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<sst xmlns="http://schemas.openxmlformats.org/spreadsheetml/2006/main" count="226" uniqueCount="111">
  <si>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</si>
  <si>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</si>
  <si>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</si>
  <si>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</si>
  <si>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</si>
  <si>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</si>
  <si>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</si>
  <si>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</si>
  <si>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</si>
  <si>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</si>
  <si>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</si>
  <si>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</si>
  <si>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</si>
  <si>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</si>
  <si>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</si>
  <si>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</si>
  <si>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</si>
  <si>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</si>
  <si>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</si>
  <si>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</si>
  <si>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</si>
  <si>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</si>
  <si>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</si>
  <si>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</si>
  <si>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</si>
  <si>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</si>
  <si>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</si>
  <si>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</si>
  <si>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</si>
  <si>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</si>
  <si>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</si>
  <si>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</si>
  <si>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</si>
  <si>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</si>
  <si>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</si>
  <si>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</si>
  <si>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</si>
  <si>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</si>
  <si>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</si>
  <si>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</si>
  <si>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</si>
  <si>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</si>
  <si>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</si>
  <si>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</si>
  <si>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</si>
  <si>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</si>
  <si>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</si>
  <si>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</si>
  <si>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</si>
  <si>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</si>
  <si>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</si>
  <si>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</si>
  <si>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</si>
  <si>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</si>
  <si>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</si>
  <si>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</si>
  <si>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</si>
  <si>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</si>
  <si>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</si>
  <si>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</si>
  <si>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</si>
  <si>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</si>
  <si>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</si>
  <si>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</si>
  <si>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</si>
  <si>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</si>
  <si>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</si>
  <si>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</si>
  <si>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</si>
  <si>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</si>
  <si>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</si>
  <si>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</si>
  <si>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</si>
  <si>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</si>
  <si>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</si>
  <si>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</si>
  <si>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</si>
  <si>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</si>
  <si>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</si>
  <si>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</si>
  <si>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</si>
  <si>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</si>
  <si>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</si>
  <si>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</si>
  <si>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</si>
  <si>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</si>
  <si>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</si>
  <si>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</si>
  <si>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</si>
  <si>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</si>
  <si>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</si>
  <si>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</si>
  <si>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</si>
  <si>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</si>
  <si>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</si>
  <si>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</si>
  <si>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岩沼市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</si>
  <si>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</si>
  <si>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</si>
  <si>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</si>
  <si>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</si>
  <si>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</si>
  <si>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</si>
  <si>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</si>
  <si>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</si>
  <si>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</si>
  <si>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</si>
  <si>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</si>
  <si>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一般会計からの繰入金額が大きいことから、公営企業の継続独立採算制の原則に基づいて自立性をもって事業を継続していくよう、地方公営企業法の適用により経営状況の適格な把握及び下水道資産の適切な管理を図り、中長期的な経営計画の策定を必要とする。</t>
    <rPh sb="1" eb="3">
      <t>ゲンジョウ</t>
    </rPh>
    <rPh sb="6" eb="8">
      <t>イッパン</t>
    </rPh>
    <rPh sb="8" eb="10">
      <t>カイケイ</t>
    </rPh>
    <rPh sb="13" eb="15">
      <t>クリイレ</t>
    </rPh>
    <rPh sb="15" eb="16">
      <t>キン</t>
    </rPh>
    <rPh sb="16" eb="17">
      <t>ガク</t>
    </rPh>
    <rPh sb="18" eb="19">
      <t>オオ</t>
    </rPh>
    <rPh sb="26" eb="28">
      <t>コウエイ</t>
    </rPh>
    <rPh sb="28" eb="30">
      <t>キギョウ</t>
    </rPh>
    <rPh sb="31" eb="33">
      <t>ケイゾク</t>
    </rPh>
    <rPh sb="33" eb="35">
      <t>ドクリツ</t>
    </rPh>
    <rPh sb="35" eb="37">
      <t>サイサン</t>
    </rPh>
    <rPh sb="37" eb="38">
      <t>セイ</t>
    </rPh>
    <rPh sb="39" eb="41">
      <t>ゲンソク</t>
    </rPh>
    <rPh sb="42" eb="43">
      <t>モト</t>
    </rPh>
    <rPh sb="46" eb="48">
      <t>ジリツ</t>
    </rPh>
    <rPh sb="48" eb="49">
      <t>セイ</t>
    </rPh>
    <rPh sb="53" eb="55">
      <t>ジギョウ</t>
    </rPh>
    <rPh sb="56" eb="58">
      <t>ケイゾク</t>
    </rPh>
    <rPh sb="65" eb="67">
      <t>チホウ</t>
    </rPh>
    <rPh sb="67" eb="69">
      <t>コウエイ</t>
    </rPh>
    <rPh sb="69" eb="71">
      <t>キギョウ</t>
    </rPh>
    <rPh sb="71" eb="72">
      <t>ホウ</t>
    </rPh>
    <rPh sb="73" eb="75">
      <t>テキヨウ</t>
    </rPh>
    <rPh sb="78" eb="80">
      <t>ケイエイ</t>
    </rPh>
    <rPh sb="80" eb="82">
      <t>ジョウキョウ</t>
    </rPh>
    <rPh sb="83" eb="85">
      <t>テキカク</t>
    </rPh>
    <rPh sb="86" eb="88">
      <t>ハアク</t>
    </rPh>
    <rPh sb="88" eb="89">
      <t>オヨ</t>
    </rPh>
    <rPh sb="90" eb="93">
      <t>ゲスイドウ</t>
    </rPh>
    <rPh sb="93" eb="95">
      <t>シサン</t>
    </rPh>
    <rPh sb="96" eb="98">
      <t>テキセツ</t>
    </rPh>
    <rPh sb="99" eb="101">
      <t>カンリ</t>
    </rPh>
    <rPh sb="105" eb="109">
      <t>チュウチョウキテキ</t>
    </rPh>
    <rPh sb="110" eb="112">
      <t>ケイエイ</t>
    </rPh>
    <rPh sb="112" eb="114">
      <t>ケイカク</t>
    </rPh>
    <rPh sb="115" eb="117">
      <t>サクテイ</t>
    </rPh>
    <rPh sb="118" eb="120">
      <t>ヒツヨウ</t>
    </rPh>
    <phoneticPr fontId="4"/>
  </si>
  <si>
    <t>　収益的収支比率は、平成23年度以降の比率では東日本大震災の影響もあり低下しているが、以前より当該指標が赤字を示す100％未満であることから、地方公営企業法を適用することによる減価償却費を含めたコスト計算や経営分析結果などの情報をもとに、適切な経営計画を策定する必要がある。
　企業債残高対事業規模比率は、概ね類似団体平均並みであるが、将来的に事業当初に整備した管渠等の老朽化による改修・布設替による企業債借入の増加が見込まれることから計画的整備が課題となってくる。
　経費回収率及び汚水処理原価は、東日本大震災の影響から平成23年度以降の数値は類似団体平均よりも大きく下回って（上回って）いる。復旧・復興事業の終了後には、当該指標を震災前の数値へ回復するよう財源の確保及び費用削減に努める必要がある。
　水洗化率は、類似団体平均よりも上回っておりほぼ100％に近い数値となっているが、適切な汚水処理及び使用料収入の増加を図るため、更なる接続促進に努める。</t>
    <rPh sb="1" eb="4">
      <t>シュウエキテキ</t>
    </rPh>
    <rPh sb="4" eb="6">
      <t>シュウシ</t>
    </rPh>
    <rPh sb="6" eb="8">
      <t>ヒリツ</t>
    </rPh>
    <rPh sb="10" eb="12">
      <t>ヘイセイ</t>
    </rPh>
    <rPh sb="14" eb="16">
      <t>ネンド</t>
    </rPh>
    <rPh sb="16" eb="18">
      <t>イコウ</t>
    </rPh>
    <rPh sb="19" eb="21">
      <t>ヒリツ</t>
    </rPh>
    <rPh sb="23" eb="24">
      <t>ヒガシ</t>
    </rPh>
    <rPh sb="24" eb="26">
      <t>ニホン</t>
    </rPh>
    <rPh sb="26" eb="29">
      <t>ダイシンサイ</t>
    </rPh>
    <rPh sb="30" eb="32">
      <t>エイキョウ</t>
    </rPh>
    <rPh sb="35" eb="37">
      <t>テイカ</t>
    </rPh>
    <rPh sb="43" eb="45">
      <t>イゼン</t>
    </rPh>
    <rPh sb="47" eb="49">
      <t>トウガイ</t>
    </rPh>
    <rPh sb="49" eb="51">
      <t>シヒョウ</t>
    </rPh>
    <rPh sb="52" eb="54">
      <t>アカジ</t>
    </rPh>
    <rPh sb="55" eb="56">
      <t>シメ</t>
    </rPh>
    <rPh sb="61" eb="63">
      <t>ミマン</t>
    </rPh>
    <rPh sb="71" eb="73">
      <t>チホウ</t>
    </rPh>
    <rPh sb="73" eb="75">
      <t>コウエイ</t>
    </rPh>
    <rPh sb="75" eb="77">
      <t>キギョウ</t>
    </rPh>
    <rPh sb="77" eb="78">
      <t>ホウ</t>
    </rPh>
    <rPh sb="79" eb="81">
      <t>テキヨウ</t>
    </rPh>
    <rPh sb="88" eb="90">
      <t>ゲンカ</t>
    </rPh>
    <rPh sb="90" eb="92">
      <t>ショウキャク</t>
    </rPh>
    <rPh sb="92" eb="93">
      <t>ヒ</t>
    </rPh>
    <rPh sb="94" eb="95">
      <t>フク</t>
    </rPh>
    <rPh sb="100" eb="102">
      <t>ケイサン</t>
    </rPh>
    <rPh sb="103" eb="105">
      <t>ケイエイ</t>
    </rPh>
    <rPh sb="105" eb="107">
      <t>ブンセキ</t>
    </rPh>
    <rPh sb="107" eb="109">
      <t>ケッカ</t>
    </rPh>
    <rPh sb="119" eb="121">
      <t>テキセツ</t>
    </rPh>
    <rPh sb="122" eb="124">
      <t>ケイエイ</t>
    </rPh>
    <rPh sb="124" eb="126">
      <t>ケイカク</t>
    </rPh>
    <rPh sb="127" eb="129">
      <t>サクテイ</t>
    </rPh>
    <rPh sb="131" eb="133">
      <t>ヒツヨウ</t>
    </rPh>
    <rPh sb="142" eb="143">
      <t>サイ</t>
    </rPh>
    <rPh sb="143" eb="145">
      <t>ザンダカ</t>
    </rPh>
    <rPh sb="145" eb="146">
      <t>タイ</t>
    </rPh>
    <rPh sb="146" eb="148">
      <t>ジギョウ</t>
    </rPh>
    <rPh sb="148" eb="150">
      <t>キボ</t>
    </rPh>
    <rPh sb="150" eb="152">
      <t>ヒリツ</t>
    </rPh>
    <rPh sb="154" eb="155">
      <t>オオム</t>
    </rPh>
    <rPh sb="156" eb="158">
      <t>ルイジ</t>
    </rPh>
    <rPh sb="158" eb="160">
      <t>ダンタイ</t>
    </rPh>
    <rPh sb="160" eb="162">
      <t>ヘイキン</t>
    </rPh>
    <rPh sb="162" eb="163">
      <t>ナ</t>
    </rPh>
    <rPh sb="169" eb="172">
      <t>ショウライテキ</t>
    </rPh>
    <rPh sb="173" eb="175">
      <t>ジギョウ</t>
    </rPh>
    <rPh sb="175" eb="177">
      <t>トウショ</t>
    </rPh>
    <rPh sb="178" eb="180">
      <t>セイビ</t>
    </rPh>
    <rPh sb="182" eb="183">
      <t>カン</t>
    </rPh>
    <rPh sb="183" eb="184">
      <t>キョ</t>
    </rPh>
    <rPh sb="184" eb="185">
      <t>トウ</t>
    </rPh>
    <rPh sb="186" eb="189">
      <t>ロウキュウカ</t>
    </rPh>
    <rPh sb="192" eb="194">
      <t>カイシュウ</t>
    </rPh>
    <rPh sb="195" eb="197">
      <t>フセツ</t>
    </rPh>
    <rPh sb="201" eb="203">
      <t>キギョウ</t>
    </rPh>
    <rPh sb="203" eb="204">
      <t>サイ</t>
    </rPh>
    <rPh sb="204" eb="206">
      <t>カリイレ</t>
    </rPh>
    <rPh sb="207" eb="209">
      <t>ゾウカ</t>
    </rPh>
    <rPh sb="210" eb="212">
      <t>ミコ</t>
    </rPh>
    <rPh sb="238" eb="240">
      <t>ケイヒ</t>
    </rPh>
    <rPh sb="240" eb="242">
      <t>カイシュウ</t>
    </rPh>
    <rPh sb="242" eb="243">
      <t>リツ</t>
    </rPh>
    <rPh sb="243" eb="244">
      <t>オヨ</t>
    </rPh>
    <rPh sb="245" eb="247">
      <t>オスイ</t>
    </rPh>
    <rPh sb="247" eb="249">
      <t>ショリ</t>
    </rPh>
    <rPh sb="249" eb="251">
      <t>ゲンカ</t>
    </rPh>
    <rPh sb="253" eb="254">
      <t>ヒガシ</t>
    </rPh>
    <rPh sb="254" eb="256">
      <t>ニホン</t>
    </rPh>
    <rPh sb="256" eb="259">
      <t>ダイシンサイ</t>
    </rPh>
    <rPh sb="260" eb="262">
      <t>エイキョウ</t>
    </rPh>
    <rPh sb="264" eb="266">
      <t>ヘイセイ</t>
    </rPh>
    <rPh sb="268" eb="270">
      <t>ネンド</t>
    </rPh>
    <rPh sb="270" eb="272">
      <t>イコウ</t>
    </rPh>
    <rPh sb="273" eb="275">
      <t>スウチ</t>
    </rPh>
    <rPh sb="276" eb="278">
      <t>ルイジ</t>
    </rPh>
    <rPh sb="278" eb="280">
      <t>ダンタイ</t>
    </rPh>
    <rPh sb="280" eb="282">
      <t>ヘイキン</t>
    </rPh>
    <rPh sb="285" eb="286">
      <t>オオ</t>
    </rPh>
    <rPh sb="288" eb="290">
      <t>シタマワ</t>
    </rPh>
    <rPh sb="293" eb="295">
      <t>ウワマワ</t>
    </rPh>
    <rPh sb="309" eb="311">
      <t>シュウリョウ</t>
    </rPh>
    <rPh sb="311" eb="312">
      <t>ゴ</t>
    </rPh>
    <rPh sb="315" eb="317">
      <t>トウガイ</t>
    </rPh>
    <rPh sb="317" eb="319">
      <t>シヒョウ</t>
    </rPh>
    <rPh sb="320" eb="322">
      <t>シンサイ</t>
    </rPh>
    <rPh sb="322" eb="323">
      <t>マエ</t>
    </rPh>
    <rPh sb="324" eb="326">
      <t>スウチ</t>
    </rPh>
    <rPh sb="327" eb="329">
      <t>カイフク</t>
    </rPh>
    <rPh sb="333" eb="335">
      <t>ザイゲン</t>
    </rPh>
    <rPh sb="336" eb="338">
      <t>カクホ</t>
    </rPh>
    <rPh sb="338" eb="339">
      <t>オヨ</t>
    </rPh>
    <rPh sb="340" eb="342">
      <t>ヒヨウ</t>
    </rPh>
    <rPh sb="342" eb="344">
      <t>サクゲン</t>
    </rPh>
    <rPh sb="345" eb="346">
      <t>ツト</t>
    </rPh>
    <rPh sb="348" eb="350">
      <t>ヒツヨウ</t>
    </rPh>
    <rPh sb="357" eb="360">
      <t>スイセンカ</t>
    </rPh>
    <rPh sb="360" eb="361">
      <t>リツ</t>
    </rPh>
    <rPh sb="363" eb="365">
      <t>ルイジ</t>
    </rPh>
    <rPh sb="365" eb="367">
      <t>ダンタイ</t>
    </rPh>
    <rPh sb="367" eb="369">
      <t>ヘイキン</t>
    </rPh>
    <rPh sb="372" eb="374">
      <t>ウワマワ</t>
    </rPh>
    <rPh sb="385" eb="386">
      <t>チカ</t>
    </rPh>
    <rPh sb="387" eb="389">
      <t>スウチ</t>
    </rPh>
    <rPh sb="397" eb="399">
      <t>テキセツ</t>
    </rPh>
    <rPh sb="400" eb="402">
      <t>オスイ</t>
    </rPh>
    <rPh sb="402" eb="404">
      <t>ショリ</t>
    </rPh>
    <rPh sb="404" eb="405">
      <t>オヨ</t>
    </rPh>
    <rPh sb="406" eb="408">
      <t>シヨウ</t>
    </rPh>
    <rPh sb="408" eb="409">
      <t>リョウ</t>
    </rPh>
    <rPh sb="409" eb="411">
      <t>シュウニュウ</t>
    </rPh>
    <rPh sb="412" eb="413">
      <t>ゾウ</t>
    </rPh>
    <rPh sb="413" eb="414">
      <t>カ</t>
    </rPh>
    <rPh sb="415" eb="416">
      <t>ハカ</t>
    </rPh>
    <rPh sb="420" eb="421">
      <t>サラ</t>
    </rPh>
    <rPh sb="423" eb="425">
      <t>セツゾク</t>
    </rPh>
    <rPh sb="425" eb="427">
      <t>ソクシン</t>
    </rPh>
    <phoneticPr fontId="4"/>
  </si>
  <si>
    <t>　公共下水道事業については、昭和47年より建設に着手し、昭和60年1月1日より共用開始している。
　平成35年以降から、当初に建設した老朽化した管渠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て、持続的な下水道事業運営を確保すべきである。</t>
    <rPh sb="1" eb="8">
      <t>コウキョウ</t>
    </rPh>
    <rPh sb="14" eb="16">
      <t>ショウワ</t>
    </rPh>
    <rPh sb="18" eb="19">
      <t>ネン</t>
    </rPh>
    <rPh sb="21" eb="23">
      <t>ケンセツ</t>
    </rPh>
    <rPh sb="24" eb="26">
      <t>チャクシュ</t>
    </rPh>
    <rPh sb="28" eb="30">
      <t>ショウワ</t>
    </rPh>
    <rPh sb="32" eb="33">
      <t>ネン</t>
    </rPh>
    <rPh sb="34" eb="35">
      <t>ガツ</t>
    </rPh>
    <rPh sb="36" eb="37">
      <t>ニチ</t>
    </rPh>
    <rPh sb="39" eb="41">
      <t>キョウヨウ</t>
    </rPh>
    <rPh sb="41" eb="43">
      <t>カイシ</t>
    </rPh>
    <rPh sb="50" eb="52">
      <t>ヘイセイ</t>
    </rPh>
    <rPh sb="54" eb="55">
      <t>ネン</t>
    </rPh>
    <rPh sb="55" eb="57">
      <t>イコウ</t>
    </rPh>
    <rPh sb="60" eb="62">
      <t>トウショ</t>
    </rPh>
    <rPh sb="63" eb="65">
      <t>ケンセツ</t>
    </rPh>
    <rPh sb="67" eb="70">
      <t>ロウキュウカ</t>
    </rPh>
    <rPh sb="72" eb="73">
      <t>カン</t>
    </rPh>
    <rPh sb="73" eb="74">
      <t>キョ</t>
    </rPh>
    <rPh sb="75" eb="77">
      <t>カイチク</t>
    </rPh>
    <rPh sb="77" eb="79">
      <t>コウシン</t>
    </rPh>
    <rPh sb="86" eb="88">
      <t>ゾウダイ</t>
    </rPh>
    <rPh sb="93" eb="95">
      <t>ミコ</t>
    </rPh>
    <rPh sb="101" eb="103">
      <t>ジンコウ</t>
    </rPh>
    <rPh sb="103" eb="105">
      <t>ゲンショウ</t>
    </rPh>
    <rPh sb="113" eb="115">
      <t>シヨウ</t>
    </rPh>
    <rPh sb="115" eb="116">
      <t>リョウ</t>
    </rPh>
    <rPh sb="116" eb="118">
      <t>シュウニュウ</t>
    </rPh>
    <rPh sb="119" eb="120">
      <t>ゲン</t>
    </rPh>
    <rPh sb="120" eb="121">
      <t>ガク</t>
    </rPh>
    <rPh sb="122" eb="124">
      <t>ソウテイ</t>
    </rPh>
    <rPh sb="127" eb="129">
      <t>ジョウキョウ</t>
    </rPh>
    <rPh sb="181" eb="182">
      <t>チョウ</t>
    </rPh>
    <rPh sb="182" eb="185">
      <t>ジュミョウカ</t>
    </rPh>
    <rPh sb="188" eb="19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</si>
</sst>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0.44</c:v>
                </c:pt>
                <c:pt idx="1">
                  <c:v>0</c:v>
                </c:pt>
                <c:pt idx="2">
                  <c:v>0</c:v>
                </c:pt>
                <c:pt idx="3">
                  <c:v>0</c:v>
                </c:pt>
                <c:pt idx="4">
                  <c:v>0</c:v>
                </c:pt>
              </c:numCache>
            </c:numRef>
          </c:val>
        </c:ser>
        <c:dLbls>
          <c:showLegendKey val="0"/>
          <c:showVal val="0"/>
          <c:showCatName val="0"/>
          <c:showSerName val="0"/>
          <c:showPercent val="0"/>
          <c:showBubbleSize val="0"/>
        </c:dLbls>
        <c:gapWidth val="150"/>
        <c:axId val="120461568"/>
        <c:axId val="120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120461568"/>
        <c:axId val="120471936"/>
      </c:lineChart>
      <c:dateAx>
        <c:axId val="120461568"/>
        <c:scaling>
          <c:orientation val="minMax"/>
        </c:scaling>
        <c:delete val="1"/>
        <c:axPos val="b"/>
        <c:numFmt formatCode="ge" sourceLinked="1"/>
        <c:majorTickMark val="none"/>
        <c:minorTickMark val="none"/>
        <c:tickLblPos val="none"/>
        <c:crossAx val="120471936"/>
        <c:crosses val="autoZero"/>
        <c:auto val="1"/>
        <c:lblOffset val="100"/>
        <c:baseTimeUnit val="years"/>
      </c:dateAx>
      <c:valAx>
        <c:axId val="120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711808"/>
        <c:axId val="120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120711808"/>
        <c:axId val="120800000"/>
      </c:lineChart>
      <c:dateAx>
        <c:axId val="120711808"/>
        <c:scaling>
          <c:orientation val="minMax"/>
        </c:scaling>
        <c:delete val="1"/>
        <c:axPos val="b"/>
        <c:numFmt formatCode="ge" sourceLinked="1"/>
        <c:majorTickMark val="none"/>
        <c:minorTickMark val="none"/>
        <c:tickLblPos val="none"/>
        <c:crossAx val="120800000"/>
        <c:crosses val="autoZero"/>
        <c:auto val="1"/>
        <c:lblOffset val="100"/>
        <c:baseTimeUnit val="years"/>
      </c:dateAx>
      <c:valAx>
        <c:axId val="1208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97.53</c:v>
                </c:pt>
                <c:pt idx="1">
                  <c:v>97.8</c:v>
                </c:pt>
                <c:pt idx="2">
                  <c:v>98.49</c:v>
                </c:pt>
                <c:pt idx="3">
                  <c:v>97.11</c:v>
                </c:pt>
                <c:pt idx="4">
                  <c:v>98.42</c:v>
                </c:pt>
              </c:numCache>
            </c:numRef>
          </c:val>
        </c:ser>
        <c:dLbls>
          <c:showLegendKey val="0"/>
          <c:showVal val="0"/>
          <c:showCatName val="0"/>
          <c:showSerName val="0"/>
          <c:showPercent val="0"/>
          <c:showBubbleSize val="0"/>
        </c:dLbls>
        <c:gapWidth val="150"/>
        <c:axId val="120830208"/>
        <c:axId val="120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120830208"/>
        <c:axId val="120844672"/>
      </c:lineChart>
      <c:dateAx>
        <c:axId val="120830208"/>
        <c:scaling>
          <c:orientation val="minMax"/>
        </c:scaling>
        <c:delete val="1"/>
        <c:axPos val="b"/>
        <c:numFmt formatCode="ge" sourceLinked="1"/>
        <c:majorTickMark val="none"/>
        <c:minorTickMark val="none"/>
        <c:tickLblPos val="none"/>
        <c:crossAx val="120844672"/>
        <c:crosses val="autoZero"/>
        <c:auto val="1"/>
        <c:lblOffset val="100"/>
        <c:baseTimeUnit val="years"/>
      </c:dateAx>
      <c:valAx>
        <c:axId val="120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85.79</c:v>
                </c:pt>
                <c:pt idx="1">
                  <c:v>63.35</c:v>
                </c:pt>
                <c:pt idx="2">
                  <c:v>69.77</c:v>
                </c:pt>
                <c:pt idx="3">
                  <c:v>77.39</c:v>
                </c:pt>
                <c:pt idx="4">
                  <c:v>68.17</c:v>
                </c:pt>
              </c:numCache>
            </c:numRef>
          </c:val>
        </c:ser>
        <c:dLbls>
          <c:showLegendKey val="0"/>
          <c:showVal val="0"/>
          <c:showCatName val="0"/>
          <c:showSerName val="0"/>
          <c:showPercent val="0"/>
          <c:showBubbleSize val="0"/>
        </c:dLbls>
        <c:gapWidth val="150"/>
        <c:axId val="120502144"/>
        <c:axId val="1205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02144"/>
        <c:axId val="120504320"/>
      </c:lineChart>
      <c:dateAx>
        <c:axId val="120502144"/>
        <c:scaling>
          <c:orientation val="minMax"/>
        </c:scaling>
        <c:delete val="1"/>
        <c:axPos val="b"/>
        <c:numFmt formatCode="ge" sourceLinked="1"/>
        <c:majorTickMark val="none"/>
        <c:minorTickMark val="none"/>
        <c:tickLblPos val="none"/>
        <c:crossAx val="120504320"/>
        <c:crosses val="autoZero"/>
        <c:auto val="1"/>
        <c:lblOffset val="100"/>
        <c:baseTimeUnit val="years"/>
      </c:dateAx>
      <c:valAx>
        <c:axId val="1205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18912"/>
        <c:axId val="1076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18912"/>
        <c:axId val="107687936"/>
      </c:lineChart>
      <c:dateAx>
        <c:axId val="120518912"/>
        <c:scaling>
          <c:orientation val="minMax"/>
        </c:scaling>
        <c:delete val="1"/>
        <c:axPos val="b"/>
        <c:numFmt formatCode="ge" sourceLinked="1"/>
        <c:majorTickMark val="none"/>
        <c:minorTickMark val="none"/>
        <c:tickLblPos val="none"/>
        <c:crossAx val="107687936"/>
        <c:crosses val="autoZero"/>
        <c:auto val="1"/>
        <c:lblOffset val="100"/>
        <c:baseTimeUnit val="years"/>
      </c:dateAx>
      <c:valAx>
        <c:axId val="1076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30048"/>
        <c:axId val="1077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30048"/>
        <c:axId val="107731968"/>
      </c:lineChart>
      <c:dateAx>
        <c:axId val="107730048"/>
        <c:scaling>
          <c:orientation val="minMax"/>
        </c:scaling>
        <c:delete val="1"/>
        <c:axPos val="b"/>
        <c:numFmt formatCode="ge" sourceLinked="1"/>
        <c:majorTickMark val="none"/>
        <c:minorTickMark val="none"/>
        <c:tickLblPos val="none"/>
        <c:crossAx val="107731968"/>
        <c:crosses val="autoZero"/>
        <c:auto val="1"/>
        <c:lblOffset val="100"/>
        <c:baseTimeUnit val="years"/>
      </c:dateAx>
      <c:valAx>
        <c:axId val="1077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48352"/>
        <c:axId val="107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48352"/>
        <c:axId val="107758720"/>
      </c:lineChart>
      <c:dateAx>
        <c:axId val="107748352"/>
        <c:scaling>
          <c:orientation val="minMax"/>
        </c:scaling>
        <c:delete val="1"/>
        <c:axPos val="b"/>
        <c:numFmt formatCode="ge" sourceLinked="1"/>
        <c:majorTickMark val="none"/>
        <c:minorTickMark val="none"/>
        <c:tickLblPos val="none"/>
        <c:crossAx val="107758720"/>
        <c:crosses val="autoZero"/>
        <c:auto val="1"/>
        <c:lblOffset val="100"/>
        <c:baseTimeUnit val="years"/>
      </c:dateAx>
      <c:valAx>
        <c:axId val="107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80736"/>
        <c:axId val="1078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80736"/>
        <c:axId val="107803392"/>
      </c:lineChart>
      <c:dateAx>
        <c:axId val="107780736"/>
        <c:scaling>
          <c:orientation val="minMax"/>
        </c:scaling>
        <c:delete val="1"/>
        <c:axPos val="b"/>
        <c:numFmt formatCode="ge" sourceLinked="1"/>
        <c:majorTickMark val="none"/>
        <c:minorTickMark val="none"/>
        <c:tickLblPos val="none"/>
        <c:crossAx val="107803392"/>
        <c:crosses val="autoZero"/>
        <c:auto val="1"/>
        <c:lblOffset val="100"/>
        <c:baseTimeUnit val="years"/>
      </c:dateAx>
      <c:valAx>
        <c:axId val="1078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812.93</c:v>
                </c:pt>
                <c:pt idx="1">
                  <c:v>1262.55</c:v>
                </c:pt>
                <c:pt idx="2">
                  <c:v>1111.24</c:v>
                </c:pt>
                <c:pt idx="3">
                  <c:v>841.68</c:v>
                </c:pt>
                <c:pt idx="4">
                  <c:v>898.66</c:v>
                </c:pt>
              </c:numCache>
            </c:numRef>
          </c:val>
        </c:ser>
        <c:dLbls>
          <c:showLegendKey val="0"/>
          <c:showVal val="0"/>
          <c:showCatName val="0"/>
          <c:showSerName val="0"/>
          <c:showPercent val="0"/>
          <c:showBubbleSize val="0"/>
        </c:dLbls>
        <c:gapWidth val="150"/>
        <c:axId val="120609024"/>
        <c:axId val="1206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120609024"/>
        <c:axId val="120611200"/>
      </c:lineChart>
      <c:dateAx>
        <c:axId val="120609024"/>
        <c:scaling>
          <c:orientation val="minMax"/>
        </c:scaling>
        <c:delete val="1"/>
        <c:axPos val="b"/>
        <c:numFmt formatCode="ge" sourceLinked="1"/>
        <c:majorTickMark val="none"/>
        <c:minorTickMark val="none"/>
        <c:tickLblPos val="none"/>
        <c:crossAx val="120611200"/>
        <c:crosses val="autoZero"/>
        <c:auto val="1"/>
        <c:lblOffset val="100"/>
        <c:baseTimeUnit val="years"/>
      </c:dateAx>
      <c:valAx>
        <c:axId val="120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78.48</c:v>
                </c:pt>
                <c:pt idx="1">
                  <c:v>58.64</c:v>
                </c:pt>
                <c:pt idx="2">
                  <c:v>61.5</c:v>
                </c:pt>
                <c:pt idx="3">
                  <c:v>61.16</c:v>
                </c:pt>
                <c:pt idx="4">
                  <c:v>54.74</c:v>
                </c:pt>
              </c:numCache>
            </c:numRef>
          </c:val>
        </c:ser>
        <c:dLbls>
          <c:showLegendKey val="0"/>
          <c:showVal val="0"/>
          <c:showCatName val="0"/>
          <c:showSerName val="0"/>
          <c:showPercent val="0"/>
          <c:showBubbleSize val="0"/>
        </c:dLbls>
        <c:gapWidth val="150"/>
        <c:axId val="120653696"/>
        <c:axId val="1206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120653696"/>
        <c:axId val="120664064"/>
      </c:lineChart>
      <c:dateAx>
        <c:axId val="120653696"/>
        <c:scaling>
          <c:orientation val="minMax"/>
        </c:scaling>
        <c:delete val="1"/>
        <c:axPos val="b"/>
        <c:numFmt formatCode="ge" sourceLinked="1"/>
        <c:majorTickMark val="none"/>
        <c:minorTickMark val="none"/>
        <c:tickLblPos val="none"/>
        <c:crossAx val="120664064"/>
        <c:crosses val="autoZero"/>
        <c:auto val="1"/>
        <c:lblOffset val="100"/>
        <c:baseTimeUnit val="years"/>
      </c:dateAx>
      <c:valAx>
        <c:axId val="1206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199.04</c:v>
                </c:pt>
                <c:pt idx="1">
                  <c:v>308.14</c:v>
                </c:pt>
                <c:pt idx="2">
                  <c:v>274.89999999999998</c:v>
                </c:pt>
                <c:pt idx="3">
                  <c:v>278.82</c:v>
                </c:pt>
                <c:pt idx="4">
                  <c:v>318.7</c:v>
                </c:pt>
              </c:numCache>
            </c:numRef>
          </c:val>
        </c:ser>
        <c:dLbls>
          <c:showLegendKey val="0"/>
          <c:showVal val="0"/>
          <c:showCatName val="0"/>
          <c:showSerName val="0"/>
          <c:showPercent val="0"/>
          <c:showBubbleSize val="0"/>
        </c:dLbls>
        <c:gapWidth val="150"/>
        <c:axId val="120671616"/>
        <c:axId val="1206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120671616"/>
        <c:axId val="120698368"/>
      </c:lineChart>
      <c:dateAx>
        <c:axId val="120671616"/>
        <c:scaling>
          <c:orientation val="minMax"/>
        </c:scaling>
        <c:delete val="1"/>
        <c:axPos val="b"/>
        <c:numFmt formatCode="ge" sourceLinked="1"/>
        <c:majorTickMark val="none"/>
        <c:minorTickMark val="none"/>
        <c:tickLblPos val="none"/>
        <c:crossAx val="120698368"/>
        <c:crosses val="autoZero"/>
        <c:auto val="1"/>
        <c:lblOffset val="100"/>
        <c:baseTimeUnit val="years"/>
      </c:dateAx>
      <c:valAx>
        <c:axId val="1206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岩沼市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44071</v>
      </c>
      <c r="AM8" s="47"/>
      <c r="AN8" s="47"/>
      <c r="AO8" s="47"/>
      <c r="AP8" s="47"/>
      <c r="AQ8" s="47"/>
      <c r="AR8" s="47"/>
      <c r="AS8" s="47"/>
      <c r="AT8" s="43">
        <f>データ!S6</f>
        <v>60.45</v>
      </c>
      <c r="AU8" s="43"/>
      <c r="AV8" s="43"/>
      <c r="AW8" s="43"/>
      <c r="AX8" s="43"/>
      <c r="AY8" s="43"/>
      <c r="AZ8" s="43"/>
      <c r="BA8" s="43"/>
      <c r="BB8" s="43">
        <f>データ!T6</f>
        <v>729.05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90.67</v>
      </c>
      <c r="Q10" s="43"/>
      <c r="R10" s="43"/>
      <c r="S10" s="43"/>
      <c r="T10" s="43"/>
      <c r="U10" s="43"/>
      <c r="V10" s="43"/>
      <c r="W10" s="43">
        <f>データ!P6</f>
        <v>91.99</v>
      </c>
      <c r="X10" s="43"/>
      <c r="Y10" s="43"/>
      <c r="Z10" s="43"/>
      <c r="AA10" s="43"/>
      <c r="AB10" s="43"/>
      <c r="AC10" s="43"/>
      <c r="AD10" s="47">
        <f>データ!Q6</f>
        <v>2892</v>
      </c>
      <c r="AE10" s="47"/>
      <c r="AF10" s="47"/>
      <c r="AG10" s="47"/>
      <c r="AH10" s="47"/>
      <c r="AI10" s="47"/>
      <c r="AJ10" s="47"/>
      <c r="AK10" s="2"/>
      <c r="AL10" s="47">
        <f>データ!U6</f>
        <v>39948</v>
      </c>
      <c r="AM10" s="47"/>
      <c r="AN10" s="47"/>
      <c r="AO10" s="47"/>
      <c r="AP10" s="47"/>
      <c r="AQ10" s="47"/>
      <c r="AR10" s="47"/>
      <c r="AS10" s="47"/>
      <c r="AT10" s="43">
        <f>データ!V6</f>
        <v>10.35</v>
      </c>
      <c r="AU10" s="43"/>
      <c r="AV10" s="43"/>
      <c r="AW10" s="43"/>
      <c r="AX10" s="43"/>
      <c r="AY10" s="43"/>
      <c r="AZ10" s="43"/>
      <c r="BA10" s="43"/>
      <c r="BB10" s="43">
        <f>データ!W6</f>
        <v>3859.71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42111</v>
      </c>
      <c r="D6" s="31">
        <f t="shared" si="3"/>
        <v>47</v>
      </c>
      <c r="E6" s="31">
        <f t="shared" si="3"/>
        <v>17</v>
      </c>
      <c r="F6" s="31">
        <f t="shared" si="3"/>
        <v>1</v>
      </c>
      <c r="G6" s="31">
        <f t="shared" si="3"/>
        <v>0</v>
      </c>
      <c r="H6" s="31" t="str">
        <f t="shared" si="3"/>
        <v>宮城県　岩沼市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90.67</v>
      </c>
      <c r="P6" s="32">
        <f t="shared" si="3"/>
        <v>91.99</v>
      </c>
      <c r="Q6" s="32">
        <f t="shared" si="3"/>
        <v>2892</v>
      </c>
      <c r="R6" s="32">
        <f t="shared" si="3"/>
        <v>44071</v>
      </c>
      <c r="S6" s="32">
        <f t="shared" si="3"/>
        <v>60.45</v>
      </c>
      <c r="T6" s="32">
        <f t="shared" si="3"/>
        <v>729.05</v>
      </c>
      <c r="U6" s="32">
        <f t="shared" si="3"/>
        <v>39948</v>
      </c>
      <c r="V6" s="32">
        <f t="shared" si="3"/>
        <v>10.35</v>
      </c>
      <c r="W6" s="32">
        <f t="shared" si="3"/>
        <v>3859.71</v>
      </c>
      <c r="X6" s="33">
        <f>IF(X7="",NA(),X7)</f>
        <v>85.79</v>
      </c>
      <c r="Y6" s="33">
        <f t="shared" ref="Y6:AG6" si="4">IF(Y7="",NA(),Y7)</f>
        <v>63.35</v>
      </c>
      <c r="Z6" s="33">
        <f t="shared" si="4"/>
        <v>69.77</v>
      </c>
      <c r="AA6" s="33">
        <f t="shared" si="4"/>
        <v>77.39</v>
      </c>
      <c r="AB6" s="33">
        <f t="shared" si="4"/>
        <v>68.17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812.93</v>
      </c>
      <c r="BF6" s="33">
        <f t="shared" ref="BF6:BN6" si="7">IF(BF7="",NA(),BF7)</f>
        <v>1262.55</v>
      </c>
      <c r="BG6" s="33">
        <f t="shared" si="7"/>
        <v>1111.24</v>
      </c>
      <c r="BH6" s="33">
        <f t="shared" si="7"/>
        <v>841.68</v>
      </c>
      <c r="BI6" s="33">
        <f t="shared" si="7"/>
        <v>898.66</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78.48</v>
      </c>
      <c r="BQ6" s="33">
        <f t="shared" ref="BQ6:BY6" si="8">IF(BQ7="",NA(),BQ7)</f>
        <v>58.64</v>
      </c>
      <c r="BR6" s="33">
        <f t="shared" si="8"/>
        <v>61.5</v>
      </c>
      <c r="BS6" s="33">
        <f t="shared" si="8"/>
        <v>61.16</v>
      </c>
      <c r="BT6" s="33">
        <f t="shared" si="8"/>
        <v>54.74</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199.04</v>
      </c>
      <c r="CB6" s="33">
        <f t="shared" ref="CB6:CJ6" si="9">IF(CB7="",NA(),CB7)</f>
        <v>308.14</v>
      </c>
      <c r="CC6" s="33">
        <f t="shared" si="9"/>
        <v>274.89999999999998</v>
      </c>
      <c r="CD6" s="33">
        <f t="shared" si="9"/>
        <v>278.82</v>
      </c>
      <c r="CE6" s="33">
        <f t="shared" si="9"/>
        <v>318.7</v>
      </c>
      <c r="CF6" s="33">
        <f t="shared" si="9"/>
        <v>199.72</v>
      </c>
      <c r="CG6" s="33">
        <f t="shared" si="9"/>
        <v>201.25</v>
      </c>
      <c r="CH6" s="33">
        <f t="shared" si="9"/>
        <v>199.32</v>
      </c>
      <c r="CI6" s="33">
        <f t="shared" si="9"/>
        <v>199.36</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64.87</v>
      </c>
      <c r="CV6" s="32" t="str">
        <f>IF(CV7="","",IF(CV7="-","【-】","【"&amp;SUBSTITUTE(TEXT(CV7,"#,##0.00"),"-","△")&amp;"】"))</f>
        <v>【60.35】</v>
      </c>
      <c r="CW6" s="33">
        <f>IF(CW7="",NA(),CW7)</f>
        <v>97.53</v>
      </c>
      <c r="CX6" s="33">
        <f t="shared" ref="CX6:DF6" si="11">IF(CX7="",NA(),CX7)</f>
        <v>97.8</v>
      </c>
      <c r="CY6" s="33">
        <f t="shared" si="11"/>
        <v>98.49</v>
      </c>
      <c r="CZ6" s="33">
        <f t="shared" si="11"/>
        <v>97.11</v>
      </c>
      <c r="DA6" s="33">
        <f t="shared" si="11"/>
        <v>98.42</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0.44</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4" s="34" customFormat="1">
      <c r="A7" s="26"/>
      <c r="B7" s="35">
        <v>2014</v>
      </c>
      <c r="C7" s="35">
        <v>42111</v>
      </c>
      <c r="D7" s="35">
        <v>47</v>
      </c>
      <c r="E7" s="35">
        <v>17</v>
      </c>
      <c r="F7" s="35">
        <v>1</v>
      </c>
      <c r="G7" s="35">
        <v>0</v>
      </c>
      <c r="H7" s="35" t="s">
        <v>96</v>
      </c>
      <c r="I7" s="35" t="s">
        <v>97</v>
      </c>
      <c r="J7" s="35" t="s">
        <v>98</v>
      </c>
      <c r="K7" s="35" t="s">
        <v>99</v>
      </c>
      <c r="L7" s="35" t="s">
        <v>100</v>
      </c>
      <c r="M7" s="36" t="s">
        <v>101</v>
      </c>
      <c r="N7" s="36" t="s">
        <v>102</v>
      </c>
      <c r="O7" s="36">
        <v>90.67</v>
      </c>
      <c r="P7" s="36">
        <v>91.99</v>
      </c>
      <c r="Q7" s="36">
        <v>2892</v>
      </c>
      <c r="R7" s="36">
        <v>44071</v>
      </c>
      <c r="S7" s="36">
        <v>60.45</v>
      </c>
      <c r="T7" s="36">
        <v>729.05</v>
      </c>
      <c r="U7" s="36">
        <v>39948</v>
      </c>
      <c r="V7" s="36">
        <v>10.35</v>
      </c>
      <c r="W7" s="36">
        <v>3859.71</v>
      </c>
      <c r="X7" s="36">
        <v>85.79</v>
      </c>
      <c r="Y7" s="36">
        <v>63.35</v>
      </c>
      <c r="Z7" s="36">
        <v>69.77</v>
      </c>
      <c r="AA7" s="36">
        <v>77.39</v>
      </c>
      <c r="AB7" s="36">
        <v>68.17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812.93</v>
      </c>
      <c r="BF7" s="36">
        <v>1262.55</v>
      </c>
      <c r="BG7" s="36">
        <v>1111.24</v>
      </c>
      <c r="BH7" s="36">
        <v>841.68</v>
      </c>
      <c r="BI7" s="36">
        <v>898.66</v>
      </c>
      <c r="BJ7" s="36">
        <v>1206.54</v>
      </c>
      <c r="BK7" s="36">
        <v>1247.2</v>
      </c>
      <c r="BL7" s="36">
        <v>1189.0999999999999</v>
      </c>
      <c r="BM7" s="36">
        <v>1115.1099999999999</v>
      </c>
      <c r="BN7" s="36">
        <v>854.16</v>
      </c>
      <c r="BO7" s="36">
        <v>776.35</v>
      </c>
      <c r="BP7" s="36">
        <v>78.48</v>
      </c>
      <c r="BQ7" s="36">
        <v>58.64</v>
      </c>
      <c r="BR7" s="36">
        <v>61.5</v>
      </c>
      <c r="BS7" s="36">
        <v>61.16</v>
      </c>
      <c r="BT7" s="36">
        <v>54.74</v>
      </c>
      <c r="BU7" s="36">
        <v>77.739999999999995</v>
      </c>
      <c r="BV7" s="36">
        <v>77.489999999999995</v>
      </c>
      <c r="BW7" s="36">
        <v>78.78</v>
      </c>
      <c r="BX7" s="36">
        <v>79.540000000000006</v>
      </c>
      <c r="BY7" s="36">
        <v>93.13</v>
      </c>
      <c r="BZ7" s="36">
        <v>96.57</v>
      </c>
      <c r="CA7" s="36">
        <v>199.04</v>
      </c>
      <c r="CB7" s="36">
        <v>308.14</v>
      </c>
      <c r="CC7" s="36">
        <v>274.89999999999998</v>
      </c>
      <c r="CD7" s="36">
        <v>278.82</v>
      </c>
      <c r="CE7" s="36">
        <v>318.7</v>
      </c>
      <c r="CF7" s="36">
        <v>199.72</v>
      </c>
      <c r="CG7" s="36">
        <v>201.25</v>
      </c>
      <c r="CH7" s="36">
        <v>199.32</v>
      </c>
      <c r="CI7" s="36">
        <v>199.36</v>
      </c>
      <c r="CJ7" s="36">
        <v>167.97</v>
      </c>
      <c r="CK7" s="36">
        <v>142.28</v>
      </c>
      <c r="CL7" s="36" t="s">
        <v>101</v>
      </c>
      <c r="CM7" s="36" t="s">
        <v>101</v>
      </c>
      <c r="CN7" s="36" t="s">
        <v>101</v>
      </c>
      <c r="CO7" s="36" t="s">
        <v>101</v>
      </c>
      <c r="CP7" s="36" t="s">
        <v>101</v>
      </c>
      <c r="CQ7" s="36">
        <v>60.04</v>
      </c>
      <c r="CR7" s="36">
        <v>63.88</v>
      </c>
      <c r="CS7" s="36">
        <v>65.31</v>
      </c>
      <c r="CT7" s="36">
        <v>62.09</v>
      </c>
      <c r="CU7" s="36">
        <v>64.87</v>
      </c>
      <c r="CV7" s="36">
        <v>60.35</v>
      </c>
      <c r="CW7" s="36">
        <v>97.53</v>
      </c>
      <c r="CX7" s="36">
        <v>97.8</v>
      </c>
      <c r="CY7" s="36">
        <v>98.49</v>
      </c>
      <c r="CZ7" s="36">
        <v>97.11</v>
      </c>
      <c r="DA7" s="36">
        <v>98.42</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0.44</v>
      </c>
      <c r="EE7" s="36">
        <v>0</v>
      </c>
      <c r="EF7" s="36">
        <v>0</v>
      </c>
      <c r="EG7" s="36">
        <v>0</v>
      </c>
      <c r="EH7" s="36">
        <v>0</v>
      </c>
      <c r="EI7" s="36">
        <v>0.13</v>
      </c>
      <c r="EJ7" s="36">
        <v>0.05</v>
      </c>
      <c r="EK7" s="36">
        <v>0.04</v>
      </c>
      <c r="EL7" s="36">
        <v>0.06</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2016-02-22T04:21:12Z</cp:lastPrinted>
  <dcterms:created xsi:type="dcterms:W3CDTF">2016-02-03T08:47:04Z</dcterms:created>
  <dcterms:modified xsi:type="dcterms:W3CDTF">2016-02-24T08:33:07Z</dcterms:modified>
  <cp:category/>
</cp:coreProperties>
</file>