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810" yWindow="-45" windowWidth="10335" windowHeight="796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<sst xmlns="http://schemas.openxmlformats.org/spreadsheetml/2006/main" count="217" uniqueCount="107">
  <si>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</si>
  <si>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</si>
  <si>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</si>
  <si>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</si>
  <si>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</si>
  <si>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</si>
  <si>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</si>
  <si>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</si>
  <si>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</si>
  <si>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</si>
  <si>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</si>
  <si>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</si>
  <si>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</si>
  <si>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</si>
  <si>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</si>
  <si>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</si>
  <si>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</si>
  <si>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</si>
  <si>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</si>
  <si>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</si>
  <si>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</si>
  <si>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</si>
  <si>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</si>
  <si>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</si>
  <si>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</si>
  <si>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</si>
  <si>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</si>
  <si>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</si>
  <si>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</si>
  <si>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</si>
  <si>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</si>
  <si>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</si>
  <si>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</si>
  <si>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</si>
  <si>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</si>
  <si>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</si>
  <si>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</si>
  <si>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</si>
  <si>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</si>
  <si>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</si>
  <si>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</si>
  <si>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</si>
  <si>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</si>
  <si>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</si>
  <si>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</si>
  <si>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</si>
  <si>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</si>
  <si>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</si>
  <si>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</si>
  <si>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</si>
  <si>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</si>
  <si>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</si>
  <si>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</si>
  <si>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</si>
  <si>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</si>
  <si>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</si>
  <si>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</si>
  <si>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</si>
  <si>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</si>
  <si>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</si>
  <si>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</si>
  <si>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</si>
  <si>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</si>
  <si>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</si>
  <si>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</si>
  <si>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</si>
  <si>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</si>
  <si>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</si>
  <si>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</si>
  <si>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</si>
  <si>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</si>
  <si>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</si>
  <si>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</si>
  <si>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</si>
  <si>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</si>
  <si>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</si>
  <si>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</si>
  <si>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</si>
  <si>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</si>
  <si>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</si>
  <si>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</si>
  <si>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</si>
  <si>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</si>
  <si>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</si>
  <si>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</si>
  <si>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</si>
  <si>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</si>
  <si>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</si>
  <si>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</si>
  <si>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</si>
  <si>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</si>
  <si>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</si>
  <si>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</si>
  <si>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多賀城市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</si>
  <si>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</si>
  <si>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</si>
  <si>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</si>
  <si>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</si>
  <si>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</si>
  <si>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</si>
  <si>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</si>
  <si>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</si>
  <si>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</si>
  <si>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</si>
  <si>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①経常収支比率は類似団体平均値を下回っているものの、東日本大震災以降徐々に向上しています。
②累積欠損金比率については、該当ありません。③流動比率においては、会計制度の見直しに伴い値が低下していますが必要な指数を満たしており、短期債務に対する支払能力は確保されています。
④企業債残高対給水収益比率については、各種制度の活用により企業債残高は減少しており、毎年計画的に減少を図っています。
⑤料金回収率、⑥給水原価については、配水量のほとんどを受水で賄っていることから、類似団体平均値より高い値となっています。また、平成26年度は浄水場の廃止に伴う解体費用の増加や会計制度の見直し等の特殊要因があり、経年比較で評価は低下したものの、単年度の特殊要因です。
⑦施設利用率については、.類似団体平均値を下回っているものの、遊休資産の保有はなく、災害に対する備え等を考慮し、本市においては妥当な値と判断しています。
⑧有収率については、漏水調査や老朽管の更新等、無効収水量の減少対策を積極的に実施した結果、高い値を維持しており効率的経営が図られています。
</t>
    <rPh sb="2" eb="4">
      <t>ケイジョウ</t>
    </rPh>
    <rPh sb="4" eb="6">
      <t>シュウシ</t>
    </rPh>
    <rPh sb="6" eb="8">
      <t>ヒリツ</t>
    </rPh>
    <rPh sb="9" eb="11">
      <t>ルイジ</t>
    </rPh>
    <rPh sb="11" eb="13">
      <t>ダンタイ</t>
    </rPh>
    <rPh sb="13" eb="16">
      <t>ヘイキンチ</t>
    </rPh>
    <rPh sb="17" eb="19">
      <t>シタマワ</t>
    </rPh>
    <rPh sb="27" eb="28">
      <t>ヒガシ</t>
    </rPh>
    <rPh sb="28" eb="30">
      <t>ニホン</t>
    </rPh>
    <rPh sb="30" eb="31">
      <t>ダイ</t>
    </rPh>
    <rPh sb="31" eb="33">
      <t>シンサイ</t>
    </rPh>
    <rPh sb="33" eb="35">
      <t>イコウ</t>
    </rPh>
    <rPh sb="35" eb="37">
      <t>ジョジョ</t>
    </rPh>
    <rPh sb="38" eb="40">
      <t>コウジョウ</t>
    </rPh>
    <rPh sb="48" eb="50">
      <t>ルイセキ</t>
    </rPh>
    <rPh sb="50" eb="53">
      <t>ケッソンキン</t>
    </rPh>
    <rPh sb="53" eb="55">
      <t>ヒリツ</t>
    </rPh>
    <rPh sb="61" eb="63">
      <t>ガイトウ</t>
    </rPh>
    <rPh sb="70" eb="72">
      <t>リュウドウ</t>
    </rPh>
    <rPh sb="72" eb="74">
      <t>ヒリツ</t>
    </rPh>
    <rPh sb="80" eb="82">
      <t>カイケイ</t>
    </rPh>
    <rPh sb="82" eb="84">
      <t>セイド</t>
    </rPh>
    <rPh sb="85" eb="87">
      <t>ミナオ</t>
    </rPh>
    <rPh sb="89" eb="90">
      <t>トモナ</t>
    </rPh>
    <rPh sb="91" eb="92">
      <t>アタイ</t>
    </rPh>
    <rPh sb="93" eb="95">
      <t>テイカ</t>
    </rPh>
    <rPh sb="101" eb="103">
      <t>ヒツヨウ</t>
    </rPh>
    <rPh sb="104" eb="106">
      <t>シスウ</t>
    </rPh>
    <rPh sb="107" eb="108">
      <t>ミ</t>
    </rPh>
    <rPh sb="116" eb="118">
      <t>サイム</t>
    </rPh>
    <rPh sb="119" eb="120">
      <t>タイ</t>
    </rPh>
    <rPh sb="122" eb="124">
      <t>シハラ</t>
    </rPh>
    <rPh sb="124" eb="126">
      <t>ノウリョク</t>
    </rPh>
    <rPh sb="127" eb="129">
      <t>カクホ</t>
    </rPh>
    <rPh sb="138" eb="140">
      <t>キギョウ</t>
    </rPh>
    <rPh sb="140" eb="141">
      <t>サイ</t>
    </rPh>
    <rPh sb="141" eb="143">
      <t>ザンダカ</t>
    </rPh>
    <rPh sb="143" eb="144">
      <t>タイ</t>
    </rPh>
    <rPh sb="144" eb="146">
      <t>キュウスイ</t>
    </rPh>
    <rPh sb="146" eb="148">
      <t>シュウエキ</t>
    </rPh>
    <rPh sb="148" eb="150">
      <t>ヒリツ</t>
    </rPh>
    <rPh sb="156" eb="158">
      <t>カクシュ</t>
    </rPh>
    <rPh sb="158" eb="160">
      <t>セイド</t>
    </rPh>
    <rPh sb="161" eb="163">
      <t>カツヨウ</t>
    </rPh>
    <rPh sb="166" eb="168">
      <t>キギョウ</t>
    </rPh>
    <rPh sb="168" eb="169">
      <t>サイ</t>
    </rPh>
    <rPh sb="169" eb="171">
      <t>ザンダカ</t>
    </rPh>
    <rPh sb="172" eb="174">
      <t>ゲンショウ</t>
    </rPh>
    <rPh sb="179" eb="181">
      <t>マイトシ</t>
    </rPh>
    <rPh sb="181" eb="184">
      <t>ケイカクテキ</t>
    </rPh>
    <rPh sb="185" eb="187">
      <t>ゲンショウ</t>
    </rPh>
    <rPh sb="188" eb="189">
      <t>ハカ</t>
    </rPh>
    <rPh sb="197" eb="199">
      <t>リョウキン</t>
    </rPh>
    <rPh sb="199" eb="201">
      <t>カイシュウ</t>
    </rPh>
    <rPh sb="201" eb="202">
      <t>リツ</t>
    </rPh>
    <rPh sb="204" eb="206">
      <t>キュウスイ</t>
    </rPh>
    <rPh sb="206" eb="208">
      <t>ゲンカ</t>
    </rPh>
    <rPh sb="214" eb="216">
      <t>ハイスイ</t>
    </rPh>
    <rPh sb="216" eb="217">
      <t>リョウ</t>
    </rPh>
    <rPh sb="223" eb="224">
      <t>ジュ</t>
    </rPh>
    <rPh sb="224" eb="225">
      <t>スイ</t>
    </rPh>
    <rPh sb="226" eb="227">
      <t>マカナ</t>
    </rPh>
    <rPh sb="236" eb="238">
      <t>ルイジ</t>
    </rPh>
    <rPh sb="238" eb="240">
      <t>ダンタイ</t>
    </rPh>
    <rPh sb="240" eb="243">
      <t>ヘイキンチ</t>
    </rPh>
    <rPh sb="245" eb="246">
      <t>タカ</t>
    </rPh>
    <rPh sb="247" eb="248">
      <t>アタイ</t>
    </rPh>
    <rPh sb="259" eb="261">
      <t>ヘイセイ</t>
    </rPh>
    <rPh sb="263" eb="265">
      <t>ネンド</t>
    </rPh>
    <rPh sb="266" eb="269">
      <t>ジョウスイジョウ</t>
    </rPh>
    <rPh sb="270" eb="272">
      <t>ハイシ</t>
    </rPh>
    <rPh sb="273" eb="274">
      <t>トモナ</t>
    </rPh>
    <rPh sb="275" eb="277">
      <t>カイタイ</t>
    </rPh>
    <rPh sb="277" eb="279">
      <t>ヒヨウ</t>
    </rPh>
    <rPh sb="280" eb="282">
      <t>ゾウカ</t>
    </rPh>
    <rPh sb="283" eb="285">
      <t>カイケイ</t>
    </rPh>
    <rPh sb="285" eb="287">
      <t>セイド</t>
    </rPh>
    <rPh sb="288" eb="290">
      <t>ミナオ</t>
    </rPh>
    <rPh sb="291" eb="292">
      <t>トウ</t>
    </rPh>
    <rPh sb="293" eb="295">
      <t>トクシュ</t>
    </rPh>
    <rPh sb="295" eb="297">
      <t>ヨウイン</t>
    </rPh>
    <rPh sb="301" eb="303">
      <t>ケイネン</t>
    </rPh>
    <rPh sb="303" eb="305">
      <t>ヒカク</t>
    </rPh>
    <rPh sb="306" eb="308">
      <t>ヒョウカ</t>
    </rPh>
    <rPh sb="309" eb="311">
      <t>テイカ</t>
    </rPh>
    <rPh sb="317" eb="320">
      <t>タンネンド</t>
    </rPh>
    <rPh sb="321" eb="323">
      <t>トクシュ</t>
    </rPh>
    <rPh sb="323" eb="325">
      <t>ヨウイン</t>
    </rPh>
    <rPh sb="330" eb="332">
      <t>シセツ</t>
    </rPh>
    <rPh sb="332" eb="335">
      <t>リヨウリツ</t>
    </rPh>
    <rPh sb="342" eb="344">
      <t>ルイジ</t>
    </rPh>
    <rPh sb="344" eb="346">
      <t>ダンタイ</t>
    </rPh>
    <rPh sb="346" eb="348">
      <t>ヘイキン</t>
    </rPh>
    <rPh sb="348" eb="349">
      <t>チ</t>
    </rPh>
    <rPh sb="350" eb="352">
      <t>シタマワ</t>
    </rPh>
    <rPh sb="360" eb="362">
      <t>ユウキュウ</t>
    </rPh>
    <rPh sb="362" eb="364">
      <t>シサン</t>
    </rPh>
    <rPh sb="365" eb="367">
      <t>ホユウ</t>
    </rPh>
    <rPh sb="371" eb="373">
      <t>サイガイ</t>
    </rPh>
    <rPh sb="374" eb="375">
      <t>タイ</t>
    </rPh>
    <rPh sb="377" eb="378">
      <t>ソナ</t>
    </rPh>
    <rPh sb="379" eb="380">
      <t>トウ</t>
    </rPh>
    <rPh sb="381" eb="383">
      <t>コウリョ</t>
    </rPh>
    <rPh sb="385" eb="387">
      <t>ホンシ</t>
    </rPh>
    <rPh sb="392" eb="394">
      <t>ダトウ</t>
    </rPh>
    <rPh sb="395" eb="396">
      <t>アタイ</t>
    </rPh>
    <rPh sb="397" eb="399">
      <t>ハンダン</t>
    </rPh>
    <rPh sb="409" eb="410">
      <t>リツ</t>
    </rPh>
    <rPh sb="416" eb="418">
      <t>ロウスイ</t>
    </rPh>
    <rPh sb="418" eb="420">
      <t>チョウサ</t>
    </rPh>
    <rPh sb="421" eb="423">
      <t>ロウキュウ</t>
    </rPh>
    <rPh sb="423" eb="424">
      <t>カン</t>
    </rPh>
    <rPh sb="425" eb="428">
      <t>コウシントウ</t>
    </rPh>
    <rPh sb="429" eb="431">
      <t>ムコウ</t>
    </rPh>
    <phoneticPr fontId="4"/>
  </si>
  <si>
    <t xml:space="preserve">①有形固定資産減価償却率、②管路経年変化率については、類似団体と比較し、管路の老朽化率は低く保たれていることから管路は健全な状態と判断されます。これは、管路の経過年数が短いことによるものです。③管路更新率については類似団体と比較し、高い値で推移しております。これは、管路の耐震化も含めた更新事業を計画的に実施していることによるものです。
</t>
    <rPh sb="1" eb="3">
      <t>ユウケイ</t>
    </rPh>
    <rPh sb="3" eb="7">
      <t>コテイシサン</t>
    </rPh>
    <rPh sb="7" eb="9">
      <t>ゲンカ</t>
    </rPh>
    <rPh sb="9" eb="12">
      <t>ショウキャクリツ</t>
    </rPh>
    <rPh sb="14" eb="16">
      <t>カンロ</t>
    </rPh>
    <rPh sb="16" eb="18">
      <t>ケイネン</t>
    </rPh>
    <rPh sb="18" eb="20">
      <t>ヘンカ</t>
    </rPh>
    <rPh sb="20" eb="21">
      <t>リツ</t>
    </rPh>
    <rPh sb="27" eb="29">
      <t>ルイジ</t>
    </rPh>
    <rPh sb="29" eb="31">
      <t>ダンタイ</t>
    </rPh>
    <rPh sb="32" eb="34">
      <t>ヒカク</t>
    </rPh>
    <rPh sb="36" eb="38">
      <t>カンロ</t>
    </rPh>
    <rPh sb="39" eb="42">
      <t>ロウキュウカ</t>
    </rPh>
    <rPh sb="42" eb="43">
      <t>リツ</t>
    </rPh>
    <rPh sb="44" eb="45">
      <t>ヒク</t>
    </rPh>
    <rPh sb="46" eb="47">
      <t>タモ</t>
    </rPh>
    <rPh sb="56" eb="58">
      <t>カンロ</t>
    </rPh>
    <rPh sb="59" eb="61">
      <t>ケンゼン</t>
    </rPh>
    <rPh sb="62" eb="64">
      <t>ジョウタイ</t>
    </rPh>
    <rPh sb="65" eb="67">
      <t>ハンダン</t>
    </rPh>
    <rPh sb="76" eb="78">
      <t>カンロ</t>
    </rPh>
    <rPh sb="79" eb="81">
      <t>ケイカ</t>
    </rPh>
    <rPh sb="81" eb="83">
      <t>ネンスウ</t>
    </rPh>
    <rPh sb="84" eb="85">
      <t>ミジカ</t>
    </rPh>
    <rPh sb="97" eb="99">
      <t>カンロ</t>
    </rPh>
    <rPh sb="99" eb="101">
      <t>コウシン</t>
    </rPh>
    <rPh sb="101" eb="102">
      <t>リツ</t>
    </rPh>
    <rPh sb="107" eb="109">
      <t>ルイジ</t>
    </rPh>
    <rPh sb="109" eb="111">
      <t>ダンタイ</t>
    </rPh>
    <rPh sb="112" eb="114">
      <t>ヒカク</t>
    </rPh>
    <rPh sb="116" eb="117">
      <t>タカ</t>
    </rPh>
    <rPh sb="118" eb="119">
      <t>アタイ</t>
    </rPh>
    <rPh sb="120" eb="122">
      <t>スイイ</t>
    </rPh>
    <rPh sb="133" eb="135">
      <t>カンロ</t>
    </rPh>
    <rPh sb="136" eb="139">
      <t>タイシンカ</t>
    </rPh>
    <rPh sb="140" eb="141">
      <t>フク</t>
    </rPh>
    <rPh sb="143" eb="145">
      <t>コウシン</t>
    </rPh>
    <rPh sb="145" eb="147">
      <t>ジギョウ</t>
    </rPh>
    <rPh sb="148" eb="151">
      <t>ケイカクテキ</t>
    </rPh>
    <rPh sb="152" eb="154">
      <t>ジッシ</t>
    </rPh>
    <phoneticPr fontId="4"/>
  </si>
  <si>
    <t>上記１．経営の健全性・効率性の指数が示す評価から、経営の健全性は保たれており効率性は図られていると判断できます。
　また２．老朽化の状況から、現状では良好な管路状態と判断できますが、将来予測においては大量の更新を必要とすることから、今後も持続可能な水道事業を維持するため、水道施設の特性を踏まえつつ効率的かつ効果的な取り組みとして本市の「施設整備計画」に基づいた管路更新に努めてまいります。　
　水道事業を取り巻く経営環境は、人口減少社会の到来等に伴う料金収入の減少など厳しい状況となることが予測されていますが、将来にわたって持続的・安定的に水道水を供給するために、計画的かつ合理的な経営を実践し経営基盤の強化を図ってまいります。</t>
    <rPh sb="0" eb="2">
      <t>ジョウキ</t>
    </rPh>
    <rPh sb="4" eb="6">
      <t>ケイエイ</t>
    </rPh>
    <rPh sb="7" eb="10">
      <t>ケンゼンセイ</t>
    </rPh>
    <rPh sb="11" eb="14">
      <t>コウリツセイ</t>
    </rPh>
    <rPh sb="62" eb="65">
      <t>ロウキュウカ</t>
    </rPh>
    <rPh sb="66" eb="68">
      <t>ジョウキョウ</t>
    </rPh>
    <rPh sb="71" eb="73">
      <t>ゲンジョウ</t>
    </rPh>
    <rPh sb="75" eb="77">
      <t>リョウコウ</t>
    </rPh>
    <rPh sb="78" eb="80">
      <t>カンロ</t>
    </rPh>
    <rPh sb="80" eb="82">
      <t>ジョウタイ</t>
    </rPh>
    <rPh sb="83" eb="85">
      <t>ハンダン</t>
    </rPh>
    <rPh sb="158" eb="159">
      <t>ト</t>
    </rPh>
    <rPh sb="160" eb="161">
      <t>ク</t>
    </rPh>
    <rPh sb="165" eb="167">
      <t>ホンシ</t>
    </rPh>
    <rPh sb="169" eb="171">
      <t>シセツ</t>
    </rPh>
    <rPh sb="171" eb="173">
      <t>セイビ</t>
    </rPh>
    <rPh sb="173" eb="175">
      <t>ケイカク</t>
    </rPh>
    <rPh sb="177" eb="178">
      <t>モト</t>
    </rPh>
    <rPh sb="181" eb="183">
      <t>カンロ</t>
    </rPh>
    <rPh sb="183" eb="185">
      <t>コウシン</t>
    </rPh>
    <rPh sb="198" eb="200">
      <t>スイドウ</t>
    </rPh>
    <rPh sb="200" eb="202">
      <t>ジギョウ</t>
    </rPh>
    <rPh sb="203" eb="204">
      <t>ト</t>
    </rPh>
    <rPh sb="205" eb="206">
      <t>マ</t>
    </rPh>
    <rPh sb="207" eb="209">
      <t>ケイエイ</t>
    </rPh>
    <rPh sb="209" eb="211">
      <t>カンキョウ</t>
    </rPh>
    <rPh sb="213" eb="215">
      <t>ジンコウ</t>
    </rPh>
    <rPh sb="215" eb="217">
      <t>ゲンショウ</t>
    </rPh>
    <rPh sb="217" eb="219">
      <t>シャカイ</t>
    </rPh>
    <rPh sb="220" eb="222">
      <t>トウライ</t>
    </rPh>
    <rPh sb="222" eb="223">
      <t>トウ</t>
    </rPh>
    <rPh sb="224" eb="225">
      <t>トモナ</t>
    </rPh>
    <rPh sb="226" eb="228">
      <t>リョウキン</t>
    </rPh>
    <rPh sb="228" eb="230">
      <t>シュウニュウ</t>
    </rPh>
    <rPh sb="231" eb="233">
      <t>ゲンショウ</t>
    </rPh>
    <rPh sb="235" eb="236">
      <t>キビ</t>
    </rPh>
    <rPh sb="238" eb="240">
      <t>ジョウキョウ</t>
    </rPh>
    <rPh sb="246" eb="248">
      <t>ヨソク</t>
    </rPh>
    <rPh sb="256" eb="258">
      <t>ショウライ</t>
    </rPh>
    <rPh sb="263" eb="266">
      <t>ジゾクテキ</t>
    </rPh>
    <rPh sb="267" eb="270">
      <t>アンテイテキ</t>
    </rPh>
    <rPh sb="271" eb="273">
      <t>スイドウ</t>
    </rPh>
    <rPh sb="273" eb="274">
      <t>スイ</t>
    </rPh>
    <rPh sb="275" eb="277">
      <t>キョウキュウ</t>
    </rPh>
    <rPh sb="283" eb="286">
      <t>ケイカクテキ</t>
    </rPh>
    <rPh sb="288" eb="291">
      <t>ゴウリテキ</t>
    </rPh>
    <rPh sb="292" eb="294">
      <t>ケイエイ</t>
    </rPh>
    <rPh sb="295" eb="297">
      <t>ジッセン</t>
    </rPh>
    <rPh sb="298" eb="300">
      <t>ケイエイ</t>
    </rPh>
    <rPh sb="300" eb="302">
      <t>キバン</t>
    </rPh>
    <rPh sb="303" eb="305">
      <t>キョウカ</t>
    </rPh>
    <rPh sb="306" eb="30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</si>
</sst>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4.9000000000000004</c:v>
                </c:pt>
                <c:pt idx="1">
                  <c:v>2.97</c:v>
                </c:pt>
                <c:pt idx="2">
                  <c:v>0.16</c:v>
                </c:pt>
                <c:pt idx="3">
                  <c:v>2.2400000000000002</c:v>
                </c:pt>
                <c:pt idx="4">
                  <c:v>1.24</c:v>
                </c:pt>
              </c:numCache>
            </c:numRef>
          </c:val>
        </c:ser>
        <c:dLbls>
          <c:showLegendKey val="0"/>
          <c:showVal val="0"/>
          <c:showCatName val="0"/>
          <c:showSerName val="0"/>
          <c:showPercent val="0"/>
          <c:showBubbleSize val="0"/>
        </c:dLbls>
        <c:gapWidth val="150"/>
        <c:axId val="45418368"/>
        <c:axId val="454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45418368"/>
        <c:axId val="45428736"/>
      </c:lineChart>
      <c:dateAx>
        <c:axId val="45418368"/>
        <c:scaling>
          <c:orientation val="minMax"/>
        </c:scaling>
        <c:delete val="1"/>
        <c:axPos val="b"/>
        <c:numFmt formatCode="ge" sourceLinked="1"/>
        <c:majorTickMark val="none"/>
        <c:minorTickMark val="none"/>
        <c:tickLblPos val="none"/>
        <c:crossAx val="45428736"/>
        <c:crosses val="autoZero"/>
        <c:auto val="1"/>
        <c:lblOffset val="100"/>
        <c:baseTimeUnit val="years"/>
      </c:dateAx>
      <c:valAx>
        <c:axId val="454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51.67</c:v>
                </c:pt>
                <c:pt idx="1">
                  <c:v>47.93</c:v>
                </c:pt>
                <c:pt idx="2">
                  <c:v>50.43</c:v>
                </c:pt>
                <c:pt idx="3">
                  <c:v>50.83</c:v>
                </c:pt>
                <c:pt idx="4">
                  <c:v>55.14</c:v>
                </c:pt>
              </c:numCache>
            </c:numRef>
          </c:val>
        </c:ser>
        <c:dLbls>
          <c:showLegendKey val="0"/>
          <c:showVal val="0"/>
          <c:showCatName val="0"/>
          <c:showSerName val="0"/>
          <c:showPercent val="0"/>
          <c:showBubbleSize val="0"/>
        </c:dLbls>
        <c:gapWidth val="150"/>
        <c:axId val="76351744"/>
        <c:axId val="763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76351744"/>
        <c:axId val="76358016"/>
      </c:lineChart>
      <c:dateAx>
        <c:axId val="76351744"/>
        <c:scaling>
          <c:orientation val="minMax"/>
        </c:scaling>
        <c:delete val="1"/>
        <c:axPos val="b"/>
        <c:numFmt formatCode="ge" sourceLinked="1"/>
        <c:majorTickMark val="none"/>
        <c:minorTickMark val="none"/>
        <c:tickLblPos val="none"/>
        <c:crossAx val="76358016"/>
        <c:crosses val="autoZero"/>
        <c:auto val="1"/>
        <c:lblOffset val="100"/>
        <c:baseTimeUnit val="years"/>
      </c:dateAx>
      <c:valAx>
        <c:axId val="763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96.36</c:v>
                </c:pt>
                <c:pt idx="1">
                  <c:v>84.28</c:v>
                </c:pt>
                <c:pt idx="2">
                  <c:v>92.22</c:v>
                </c:pt>
                <c:pt idx="3">
                  <c:v>92.92</c:v>
                </c:pt>
                <c:pt idx="4">
                  <c:v>92.88</c:v>
                </c:pt>
              </c:numCache>
            </c:numRef>
          </c:val>
        </c:ser>
        <c:dLbls>
          <c:showLegendKey val="0"/>
          <c:showVal val="0"/>
          <c:showCatName val="0"/>
          <c:showSerName val="0"/>
          <c:showPercent val="0"/>
          <c:showBubbleSize val="0"/>
        </c:dLbls>
        <c:gapWidth val="150"/>
        <c:axId val="76396416"/>
        <c:axId val="764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76396416"/>
        <c:axId val="76402688"/>
      </c:lineChart>
      <c:dateAx>
        <c:axId val="76396416"/>
        <c:scaling>
          <c:orientation val="minMax"/>
        </c:scaling>
        <c:delete val="1"/>
        <c:axPos val="b"/>
        <c:numFmt formatCode="ge" sourceLinked="1"/>
        <c:majorTickMark val="none"/>
        <c:minorTickMark val="none"/>
        <c:tickLblPos val="none"/>
        <c:crossAx val="76402688"/>
        <c:crosses val="autoZero"/>
        <c:auto val="1"/>
        <c:lblOffset val="100"/>
        <c:baseTimeUnit val="years"/>
      </c:dateAx>
      <c:valAx>
        <c:axId val="764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114.37</c:v>
                </c:pt>
                <c:pt idx="1">
                  <c:v>92.82</c:v>
                </c:pt>
                <c:pt idx="2">
                  <c:v>104.23</c:v>
                </c:pt>
                <c:pt idx="3">
                  <c:v>105.74</c:v>
                </c:pt>
                <c:pt idx="4">
                  <c:v>106.28</c:v>
                </c:pt>
              </c:numCache>
            </c:numRef>
          </c:val>
        </c:ser>
        <c:dLbls>
          <c:showLegendKey val="0"/>
          <c:showVal val="0"/>
          <c:showCatName val="0"/>
          <c:showSerName val="0"/>
          <c:showPercent val="0"/>
          <c:showBubbleSize val="0"/>
        </c:dLbls>
        <c:gapWidth val="150"/>
        <c:axId val="45454848"/>
        <c:axId val="454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45454848"/>
        <c:axId val="45456768"/>
      </c:lineChart>
      <c:dateAx>
        <c:axId val="45454848"/>
        <c:scaling>
          <c:orientation val="minMax"/>
        </c:scaling>
        <c:delete val="1"/>
        <c:axPos val="b"/>
        <c:numFmt formatCode="ge" sourceLinked="1"/>
        <c:majorTickMark val="none"/>
        <c:minorTickMark val="none"/>
        <c:tickLblPos val="none"/>
        <c:crossAx val="45456768"/>
        <c:crosses val="autoZero"/>
        <c:auto val="1"/>
        <c:lblOffset val="100"/>
        <c:baseTimeUnit val="years"/>
      </c:dateAx>
      <c:valAx>
        <c:axId val="4545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38.03</c:v>
                </c:pt>
                <c:pt idx="1">
                  <c:v>36.46</c:v>
                </c:pt>
                <c:pt idx="2">
                  <c:v>37.159999999999997</c:v>
                </c:pt>
                <c:pt idx="3">
                  <c:v>36.47</c:v>
                </c:pt>
                <c:pt idx="4">
                  <c:v>42.77</c:v>
                </c:pt>
              </c:numCache>
            </c:numRef>
          </c:val>
        </c:ser>
        <c:dLbls>
          <c:showLegendKey val="0"/>
          <c:showVal val="0"/>
          <c:showCatName val="0"/>
          <c:showSerName val="0"/>
          <c:showPercent val="0"/>
          <c:showBubbleSize val="0"/>
        </c:dLbls>
        <c:gapWidth val="150"/>
        <c:axId val="45352064"/>
        <c:axId val="45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45352064"/>
        <c:axId val="45353984"/>
      </c:lineChart>
      <c:dateAx>
        <c:axId val="45352064"/>
        <c:scaling>
          <c:orientation val="minMax"/>
        </c:scaling>
        <c:delete val="1"/>
        <c:axPos val="b"/>
        <c:numFmt formatCode="ge" sourceLinked="1"/>
        <c:majorTickMark val="none"/>
        <c:minorTickMark val="none"/>
        <c:tickLblPos val="none"/>
        <c:crossAx val="45353984"/>
        <c:crosses val="autoZero"/>
        <c:auto val="1"/>
        <c:lblOffset val="100"/>
        <c:baseTimeUnit val="years"/>
      </c:dateAx>
      <c:valAx>
        <c:axId val="45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4.49</c:v>
                </c:pt>
                <c:pt idx="1">
                  <c:v>1.79</c:v>
                </c:pt>
                <c:pt idx="2">
                  <c:v>5.65</c:v>
                </c:pt>
                <c:pt idx="3">
                  <c:v>5.24</c:v>
                </c:pt>
                <c:pt idx="4">
                  <c:v>4.57</c:v>
                </c:pt>
              </c:numCache>
            </c:numRef>
          </c:val>
        </c:ser>
        <c:dLbls>
          <c:showLegendKey val="0"/>
          <c:showVal val="0"/>
          <c:showCatName val="0"/>
          <c:showSerName val="0"/>
          <c:showPercent val="0"/>
          <c:showBubbleSize val="0"/>
        </c:dLbls>
        <c:gapWidth val="150"/>
        <c:axId val="45398272"/>
        <c:axId val="45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45398272"/>
        <c:axId val="45408640"/>
      </c:lineChart>
      <c:dateAx>
        <c:axId val="45398272"/>
        <c:scaling>
          <c:orientation val="minMax"/>
        </c:scaling>
        <c:delete val="1"/>
        <c:axPos val="b"/>
        <c:numFmt formatCode="ge" sourceLinked="1"/>
        <c:majorTickMark val="none"/>
        <c:minorTickMark val="none"/>
        <c:tickLblPos val="none"/>
        <c:crossAx val="45408640"/>
        <c:crosses val="autoZero"/>
        <c:auto val="1"/>
        <c:lblOffset val="100"/>
        <c:baseTimeUnit val="years"/>
      </c:dateAx>
      <c:valAx>
        <c:axId val="45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488384"/>
        <c:axId val="45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45488384"/>
        <c:axId val="45494656"/>
      </c:lineChart>
      <c:dateAx>
        <c:axId val="45488384"/>
        <c:scaling>
          <c:orientation val="minMax"/>
        </c:scaling>
        <c:delete val="1"/>
        <c:axPos val="b"/>
        <c:numFmt formatCode="ge" sourceLinked="1"/>
        <c:majorTickMark val="none"/>
        <c:minorTickMark val="none"/>
        <c:tickLblPos val="none"/>
        <c:crossAx val="45494656"/>
        <c:crosses val="autoZero"/>
        <c:auto val="1"/>
        <c:lblOffset val="100"/>
        <c:baseTimeUnit val="years"/>
      </c:dateAx>
      <c:valAx>
        <c:axId val="4549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459.91</c:v>
                </c:pt>
                <c:pt idx="1">
                  <c:v>428.9</c:v>
                </c:pt>
                <c:pt idx="2">
                  <c:v>696.79</c:v>
                </c:pt>
                <c:pt idx="3">
                  <c:v>286.41000000000003</c:v>
                </c:pt>
                <c:pt idx="4">
                  <c:v>224.81</c:v>
                </c:pt>
              </c:numCache>
            </c:numRef>
          </c:val>
        </c:ser>
        <c:dLbls>
          <c:showLegendKey val="0"/>
          <c:showVal val="0"/>
          <c:showCatName val="0"/>
          <c:showSerName val="0"/>
          <c:showPercent val="0"/>
          <c:showBubbleSize val="0"/>
        </c:dLbls>
        <c:gapWidth val="150"/>
        <c:axId val="45521152"/>
        <c:axId val="455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45521152"/>
        <c:axId val="45543808"/>
      </c:lineChart>
      <c:dateAx>
        <c:axId val="45521152"/>
        <c:scaling>
          <c:orientation val="minMax"/>
        </c:scaling>
        <c:delete val="1"/>
        <c:axPos val="b"/>
        <c:numFmt formatCode="ge" sourceLinked="1"/>
        <c:majorTickMark val="none"/>
        <c:minorTickMark val="none"/>
        <c:tickLblPos val="none"/>
        <c:crossAx val="45543808"/>
        <c:crosses val="autoZero"/>
        <c:auto val="1"/>
        <c:lblOffset val="100"/>
        <c:baseTimeUnit val="years"/>
      </c:dateAx>
      <c:valAx>
        <c:axId val="4554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263.04000000000002</c:v>
                </c:pt>
                <c:pt idx="1">
                  <c:v>311.73</c:v>
                </c:pt>
                <c:pt idx="2">
                  <c:v>261.85000000000002</c:v>
                </c:pt>
                <c:pt idx="3">
                  <c:v>235.14</c:v>
                </c:pt>
                <c:pt idx="4">
                  <c:v>234.33</c:v>
                </c:pt>
              </c:numCache>
            </c:numRef>
          </c:val>
        </c:ser>
        <c:dLbls>
          <c:showLegendKey val="0"/>
          <c:showVal val="0"/>
          <c:showCatName val="0"/>
          <c:showSerName val="0"/>
          <c:showPercent val="0"/>
          <c:showBubbleSize val="0"/>
        </c:dLbls>
        <c:gapWidth val="150"/>
        <c:axId val="45633920"/>
        <c:axId val="456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45633920"/>
        <c:axId val="45635840"/>
      </c:lineChart>
      <c:dateAx>
        <c:axId val="45633920"/>
        <c:scaling>
          <c:orientation val="minMax"/>
        </c:scaling>
        <c:delete val="1"/>
        <c:axPos val="b"/>
        <c:numFmt formatCode="ge" sourceLinked="1"/>
        <c:majorTickMark val="none"/>
        <c:minorTickMark val="none"/>
        <c:tickLblPos val="none"/>
        <c:crossAx val="45635840"/>
        <c:crosses val="autoZero"/>
        <c:auto val="1"/>
        <c:lblOffset val="100"/>
        <c:baseTimeUnit val="years"/>
      </c:dateAx>
      <c:valAx>
        <c:axId val="4563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104.09</c:v>
                </c:pt>
                <c:pt idx="1">
                  <c:v>84</c:v>
                </c:pt>
                <c:pt idx="2">
                  <c:v>97.41</c:v>
                </c:pt>
                <c:pt idx="3">
                  <c:v>91.86</c:v>
                </c:pt>
                <c:pt idx="4">
                  <c:v>88.02</c:v>
                </c:pt>
              </c:numCache>
            </c:numRef>
          </c:val>
        </c:ser>
        <c:dLbls>
          <c:showLegendKey val="0"/>
          <c:showVal val="0"/>
          <c:showCatName val="0"/>
          <c:showSerName val="0"/>
          <c:showPercent val="0"/>
          <c:showBubbleSize val="0"/>
        </c:dLbls>
        <c:gapWidth val="150"/>
        <c:axId val="45665664"/>
        <c:axId val="538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45665664"/>
        <c:axId val="53814784"/>
      </c:lineChart>
      <c:dateAx>
        <c:axId val="45665664"/>
        <c:scaling>
          <c:orientation val="minMax"/>
        </c:scaling>
        <c:delete val="1"/>
        <c:axPos val="b"/>
        <c:numFmt formatCode="ge" sourceLinked="1"/>
        <c:majorTickMark val="none"/>
        <c:minorTickMark val="none"/>
        <c:tickLblPos val="none"/>
        <c:crossAx val="53814784"/>
        <c:crosses val="autoZero"/>
        <c:auto val="1"/>
        <c:lblOffset val="100"/>
        <c:baseTimeUnit val="years"/>
      </c:dateAx>
      <c:valAx>
        <c:axId val="538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281.64999999999998</c:v>
                </c:pt>
                <c:pt idx="1">
                  <c:v>346.16</c:v>
                </c:pt>
                <c:pt idx="2">
                  <c:v>298.57</c:v>
                </c:pt>
                <c:pt idx="3">
                  <c:v>317.83999999999997</c:v>
                </c:pt>
                <c:pt idx="4">
                  <c:v>331.53</c:v>
                </c:pt>
              </c:numCache>
            </c:numRef>
          </c:val>
        </c:ser>
        <c:dLbls>
          <c:showLegendKey val="0"/>
          <c:showVal val="0"/>
          <c:showCatName val="0"/>
          <c:showSerName val="0"/>
          <c:showPercent val="0"/>
          <c:showBubbleSize val="0"/>
        </c:dLbls>
        <c:gapWidth val="150"/>
        <c:axId val="53824128"/>
        <c:axId val="538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53824128"/>
        <c:axId val="53846784"/>
      </c:lineChart>
      <c:dateAx>
        <c:axId val="53824128"/>
        <c:scaling>
          <c:orientation val="minMax"/>
        </c:scaling>
        <c:delete val="1"/>
        <c:axPos val="b"/>
        <c:numFmt formatCode="ge" sourceLinked="1"/>
        <c:majorTickMark val="none"/>
        <c:minorTickMark val="none"/>
        <c:tickLblPos val="none"/>
        <c:crossAx val="53846784"/>
        <c:crosses val="autoZero"/>
        <c:auto val="1"/>
        <c:lblOffset val="100"/>
        <c:baseTimeUnit val="years"/>
      </c:dateAx>
      <c:valAx>
        <c:axId val="538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多賀城市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62437</v>
      </c>
      <c r="AJ8" s="56"/>
      <c r="AK8" s="56"/>
      <c r="AL8" s="56"/>
      <c r="AM8" s="56"/>
      <c r="AN8" s="56"/>
      <c r="AO8" s="56"/>
      <c r="AP8" s="57"/>
      <c r="AQ8" s="47">
        <f>データ!R6</f>
        <v>19.690000000000001</v>
      </c>
      <c r="AR8" s="47"/>
      <c r="AS8" s="47"/>
      <c r="AT8" s="47"/>
      <c r="AU8" s="47"/>
      <c r="AV8" s="47"/>
      <c r="AW8" s="47"/>
      <c r="AX8" s="47"/>
      <c r="AY8" s="47">
        <f>データ!S6</f>
        <v>3171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58.12</v>
      </c>
      <c r="K10" s="47"/>
      <c r="L10" s="47"/>
      <c r="M10" s="47"/>
      <c r="N10" s="47"/>
      <c r="O10" s="47"/>
      <c r="P10" s="47"/>
      <c r="Q10" s="47"/>
      <c r="R10" s="47">
        <f>データ!O6</f>
        <v>99.99</v>
      </c>
      <c r="S10" s="47"/>
      <c r="T10" s="47"/>
      <c r="U10" s="47"/>
      <c r="V10" s="47"/>
      <c r="W10" s="47"/>
      <c r="X10" s="47"/>
      <c r="Y10" s="47"/>
      <c r="Z10" s="78">
        <f>データ!P6</f>
        <v>4233</v>
      </c>
      <c r="AA10" s="78"/>
      <c r="AB10" s="78"/>
      <c r="AC10" s="78"/>
      <c r="AD10" s="78"/>
      <c r="AE10" s="78"/>
      <c r="AF10" s="78"/>
      <c r="AG10" s="78"/>
      <c r="AH10" s="2"/>
      <c r="AI10" s="78">
        <f>データ!T6</f>
        <v>56099</v>
      </c>
      <c r="AJ10" s="78"/>
      <c r="AK10" s="78"/>
      <c r="AL10" s="78"/>
      <c r="AM10" s="78"/>
      <c r="AN10" s="78"/>
      <c r="AO10" s="78"/>
      <c r="AP10" s="78"/>
      <c r="AQ10" s="47">
        <f>データ!U6</f>
        <v>18.23</v>
      </c>
      <c r="AR10" s="47"/>
      <c r="AS10" s="47"/>
      <c r="AT10" s="47"/>
      <c r="AU10" s="47"/>
      <c r="AV10" s="47"/>
      <c r="AW10" s="47"/>
      <c r="AX10" s="47"/>
      <c r="AY10" s="47">
        <f>データ!V6</f>
        <v>3077.29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42099</v>
      </c>
      <c r="D6" s="31">
        <f t="shared" si="3"/>
        <v>46</v>
      </c>
      <c r="E6" s="31">
        <f t="shared" si="3"/>
        <v>1</v>
      </c>
      <c r="F6" s="31">
        <f t="shared" si="3"/>
        <v>0</v>
      </c>
      <c r="G6" s="31">
        <f t="shared" si="3"/>
        <v>1</v>
      </c>
      <c r="H6" s="31" t="str">
        <f t="shared" si="3"/>
        <v>宮城県　多賀城市</v>
      </c>
      <c r="I6" s="31" t="str">
        <f t="shared" si="3"/>
        <v>法適用</v>
      </c>
      <c r="J6" s="31" t="str">
        <f t="shared" si="3"/>
        <v>水道事業</v>
      </c>
      <c r="K6" s="31" t="str">
        <f t="shared" si="3"/>
        <v>末端給水事業</v>
      </c>
      <c r="L6" s="31" t="str">
        <f t="shared" si="3"/>
        <v>A4</v>
      </c>
      <c r="M6" s="32" t="str">
        <f t="shared" si="3"/>
        <v>-</v>
      </c>
      <c r="N6" s="32">
        <f t="shared" si="3"/>
        <v>58.12</v>
      </c>
      <c r="O6" s="32">
        <f t="shared" si="3"/>
        <v>99.99</v>
      </c>
      <c r="P6" s="32">
        <f t="shared" si="3"/>
        <v>4233</v>
      </c>
      <c r="Q6" s="32">
        <f t="shared" si="3"/>
        <v>62437</v>
      </c>
      <c r="R6" s="32">
        <f t="shared" si="3"/>
        <v>19.690000000000001</v>
      </c>
      <c r="S6" s="32">
        <f t="shared" si="3"/>
        <v>3171</v>
      </c>
      <c r="T6" s="32">
        <f t="shared" si="3"/>
        <v>56099</v>
      </c>
      <c r="U6" s="32">
        <f t="shared" si="3"/>
        <v>18.23</v>
      </c>
      <c r="V6" s="32">
        <f t="shared" si="3"/>
        <v>3077.29</v>
      </c>
      <c r="W6" s="33">
        <f>IF(W7="",NA(),W7)</f>
        <v>114.37</v>
      </c>
      <c r="X6" s="33">
        <f t="shared" ref="X6:AF6" si="4">IF(X7="",NA(),X7)</f>
        <v>92.82</v>
      </c>
      <c r="Y6" s="33">
        <f t="shared" si="4"/>
        <v>104.23</v>
      </c>
      <c r="Z6" s="33">
        <f t="shared" si="4"/>
        <v>105.74</v>
      </c>
      <c r="AA6" s="33">
        <f t="shared" si="4"/>
        <v>106.28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459.91</v>
      </c>
      <c r="AT6" s="33">
        <f t="shared" ref="AT6:BB6" si="6">IF(AT7="",NA(),AT7)</f>
        <v>428.9</v>
      </c>
      <c r="AU6" s="33">
        <f t="shared" si="6"/>
        <v>696.79</v>
      </c>
      <c r="AV6" s="33">
        <f t="shared" si="6"/>
        <v>286.41000000000003</v>
      </c>
      <c r="AW6" s="33">
        <f t="shared" si="6"/>
        <v>224.81</v>
      </c>
      <c r="AX6" s="33">
        <f t="shared" si="6"/>
        <v>699.11</v>
      </c>
      <c r="AY6" s="33">
        <f t="shared" si="6"/>
        <v>695.41</v>
      </c>
      <c r="AZ6" s="33">
        <f t="shared" si="6"/>
        <v>701</v>
      </c>
      <c r="BA6" s="33">
        <f t="shared" si="6"/>
        <v>739.59</v>
      </c>
      <c r="BB6" s="33">
        <f t="shared" si="6"/>
        <v>335.95</v>
      </c>
      <c r="BC6" s="32" t="str">
        <f>IF(BC7="","",IF(BC7="-","【-】","【"&amp;SUBSTITUTE(TEXT(BC7,"#,##0.00"),"-","△")&amp;"】"))</f>
        <v>【264.16】</v>
      </c>
      <c r="BD6" s="33">
        <f>IF(BD7="",NA(),BD7)</f>
        <v>263.04000000000002</v>
      </c>
      <c r="BE6" s="33">
        <f t="shared" ref="BE6:BM6" si="7">IF(BE7="",NA(),BE7)</f>
        <v>311.73</v>
      </c>
      <c r="BF6" s="33">
        <f t="shared" si="7"/>
        <v>261.85000000000002</v>
      </c>
      <c r="BG6" s="33">
        <f t="shared" si="7"/>
        <v>235.14</v>
      </c>
      <c r="BH6" s="33">
        <f t="shared" si="7"/>
        <v>234.33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104.09</v>
      </c>
      <c r="BP6" s="33">
        <f t="shared" ref="BP6:BX6" si="8">IF(BP7="",NA(),BP7)</f>
        <v>84</v>
      </c>
      <c r="BQ6" s="33">
        <f t="shared" si="8"/>
        <v>97.41</v>
      </c>
      <c r="BR6" s="33">
        <f t="shared" si="8"/>
        <v>91.86</v>
      </c>
      <c r="BS6" s="33">
        <f t="shared" si="8"/>
        <v>88.02</v>
      </c>
      <c r="BT6" s="33">
        <f t="shared" si="8"/>
        <v>101.27</v>
      </c>
      <c r="BU6" s="33">
        <f t="shared" si="8"/>
        <v>99.61</v>
      </c>
      <c r="BV6" s="33">
        <f t="shared" si="8"/>
        <v>100.27</v>
      </c>
      <c r="BW6" s="33">
        <f t="shared" si="8"/>
        <v>99.46</v>
      </c>
      <c r="BX6" s="33">
        <f t="shared" si="8"/>
        <v>105.21</v>
      </c>
      <c r="BY6" s="32" t="str">
        <f>IF(BY7="","",IF(BY7="-","【-】","【"&amp;SUBSTITUTE(TEXT(BY7,"#,##0.00"),"-","△")&amp;"】"))</f>
        <v>【104.60】</v>
      </c>
      <c r="BZ6" s="33">
        <f>IF(BZ7="",NA(),BZ7)</f>
        <v>281.64999999999998</v>
      </c>
      <c r="CA6" s="33">
        <f t="shared" ref="CA6:CI6" si="9">IF(CA7="",NA(),CA7)</f>
        <v>346.16</v>
      </c>
      <c r="CB6" s="33">
        <f t="shared" si="9"/>
        <v>298.57</v>
      </c>
      <c r="CC6" s="33">
        <f t="shared" si="9"/>
        <v>317.83999999999997</v>
      </c>
      <c r="CD6" s="33">
        <f t="shared" si="9"/>
        <v>331.53</v>
      </c>
      <c r="CE6" s="33">
        <f t="shared" si="9"/>
        <v>167.74</v>
      </c>
      <c r="CF6" s="33">
        <f t="shared" si="9"/>
        <v>169.59</v>
      </c>
      <c r="CG6" s="33">
        <f t="shared" si="9"/>
        <v>169.62</v>
      </c>
      <c r="CH6" s="33">
        <f t="shared" si="9"/>
        <v>171.78</v>
      </c>
      <c r="CI6" s="33">
        <f t="shared" si="9"/>
        <v>162.59</v>
      </c>
      <c r="CJ6" s="32" t="str">
        <f>IF(CJ7="","",IF(CJ7="-","【-】","【"&amp;SUBSTITUTE(TEXT(CJ7,"#,##0.00"),"-","△")&amp;"】"))</f>
        <v>【164.21】</v>
      </c>
      <c r="CK6" s="33">
        <f>IF(CK7="",NA(),CK7)</f>
        <v>51.67</v>
      </c>
      <c r="CL6" s="33">
        <f t="shared" ref="CL6:CT6" si="10">IF(CL7="",NA(),CL7)</f>
        <v>47.93</v>
      </c>
      <c r="CM6" s="33">
        <f t="shared" si="10"/>
        <v>50.43</v>
      </c>
      <c r="CN6" s="33">
        <f t="shared" si="10"/>
        <v>50.83</v>
      </c>
      <c r="CO6" s="33">
        <f t="shared" si="10"/>
        <v>55.14</v>
      </c>
      <c r="CP6" s="33">
        <f t="shared" si="10"/>
        <v>60.83</v>
      </c>
      <c r="CQ6" s="33">
        <f t="shared" si="10"/>
        <v>60.04</v>
      </c>
      <c r="CR6" s="33">
        <f t="shared" si="10"/>
        <v>59.88</v>
      </c>
      <c r="CS6" s="33">
        <f t="shared" si="10"/>
        <v>59.68</v>
      </c>
      <c r="CT6" s="33">
        <f t="shared" si="10"/>
        <v>59.17</v>
      </c>
      <c r="CU6" s="32" t="str">
        <f>IF(CU7="","",IF(CU7="-","【-】","【"&amp;SUBSTITUTE(TEXT(CU7,"#,##0.00"),"-","△")&amp;"】"))</f>
        <v>【59.80】</v>
      </c>
      <c r="CV6" s="33">
        <f>IF(CV7="",NA(),CV7)</f>
        <v>96.36</v>
      </c>
      <c r="CW6" s="33">
        <f t="shared" ref="CW6:DE6" si="11">IF(CW7="",NA(),CW7)</f>
        <v>84.28</v>
      </c>
      <c r="CX6" s="33">
        <f t="shared" si="11"/>
        <v>92.22</v>
      </c>
      <c r="CY6" s="33">
        <f t="shared" si="11"/>
        <v>92.92</v>
      </c>
      <c r="CZ6" s="33">
        <f t="shared" si="11"/>
        <v>92.88</v>
      </c>
      <c r="DA6" s="33">
        <f t="shared" si="11"/>
        <v>87.92</v>
      </c>
      <c r="DB6" s="33">
        <f t="shared" si="11"/>
        <v>87.33</v>
      </c>
      <c r="DC6" s="33">
        <f t="shared" si="11"/>
        <v>87.65</v>
      </c>
      <c r="DD6" s="33">
        <f t="shared" si="11"/>
        <v>87.63</v>
      </c>
      <c r="DE6" s="33">
        <f t="shared" si="11"/>
        <v>87.6</v>
      </c>
      <c r="DF6" s="32" t="str">
        <f>IF(DF7="","",IF(DF7="-","【-】","【"&amp;SUBSTITUTE(TEXT(DF7,"#,##0.00"),"-","△")&amp;"】"))</f>
        <v>【89.78】</v>
      </c>
      <c r="DG6" s="33">
        <f>IF(DG7="",NA(),DG7)</f>
        <v>38.03</v>
      </c>
      <c r="DH6" s="33">
        <f t="shared" ref="DH6:DP6" si="12">IF(DH7="",NA(),DH7)</f>
        <v>36.46</v>
      </c>
      <c r="DI6" s="33">
        <f t="shared" si="12"/>
        <v>37.159999999999997</v>
      </c>
      <c r="DJ6" s="33">
        <f t="shared" si="12"/>
        <v>36.47</v>
      </c>
      <c r="DK6" s="33">
        <f t="shared" si="12"/>
        <v>42.77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4.49</v>
      </c>
      <c r="DS6" s="33">
        <f t="shared" ref="DS6:EA6" si="13">IF(DS7="",NA(),DS7)</f>
        <v>1.79</v>
      </c>
      <c r="DT6" s="33">
        <f t="shared" si="13"/>
        <v>5.65</v>
      </c>
      <c r="DU6" s="33">
        <f t="shared" si="13"/>
        <v>5.24</v>
      </c>
      <c r="DV6" s="33">
        <f t="shared" si="13"/>
        <v>4.57</v>
      </c>
      <c r="DW6" s="33">
        <f t="shared" si="13"/>
        <v>6.92</v>
      </c>
      <c r="DX6" s="33">
        <f t="shared" si="13"/>
        <v>7.67</v>
      </c>
      <c r="DY6" s="33">
        <f t="shared" si="13"/>
        <v>8.4</v>
      </c>
      <c r="DZ6" s="33">
        <f t="shared" si="13"/>
        <v>9.7100000000000009</v>
      </c>
      <c r="EA6" s="33">
        <f t="shared" si="13"/>
        <v>10.71</v>
      </c>
      <c r="EB6" s="32" t="str">
        <f>IF(EB7="","",IF(EB7="-","【-】","【"&amp;SUBSTITUTE(TEXT(EB7,"#,##0.00"),"-","△")&amp;"】"))</f>
        <v>【12.42】</v>
      </c>
      <c r="EC6" s="33">
        <f>IF(EC7="",NA(),EC7)</f>
        <v>4.9000000000000004</v>
      </c>
      <c r="ED6" s="33">
        <f t="shared" ref="ED6:EL6" si="14">IF(ED7="",NA(),ED7)</f>
        <v>2.97</v>
      </c>
      <c r="EE6" s="33">
        <f t="shared" si="14"/>
        <v>0.16</v>
      </c>
      <c r="EF6" s="33">
        <f t="shared" si="14"/>
        <v>2.2400000000000002</v>
      </c>
      <c r="EG6" s="33">
        <f t="shared" si="14"/>
        <v>1.24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42099</v>
      </c>
      <c r="D7" s="35">
        <v>46</v>
      </c>
      <c r="E7" s="35">
        <v>1</v>
      </c>
      <c r="F7" s="35">
        <v>0</v>
      </c>
      <c r="G7" s="35">
        <v>1</v>
      </c>
      <c r="H7" s="35" t="s">
        <v>93</v>
      </c>
      <c r="I7" s="35" t="s">
        <v>94</v>
      </c>
      <c r="J7" s="35" t="s">
        <v>95</v>
      </c>
      <c r="K7" s="35" t="s">
        <v>96</v>
      </c>
      <c r="L7" s="35" t="s">
        <v>97</v>
      </c>
      <c r="M7" s="36" t="s">
        <v>98</v>
      </c>
      <c r="N7" s="36">
        <v>58.12</v>
      </c>
      <c r="O7" s="36">
        <v>99.99</v>
      </c>
      <c r="P7" s="36">
        <v>4233</v>
      </c>
      <c r="Q7" s="36">
        <v>62437</v>
      </c>
      <c r="R7" s="36">
        <v>19.690000000000001</v>
      </c>
      <c r="S7" s="36">
        <v>3171</v>
      </c>
      <c r="T7" s="36">
        <v>56099</v>
      </c>
      <c r="U7" s="36">
        <v>18.23</v>
      </c>
      <c r="V7" s="36">
        <v>3077.29</v>
      </c>
      <c r="W7" s="36">
        <v>114.37</v>
      </c>
      <c r="X7" s="36">
        <v>92.82</v>
      </c>
      <c r="Y7" s="36">
        <v>104.23</v>
      </c>
      <c r="Z7" s="36">
        <v>105.74</v>
      </c>
      <c r="AA7" s="36">
        <v>106.28</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459.91</v>
      </c>
      <c r="AT7" s="36">
        <v>428.9</v>
      </c>
      <c r="AU7" s="36">
        <v>696.79</v>
      </c>
      <c r="AV7" s="36">
        <v>286.41000000000003</v>
      </c>
      <c r="AW7" s="36">
        <v>224.81</v>
      </c>
      <c r="AX7" s="36">
        <v>699.11</v>
      </c>
      <c r="AY7" s="36">
        <v>695.41</v>
      </c>
      <c r="AZ7" s="36">
        <v>701</v>
      </c>
      <c r="BA7" s="36">
        <v>739.59</v>
      </c>
      <c r="BB7" s="36">
        <v>335.95</v>
      </c>
      <c r="BC7" s="36">
        <v>264.16000000000003</v>
      </c>
      <c r="BD7" s="36">
        <v>263.04000000000002</v>
      </c>
      <c r="BE7" s="36">
        <v>311.73</v>
      </c>
      <c r="BF7" s="36">
        <v>261.85000000000002</v>
      </c>
      <c r="BG7" s="36">
        <v>235.14</v>
      </c>
      <c r="BH7" s="36">
        <v>234.33</v>
      </c>
      <c r="BI7" s="36">
        <v>339.69</v>
      </c>
      <c r="BJ7" s="36">
        <v>343.45</v>
      </c>
      <c r="BK7" s="36">
        <v>330.99</v>
      </c>
      <c r="BL7" s="36">
        <v>324.08999999999997</v>
      </c>
      <c r="BM7" s="36">
        <v>319.82</v>
      </c>
      <c r="BN7" s="36">
        <v>283.72000000000003</v>
      </c>
      <c r="BO7" s="36">
        <v>104.09</v>
      </c>
      <c r="BP7" s="36">
        <v>84</v>
      </c>
      <c r="BQ7" s="36">
        <v>97.41</v>
      </c>
      <c r="BR7" s="36">
        <v>91.86</v>
      </c>
      <c r="BS7" s="36">
        <v>88.02</v>
      </c>
      <c r="BT7" s="36">
        <v>101.27</v>
      </c>
      <c r="BU7" s="36">
        <v>99.61</v>
      </c>
      <c r="BV7" s="36">
        <v>100.27</v>
      </c>
      <c r="BW7" s="36">
        <v>99.46</v>
      </c>
      <c r="BX7" s="36">
        <v>105.21</v>
      </c>
      <c r="BY7" s="36">
        <v>104.6</v>
      </c>
      <c r="BZ7" s="36">
        <v>281.64999999999998</v>
      </c>
      <c r="CA7" s="36">
        <v>346.16</v>
      </c>
      <c r="CB7" s="36">
        <v>298.57</v>
      </c>
      <c r="CC7" s="36">
        <v>317.83999999999997</v>
      </c>
      <c r="CD7" s="36">
        <v>331.53</v>
      </c>
      <c r="CE7" s="36">
        <v>167.74</v>
      </c>
      <c r="CF7" s="36">
        <v>169.59</v>
      </c>
      <c r="CG7" s="36">
        <v>169.62</v>
      </c>
      <c r="CH7" s="36">
        <v>171.78</v>
      </c>
      <c r="CI7" s="36">
        <v>162.59</v>
      </c>
      <c r="CJ7" s="36">
        <v>164.21</v>
      </c>
      <c r="CK7" s="36">
        <v>51.67</v>
      </c>
      <c r="CL7" s="36">
        <v>47.93</v>
      </c>
      <c r="CM7" s="36">
        <v>50.43</v>
      </c>
      <c r="CN7" s="36">
        <v>50.83</v>
      </c>
      <c r="CO7" s="36">
        <v>55.14</v>
      </c>
      <c r="CP7" s="36">
        <v>60.83</v>
      </c>
      <c r="CQ7" s="36">
        <v>60.04</v>
      </c>
      <c r="CR7" s="36">
        <v>59.88</v>
      </c>
      <c r="CS7" s="36">
        <v>59.68</v>
      </c>
      <c r="CT7" s="36">
        <v>59.17</v>
      </c>
      <c r="CU7" s="36">
        <v>59.8</v>
      </c>
      <c r="CV7" s="36">
        <v>96.36</v>
      </c>
      <c r="CW7" s="36">
        <v>84.28</v>
      </c>
      <c r="CX7" s="36">
        <v>92.22</v>
      </c>
      <c r="CY7" s="36">
        <v>92.92</v>
      </c>
      <c r="CZ7" s="36">
        <v>92.88</v>
      </c>
      <c r="DA7" s="36">
        <v>87.92</v>
      </c>
      <c r="DB7" s="36">
        <v>87.33</v>
      </c>
      <c r="DC7" s="36">
        <v>87.65</v>
      </c>
      <c r="DD7" s="36">
        <v>87.63</v>
      </c>
      <c r="DE7" s="36">
        <v>87.6</v>
      </c>
      <c r="DF7" s="36">
        <v>89.78</v>
      </c>
      <c r="DG7" s="36">
        <v>38.03</v>
      </c>
      <c r="DH7" s="36">
        <v>36.46</v>
      </c>
      <c r="DI7" s="36">
        <v>37.159999999999997</v>
      </c>
      <c r="DJ7" s="36">
        <v>36.47</v>
      </c>
      <c r="DK7" s="36">
        <v>42.77</v>
      </c>
      <c r="DL7" s="36">
        <v>36.700000000000003</v>
      </c>
      <c r="DM7" s="36">
        <v>37.71</v>
      </c>
      <c r="DN7" s="36">
        <v>38.69</v>
      </c>
      <c r="DO7" s="36">
        <v>39.65</v>
      </c>
      <c r="DP7" s="36">
        <v>45.25</v>
      </c>
      <c r="DQ7" s="36">
        <v>46.31</v>
      </c>
      <c r="DR7" s="36">
        <v>4.49</v>
      </c>
      <c r="DS7" s="36">
        <v>1.79</v>
      </c>
      <c r="DT7" s="36">
        <v>5.65</v>
      </c>
      <c r="DU7" s="36">
        <v>5.24</v>
      </c>
      <c r="DV7" s="36">
        <v>4.57</v>
      </c>
      <c r="DW7" s="36">
        <v>6.92</v>
      </c>
      <c r="DX7" s="36">
        <v>7.67</v>
      </c>
      <c r="DY7" s="36">
        <v>8.4</v>
      </c>
      <c r="DZ7" s="36">
        <v>9.7100000000000009</v>
      </c>
      <c r="EA7" s="36">
        <v>10.71</v>
      </c>
      <c r="EB7" s="36">
        <v>12.42</v>
      </c>
      <c r="EC7" s="36">
        <v>4.9000000000000004</v>
      </c>
      <c r="ED7" s="36">
        <v>2.97</v>
      </c>
      <c r="EE7" s="36">
        <v>0.16</v>
      </c>
      <c r="EF7" s="36">
        <v>2.2400000000000002</v>
      </c>
      <c r="EG7" s="36">
        <v>1.24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2016-02-03T07:13:45Z</dcterms:created>
  <dcterms:modified xsi:type="dcterms:W3CDTF">2016-02-24T08:32:25Z</dcterms:modified>
  <cp:category/>
</cp:coreProperties>
</file>