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<sst xmlns="http://schemas.openxmlformats.org/spreadsheetml/2006/main" count="225" uniqueCount="110">
  <si>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</si>
  <si>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</si>
  <si>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</si>
  <si>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</si>
  <si>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</si>
  <si>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</si>
  <si>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</si>
  <si>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</si>
  <si>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</si>
  <si>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</si>
  <si>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</si>
  <si>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</si>
  <si>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</si>
  <si>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</si>
  <si>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</si>
  <si>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</si>
  <si>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</si>
  <si>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</si>
  <si>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</si>
  <si>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</si>
  <si>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</si>
  <si>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</si>
  <si>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</si>
  <si>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</si>
  <si>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</si>
  <si>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</si>
  <si>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</si>
  <si>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</si>
  <si>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</si>
  <si>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</si>
  <si>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</si>
  <si>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</si>
  <si>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</si>
  <si>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</si>
  <si>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</si>
  <si>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</si>
  <si>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</si>
  <si>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</si>
  <si>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</si>
  <si>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</si>
  <si>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</si>
  <si>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</si>
  <si>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</si>
  <si>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</si>
  <si>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</si>
  <si>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</si>
  <si>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</si>
  <si>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</si>
  <si>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</si>
  <si>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</si>
  <si>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</si>
  <si>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</si>
  <si>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</si>
  <si>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</si>
  <si>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</si>
  <si>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</si>
  <si>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</si>
  <si>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</si>
  <si>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</si>
  <si>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</si>
  <si>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</si>
  <si>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</si>
  <si>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</si>
  <si>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</si>
  <si>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</si>
  <si>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</si>
  <si>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</si>
  <si>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</si>
  <si>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</si>
  <si>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</si>
  <si>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</si>
  <si>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</si>
  <si>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</si>
  <si>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</si>
  <si>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</si>
  <si>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</si>
  <si>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</si>
  <si>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</si>
  <si>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</si>
  <si>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</si>
  <si>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</si>
  <si>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</si>
  <si>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</si>
  <si>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</si>
  <si>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</si>
  <si>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</si>
  <si>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</si>
  <si>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</si>
  <si>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</si>
  <si>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</si>
  <si>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</si>
  <si>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</si>
  <si>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</si>
  <si>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</si>
  <si>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</si>
  <si>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</si>
  <si>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</si>
  <si>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</si>
  <si>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</si>
  <si>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</si>
  <si>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</si>
  <si>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</si>
  <si>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</si>
  <si>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</si>
  <si>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</si>
  <si>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</si>
  <si>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</si>
  <si>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予防保全的な下水道施設の維持管理に努めるとともに、既述のストックマネジメント的手法により現況を踏まえた改築計画の策定をここ数年の間に実施していきたい。そして、それに基づいた使用料の見直しを検討していきたい。</t>
    <rPh sb="2" eb="5">
      <t>ホゼンテキ</t>
    </rPh>
    <rPh sb="6" eb="9">
      <t>ゲスイドウ</t>
    </rPh>
    <rPh sb="9" eb="11">
      <t>シセツ</t>
    </rPh>
    <rPh sb="12" eb="14">
      <t>イジ</t>
    </rPh>
    <rPh sb="14" eb="16">
      <t>カンリ</t>
    </rPh>
    <rPh sb="17" eb="18">
      <t>ツト</t>
    </rPh>
    <rPh sb="25" eb="27">
      <t>キジュツ</t>
    </rPh>
    <rPh sb="38" eb="39">
      <t>テキ</t>
    </rPh>
    <rPh sb="39" eb="41">
      <t>シュホウ</t>
    </rPh>
    <rPh sb="44" eb="46">
      <t>ゲンキョウ</t>
    </rPh>
    <rPh sb="47" eb="48">
      <t>フ</t>
    </rPh>
    <rPh sb="51" eb="53">
      <t>カイチク</t>
    </rPh>
    <rPh sb="53" eb="55">
      <t>ケイカク</t>
    </rPh>
    <rPh sb="56" eb="58">
      <t>サクテイ</t>
    </rPh>
    <rPh sb="61" eb="63">
      <t>スウネン</t>
    </rPh>
    <rPh sb="64" eb="65">
      <t>アイダ</t>
    </rPh>
    <rPh sb="66" eb="68">
      <t>ジッシ</t>
    </rPh>
    <rPh sb="82" eb="83">
      <t>モト</t>
    </rPh>
    <rPh sb="86" eb="89">
      <t>シヨウリョウ</t>
    </rPh>
    <rPh sb="90" eb="92">
      <t>ミナオ</t>
    </rPh>
    <rPh sb="94" eb="96">
      <t>ケントウ</t>
    </rPh>
    <phoneticPr fontId="4"/>
  </si>
  <si>
    <t>管路施設の標準耐用年数（５０年）を超えたものは現在は存在しないが、当市の整備経過等からするとあと２０数年後には全体の約50％がその標準耐用年数を超える。また、当市より先駆的な自治体の報告等によると実際にはもう少し延伸が可能（約７５年）とのことである。しかしながら、震災による影響も考えられることから当市の管路施設等の現状把握に努める必要があると認識しており、また併せて改築の計画を立てるためにストックマネジメント計画策定をここ数年以内に実施していきたいと考えている。</t>
    <rPh sb="0" eb="2">
      <t>カンロ</t>
    </rPh>
    <rPh sb="2" eb="4">
      <t>シセツ</t>
    </rPh>
    <rPh sb="5" eb="7">
      <t>ヒョウジュン</t>
    </rPh>
    <rPh sb="7" eb="9">
      <t>タイヨウ</t>
    </rPh>
    <rPh sb="9" eb="11">
      <t>ネンスウ</t>
    </rPh>
    <rPh sb="14" eb="15">
      <t>ネン</t>
    </rPh>
    <rPh sb="17" eb="18">
      <t>コ</t>
    </rPh>
    <rPh sb="23" eb="25">
      <t>ゲンザイ</t>
    </rPh>
    <rPh sb="26" eb="28">
      <t>ソンザイ</t>
    </rPh>
    <rPh sb="33" eb="35">
      <t>トウシ</t>
    </rPh>
    <rPh sb="36" eb="38">
      <t>セイビ</t>
    </rPh>
    <rPh sb="38" eb="40">
      <t>ケイカ</t>
    </rPh>
    <rPh sb="40" eb="41">
      <t>トウ</t>
    </rPh>
    <rPh sb="50" eb="51">
      <t>スウ</t>
    </rPh>
    <rPh sb="51" eb="53">
      <t>ネンゴ</t>
    </rPh>
    <rPh sb="55" eb="57">
      <t>ゼンタイ</t>
    </rPh>
    <rPh sb="58" eb="59">
      <t>ヤク</t>
    </rPh>
    <rPh sb="65" eb="67">
      <t>ヒョウジュン</t>
    </rPh>
    <rPh sb="67" eb="69">
      <t>タイヨウ</t>
    </rPh>
    <rPh sb="69" eb="71">
      <t>ネンスウ</t>
    </rPh>
    <rPh sb="72" eb="73">
      <t>コ</t>
    </rPh>
    <rPh sb="79" eb="81">
      <t>トウシ</t>
    </rPh>
    <rPh sb="83" eb="86">
      <t>センクテキ</t>
    </rPh>
    <rPh sb="87" eb="90">
      <t>ジチタイ</t>
    </rPh>
    <rPh sb="91" eb="93">
      <t>ホウコク</t>
    </rPh>
    <rPh sb="93" eb="94">
      <t>トウ</t>
    </rPh>
    <rPh sb="98" eb="100">
      <t>ジッサイ</t>
    </rPh>
    <rPh sb="104" eb="105">
      <t>スコ</t>
    </rPh>
    <rPh sb="106" eb="108">
      <t>エンシン</t>
    </rPh>
    <rPh sb="109" eb="111">
      <t>カノウ</t>
    </rPh>
    <rPh sb="112" eb="113">
      <t>ヤク</t>
    </rPh>
    <rPh sb="115" eb="116">
      <t>ネン</t>
    </rPh>
    <rPh sb="132" eb="134">
      <t>シンサイ</t>
    </rPh>
    <rPh sb="137" eb="139">
      <t>エイキョウ</t>
    </rPh>
    <rPh sb="140" eb="141">
      <t>カンガ</t>
    </rPh>
    <rPh sb="149" eb="151">
      <t>トウシ</t>
    </rPh>
    <rPh sb="152" eb="154">
      <t>カンロ</t>
    </rPh>
    <rPh sb="154" eb="156">
      <t>シセツ</t>
    </rPh>
    <rPh sb="156" eb="157">
      <t>トウ</t>
    </rPh>
    <rPh sb="158" eb="160">
      <t>ゲンジョウ</t>
    </rPh>
    <rPh sb="160" eb="162">
      <t>ハアク</t>
    </rPh>
    <rPh sb="163" eb="164">
      <t>ツト</t>
    </rPh>
    <rPh sb="166" eb="168">
      <t>ヒツヨウ</t>
    </rPh>
    <rPh sb="172" eb="174">
      <t>ニンシキ</t>
    </rPh>
    <rPh sb="181" eb="182">
      <t>アワ</t>
    </rPh>
    <rPh sb="184" eb="186">
      <t>カイチク</t>
    </rPh>
    <rPh sb="187" eb="189">
      <t>ケイカク</t>
    </rPh>
    <rPh sb="190" eb="191">
      <t>タ</t>
    </rPh>
    <rPh sb="206" eb="208">
      <t>ケイカク</t>
    </rPh>
    <rPh sb="208" eb="210">
      <t>サクテイ</t>
    </rPh>
    <rPh sb="213" eb="215">
      <t>スウネン</t>
    </rPh>
    <rPh sb="215" eb="217">
      <t>イナイ</t>
    </rPh>
    <rPh sb="218" eb="220">
      <t>ジッシ</t>
    </rPh>
    <rPh sb="227" eb="228">
      <t>カンガ</t>
    </rPh>
    <phoneticPr fontId="4"/>
  </si>
  <si>
    <t>○経常収支比率は100％以上を維持するために、今後については使用料の見直しの検討や予防保全的な維持管理に努め経費の縮減を図るとともに水洗化率の更なる向上などにより、少しでも累積欠損金を縮小していくこと及び経費回収率の向上に努めたい。
○流動比率はＨ26年度から100％を下回っているが公営企業の新会計基準の適用により企業債が流動負債に組み込まれたことが影響している。実際には資金不足の算定の際にはこの分を控除するようになっていることを考慮すると深刻な影響はないと捉えている。
○水洗化率は比較的高い数字であると認識しているが、未接続世帯への訪問などを数年前から実施しており、引き続き接続率100％を目指していきたい。</t>
    <rPh sb="1" eb="3">
      <t>ケイジョウ</t>
    </rPh>
    <rPh sb="3" eb="5">
      <t>シュウシ</t>
    </rPh>
    <rPh sb="5" eb="7">
      <t>ヒリツ</t>
    </rPh>
    <rPh sb="12" eb="14">
      <t>イジョウ</t>
    </rPh>
    <rPh sb="15" eb="17">
      <t>イジ</t>
    </rPh>
    <rPh sb="23" eb="25">
      <t>コンゴ</t>
    </rPh>
    <rPh sb="30" eb="32">
      <t>シヨウ</t>
    </rPh>
    <rPh sb="32" eb="33">
      <t>リョウ</t>
    </rPh>
    <rPh sb="34" eb="36">
      <t>ミナオ</t>
    </rPh>
    <rPh sb="38" eb="40">
      <t>ケントウ</t>
    </rPh>
    <rPh sb="41" eb="43">
      <t>ヨボウ</t>
    </rPh>
    <rPh sb="43" eb="46">
      <t>ホゼンテキ</t>
    </rPh>
    <rPh sb="47" eb="49">
      <t>イジ</t>
    </rPh>
    <rPh sb="49" eb="51">
      <t>カンリ</t>
    </rPh>
    <rPh sb="52" eb="53">
      <t>ツト</t>
    </rPh>
    <rPh sb="54" eb="56">
      <t>ケイヒ</t>
    </rPh>
    <rPh sb="57" eb="59">
      <t>シュクゲン</t>
    </rPh>
    <rPh sb="60" eb="61">
      <t>ハカ</t>
    </rPh>
    <rPh sb="66" eb="69">
      <t>スイセンカ</t>
    </rPh>
    <rPh sb="69" eb="70">
      <t>リツ</t>
    </rPh>
    <rPh sb="71" eb="72">
      <t>サラ</t>
    </rPh>
    <rPh sb="74" eb="76">
      <t>コウジョウ</t>
    </rPh>
    <rPh sb="82" eb="83">
      <t>スコ</t>
    </rPh>
    <rPh sb="86" eb="88">
      <t>ルイセキ</t>
    </rPh>
    <rPh sb="88" eb="91">
      <t>ケッソンキン</t>
    </rPh>
    <rPh sb="92" eb="94">
      <t>シュクショウ</t>
    </rPh>
    <rPh sb="100" eb="101">
      <t>オヨ</t>
    </rPh>
    <rPh sb="102" eb="104">
      <t>ケイヒ</t>
    </rPh>
    <rPh sb="104" eb="106">
      <t>カイシュウ</t>
    </rPh>
    <rPh sb="106" eb="107">
      <t>リツ</t>
    </rPh>
    <rPh sb="108" eb="110">
      <t>コウジョウ</t>
    </rPh>
    <rPh sb="111" eb="112">
      <t>ツト</t>
    </rPh>
    <rPh sb="118" eb="120">
      <t>リュウドウ</t>
    </rPh>
    <rPh sb="120" eb="122">
      <t>ヒリツ</t>
    </rPh>
    <rPh sb="126" eb="128">
      <t>ネンド</t>
    </rPh>
    <rPh sb="135" eb="137">
      <t>シタマワ</t>
    </rPh>
    <rPh sb="142" eb="144">
      <t>コウエイ</t>
    </rPh>
    <rPh sb="144" eb="146">
      <t>キギョウ</t>
    </rPh>
    <rPh sb="147" eb="148">
      <t>シン</t>
    </rPh>
    <rPh sb="162" eb="164">
      <t>リュウドウ</t>
    </rPh>
    <rPh sb="164" eb="166">
      <t>フサイ</t>
    </rPh>
    <rPh sb="183" eb="185">
      <t>ジッサイ</t>
    </rPh>
    <rPh sb="187" eb="189">
      <t>シキン</t>
    </rPh>
    <rPh sb="189" eb="191">
      <t>フソク</t>
    </rPh>
    <rPh sb="192" eb="194">
      <t>サンテイ</t>
    </rPh>
    <rPh sb="195" eb="196">
      <t>サイ</t>
    </rPh>
    <rPh sb="200" eb="201">
      <t>ブン</t>
    </rPh>
    <rPh sb="202" eb="204">
      <t>コウジョ</t>
    </rPh>
    <rPh sb="217" eb="219">
      <t>コウリョ</t>
    </rPh>
    <rPh sb="222" eb="224">
      <t>シンコク</t>
    </rPh>
    <rPh sb="225" eb="227">
      <t>エイキョウ</t>
    </rPh>
    <rPh sb="231" eb="232">
      <t>トラ</t>
    </rPh>
    <rPh sb="239" eb="242">
      <t>スイセンカ</t>
    </rPh>
    <rPh sb="242" eb="243">
      <t>リツ</t>
    </rPh>
    <rPh sb="244" eb="247">
      <t>ヒカクテキ</t>
    </rPh>
    <rPh sb="247" eb="248">
      <t>タカ</t>
    </rPh>
    <rPh sb="249" eb="251">
      <t>スウジ</t>
    </rPh>
    <rPh sb="255" eb="257">
      <t>ニンシキ</t>
    </rPh>
    <rPh sb="263" eb="266">
      <t>ミセツゾク</t>
    </rPh>
    <rPh sb="266" eb="268">
      <t>セタイ</t>
    </rPh>
    <rPh sb="270" eb="272">
      <t>ホウモン</t>
    </rPh>
    <rPh sb="275" eb="277">
      <t>スウネン</t>
    </rPh>
    <rPh sb="277" eb="278">
      <t>マエ</t>
    </rPh>
    <rPh sb="280" eb="282">
      <t>ジッシ</t>
    </rPh>
    <rPh sb="287" eb="288">
      <t>ヒ</t>
    </rPh>
    <rPh sb="289" eb="290">
      <t>ツヅ</t>
    </rPh>
    <rPh sb="291" eb="293">
      <t>セツゾク</t>
    </rPh>
    <rPh sb="293" eb="294">
      <t>リツ</t>
    </rPh>
    <rPh sb="299" eb="30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</si>
</sst>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14048"/>
        <c:axId val="949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94914048"/>
        <c:axId val="94915968"/>
      </c:lineChart>
      <c:dateAx>
        <c:axId val="94914048"/>
        <c:scaling>
          <c:orientation val="minMax"/>
        </c:scaling>
        <c:delete val="1"/>
        <c:axPos val="b"/>
        <c:numFmt formatCode="ge" sourceLinked="1"/>
        <c:majorTickMark val="none"/>
        <c:minorTickMark val="none"/>
        <c:tickLblPos val="none"/>
        <c:crossAx val="94915968"/>
        <c:crosses val="autoZero"/>
        <c:auto val="1"/>
        <c:lblOffset val="100"/>
        <c:baseTimeUnit val="years"/>
      </c:dateAx>
      <c:valAx>
        <c:axId val="949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83616"/>
        <c:axId val="1099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109983616"/>
        <c:axId val="109985792"/>
      </c:lineChart>
      <c:dateAx>
        <c:axId val="109983616"/>
        <c:scaling>
          <c:orientation val="minMax"/>
        </c:scaling>
        <c:delete val="1"/>
        <c:axPos val="b"/>
        <c:numFmt formatCode="ge" sourceLinked="1"/>
        <c:majorTickMark val="none"/>
        <c:minorTickMark val="none"/>
        <c:tickLblPos val="none"/>
        <c:crossAx val="109985792"/>
        <c:crosses val="autoZero"/>
        <c:auto val="1"/>
        <c:lblOffset val="100"/>
        <c:baseTimeUnit val="years"/>
      </c:dateAx>
      <c:valAx>
        <c:axId val="1099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97.74</c:v>
                </c:pt>
                <c:pt idx="1">
                  <c:v>97.62</c:v>
                </c:pt>
                <c:pt idx="2">
                  <c:v>97.99</c:v>
                </c:pt>
                <c:pt idx="3">
                  <c:v>98.23</c:v>
                </c:pt>
                <c:pt idx="4">
                  <c:v>98.35</c:v>
                </c:pt>
              </c:numCache>
            </c:numRef>
          </c:val>
        </c:ser>
        <c:dLbls>
          <c:showLegendKey val="0"/>
          <c:showVal val="0"/>
          <c:showCatName val="0"/>
          <c:showSerName val="0"/>
          <c:showPercent val="0"/>
          <c:showBubbleSize val="0"/>
        </c:dLbls>
        <c:gapWidth val="150"/>
        <c:axId val="110028288"/>
        <c:axId val="1100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110028288"/>
        <c:axId val="110030208"/>
      </c:lineChart>
      <c:dateAx>
        <c:axId val="110028288"/>
        <c:scaling>
          <c:orientation val="minMax"/>
        </c:scaling>
        <c:delete val="1"/>
        <c:axPos val="b"/>
        <c:numFmt formatCode="ge" sourceLinked="1"/>
        <c:majorTickMark val="none"/>
        <c:minorTickMark val="none"/>
        <c:tickLblPos val="none"/>
        <c:crossAx val="110030208"/>
        <c:crosses val="autoZero"/>
        <c:auto val="1"/>
        <c:lblOffset val="100"/>
        <c:baseTimeUnit val="years"/>
      </c:dateAx>
      <c:valAx>
        <c:axId val="1100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101.35</c:v>
                </c:pt>
                <c:pt idx="1">
                  <c:v>94.22</c:v>
                </c:pt>
                <c:pt idx="2">
                  <c:v>100.57</c:v>
                </c:pt>
                <c:pt idx="3">
                  <c:v>96.9</c:v>
                </c:pt>
                <c:pt idx="4">
                  <c:v>98.75</c:v>
                </c:pt>
              </c:numCache>
            </c:numRef>
          </c:val>
        </c:ser>
        <c:dLbls>
          <c:showLegendKey val="0"/>
          <c:showVal val="0"/>
          <c:showCatName val="0"/>
          <c:showSerName val="0"/>
          <c:showPercent val="0"/>
          <c:showBubbleSize val="0"/>
        </c:dLbls>
        <c:gapWidth val="150"/>
        <c:axId val="94950528"/>
        <c:axId val="949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108.77</c:v>
                </c:pt>
              </c:numCache>
            </c:numRef>
          </c:val>
          <c:smooth val="0"/>
        </c:ser>
        <c:dLbls>
          <c:showLegendKey val="0"/>
          <c:showVal val="0"/>
          <c:showCatName val="0"/>
          <c:showSerName val="0"/>
          <c:showPercent val="0"/>
          <c:showBubbleSize val="0"/>
        </c:dLbls>
        <c:marker val="1"/>
        <c:smooth val="0"/>
        <c:axId val="94950528"/>
        <c:axId val="94952448"/>
      </c:lineChart>
      <c:dateAx>
        <c:axId val="94950528"/>
        <c:scaling>
          <c:orientation val="minMax"/>
        </c:scaling>
        <c:delete val="1"/>
        <c:axPos val="b"/>
        <c:numFmt formatCode="ge" sourceLinked="1"/>
        <c:majorTickMark val="none"/>
        <c:minorTickMark val="none"/>
        <c:tickLblPos val="none"/>
        <c:crossAx val="94952448"/>
        <c:crosses val="autoZero"/>
        <c:auto val="1"/>
        <c:lblOffset val="100"/>
        <c:baseTimeUnit val="years"/>
      </c:dateAx>
      <c:valAx>
        <c:axId val="949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12.96</c:v>
                </c:pt>
                <c:pt idx="1">
                  <c:v>13.48</c:v>
                </c:pt>
                <c:pt idx="2">
                  <c:v>14.77</c:v>
                </c:pt>
                <c:pt idx="3">
                  <c:v>16.21</c:v>
                </c:pt>
                <c:pt idx="4">
                  <c:v>24.15</c:v>
                </c:pt>
              </c:numCache>
            </c:numRef>
          </c:val>
        </c:ser>
        <c:dLbls>
          <c:showLegendKey val="0"/>
          <c:showVal val="0"/>
          <c:showCatName val="0"/>
          <c:showSerName val="0"/>
          <c:showPercent val="0"/>
          <c:showBubbleSize val="0"/>
        </c:dLbls>
        <c:gapWidth val="150"/>
        <c:axId val="103494400"/>
        <c:axId val="1034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25.52</c:v>
                </c:pt>
              </c:numCache>
            </c:numRef>
          </c:val>
          <c:smooth val="0"/>
        </c:ser>
        <c:dLbls>
          <c:showLegendKey val="0"/>
          <c:showVal val="0"/>
          <c:showCatName val="0"/>
          <c:showSerName val="0"/>
          <c:showPercent val="0"/>
          <c:showBubbleSize val="0"/>
        </c:dLbls>
        <c:marker val="1"/>
        <c:smooth val="0"/>
        <c:axId val="103494400"/>
        <c:axId val="103496320"/>
      </c:lineChart>
      <c:dateAx>
        <c:axId val="103494400"/>
        <c:scaling>
          <c:orientation val="minMax"/>
        </c:scaling>
        <c:delete val="1"/>
        <c:axPos val="b"/>
        <c:numFmt formatCode="ge" sourceLinked="1"/>
        <c:majorTickMark val="none"/>
        <c:minorTickMark val="none"/>
        <c:tickLblPos val="none"/>
        <c:crossAx val="103496320"/>
        <c:crosses val="autoZero"/>
        <c:auto val="1"/>
        <c:lblOffset val="100"/>
        <c:baseTimeUnit val="years"/>
      </c:dateAx>
      <c:valAx>
        <c:axId val="103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43552"/>
        <c:axId val="1035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0.76</c:v>
                </c:pt>
              </c:numCache>
            </c:numRef>
          </c:val>
          <c:smooth val="0"/>
        </c:ser>
        <c:dLbls>
          <c:showLegendKey val="0"/>
          <c:showVal val="0"/>
          <c:showCatName val="0"/>
          <c:showSerName val="0"/>
          <c:showPercent val="0"/>
          <c:showBubbleSize val="0"/>
        </c:dLbls>
        <c:marker val="1"/>
        <c:smooth val="0"/>
        <c:axId val="103543552"/>
        <c:axId val="103545472"/>
      </c:lineChart>
      <c:dateAx>
        <c:axId val="103543552"/>
        <c:scaling>
          <c:orientation val="minMax"/>
        </c:scaling>
        <c:delete val="1"/>
        <c:axPos val="b"/>
        <c:numFmt formatCode="ge" sourceLinked="1"/>
        <c:majorTickMark val="none"/>
        <c:minorTickMark val="none"/>
        <c:tickLblPos val="none"/>
        <c:crossAx val="103545472"/>
        <c:crosses val="autoZero"/>
        <c:auto val="1"/>
        <c:lblOffset val="100"/>
        <c:baseTimeUnit val="years"/>
      </c:dateAx>
      <c:valAx>
        <c:axId val="1035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203.93</c:v>
                </c:pt>
                <c:pt idx="1">
                  <c:v>237.5</c:v>
                </c:pt>
                <c:pt idx="2">
                  <c:v>243.45</c:v>
                </c:pt>
                <c:pt idx="3">
                  <c:v>244.05</c:v>
                </c:pt>
                <c:pt idx="4">
                  <c:v>172.76</c:v>
                </c:pt>
              </c:numCache>
            </c:numRef>
          </c:val>
        </c:ser>
        <c:dLbls>
          <c:showLegendKey val="0"/>
          <c:showVal val="0"/>
          <c:showCatName val="0"/>
          <c:showSerName val="0"/>
          <c:showPercent val="0"/>
          <c:showBubbleSize val="0"/>
        </c:dLbls>
        <c:gapWidth val="150"/>
        <c:axId val="103375616"/>
        <c:axId val="1033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21.47</c:v>
                </c:pt>
              </c:numCache>
            </c:numRef>
          </c:val>
          <c:smooth val="0"/>
        </c:ser>
        <c:dLbls>
          <c:showLegendKey val="0"/>
          <c:showVal val="0"/>
          <c:showCatName val="0"/>
          <c:showSerName val="0"/>
          <c:showPercent val="0"/>
          <c:showBubbleSize val="0"/>
        </c:dLbls>
        <c:marker val="1"/>
        <c:smooth val="0"/>
        <c:axId val="103375616"/>
        <c:axId val="103377536"/>
      </c:lineChart>
      <c:dateAx>
        <c:axId val="103375616"/>
        <c:scaling>
          <c:orientation val="minMax"/>
        </c:scaling>
        <c:delete val="1"/>
        <c:axPos val="b"/>
        <c:numFmt formatCode="ge" sourceLinked="1"/>
        <c:majorTickMark val="none"/>
        <c:minorTickMark val="none"/>
        <c:tickLblPos val="none"/>
        <c:crossAx val="103377536"/>
        <c:crosses val="autoZero"/>
        <c:auto val="1"/>
        <c:lblOffset val="100"/>
        <c:baseTimeUnit val="years"/>
      </c:dateAx>
      <c:valAx>
        <c:axId val="1033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408.64</c:v>
                </c:pt>
                <c:pt idx="1">
                  <c:v>163.30000000000001</c:v>
                </c:pt>
                <c:pt idx="2">
                  <c:v>211.76</c:v>
                </c:pt>
                <c:pt idx="3">
                  <c:v>448.86</c:v>
                </c:pt>
                <c:pt idx="4">
                  <c:v>41.79</c:v>
                </c:pt>
              </c:numCache>
            </c:numRef>
          </c:val>
        </c:ser>
        <c:dLbls>
          <c:showLegendKey val="0"/>
          <c:showVal val="0"/>
          <c:showCatName val="0"/>
          <c:showSerName val="0"/>
          <c:showPercent val="0"/>
          <c:showBubbleSize val="0"/>
        </c:dLbls>
        <c:gapWidth val="150"/>
        <c:axId val="103547264"/>
        <c:axId val="1035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79.239999999999995</c:v>
                </c:pt>
              </c:numCache>
            </c:numRef>
          </c:val>
          <c:smooth val="0"/>
        </c:ser>
        <c:dLbls>
          <c:showLegendKey val="0"/>
          <c:showVal val="0"/>
          <c:showCatName val="0"/>
          <c:showSerName val="0"/>
          <c:showPercent val="0"/>
          <c:showBubbleSize val="0"/>
        </c:dLbls>
        <c:marker val="1"/>
        <c:smooth val="0"/>
        <c:axId val="103547264"/>
        <c:axId val="103549184"/>
      </c:lineChart>
      <c:dateAx>
        <c:axId val="103547264"/>
        <c:scaling>
          <c:orientation val="minMax"/>
        </c:scaling>
        <c:delete val="1"/>
        <c:axPos val="b"/>
        <c:numFmt formatCode="ge" sourceLinked="1"/>
        <c:majorTickMark val="none"/>
        <c:minorTickMark val="none"/>
        <c:tickLblPos val="none"/>
        <c:crossAx val="103549184"/>
        <c:crosses val="autoZero"/>
        <c:auto val="1"/>
        <c:lblOffset val="100"/>
        <c:baseTimeUnit val="years"/>
      </c:dateAx>
      <c:valAx>
        <c:axId val="103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1281.8599999999999</c:v>
                </c:pt>
                <c:pt idx="1">
                  <c:v>1511.68</c:v>
                </c:pt>
                <c:pt idx="2">
                  <c:v>1222.74</c:v>
                </c:pt>
                <c:pt idx="3">
                  <c:v>1200.8699999999999</c:v>
                </c:pt>
                <c:pt idx="4">
                  <c:v>951.03</c:v>
                </c:pt>
              </c:numCache>
            </c:numRef>
          </c:val>
        </c:ser>
        <c:dLbls>
          <c:showLegendKey val="0"/>
          <c:showVal val="0"/>
          <c:showCatName val="0"/>
          <c:showSerName val="0"/>
          <c:showPercent val="0"/>
          <c:showBubbleSize val="0"/>
        </c:dLbls>
        <c:gapWidth val="150"/>
        <c:axId val="103575552"/>
        <c:axId val="1035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103575552"/>
        <c:axId val="103577472"/>
      </c:lineChart>
      <c:dateAx>
        <c:axId val="103575552"/>
        <c:scaling>
          <c:orientation val="minMax"/>
        </c:scaling>
        <c:delete val="1"/>
        <c:axPos val="b"/>
        <c:numFmt formatCode="ge" sourceLinked="1"/>
        <c:majorTickMark val="none"/>
        <c:minorTickMark val="none"/>
        <c:tickLblPos val="none"/>
        <c:crossAx val="103577472"/>
        <c:crosses val="autoZero"/>
        <c:auto val="1"/>
        <c:lblOffset val="100"/>
        <c:baseTimeUnit val="years"/>
      </c:dateAx>
      <c:valAx>
        <c:axId val="1035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101.6</c:v>
                </c:pt>
                <c:pt idx="1">
                  <c:v>90.76</c:v>
                </c:pt>
                <c:pt idx="2">
                  <c:v>99.55</c:v>
                </c:pt>
                <c:pt idx="3">
                  <c:v>90.3</c:v>
                </c:pt>
                <c:pt idx="4">
                  <c:v>88.04</c:v>
                </c:pt>
              </c:numCache>
            </c:numRef>
          </c:val>
        </c:ser>
        <c:dLbls>
          <c:showLegendKey val="0"/>
          <c:showVal val="0"/>
          <c:showCatName val="0"/>
          <c:showSerName val="0"/>
          <c:showPercent val="0"/>
          <c:showBubbleSize val="0"/>
        </c:dLbls>
        <c:gapWidth val="150"/>
        <c:axId val="109911424"/>
        <c:axId val="109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109911424"/>
        <c:axId val="109925888"/>
      </c:lineChart>
      <c:dateAx>
        <c:axId val="109911424"/>
        <c:scaling>
          <c:orientation val="minMax"/>
        </c:scaling>
        <c:delete val="1"/>
        <c:axPos val="b"/>
        <c:numFmt formatCode="ge" sourceLinked="1"/>
        <c:majorTickMark val="none"/>
        <c:minorTickMark val="none"/>
        <c:tickLblPos val="none"/>
        <c:crossAx val="109925888"/>
        <c:crosses val="autoZero"/>
        <c:auto val="1"/>
        <c:lblOffset val="100"/>
        <c:baseTimeUnit val="years"/>
      </c:dateAx>
      <c:valAx>
        <c:axId val="109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170.52</c:v>
                </c:pt>
                <c:pt idx="1">
                  <c:v>186.74</c:v>
                </c:pt>
                <c:pt idx="2">
                  <c:v>174.55</c:v>
                </c:pt>
                <c:pt idx="3">
                  <c:v>191.94</c:v>
                </c:pt>
                <c:pt idx="4">
                  <c:v>195.83</c:v>
                </c:pt>
              </c:numCache>
            </c:numRef>
          </c:val>
        </c:ser>
        <c:dLbls>
          <c:showLegendKey val="0"/>
          <c:showVal val="0"/>
          <c:showCatName val="0"/>
          <c:showSerName val="0"/>
          <c:showPercent val="0"/>
          <c:showBubbleSize val="0"/>
        </c:dLbls>
        <c:gapWidth val="150"/>
        <c:axId val="109934848"/>
        <c:axId val="109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109934848"/>
        <c:axId val="109953408"/>
      </c:lineChart>
      <c:dateAx>
        <c:axId val="109934848"/>
        <c:scaling>
          <c:orientation val="minMax"/>
        </c:scaling>
        <c:delete val="1"/>
        <c:axPos val="b"/>
        <c:numFmt formatCode="ge" sourceLinked="1"/>
        <c:majorTickMark val="none"/>
        <c:minorTickMark val="none"/>
        <c:tickLblPos val="none"/>
        <c:crossAx val="109953408"/>
        <c:crosses val="autoZero"/>
        <c:auto val="1"/>
        <c:lblOffset val="100"/>
        <c:baseTimeUnit val="years"/>
      </c:dateAx>
      <c:valAx>
        <c:axId val="109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名取市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76107</v>
      </c>
      <c r="AM8" s="47"/>
      <c r="AN8" s="47"/>
      <c r="AO8" s="47"/>
      <c r="AP8" s="47"/>
      <c r="AQ8" s="47"/>
      <c r="AR8" s="47"/>
      <c r="AS8" s="47"/>
      <c r="AT8" s="43">
        <f>データ!S6</f>
        <v>98.17</v>
      </c>
      <c r="AU8" s="43"/>
      <c r="AV8" s="43"/>
      <c r="AW8" s="43"/>
      <c r="AX8" s="43"/>
      <c r="AY8" s="43"/>
      <c r="AZ8" s="43"/>
      <c r="BA8" s="43"/>
      <c r="BB8" s="43">
        <f>データ!T6</f>
        <v>775.26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58.28</v>
      </c>
      <c r="J10" s="43"/>
      <c r="K10" s="43"/>
      <c r="L10" s="43"/>
      <c r="M10" s="43"/>
      <c r="N10" s="43"/>
      <c r="O10" s="43"/>
      <c r="P10" s="43">
        <f>データ!O6</f>
        <v>90.63</v>
      </c>
      <c r="Q10" s="43"/>
      <c r="R10" s="43"/>
      <c r="S10" s="43"/>
      <c r="T10" s="43"/>
      <c r="U10" s="43"/>
      <c r="V10" s="43"/>
      <c r="W10" s="43">
        <f>データ!P6</f>
        <v>93.66</v>
      </c>
      <c r="X10" s="43"/>
      <c r="Y10" s="43"/>
      <c r="Z10" s="43"/>
      <c r="AA10" s="43"/>
      <c r="AB10" s="43"/>
      <c r="AC10" s="43"/>
      <c r="AD10" s="47">
        <f>データ!Q6</f>
        <v>3240</v>
      </c>
      <c r="AE10" s="47"/>
      <c r="AF10" s="47"/>
      <c r="AG10" s="47"/>
      <c r="AH10" s="47"/>
      <c r="AI10" s="47"/>
      <c r="AJ10" s="47"/>
      <c r="AK10" s="2"/>
      <c r="AL10" s="47">
        <f>データ!U6</f>
        <v>69163</v>
      </c>
      <c r="AM10" s="47"/>
      <c r="AN10" s="47"/>
      <c r="AO10" s="47"/>
      <c r="AP10" s="47"/>
      <c r="AQ10" s="47"/>
      <c r="AR10" s="47"/>
      <c r="AS10" s="47"/>
      <c r="AT10" s="43">
        <f>データ!V6</f>
        <v>18.04</v>
      </c>
      <c r="AU10" s="43"/>
      <c r="AV10" s="43"/>
      <c r="AW10" s="43"/>
      <c r="AX10" s="43"/>
      <c r="AY10" s="43"/>
      <c r="AZ10" s="43"/>
      <c r="BA10" s="43"/>
      <c r="BB10" s="43">
        <f>データ!W6</f>
        <v>3833.87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42072</v>
      </c>
      <c r="D6" s="31">
        <f t="shared" si="3"/>
        <v>46</v>
      </c>
      <c r="E6" s="31">
        <f t="shared" si="3"/>
        <v>17</v>
      </c>
      <c r="F6" s="31">
        <f t="shared" si="3"/>
        <v>1</v>
      </c>
      <c r="G6" s="31">
        <f t="shared" si="3"/>
        <v>0</v>
      </c>
      <c r="H6" s="31" t="str">
        <f t="shared" si="3"/>
        <v>宮城県　名取市</v>
      </c>
      <c r="I6" s="31" t="str">
        <f t="shared" si="3"/>
        <v>法適用</v>
      </c>
      <c r="J6" s="31" t="str">
        <f t="shared" si="3"/>
        <v>下水道事業</v>
      </c>
      <c r="K6" s="31" t="str">
        <f t="shared" si="3"/>
        <v>公共下水道</v>
      </c>
      <c r="L6" s="31" t="str">
        <f t="shared" si="3"/>
        <v>Bd1</v>
      </c>
      <c r="M6" s="32" t="str">
        <f t="shared" si="3"/>
        <v>-</v>
      </c>
      <c r="N6" s="32">
        <f t="shared" si="3"/>
        <v>58.28</v>
      </c>
      <c r="O6" s="32">
        <f t="shared" si="3"/>
        <v>90.63</v>
      </c>
      <c r="P6" s="32">
        <f t="shared" si="3"/>
        <v>93.66</v>
      </c>
      <c r="Q6" s="32">
        <f t="shared" si="3"/>
        <v>3240</v>
      </c>
      <c r="R6" s="32">
        <f t="shared" si="3"/>
        <v>76107</v>
      </c>
      <c r="S6" s="32">
        <f t="shared" si="3"/>
        <v>98.17</v>
      </c>
      <c r="T6" s="32">
        <f t="shared" si="3"/>
        <v>775.26</v>
      </c>
      <c r="U6" s="32">
        <f t="shared" si="3"/>
        <v>69163</v>
      </c>
      <c r="V6" s="32">
        <f t="shared" si="3"/>
        <v>18.04</v>
      </c>
      <c r="W6" s="32">
        <f t="shared" si="3"/>
        <v>3833.87</v>
      </c>
      <c r="X6" s="33">
        <f>IF(X7="",NA(),X7)</f>
        <v>101.35</v>
      </c>
      <c r="Y6" s="33">
        <f t="shared" ref="Y6:AG6" si="4">IF(Y7="",NA(),Y7)</f>
        <v>94.22</v>
      </c>
      <c r="Z6" s="33">
        <f t="shared" si="4"/>
        <v>100.57</v>
      </c>
      <c r="AA6" s="33">
        <f t="shared" si="4"/>
        <v>96.9</v>
      </c>
      <c r="AB6" s="33">
        <f t="shared" si="4"/>
        <v>98.75</v>
      </c>
      <c r="AC6" s="33">
        <f t="shared" si="4"/>
        <v>102.88</v>
      </c>
      <c r="AD6" s="33">
        <f t="shared" si="4"/>
        <v>100.66</v>
      </c>
      <c r="AE6" s="33">
        <f t="shared" si="4"/>
        <v>101.61</v>
      </c>
      <c r="AF6" s="33">
        <f t="shared" si="4"/>
        <v>104.97</v>
      </c>
      <c r="AG6" s="33">
        <f t="shared" si="4"/>
        <v>108.77</v>
      </c>
      <c r="AH6" s="32" t="str">
        <f>IF(AH7="","",IF(AH7="-","【-】","【"&amp;SUBSTITUTE(TEXT(AH7,"#,##0.00"),"-","△")&amp;"】"))</f>
        <v>【107.74】</v>
      </c>
      <c r="AI6" s="33">
        <f>IF(AI7="",NA(),AI7)</f>
        <v>203.93</v>
      </c>
      <c r="AJ6" s="33">
        <f t="shared" ref="AJ6:AR6" si="5">IF(AJ7="",NA(),AJ7)</f>
        <v>237.5</v>
      </c>
      <c r="AK6" s="33">
        <f t="shared" si="5"/>
        <v>243.45</v>
      </c>
      <c r="AL6" s="33">
        <f t="shared" si="5"/>
        <v>244.05</v>
      </c>
      <c r="AM6" s="33">
        <f t="shared" si="5"/>
        <v>172.76</v>
      </c>
      <c r="AN6" s="33">
        <f t="shared" si="5"/>
        <v>33.39</v>
      </c>
      <c r="AO6" s="33">
        <f t="shared" si="5"/>
        <v>51.04</v>
      </c>
      <c r="AP6" s="33">
        <f t="shared" si="5"/>
        <v>51.83</v>
      </c>
      <c r="AQ6" s="33">
        <f t="shared" si="5"/>
        <v>52.88</v>
      </c>
      <c r="AR6" s="33">
        <f t="shared" si="5"/>
        <v>21.47</v>
      </c>
      <c r="AS6" s="32" t="str">
        <f>IF(AS7="","",IF(AS7="-","【-】","【"&amp;SUBSTITUTE(TEXT(AS7,"#,##0.00"),"-","△")&amp;"】"))</f>
        <v>【4.71】</v>
      </c>
      <c r="AT6" s="33">
        <f>IF(AT7="",NA(),AT7)</f>
        <v>408.64</v>
      </c>
      <c r="AU6" s="33">
        <f t="shared" ref="AU6:BC6" si="6">IF(AU7="",NA(),AU7)</f>
        <v>163.30000000000001</v>
      </c>
      <c r="AV6" s="33">
        <f t="shared" si="6"/>
        <v>211.76</v>
      </c>
      <c r="AW6" s="33">
        <f t="shared" si="6"/>
        <v>448.86</v>
      </c>
      <c r="AX6" s="33">
        <f t="shared" si="6"/>
        <v>41.79</v>
      </c>
      <c r="AY6" s="33">
        <f t="shared" si="6"/>
        <v>417.04</v>
      </c>
      <c r="AZ6" s="33">
        <f t="shared" si="6"/>
        <v>287.3</v>
      </c>
      <c r="BA6" s="33">
        <f t="shared" si="6"/>
        <v>231.37</v>
      </c>
      <c r="BB6" s="33">
        <f t="shared" si="6"/>
        <v>539.27</v>
      </c>
      <c r="BC6" s="33">
        <f t="shared" si="6"/>
        <v>79.239999999999995</v>
      </c>
      <c r="BD6" s="32" t="str">
        <f>IF(BD7="","",IF(BD7="-","【-】","【"&amp;SUBSTITUTE(TEXT(BD7,"#,##0.00"),"-","△")&amp;"】"))</f>
        <v>【56.46】</v>
      </c>
      <c r="BE6" s="33">
        <f>IF(BE7="",NA(),BE7)</f>
        <v>1281.8599999999999</v>
      </c>
      <c r="BF6" s="33">
        <f t="shared" ref="BF6:BN6" si="7">IF(BF7="",NA(),BF7)</f>
        <v>1511.68</v>
      </c>
      <c r="BG6" s="33">
        <f t="shared" si="7"/>
        <v>1222.74</v>
      </c>
      <c r="BH6" s="33">
        <f t="shared" si="7"/>
        <v>1200.8699999999999</v>
      </c>
      <c r="BI6" s="33">
        <f t="shared" si="7"/>
        <v>951.03</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101.6</v>
      </c>
      <c r="BQ6" s="33">
        <f t="shared" ref="BQ6:BY6" si="8">IF(BQ7="",NA(),BQ7)</f>
        <v>90.76</v>
      </c>
      <c r="BR6" s="33">
        <f t="shared" si="8"/>
        <v>99.55</v>
      </c>
      <c r="BS6" s="33">
        <f t="shared" si="8"/>
        <v>90.3</v>
      </c>
      <c r="BT6" s="33">
        <f t="shared" si="8"/>
        <v>88.04</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170.52</v>
      </c>
      <c r="CB6" s="33">
        <f t="shared" ref="CB6:CJ6" si="9">IF(CB7="",NA(),CB7)</f>
        <v>186.74</v>
      </c>
      <c r="CC6" s="33">
        <f t="shared" si="9"/>
        <v>174.55</v>
      </c>
      <c r="CD6" s="33">
        <f t="shared" si="9"/>
        <v>191.94</v>
      </c>
      <c r="CE6" s="33">
        <f t="shared" si="9"/>
        <v>195.83</v>
      </c>
      <c r="CF6" s="33">
        <f t="shared" si="9"/>
        <v>199.72</v>
      </c>
      <c r="CG6" s="33">
        <f t="shared" si="9"/>
        <v>201.25</v>
      </c>
      <c r="CH6" s="33">
        <f t="shared" si="9"/>
        <v>199.32</v>
      </c>
      <c r="CI6" s="33">
        <f t="shared" si="9"/>
        <v>199.36</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64.87</v>
      </c>
      <c r="CV6" s="32" t="str">
        <f>IF(CV7="","",IF(CV7="-","【-】","【"&amp;SUBSTITUTE(TEXT(CV7,"#,##0.00"),"-","△")&amp;"】"))</f>
        <v>【60.35】</v>
      </c>
      <c r="CW6" s="33">
        <f>IF(CW7="",NA(),CW7)</f>
        <v>97.74</v>
      </c>
      <c r="CX6" s="33">
        <f t="shared" ref="CX6:DF6" si="11">IF(CX7="",NA(),CX7)</f>
        <v>97.62</v>
      </c>
      <c r="CY6" s="33">
        <f t="shared" si="11"/>
        <v>97.99</v>
      </c>
      <c r="CZ6" s="33">
        <f t="shared" si="11"/>
        <v>98.23</v>
      </c>
      <c r="DA6" s="33">
        <f t="shared" si="11"/>
        <v>98.35</v>
      </c>
      <c r="DB6" s="33">
        <f t="shared" si="11"/>
        <v>87.18</v>
      </c>
      <c r="DC6" s="33">
        <f t="shared" si="11"/>
        <v>86.62</v>
      </c>
      <c r="DD6" s="33">
        <f t="shared" si="11"/>
        <v>87.07</v>
      </c>
      <c r="DE6" s="33">
        <f t="shared" si="11"/>
        <v>86.88</v>
      </c>
      <c r="DF6" s="33">
        <f t="shared" si="11"/>
        <v>91.11</v>
      </c>
      <c r="DG6" s="32" t="str">
        <f>IF(DG7="","",IF(DG7="-","【-】","【"&amp;SUBSTITUTE(TEXT(DG7,"#,##0.00"),"-","△")&amp;"】"))</f>
        <v>【94.57】</v>
      </c>
      <c r="DH6" s="33">
        <f>IF(DH7="",NA(),DH7)</f>
        <v>12.96</v>
      </c>
      <c r="DI6" s="33">
        <f t="shared" ref="DI6:DQ6" si="12">IF(DI7="",NA(),DI7)</f>
        <v>13.48</v>
      </c>
      <c r="DJ6" s="33">
        <f t="shared" si="12"/>
        <v>14.77</v>
      </c>
      <c r="DK6" s="33">
        <f t="shared" si="12"/>
        <v>16.21</v>
      </c>
      <c r="DL6" s="33">
        <f t="shared" si="12"/>
        <v>24.15</v>
      </c>
      <c r="DM6" s="33">
        <f t="shared" si="12"/>
        <v>8.83</v>
      </c>
      <c r="DN6" s="33">
        <f t="shared" si="12"/>
        <v>9.6300000000000008</v>
      </c>
      <c r="DO6" s="33">
        <f t="shared" si="12"/>
        <v>8.3000000000000007</v>
      </c>
      <c r="DP6" s="33">
        <f t="shared" si="12"/>
        <v>9.52</v>
      </c>
      <c r="DQ6" s="33">
        <f t="shared" si="12"/>
        <v>25.52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0.76</v>
      </c>
      <c r="EC6" s="32" t="str">
        <f>IF(EC7="","",IF(EC7="-","【-】","【"&amp;SUBSTITUTE(TEXT(EC7,"#,##0.00"),"-","△")&amp;"】"))</f>
        <v>【4.35】</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7" s="34" customFormat="1">
      <c r="A7" s="26"/>
      <c r="B7" s="35">
        <v>2014</v>
      </c>
      <c r="C7" s="35">
        <v>42072</v>
      </c>
      <c r="D7" s="35">
        <v>46</v>
      </c>
      <c r="E7" s="35">
        <v>17</v>
      </c>
      <c r="F7" s="35">
        <v>1</v>
      </c>
      <c r="G7" s="35">
        <v>0</v>
      </c>
      <c r="H7" s="35" t="s">
        <v>96</v>
      </c>
      <c r="I7" s="35" t="s">
        <v>97</v>
      </c>
      <c r="J7" s="35" t="s">
        <v>98</v>
      </c>
      <c r="K7" s="35" t="s">
        <v>99</v>
      </c>
      <c r="L7" s="35" t="s">
        <v>100</v>
      </c>
      <c r="M7" s="36" t="s">
        <v>101</v>
      </c>
      <c r="N7" s="36">
        <v>58.28</v>
      </c>
      <c r="O7" s="36">
        <v>90.63</v>
      </c>
      <c r="P7" s="36">
        <v>93.66</v>
      </c>
      <c r="Q7" s="36">
        <v>3240</v>
      </c>
      <c r="R7" s="36">
        <v>76107</v>
      </c>
      <c r="S7" s="36">
        <v>98.17</v>
      </c>
      <c r="T7" s="36">
        <v>775.26</v>
      </c>
      <c r="U7" s="36">
        <v>69163</v>
      </c>
      <c r="V7" s="36">
        <v>18.04</v>
      </c>
      <c r="W7" s="36">
        <v>3833.87</v>
      </c>
      <c r="X7" s="36">
        <v>101.35</v>
      </c>
      <c r="Y7" s="36">
        <v>94.22</v>
      </c>
      <c r="Z7" s="36">
        <v>100.57</v>
      </c>
      <c r="AA7" s="36">
        <v>96.9</v>
      </c>
      <c r="AB7" s="36">
        <v>98.75</v>
      </c>
      <c r="AC7" s="36">
        <v>102.88</v>
      </c>
      <c r="AD7" s="36">
        <v>100.66</v>
      </c>
      <c r="AE7" s="36">
        <v>101.61</v>
      </c>
      <c r="AF7" s="36">
        <v>104.97</v>
      </c>
      <c r="AG7" s="36">
        <v>108.77</v>
      </c>
      <c r="AH7" s="36">
        <v>107.74</v>
      </c>
      <c r="AI7" s="36">
        <v>203.93</v>
      </c>
      <c r="AJ7" s="36">
        <v>237.5</v>
      </c>
      <c r="AK7" s="36">
        <v>243.45</v>
      </c>
      <c r="AL7" s="36">
        <v>244.05</v>
      </c>
      <c r="AM7" s="36">
        <v>172.76</v>
      </c>
      <c r="AN7" s="36">
        <v>33.39</v>
      </c>
      <c r="AO7" s="36">
        <v>51.04</v>
      </c>
      <c r="AP7" s="36">
        <v>51.83</v>
      </c>
      <c r="AQ7" s="36">
        <v>52.88</v>
      </c>
      <c r="AR7" s="36">
        <v>21.47</v>
      </c>
      <c r="AS7" s="36">
        <v>4.71</v>
      </c>
      <c r="AT7" s="36">
        <v>408.64</v>
      </c>
      <c r="AU7" s="36">
        <v>163.30000000000001</v>
      </c>
      <c r="AV7" s="36">
        <v>211.76</v>
      </c>
      <c r="AW7" s="36">
        <v>448.86</v>
      </c>
      <c r="AX7" s="36">
        <v>41.79</v>
      </c>
      <c r="AY7" s="36">
        <v>417.04</v>
      </c>
      <c r="AZ7" s="36">
        <v>287.3</v>
      </c>
      <c r="BA7" s="36">
        <v>231.37</v>
      </c>
      <c r="BB7" s="36">
        <v>539.27</v>
      </c>
      <c r="BC7" s="36">
        <v>79.239999999999995</v>
      </c>
      <c r="BD7" s="36">
        <v>56.46</v>
      </c>
      <c r="BE7" s="36">
        <v>1281.8599999999999</v>
      </c>
      <c r="BF7" s="36">
        <v>1511.68</v>
      </c>
      <c r="BG7" s="36">
        <v>1222.74</v>
      </c>
      <c r="BH7" s="36">
        <v>1200.8699999999999</v>
      </c>
      <c r="BI7" s="36">
        <v>951.03</v>
      </c>
      <c r="BJ7" s="36">
        <v>1206.54</v>
      </c>
      <c r="BK7" s="36">
        <v>1247.2</v>
      </c>
      <c r="BL7" s="36">
        <v>1189.0999999999999</v>
      </c>
      <c r="BM7" s="36">
        <v>1115.1099999999999</v>
      </c>
      <c r="BN7" s="36">
        <v>854.16</v>
      </c>
      <c r="BO7" s="36">
        <v>776.35</v>
      </c>
      <c r="BP7" s="36">
        <v>101.6</v>
      </c>
      <c r="BQ7" s="36">
        <v>90.76</v>
      </c>
      <c r="BR7" s="36">
        <v>99.55</v>
      </c>
      <c r="BS7" s="36">
        <v>90.3</v>
      </c>
      <c r="BT7" s="36">
        <v>88.04</v>
      </c>
      <c r="BU7" s="36">
        <v>77.739999999999995</v>
      </c>
      <c r="BV7" s="36">
        <v>77.489999999999995</v>
      </c>
      <c r="BW7" s="36">
        <v>78.78</v>
      </c>
      <c r="BX7" s="36">
        <v>79.540000000000006</v>
      </c>
      <c r="BY7" s="36">
        <v>93.13</v>
      </c>
      <c r="BZ7" s="36">
        <v>96.57</v>
      </c>
      <c r="CA7" s="36">
        <v>170.52</v>
      </c>
      <c r="CB7" s="36">
        <v>186.74</v>
      </c>
      <c r="CC7" s="36">
        <v>174.55</v>
      </c>
      <c r="CD7" s="36">
        <v>191.94</v>
      </c>
      <c r="CE7" s="36">
        <v>195.83</v>
      </c>
      <c r="CF7" s="36">
        <v>199.72</v>
      </c>
      <c r="CG7" s="36">
        <v>201.25</v>
      </c>
      <c r="CH7" s="36">
        <v>199.32</v>
      </c>
      <c r="CI7" s="36">
        <v>199.36</v>
      </c>
      <c r="CJ7" s="36">
        <v>167.97</v>
      </c>
      <c r="CK7" s="36">
        <v>142.28</v>
      </c>
      <c r="CL7" s="36" t="s">
        <v>101</v>
      </c>
      <c r="CM7" s="36" t="s">
        <v>101</v>
      </c>
      <c r="CN7" s="36" t="s">
        <v>101</v>
      </c>
      <c r="CO7" s="36" t="s">
        <v>101</v>
      </c>
      <c r="CP7" s="36" t="s">
        <v>101</v>
      </c>
      <c r="CQ7" s="36">
        <v>60.04</v>
      </c>
      <c r="CR7" s="36">
        <v>63.88</v>
      </c>
      <c r="CS7" s="36">
        <v>65.31</v>
      </c>
      <c r="CT7" s="36">
        <v>62.09</v>
      </c>
      <c r="CU7" s="36">
        <v>64.87</v>
      </c>
      <c r="CV7" s="36">
        <v>60.35</v>
      </c>
      <c r="CW7" s="36">
        <v>97.74</v>
      </c>
      <c r="CX7" s="36">
        <v>97.62</v>
      </c>
      <c r="CY7" s="36">
        <v>97.99</v>
      </c>
      <c r="CZ7" s="36">
        <v>98.23</v>
      </c>
      <c r="DA7" s="36">
        <v>98.35</v>
      </c>
      <c r="DB7" s="36">
        <v>87.18</v>
      </c>
      <c r="DC7" s="36">
        <v>86.62</v>
      </c>
      <c r="DD7" s="36">
        <v>87.07</v>
      </c>
      <c r="DE7" s="36">
        <v>86.88</v>
      </c>
      <c r="DF7" s="36">
        <v>91.11</v>
      </c>
      <c r="DG7" s="36">
        <v>94.57</v>
      </c>
      <c r="DH7" s="36">
        <v>12.96</v>
      </c>
      <c r="DI7" s="36">
        <v>13.48</v>
      </c>
      <c r="DJ7" s="36">
        <v>14.77</v>
      </c>
      <c r="DK7" s="36">
        <v>16.21</v>
      </c>
      <c r="DL7" s="36">
        <v>24.15</v>
      </c>
      <c r="DM7" s="36">
        <v>8.83</v>
      </c>
      <c r="DN7" s="36">
        <v>9.6300000000000008</v>
      </c>
      <c r="DO7" s="36">
        <v>8.3000000000000007</v>
      </c>
      <c r="DP7" s="36">
        <v>9.52</v>
      </c>
      <c r="DQ7" s="36">
        <v>25.52</v>
      </c>
      <c r="DR7" s="36">
        <v>36.270000000000003</v>
      </c>
      <c r="DS7" s="36">
        <v>0</v>
      </c>
      <c r="DT7" s="36">
        <v>0</v>
      </c>
      <c r="DU7" s="36">
        <v>0</v>
      </c>
      <c r="DV7" s="36">
        <v>0</v>
      </c>
      <c r="DW7" s="36">
        <v>0</v>
      </c>
      <c r="DX7" s="36">
        <v>0</v>
      </c>
      <c r="DY7" s="36">
        <v>0</v>
      </c>
      <c r="DZ7" s="36">
        <v>0.01</v>
      </c>
      <c r="EA7" s="36">
        <v>0.01</v>
      </c>
      <c r="EB7" s="36">
        <v>0.76</v>
      </c>
      <c r="EC7" s="36">
        <v>4.3499999999999996</v>
      </c>
      <c r="ED7" s="36">
        <v>0</v>
      </c>
      <c r="EE7" s="36">
        <v>0</v>
      </c>
      <c r="EF7" s="36">
        <v>0</v>
      </c>
      <c r="EG7" s="36">
        <v>0</v>
      </c>
      <c r="EH7" s="36">
        <v>0</v>
      </c>
      <c r="EI7" s="36">
        <v>0.13</v>
      </c>
      <c r="EJ7" s="36">
        <v>0.05</v>
      </c>
      <c r="EK7" s="36">
        <v>0.04</v>
      </c>
      <c r="EL7" s="36">
        <v>0.06</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2016-02-03T07:42:49Z</dcterms:created>
  <dcterms:modified xsi:type="dcterms:W3CDTF">2016-02-24T08:30:54Z</dcterms:modified>
  <cp:category/>
</cp:coreProperties>
</file>