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<sst xmlns="http://schemas.openxmlformats.org/spreadsheetml/2006/main" count="220" uniqueCount="110">
  <si>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</si>
  <si>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</si>
  <si>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</si>
  <si>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</si>
  <si>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</si>
  <si>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</si>
  <si>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</si>
  <si>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</si>
  <si>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</si>
  <si>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</si>
  <si>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</si>
  <si>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</si>
  <si>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</si>
  <si>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</si>
  <si>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</si>
  <si>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</si>
  <si>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</si>
  <si>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</si>
  <si>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</si>
  <si>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</si>
  <si>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</si>
  <si>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</si>
  <si>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</si>
  <si>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</si>
  <si>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</si>
  <si>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</si>
  <si>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</si>
  <si>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</si>
  <si>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</si>
  <si>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</si>
  <si>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</si>
  <si>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</si>
  <si>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</si>
  <si>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</si>
  <si>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</si>
  <si>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</si>
  <si>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</si>
  <si>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</si>
  <si>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</si>
  <si>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</si>
  <si>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</si>
  <si>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</si>
  <si>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</si>
  <si>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</si>
  <si>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</si>
  <si>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</si>
  <si>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</si>
  <si>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</si>
  <si>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</si>
  <si>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</si>
  <si>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</si>
  <si>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</si>
  <si>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</si>
  <si>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</si>
  <si>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</si>
  <si>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</si>
  <si>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</si>
  <si>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</si>
  <si>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</si>
  <si>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</si>
  <si>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</si>
  <si>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</si>
  <si>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</si>
  <si>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</si>
  <si>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</si>
  <si>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</si>
  <si>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</si>
  <si>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</si>
  <si>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</si>
  <si>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</si>
  <si>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</si>
  <si>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</si>
  <si>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</si>
  <si>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</si>
  <si>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</si>
  <si>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</si>
  <si>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</si>
  <si>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</si>
  <si>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</si>
  <si>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</si>
  <si>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</si>
  <si>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</si>
  <si>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</si>
  <si>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</si>
  <si>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</si>
  <si>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</si>
  <si>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</si>
  <si>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</si>
  <si>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</si>
  <si>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</si>
  <si>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</si>
  <si>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</si>
  <si>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</si>
  <si>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</si>
  <si>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</si>
  <si>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</si>
  <si>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</si>
  <si>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</si>
  <si>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</si>
  <si>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</si>
  <si>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</si>
  <si>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</si>
  <si>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</si>
  <si>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</si>
  <si>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</si>
  <si>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</si>
  <si>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</si>
  <si>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人口減少により収益増が厳しい状況にはあるが、上記対策により経費削減に努め、継続的な経営努力を図っていく。</t>
    <rPh sb="1" eb="3">
      <t>ジンコウ</t>
    </rPh>
    <rPh sb="3" eb="5">
      <t>ゲンショウ</t>
    </rPh>
    <rPh sb="8" eb="10">
      <t>シュウエキ</t>
    </rPh>
    <rPh sb="10" eb="11">
      <t>ゾウ</t>
    </rPh>
    <rPh sb="12" eb="13">
      <t>キビ</t>
    </rPh>
    <rPh sb="15" eb="17">
      <t>ジョウキョウ</t>
    </rPh>
    <rPh sb="23" eb="25">
      <t>ジョウキ</t>
    </rPh>
    <rPh sb="25" eb="27">
      <t>タイサク</t>
    </rPh>
    <rPh sb="30" eb="32">
      <t>ケイヒ</t>
    </rPh>
    <rPh sb="32" eb="34">
      <t>サクゲン</t>
    </rPh>
    <rPh sb="35" eb="36">
      <t>ツト</t>
    </rPh>
    <rPh sb="38" eb="41">
      <t>ケイゾクテキ</t>
    </rPh>
    <rPh sb="42" eb="44">
      <t>ケイエイ</t>
    </rPh>
    <rPh sb="44" eb="46">
      <t>ドリョク</t>
    </rPh>
    <rPh sb="47" eb="48">
      <t>ハカ</t>
    </rPh>
    <phoneticPr fontId="4"/>
  </si>
  <si>
    <t>　農山漁村地域整備交付金を活用し、平成28年度に処理場の機能診断、平成29・30年度には整備構想と事業計画を策定、平成31年度には必要に応じて機能強化工事を行う予定であり、計画的な老朽化対策に努めていく。</t>
    <rPh sb="1" eb="5">
      <t>ノウサンギョソン</t>
    </rPh>
    <rPh sb="5" eb="7">
      <t>チイキ</t>
    </rPh>
    <rPh sb="7" eb="9">
      <t>セイビ</t>
    </rPh>
    <rPh sb="9" eb="12">
      <t>コウフキン</t>
    </rPh>
    <rPh sb="13" eb="15">
      <t>カツヨウ</t>
    </rPh>
    <rPh sb="17" eb="19">
      <t>ヘイセイ</t>
    </rPh>
    <rPh sb="21" eb="23">
      <t>ネンド</t>
    </rPh>
    <rPh sb="24" eb="27">
      <t>ショリジョウ</t>
    </rPh>
    <rPh sb="28" eb="30">
      <t>キノウ</t>
    </rPh>
    <rPh sb="30" eb="32">
      <t>シンダン</t>
    </rPh>
    <rPh sb="33" eb="35">
      <t>ヘイセイ</t>
    </rPh>
    <rPh sb="40" eb="42">
      <t>ネンド</t>
    </rPh>
    <rPh sb="44" eb="46">
      <t>セイビ</t>
    </rPh>
    <rPh sb="46" eb="48">
      <t>コウソウ</t>
    </rPh>
    <rPh sb="49" eb="51">
      <t>ジギョウ</t>
    </rPh>
    <rPh sb="51" eb="53">
      <t>ケイカク</t>
    </rPh>
    <rPh sb="54" eb="56">
      <t>サクテイ</t>
    </rPh>
    <rPh sb="57" eb="59">
      <t>ヘイセイ</t>
    </rPh>
    <rPh sb="61" eb="63">
      <t>ネンド</t>
    </rPh>
    <rPh sb="65" eb="67">
      <t>ヒツヨウ</t>
    </rPh>
    <rPh sb="68" eb="69">
      <t>オウ</t>
    </rPh>
    <rPh sb="71" eb="73">
      <t>キノウ</t>
    </rPh>
    <rPh sb="73" eb="75">
      <t>キョウカ</t>
    </rPh>
    <rPh sb="75" eb="77">
      <t>コウジ</t>
    </rPh>
    <rPh sb="78" eb="79">
      <t>オコナ</t>
    </rPh>
    <rPh sb="80" eb="82">
      <t>ヨテイ</t>
    </rPh>
    <rPh sb="86" eb="89">
      <t>ケイカクテキ</t>
    </rPh>
    <rPh sb="90" eb="93">
      <t>ロウキュウカ</t>
    </rPh>
    <rPh sb="93" eb="95">
      <t>タイサク</t>
    </rPh>
    <rPh sb="96" eb="97">
      <t>ツト</t>
    </rPh>
    <phoneticPr fontId="4"/>
  </si>
  <si>
    <t>　類似団体と比較しても課題が多い結果となった。
　今後の構想については、現存する処理場を改築する経費を含めた維持管理費と、公共下水道へ接続するための管渠布設費とで比較した結果、公共下水道に接続した方が将来的に安価である見通しのため、市内に３つある農集排処理場のうち、薬師堂地区を公共下水道に接続予定（平成37年度）とし、経営の健全性・効率性を高め、持続的な汚水処理システムの構築に努めていく。　　　　　　　　　　　　　
　この事業は、郊外の水田地帯である３地区の水質環境保全を図る目的として、多額の経費をかけて行った。広大な面積の整備に対し、排水戸数が少ないことから、１戸あたりに要した費用を回収することは極めて困難な状況にあるが、わずかでも経営改善を図るため、償還方法の見直しや接続点の向上に努めていく方針です。</t>
    <rPh sb="1" eb="3">
      <t>ルイジ</t>
    </rPh>
    <rPh sb="3" eb="5">
      <t>ダンタイ</t>
    </rPh>
    <rPh sb="6" eb="8">
      <t>ヒカク</t>
    </rPh>
    <rPh sb="11" eb="13">
      <t>カダイ</t>
    </rPh>
    <rPh sb="14" eb="15">
      <t>オオ</t>
    </rPh>
    <rPh sb="16" eb="18">
      <t>ケッカ</t>
    </rPh>
    <rPh sb="25" eb="27">
      <t>コンゴ</t>
    </rPh>
    <rPh sb="28" eb="30">
      <t>コウソウ</t>
    </rPh>
    <rPh sb="36" eb="38">
      <t>ゲンゾン</t>
    </rPh>
    <rPh sb="40" eb="43">
      <t>ショリジョウ</t>
    </rPh>
    <rPh sb="44" eb="46">
      <t>カイチク</t>
    </rPh>
    <rPh sb="48" eb="50">
      <t>ケイヒ</t>
    </rPh>
    <rPh sb="51" eb="52">
      <t>フク</t>
    </rPh>
    <rPh sb="109" eb="111">
      <t>ミトオ</t>
    </rPh>
    <rPh sb="160" eb="162">
      <t>ケイエイ</t>
    </rPh>
    <rPh sb="163" eb="166">
      <t>ケンゼンセイ</t>
    </rPh>
    <rPh sb="167" eb="170">
      <t>コウリツセイ</t>
    </rPh>
    <rPh sb="171" eb="172">
      <t>タカ</t>
    </rPh>
    <rPh sb="213" eb="215">
      <t>ジギョウ</t>
    </rPh>
    <rPh sb="217" eb="219">
      <t>コウガイ</t>
    </rPh>
    <rPh sb="220" eb="222">
      <t>スイデン</t>
    </rPh>
    <rPh sb="222" eb="224">
      <t>チタイ</t>
    </rPh>
    <rPh sb="228" eb="230">
      <t>チク</t>
    </rPh>
    <rPh sb="231" eb="233">
      <t>スイシツ</t>
    </rPh>
    <rPh sb="233" eb="235">
      <t>カンキョウ</t>
    </rPh>
    <rPh sb="235" eb="237">
      <t>ホゼン</t>
    </rPh>
    <rPh sb="238" eb="239">
      <t>ハカ</t>
    </rPh>
    <rPh sb="240" eb="242">
      <t>モクテキ</t>
    </rPh>
    <rPh sb="246" eb="248">
      <t>タガク</t>
    </rPh>
    <rPh sb="249" eb="251">
      <t>ケイヒ</t>
    </rPh>
    <rPh sb="255" eb="256">
      <t>オコナ</t>
    </rPh>
    <rPh sb="259" eb="261">
      <t>コウダイ</t>
    </rPh>
    <rPh sb="262" eb="264">
      <t>メンセキ</t>
    </rPh>
    <rPh sb="265" eb="267">
      <t>セイビ</t>
    </rPh>
    <rPh sb="268" eb="269">
      <t>タイ</t>
    </rPh>
    <rPh sb="271" eb="273">
      <t>ハイスイ</t>
    </rPh>
    <rPh sb="273" eb="275">
      <t>コスウ</t>
    </rPh>
    <rPh sb="276" eb="277">
      <t>スク</t>
    </rPh>
    <rPh sb="285" eb="286">
      <t>コ</t>
    </rPh>
    <rPh sb="290" eb="291">
      <t>ヨウ</t>
    </rPh>
    <rPh sb="293" eb="295">
      <t>ヒヨウ</t>
    </rPh>
    <rPh sb="296" eb="298">
      <t>カイシュウ</t>
    </rPh>
    <rPh sb="303" eb="304">
      <t>キワ</t>
    </rPh>
    <rPh sb="306" eb="308">
      <t>コンナン</t>
    </rPh>
    <rPh sb="309" eb="311">
      <t>ジョウキョウ</t>
    </rPh>
    <rPh sb="321" eb="323">
      <t>ケイエイ</t>
    </rPh>
    <rPh sb="323" eb="325">
      <t>カイゼン</t>
    </rPh>
    <rPh sb="326" eb="327">
      <t>ハカ</t>
    </rPh>
    <rPh sb="331" eb="333">
      <t>ショウカン</t>
    </rPh>
    <rPh sb="333" eb="335">
      <t>ホウホウ</t>
    </rPh>
    <rPh sb="336" eb="338">
      <t>ミナオ</t>
    </rPh>
    <rPh sb="340" eb="343">
      <t>セツゾクテン</t>
    </rPh>
    <rPh sb="344" eb="346">
      <t>コウジョウ</t>
    </rPh>
    <rPh sb="347" eb="348">
      <t>ツト</t>
    </rPh>
    <rPh sb="352" eb="354">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</si>
</sst>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21120"/>
        <c:axId val="1032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03221120"/>
        <c:axId val="103235584"/>
      </c:lineChart>
      <c:dateAx>
        <c:axId val="103221120"/>
        <c:scaling>
          <c:orientation val="minMax"/>
        </c:scaling>
        <c:delete val="1"/>
        <c:axPos val="b"/>
        <c:numFmt formatCode="ge" sourceLinked="1"/>
        <c:majorTickMark val="none"/>
        <c:minorTickMark val="none"/>
        <c:tickLblPos val="none"/>
        <c:crossAx val="103235584"/>
        <c:crosses val="autoZero"/>
        <c:auto val="1"/>
        <c:lblOffset val="100"/>
        <c:baseTimeUnit val="years"/>
      </c:dateAx>
      <c:valAx>
        <c:axId val="1032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34.78</c:v>
                </c:pt>
                <c:pt idx="1">
                  <c:v>35.28</c:v>
                </c:pt>
                <c:pt idx="2">
                  <c:v>35.159999999999997</c:v>
                </c:pt>
                <c:pt idx="3">
                  <c:v>35.28</c:v>
                </c:pt>
                <c:pt idx="4">
                  <c:v>35.159999999999997</c:v>
                </c:pt>
              </c:numCache>
            </c:numRef>
          </c:val>
        </c:ser>
        <c:dLbls>
          <c:showLegendKey val="0"/>
          <c:showVal val="0"/>
          <c:showCatName val="0"/>
          <c:showSerName val="0"/>
          <c:showPercent val="0"/>
          <c:showBubbleSize val="0"/>
        </c:dLbls>
        <c:gapWidth val="150"/>
        <c:axId val="103749888"/>
        <c:axId val="1037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03749888"/>
        <c:axId val="103752064"/>
      </c:lineChart>
      <c:dateAx>
        <c:axId val="103749888"/>
        <c:scaling>
          <c:orientation val="minMax"/>
        </c:scaling>
        <c:delete val="1"/>
        <c:axPos val="b"/>
        <c:numFmt formatCode="ge" sourceLinked="1"/>
        <c:majorTickMark val="none"/>
        <c:minorTickMark val="none"/>
        <c:tickLblPos val="none"/>
        <c:crossAx val="103752064"/>
        <c:crosses val="autoZero"/>
        <c:auto val="1"/>
        <c:lblOffset val="100"/>
        <c:baseTimeUnit val="years"/>
      </c:dateAx>
      <c:valAx>
        <c:axId val="1037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53.04</c:v>
                </c:pt>
                <c:pt idx="1">
                  <c:v>54.07</c:v>
                </c:pt>
                <c:pt idx="2">
                  <c:v>55.91</c:v>
                </c:pt>
                <c:pt idx="3">
                  <c:v>60.83</c:v>
                </c:pt>
                <c:pt idx="4">
                  <c:v>60.95</c:v>
                </c:pt>
              </c:numCache>
            </c:numRef>
          </c:val>
        </c:ser>
        <c:dLbls>
          <c:showLegendKey val="0"/>
          <c:showVal val="0"/>
          <c:showCatName val="0"/>
          <c:showSerName val="0"/>
          <c:showPercent val="0"/>
          <c:showBubbleSize val="0"/>
        </c:dLbls>
        <c:gapWidth val="150"/>
        <c:axId val="103790464"/>
        <c:axId val="103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03790464"/>
        <c:axId val="103792640"/>
      </c:lineChart>
      <c:dateAx>
        <c:axId val="103790464"/>
        <c:scaling>
          <c:orientation val="minMax"/>
        </c:scaling>
        <c:delete val="1"/>
        <c:axPos val="b"/>
        <c:numFmt formatCode="ge" sourceLinked="1"/>
        <c:majorTickMark val="none"/>
        <c:minorTickMark val="none"/>
        <c:tickLblPos val="none"/>
        <c:crossAx val="103792640"/>
        <c:crosses val="autoZero"/>
        <c:auto val="1"/>
        <c:lblOffset val="100"/>
        <c:baseTimeUnit val="years"/>
      </c:dateAx>
      <c:valAx>
        <c:axId val="1037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84.91</c:v>
                </c:pt>
                <c:pt idx="1">
                  <c:v>100</c:v>
                </c:pt>
                <c:pt idx="2">
                  <c:v>89.61</c:v>
                </c:pt>
                <c:pt idx="3">
                  <c:v>87.34</c:v>
                </c:pt>
                <c:pt idx="4">
                  <c:v>96.39</c:v>
                </c:pt>
              </c:numCache>
            </c:numRef>
          </c:val>
        </c:ser>
        <c:dLbls>
          <c:showLegendKey val="0"/>
          <c:showVal val="0"/>
          <c:showCatName val="0"/>
          <c:showSerName val="0"/>
          <c:showPercent val="0"/>
          <c:showBubbleSize val="0"/>
        </c:dLbls>
        <c:gapWidth val="150"/>
        <c:axId val="103261696"/>
        <c:axId val="1032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80.260000000000005</c:v>
                </c:pt>
                <c:pt idx="1">
                  <c:v>81.31</c:v>
                </c:pt>
                <c:pt idx="2">
                  <c:v>92.74</c:v>
                </c:pt>
                <c:pt idx="3">
                  <c:v>93.62</c:v>
                </c:pt>
                <c:pt idx="4">
                  <c:v>97.53</c:v>
                </c:pt>
              </c:numCache>
            </c:numRef>
          </c:val>
          <c:smooth val="0"/>
        </c:ser>
        <c:dLbls>
          <c:showLegendKey val="0"/>
          <c:showVal val="0"/>
          <c:showCatName val="0"/>
          <c:showSerName val="0"/>
          <c:showPercent val="0"/>
          <c:showBubbleSize val="0"/>
        </c:dLbls>
        <c:marker val="1"/>
        <c:smooth val="0"/>
        <c:axId val="103261696"/>
        <c:axId val="103263616"/>
      </c:lineChart>
      <c:dateAx>
        <c:axId val="103261696"/>
        <c:scaling>
          <c:orientation val="minMax"/>
        </c:scaling>
        <c:delete val="1"/>
        <c:axPos val="b"/>
        <c:numFmt formatCode="ge" sourceLinked="1"/>
        <c:majorTickMark val="none"/>
        <c:minorTickMark val="none"/>
        <c:tickLblPos val="none"/>
        <c:crossAx val="103263616"/>
        <c:crosses val="autoZero"/>
        <c:auto val="1"/>
        <c:lblOffset val="100"/>
        <c:baseTimeUnit val="years"/>
      </c:dateAx>
      <c:valAx>
        <c:axId val="1032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4.41</c:v>
                </c:pt>
                <c:pt idx="1">
                  <c:v>5.67</c:v>
                </c:pt>
                <c:pt idx="2">
                  <c:v>6.84</c:v>
                </c:pt>
                <c:pt idx="3">
                  <c:v>7.7</c:v>
                </c:pt>
                <c:pt idx="4">
                  <c:v>17.13</c:v>
                </c:pt>
              </c:numCache>
            </c:numRef>
          </c:val>
        </c:ser>
        <c:dLbls>
          <c:showLegendKey val="0"/>
          <c:showVal val="0"/>
          <c:showCatName val="0"/>
          <c:showSerName val="0"/>
          <c:showPercent val="0"/>
          <c:showBubbleSize val="0"/>
        </c:dLbls>
        <c:gapWidth val="150"/>
        <c:axId val="103416960"/>
        <c:axId val="103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6.61</c:v>
                </c:pt>
                <c:pt idx="1">
                  <c:v>8.3000000000000007</c:v>
                </c:pt>
                <c:pt idx="2">
                  <c:v>9</c:v>
                </c:pt>
                <c:pt idx="3">
                  <c:v>10.11</c:v>
                </c:pt>
                <c:pt idx="4">
                  <c:v>20.68</c:v>
                </c:pt>
              </c:numCache>
            </c:numRef>
          </c:val>
          <c:smooth val="0"/>
        </c:ser>
        <c:dLbls>
          <c:showLegendKey val="0"/>
          <c:showVal val="0"/>
          <c:showCatName val="0"/>
          <c:showSerName val="0"/>
          <c:showPercent val="0"/>
          <c:showBubbleSize val="0"/>
        </c:dLbls>
        <c:marker val="1"/>
        <c:smooth val="0"/>
        <c:axId val="103416960"/>
        <c:axId val="103418880"/>
      </c:lineChart>
      <c:dateAx>
        <c:axId val="103416960"/>
        <c:scaling>
          <c:orientation val="minMax"/>
        </c:scaling>
        <c:delete val="1"/>
        <c:axPos val="b"/>
        <c:numFmt formatCode="ge" sourceLinked="1"/>
        <c:majorTickMark val="none"/>
        <c:minorTickMark val="none"/>
        <c:tickLblPos val="none"/>
        <c:crossAx val="103418880"/>
        <c:crosses val="autoZero"/>
        <c:auto val="1"/>
        <c:lblOffset val="100"/>
        <c:baseTimeUnit val="years"/>
      </c:dateAx>
      <c:valAx>
        <c:axId val="1034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61632"/>
        <c:axId val="1034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03461632"/>
        <c:axId val="103463552"/>
      </c:lineChart>
      <c:dateAx>
        <c:axId val="103461632"/>
        <c:scaling>
          <c:orientation val="minMax"/>
        </c:scaling>
        <c:delete val="1"/>
        <c:axPos val="b"/>
        <c:numFmt formatCode="ge" sourceLinked="1"/>
        <c:majorTickMark val="none"/>
        <c:minorTickMark val="none"/>
        <c:tickLblPos val="none"/>
        <c:crossAx val="103463552"/>
        <c:crosses val="autoZero"/>
        <c:auto val="1"/>
        <c:lblOffset val="100"/>
        <c:baseTimeUnit val="years"/>
      </c:dateAx>
      <c:valAx>
        <c:axId val="1034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717.02</c:v>
                </c:pt>
                <c:pt idx="1">
                  <c:v>889.98</c:v>
                </c:pt>
                <c:pt idx="2">
                  <c:v>942.71</c:v>
                </c:pt>
                <c:pt idx="3">
                  <c:v>956.47</c:v>
                </c:pt>
                <c:pt idx="4">
                  <c:v>977.96</c:v>
                </c:pt>
              </c:numCache>
            </c:numRef>
          </c:val>
        </c:ser>
        <c:dLbls>
          <c:showLegendKey val="0"/>
          <c:showVal val="0"/>
          <c:showCatName val="0"/>
          <c:showSerName val="0"/>
          <c:showPercent val="0"/>
          <c:showBubbleSize val="0"/>
        </c:dLbls>
        <c:gapWidth val="150"/>
        <c:axId val="103498496"/>
        <c:axId val="1035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347.42</c:v>
                </c:pt>
                <c:pt idx="1">
                  <c:v>461.69</c:v>
                </c:pt>
                <c:pt idx="2">
                  <c:v>243.13</c:v>
                </c:pt>
                <c:pt idx="3">
                  <c:v>280.08</c:v>
                </c:pt>
                <c:pt idx="4">
                  <c:v>223.09</c:v>
                </c:pt>
              </c:numCache>
            </c:numRef>
          </c:val>
          <c:smooth val="0"/>
        </c:ser>
        <c:dLbls>
          <c:showLegendKey val="0"/>
          <c:showVal val="0"/>
          <c:showCatName val="0"/>
          <c:showSerName val="0"/>
          <c:showPercent val="0"/>
          <c:showBubbleSize val="0"/>
        </c:dLbls>
        <c:marker val="1"/>
        <c:smooth val="0"/>
        <c:axId val="103498496"/>
        <c:axId val="103500416"/>
      </c:lineChart>
      <c:dateAx>
        <c:axId val="103498496"/>
        <c:scaling>
          <c:orientation val="minMax"/>
        </c:scaling>
        <c:delete val="1"/>
        <c:axPos val="b"/>
        <c:numFmt formatCode="ge" sourceLinked="1"/>
        <c:majorTickMark val="none"/>
        <c:minorTickMark val="none"/>
        <c:tickLblPos val="none"/>
        <c:crossAx val="103500416"/>
        <c:crosses val="autoZero"/>
        <c:auto val="1"/>
        <c:lblOffset val="100"/>
        <c:baseTimeUnit val="years"/>
      </c:dateAx>
      <c:valAx>
        <c:axId val="1035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400.62</c:v>
                </c:pt>
                <c:pt idx="1">
                  <c:v>207.92</c:v>
                </c:pt>
                <c:pt idx="2">
                  <c:v>210.3</c:v>
                </c:pt>
                <c:pt idx="3">
                  <c:v>178.39</c:v>
                </c:pt>
                <c:pt idx="4">
                  <c:v>69.83</c:v>
                </c:pt>
              </c:numCache>
            </c:numRef>
          </c:val>
        </c:ser>
        <c:dLbls>
          <c:showLegendKey val="0"/>
          <c:showVal val="0"/>
          <c:showCatName val="0"/>
          <c:showSerName val="0"/>
          <c:showPercent val="0"/>
          <c:showBubbleSize val="0"/>
        </c:dLbls>
        <c:gapWidth val="150"/>
        <c:axId val="103539072"/>
        <c:axId val="1035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165.97</c:v>
                </c:pt>
                <c:pt idx="1">
                  <c:v>173.77</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103539072"/>
        <c:axId val="103540992"/>
      </c:lineChart>
      <c:dateAx>
        <c:axId val="103539072"/>
        <c:scaling>
          <c:orientation val="minMax"/>
        </c:scaling>
        <c:delete val="1"/>
        <c:axPos val="b"/>
        <c:numFmt formatCode="ge" sourceLinked="1"/>
        <c:majorTickMark val="none"/>
        <c:minorTickMark val="none"/>
        <c:tickLblPos val="none"/>
        <c:crossAx val="103540992"/>
        <c:crosses val="autoZero"/>
        <c:auto val="1"/>
        <c:lblOffset val="100"/>
        <c:baseTimeUnit val="years"/>
      </c:dateAx>
      <c:valAx>
        <c:axId val="1035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8150.97</c:v>
                </c:pt>
                <c:pt idx="1">
                  <c:v>10144.57</c:v>
                </c:pt>
                <c:pt idx="2">
                  <c:v>9774.4</c:v>
                </c:pt>
                <c:pt idx="3">
                  <c:v>7334.97</c:v>
                </c:pt>
                <c:pt idx="4">
                  <c:v>6644.55</c:v>
                </c:pt>
              </c:numCache>
            </c:numRef>
          </c:val>
        </c:ser>
        <c:dLbls>
          <c:showLegendKey val="0"/>
          <c:showVal val="0"/>
          <c:showCatName val="0"/>
          <c:showSerName val="0"/>
          <c:showPercent val="0"/>
          <c:showBubbleSize val="0"/>
        </c:dLbls>
        <c:gapWidth val="150"/>
        <c:axId val="103636992"/>
        <c:axId val="1036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03636992"/>
        <c:axId val="103638912"/>
      </c:lineChart>
      <c:dateAx>
        <c:axId val="103636992"/>
        <c:scaling>
          <c:orientation val="minMax"/>
        </c:scaling>
        <c:delete val="1"/>
        <c:axPos val="b"/>
        <c:numFmt formatCode="ge" sourceLinked="1"/>
        <c:majorTickMark val="none"/>
        <c:minorTickMark val="none"/>
        <c:tickLblPos val="none"/>
        <c:crossAx val="103638912"/>
        <c:crosses val="autoZero"/>
        <c:auto val="1"/>
        <c:lblOffset val="100"/>
        <c:baseTimeUnit val="years"/>
      </c:dateAx>
      <c:valAx>
        <c:axId val="1036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22.56</c:v>
                </c:pt>
                <c:pt idx="1">
                  <c:v>21.26</c:v>
                </c:pt>
                <c:pt idx="2">
                  <c:v>21.38</c:v>
                </c:pt>
                <c:pt idx="3">
                  <c:v>21.84</c:v>
                </c:pt>
                <c:pt idx="4">
                  <c:v>21.75</c:v>
                </c:pt>
              </c:numCache>
            </c:numRef>
          </c:val>
        </c:ser>
        <c:dLbls>
          <c:showLegendKey val="0"/>
          <c:showVal val="0"/>
          <c:showCatName val="0"/>
          <c:showSerName val="0"/>
          <c:showPercent val="0"/>
          <c:showBubbleSize val="0"/>
        </c:dLbls>
        <c:gapWidth val="150"/>
        <c:axId val="103673216"/>
        <c:axId val="1036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03673216"/>
        <c:axId val="103691776"/>
      </c:lineChart>
      <c:dateAx>
        <c:axId val="103673216"/>
        <c:scaling>
          <c:orientation val="minMax"/>
        </c:scaling>
        <c:delete val="1"/>
        <c:axPos val="b"/>
        <c:numFmt formatCode="ge" sourceLinked="1"/>
        <c:majorTickMark val="none"/>
        <c:minorTickMark val="none"/>
        <c:tickLblPos val="none"/>
        <c:crossAx val="103691776"/>
        <c:crosses val="autoZero"/>
        <c:auto val="1"/>
        <c:lblOffset val="100"/>
        <c:baseTimeUnit val="years"/>
      </c:dateAx>
      <c:valAx>
        <c:axId val="1036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689.97</c:v>
                </c:pt>
                <c:pt idx="1">
                  <c:v>715.53</c:v>
                </c:pt>
                <c:pt idx="2">
                  <c:v>733.29</c:v>
                </c:pt>
                <c:pt idx="3">
                  <c:v>719.28</c:v>
                </c:pt>
                <c:pt idx="4">
                  <c:v>723.29</c:v>
                </c:pt>
              </c:numCache>
            </c:numRef>
          </c:val>
        </c:ser>
        <c:dLbls>
          <c:showLegendKey val="0"/>
          <c:showVal val="0"/>
          <c:showCatName val="0"/>
          <c:showSerName val="0"/>
          <c:showPercent val="0"/>
          <c:showBubbleSize val="0"/>
        </c:dLbls>
        <c:gapWidth val="150"/>
        <c:axId val="103701120"/>
        <c:axId val="1037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3701120"/>
        <c:axId val="103715584"/>
      </c:lineChart>
      <c:dateAx>
        <c:axId val="103701120"/>
        <c:scaling>
          <c:orientation val="minMax"/>
        </c:scaling>
        <c:delete val="1"/>
        <c:axPos val="b"/>
        <c:numFmt formatCode="ge" sourceLinked="1"/>
        <c:majorTickMark val="none"/>
        <c:minorTickMark val="none"/>
        <c:tickLblPos val="none"/>
        <c:crossAx val="103715584"/>
        <c:crosses val="autoZero"/>
        <c:auto val="1"/>
        <c:lblOffset val="100"/>
        <c:baseTimeUnit val="years"/>
      </c:dateAx>
      <c:valAx>
        <c:axId val="1037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白石市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36124</v>
      </c>
      <c r="AM8" s="47"/>
      <c r="AN8" s="47"/>
      <c r="AO8" s="47"/>
      <c r="AP8" s="47"/>
      <c r="AQ8" s="47"/>
      <c r="AR8" s="47"/>
      <c r="AS8" s="47"/>
      <c r="AT8" s="43">
        <f>データ!S6</f>
        <v>286.48</v>
      </c>
      <c r="AU8" s="43"/>
      <c r="AV8" s="43"/>
      <c r="AW8" s="43"/>
      <c r="AX8" s="43"/>
      <c r="AY8" s="43"/>
      <c r="AZ8" s="43"/>
      <c r="BA8" s="43"/>
      <c r="BB8" s="43">
        <f>データ!T6</f>
        <v>126.1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48.13</v>
      </c>
      <c r="J10" s="43"/>
      <c r="K10" s="43"/>
      <c r="L10" s="43"/>
      <c r="M10" s="43"/>
      <c r="N10" s="43"/>
      <c r="O10" s="43"/>
      <c r="P10" s="43">
        <f>データ!O6</f>
        <v>5.5</v>
      </c>
      <c r="Q10" s="43"/>
      <c r="R10" s="43"/>
      <c r="S10" s="43"/>
      <c r="T10" s="43"/>
      <c r="U10" s="43"/>
      <c r="V10" s="43"/>
      <c r="W10" s="43">
        <f>データ!P6</f>
        <v>95.72</v>
      </c>
      <c r="X10" s="43"/>
      <c r="Y10" s="43"/>
      <c r="Z10" s="43"/>
      <c r="AA10" s="43"/>
      <c r="AB10" s="43"/>
      <c r="AC10" s="43"/>
      <c r="AD10" s="47">
        <f>データ!Q6</f>
        <v>3132</v>
      </c>
      <c r="AE10" s="47"/>
      <c r="AF10" s="47"/>
      <c r="AG10" s="47"/>
      <c r="AH10" s="47"/>
      <c r="AI10" s="47"/>
      <c r="AJ10" s="47"/>
      <c r="AK10" s="2"/>
      <c r="AL10" s="47">
        <f>データ!U6</f>
        <v>1972</v>
      </c>
      <c r="AM10" s="47"/>
      <c r="AN10" s="47"/>
      <c r="AO10" s="47"/>
      <c r="AP10" s="47"/>
      <c r="AQ10" s="47"/>
      <c r="AR10" s="47"/>
      <c r="AS10" s="47"/>
      <c r="AT10" s="43">
        <f>データ!V6</f>
        <v>2.5099999999999998</v>
      </c>
      <c r="AU10" s="43"/>
      <c r="AV10" s="43"/>
      <c r="AW10" s="43"/>
      <c r="AX10" s="43"/>
      <c r="AY10" s="43"/>
      <c r="AZ10" s="43"/>
      <c r="BA10" s="43"/>
      <c r="BB10" s="43">
        <f>データ!W6</f>
        <v>785.66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42064</v>
      </c>
      <c r="D6" s="31">
        <f t="shared" si="3"/>
        <v>46</v>
      </c>
      <c r="E6" s="31">
        <f t="shared" si="3"/>
        <v>17</v>
      </c>
      <c r="F6" s="31">
        <f t="shared" si="3"/>
        <v>5</v>
      </c>
      <c r="G6" s="31">
        <f t="shared" si="3"/>
        <v>0</v>
      </c>
      <c r="H6" s="31" t="str">
        <f t="shared" si="3"/>
        <v>宮城県　白石市</v>
      </c>
      <c r="I6" s="31" t="str">
        <f t="shared" si="3"/>
        <v>法適用</v>
      </c>
      <c r="J6" s="31" t="str">
        <f t="shared" si="3"/>
        <v>下水道事業</v>
      </c>
      <c r="K6" s="31" t="str">
        <f t="shared" si="3"/>
        <v>農業集落排水</v>
      </c>
      <c r="L6" s="31" t="str">
        <f t="shared" si="3"/>
        <v>F2</v>
      </c>
      <c r="M6" s="32" t="str">
        <f t="shared" si="3"/>
        <v>-</v>
      </c>
      <c r="N6" s="32">
        <f t="shared" si="3"/>
        <v>48.13</v>
      </c>
      <c r="O6" s="32">
        <f t="shared" si="3"/>
        <v>5.5</v>
      </c>
      <c r="P6" s="32">
        <f t="shared" si="3"/>
        <v>95.72</v>
      </c>
      <c r="Q6" s="32">
        <f t="shared" si="3"/>
        <v>3132</v>
      </c>
      <c r="R6" s="32">
        <f t="shared" si="3"/>
        <v>36124</v>
      </c>
      <c r="S6" s="32">
        <f t="shared" si="3"/>
        <v>286.48</v>
      </c>
      <c r="T6" s="32">
        <f t="shared" si="3"/>
        <v>126.1</v>
      </c>
      <c r="U6" s="32">
        <f t="shared" si="3"/>
        <v>1972</v>
      </c>
      <c r="V6" s="32">
        <f t="shared" si="3"/>
        <v>2.5099999999999998</v>
      </c>
      <c r="W6" s="32">
        <f t="shared" si="3"/>
        <v>785.66</v>
      </c>
      <c r="X6" s="33">
        <f>IF(X7="",NA(),X7)</f>
        <v>84.91</v>
      </c>
      <c r="Y6" s="33">
        <f t="shared" ref="Y6:AG6" si="4">IF(Y7="",NA(),Y7)</f>
        <v>100</v>
      </c>
      <c r="Z6" s="33">
        <f t="shared" si="4"/>
        <v>89.61</v>
      </c>
      <c r="AA6" s="33">
        <f t="shared" si="4"/>
        <v>87.34</v>
      </c>
      <c r="AB6" s="33">
        <f t="shared" si="4"/>
        <v>96.39</v>
      </c>
      <c r="AC6" s="33">
        <f t="shared" si="4"/>
        <v>80.260000000000005</v>
      </c>
      <c r="AD6" s="33">
        <f t="shared" si="4"/>
        <v>81.31</v>
      </c>
      <c r="AE6" s="33">
        <f t="shared" si="4"/>
        <v>92.74</v>
      </c>
      <c r="AF6" s="33">
        <f t="shared" si="4"/>
        <v>93.62</v>
      </c>
      <c r="AG6" s="33">
        <f t="shared" si="4"/>
        <v>97.53</v>
      </c>
      <c r="AH6" s="32" t="str">
        <f>IF(AH7="","",IF(AH7="-","【-】","【"&amp;SUBSTITUTE(TEXT(AH7,"#,##0.00"),"-","△")&amp;"】"))</f>
        <v>【98.75】</v>
      </c>
      <c r="AI6" s="33">
        <f>IF(AI7="",NA(),AI7)</f>
        <v>717.02</v>
      </c>
      <c r="AJ6" s="33">
        <f t="shared" ref="AJ6:AR6" si="5">IF(AJ7="",NA(),AJ7)</f>
        <v>889.98</v>
      </c>
      <c r="AK6" s="33">
        <f t="shared" si="5"/>
        <v>942.71</v>
      </c>
      <c r="AL6" s="33">
        <f t="shared" si="5"/>
        <v>956.47</v>
      </c>
      <c r="AM6" s="33">
        <f t="shared" si="5"/>
        <v>977.96</v>
      </c>
      <c r="AN6" s="33">
        <f t="shared" si="5"/>
        <v>347.42</v>
      </c>
      <c r="AO6" s="33">
        <f t="shared" si="5"/>
        <v>461.69</v>
      </c>
      <c r="AP6" s="33">
        <f t="shared" si="5"/>
        <v>243.13</v>
      </c>
      <c r="AQ6" s="33">
        <f t="shared" si="5"/>
        <v>280.08</v>
      </c>
      <c r="AR6" s="33">
        <f t="shared" si="5"/>
        <v>223.09</v>
      </c>
      <c r="AS6" s="32" t="str">
        <f>IF(AS7="","",IF(AS7="-","【-】","【"&amp;SUBSTITUTE(TEXT(AS7,"#,##0.00"),"-","△")&amp;"】"))</f>
        <v>【205.86】</v>
      </c>
      <c r="AT6" s="33">
        <f>IF(AT7="",NA(),AT7)</f>
        <v>400.62</v>
      </c>
      <c r="AU6" s="33">
        <f t="shared" ref="AU6:BC6" si="6">IF(AU7="",NA(),AU7)</f>
        <v>207.92</v>
      </c>
      <c r="AV6" s="33">
        <f t="shared" si="6"/>
        <v>210.3</v>
      </c>
      <c r="AW6" s="33">
        <f t="shared" si="6"/>
        <v>178.39</v>
      </c>
      <c r="AX6" s="33">
        <f t="shared" si="6"/>
        <v>69.83</v>
      </c>
      <c r="AY6" s="33">
        <f t="shared" si="6"/>
        <v>165.97</v>
      </c>
      <c r="AZ6" s="33">
        <f t="shared" si="6"/>
        <v>173.77</v>
      </c>
      <c r="BA6" s="33">
        <f t="shared" si="6"/>
        <v>162.52000000000001</v>
      </c>
      <c r="BB6" s="33">
        <f t="shared" si="6"/>
        <v>124.2</v>
      </c>
      <c r="BC6" s="33">
        <f t="shared" si="6"/>
        <v>33.03</v>
      </c>
      <c r="BD6" s="32" t="str">
        <f>IF(BD7="","",IF(BD7="-","【-】","【"&amp;SUBSTITUTE(TEXT(BD7,"#,##0.00"),"-","△")&amp;"】"))</f>
        <v>【34.63】</v>
      </c>
      <c r="BE6" s="33">
        <f>IF(BE7="",NA(),BE7)</f>
        <v>8150.97</v>
      </c>
      <c r="BF6" s="33">
        <f t="shared" ref="BF6:BN6" si="7">IF(BF7="",NA(),BF7)</f>
        <v>10144.57</v>
      </c>
      <c r="BG6" s="33">
        <f t="shared" si="7"/>
        <v>9774.4</v>
      </c>
      <c r="BH6" s="33">
        <f t="shared" si="7"/>
        <v>7334.97</v>
      </c>
      <c r="BI6" s="33">
        <f t="shared" si="7"/>
        <v>6644.55</v>
      </c>
      <c r="BJ6" s="33">
        <f t="shared" si="7"/>
        <v>1316.7</v>
      </c>
      <c r="BK6" s="33">
        <f t="shared" si="7"/>
        <v>1224.75</v>
      </c>
      <c r="BL6" s="33">
        <f t="shared" si="7"/>
        <v>1197.82</v>
      </c>
      <c r="BM6" s="33">
        <f t="shared" si="7"/>
        <v>1126.77</v>
      </c>
      <c r="BN6" s="33">
        <f t="shared" si="7"/>
        <v>1044.8</v>
      </c>
      <c r="BO6" s="32" t="str">
        <f>IF(BO7="","",IF(BO7="-","【-】","【"&amp;SUBSTITUTE(TEXT(BO7,"#,##0.00"),"-","△")&amp;"】"))</f>
        <v>【992.47】</v>
      </c>
      <c r="BP6" s="33">
        <f>IF(BP7="",NA(),BP7)</f>
        <v>22.56</v>
      </c>
      <c r="BQ6" s="33">
        <f t="shared" ref="BQ6:BY6" si="8">IF(BQ7="",NA(),BQ7)</f>
        <v>21.26</v>
      </c>
      <c r="BR6" s="33">
        <f t="shared" si="8"/>
        <v>21.38</v>
      </c>
      <c r="BS6" s="33">
        <f t="shared" si="8"/>
        <v>21.84</v>
      </c>
      <c r="BT6" s="33">
        <f t="shared" si="8"/>
        <v>21.75</v>
      </c>
      <c r="BU6" s="33">
        <f t="shared" si="8"/>
        <v>43.24</v>
      </c>
      <c r="BV6" s="33">
        <f t="shared" si="8"/>
        <v>42.13</v>
      </c>
      <c r="BW6" s="33">
        <f t="shared" si="8"/>
        <v>51.03</v>
      </c>
      <c r="BX6" s="33">
        <f t="shared" si="8"/>
        <v>50.9</v>
      </c>
      <c r="BY6" s="33">
        <f t="shared" si="8"/>
        <v>50.82</v>
      </c>
      <c r="BZ6" s="32" t="str">
        <f>IF(BZ7="","",IF(BZ7="-","【-】","【"&amp;SUBSTITUTE(TEXT(BZ7,"#,##0.00"),"-","△")&amp;"】"))</f>
        <v>【51.49】</v>
      </c>
      <c r="CA6" s="33">
        <f>IF(CA7="",NA(),CA7)</f>
        <v>689.97</v>
      </c>
      <c r="CB6" s="33">
        <f t="shared" ref="CB6:CJ6" si="9">IF(CB7="",NA(),CB7)</f>
        <v>715.53</v>
      </c>
      <c r="CC6" s="33">
        <f t="shared" si="9"/>
        <v>733.29</v>
      </c>
      <c r="CD6" s="33">
        <f t="shared" si="9"/>
        <v>719.28</v>
      </c>
      <c r="CE6" s="33">
        <f t="shared" si="9"/>
        <v>723.29</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34.78</v>
      </c>
      <c r="CM6" s="33">
        <f t="shared" ref="CM6:CU6" si="10">IF(CM7="",NA(),CM7)</f>
        <v>35.28</v>
      </c>
      <c r="CN6" s="33">
        <f t="shared" si="10"/>
        <v>35.159999999999997</v>
      </c>
      <c r="CO6" s="33">
        <f t="shared" si="10"/>
        <v>35.28</v>
      </c>
      <c r="CP6" s="33">
        <f t="shared" si="10"/>
        <v>35.159999999999997</v>
      </c>
      <c r="CQ6" s="33">
        <f t="shared" si="10"/>
        <v>44.65</v>
      </c>
      <c r="CR6" s="33">
        <f t="shared" si="10"/>
        <v>46.85</v>
      </c>
      <c r="CS6" s="33">
        <f t="shared" si="10"/>
        <v>54.74</v>
      </c>
      <c r="CT6" s="33">
        <f t="shared" si="10"/>
        <v>53.78</v>
      </c>
      <c r="CU6" s="33">
        <f t="shared" si="10"/>
        <v>53.24</v>
      </c>
      <c r="CV6" s="32" t="str">
        <f>IF(CV7="","",IF(CV7="-","【-】","【"&amp;SUBSTITUTE(TEXT(CV7,"#,##0.00"),"-","△")&amp;"】"))</f>
        <v>【53.32】</v>
      </c>
      <c r="CW6" s="33">
        <f>IF(CW7="",NA(),CW7)</f>
        <v>53.04</v>
      </c>
      <c r="CX6" s="33">
        <f t="shared" ref="CX6:DF6" si="11">IF(CX7="",NA(),CX7)</f>
        <v>54.07</v>
      </c>
      <c r="CY6" s="33">
        <f t="shared" si="11"/>
        <v>55.91</v>
      </c>
      <c r="CZ6" s="33">
        <f t="shared" si="11"/>
        <v>60.83</v>
      </c>
      <c r="DA6" s="33">
        <f t="shared" si="11"/>
        <v>60.95</v>
      </c>
      <c r="DB6" s="33">
        <f t="shared" si="11"/>
        <v>73.599999999999994</v>
      </c>
      <c r="DC6" s="33">
        <f t="shared" si="11"/>
        <v>73.78</v>
      </c>
      <c r="DD6" s="33">
        <f t="shared" si="11"/>
        <v>83.88</v>
      </c>
      <c r="DE6" s="33">
        <f t="shared" si="11"/>
        <v>84.06</v>
      </c>
      <c r="DF6" s="33">
        <f t="shared" si="11"/>
        <v>84.07</v>
      </c>
      <c r="DG6" s="32" t="str">
        <f>IF(DG7="","",IF(DG7="-","【-】","【"&amp;SUBSTITUTE(TEXT(DG7,"#,##0.00"),"-","△")&amp;"】"))</f>
        <v>【83.79】</v>
      </c>
      <c r="DH6" s="33">
        <f>IF(DH7="",NA(),DH7)</f>
        <v>4.41</v>
      </c>
      <c r="DI6" s="33">
        <f t="shared" ref="DI6:DQ6" si="12">IF(DI7="",NA(),DI7)</f>
        <v>5.67</v>
      </c>
      <c r="DJ6" s="33">
        <f t="shared" si="12"/>
        <v>6.84</v>
      </c>
      <c r="DK6" s="33">
        <f t="shared" si="12"/>
        <v>7.7</v>
      </c>
      <c r="DL6" s="33">
        <f t="shared" si="12"/>
        <v>17.13</v>
      </c>
      <c r="DM6" s="33">
        <f t="shared" si="12"/>
        <v>6.61</v>
      </c>
      <c r="DN6" s="33">
        <f t="shared" si="12"/>
        <v>8.3000000000000007</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7" s="34" customFormat="1">
      <c r="A7" s="26"/>
      <c r="B7" s="35">
        <v>2014</v>
      </c>
      <c r="C7" s="35">
        <v>42064</v>
      </c>
      <c r="D7" s="35">
        <v>46</v>
      </c>
      <c r="E7" s="35">
        <v>17</v>
      </c>
      <c r="F7" s="35">
        <v>5</v>
      </c>
      <c r="G7" s="35">
        <v>0</v>
      </c>
      <c r="H7" s="35" t="s">
        <v>96</v>
      </c>
      <c r="I7" s="35" t="s">
        <v>97</v>
      </c>
      <c r="J7" s="35" t="s">
        <v>98</v>
      </c>
      <c r="K7" s="35" t="s">
        <v>99</v>
      </c>
      <c r="L7" s="35" t="s">
        <v>100</v>
      </c>
      <c r="M7" s="36" t="s">
        <v>101</v>
      </c>
      <c r="N7" s="36">
        <v>48.13</v>
      </c>
      <c r="O7" s="36">
        <v>5.5</v>
      </c>
      <c r="P7" s="36">
        <v>95.72</v>
      </c>
      <c r="Q7" s="36">
        <v>3132</v>
      </c>
      <c r="R7" s="36">
        <v>36124</v>
      </c>
      <c r="S7" s="36">
        <v>286.48</v>
      </c>
      <c r="T7" s="36">
        <v>126.1</v>
      </c>
      <c r="U7" s="36">
        <v>1972</v>
      </c>
      <c r="V7" s="36">
        <v>2.5099999999999998</v>
      </c>
      <c r="W7" s="36">
        <v>785.66</v>
      </c>
      <c r="X7" s="36">
        <v>84.91</v>
      </c>
      <c r="Y7" s="36">
        <v>100</v>
      </c>
      <c r="Z7" s="36">
        <v>89.61</v>
      </c>
      <c r="AA7" s="36">
        <v>87.34</v>
      </c>
      <c r="AB7" s="36">
        <v>96.39</v>
      </c>
      <c r="AC7" s="36">
        <v>80.260000000000005</v>
      </c>
      <c r="AD7" s="36">
        <v>81.31</v>
      </c>
      <c r="AE7" s="36">
        <v>92.74</v>
      </c>
      <c r="AF7" s="36">
        <v>93.62</v>
      </c>
      <c r="AG7" s="36">
        <v>97.53</v>
      </c>
      <c r="AH7" s="36">
        <v>98.75</v>
      </c>
      <c r="AI7" s="36">
        <v>717.02</v>
      </c>
      <c r="AJ7" s="36">
        <v>889.98</v>
      </c>
      <c r="AK7" s="36">
        <v>942.71</v>
      </c>
      <c r="AL7" s="36">
        <v>956.47</v>
      </c>
      <c r="AM7" s="36">
        <v>977.96</v>
      </c>
      <c r="AN7" s="36">
        <v>347.42</v>
      </c>
      <c r="AO7" s="36">
        <v>461.69</v>
      </c>
      <c r="AP7" s="36">
        <v>243.13</v>
      </c>
      <c r="AQ7" s="36">
        <v>280.08</v>
      </c>
      <c r="AR7" s="36">
        <v>223.09</v>
      </c>
      <c r="AS7" s="36">
        <v>205.86</v>
      </c>
      <c r="AT7" s="36">
        <v>400.62</v>
      </c>
      <c r="AU7" s="36">
        <v>207.92</v>
      </c>
      <c r="AV7" s="36">
        <v>210.3</v>
      </c>
      <c r="AW7" s="36">
        <v>178.39</v>
      </c>
      <c r="AX7" s="36">
        <v>69.83</v>
      </c>
      <c r="AY7" s="36">
        <v>165.97</v>
      </c>
      <c r="AZ7" s="36">
        <v>173.77</v>
      </c>
      <c r="BA7" s="36">
        <v>162.52000000000001</v>
      </c>
      <c r="BB7" s="36">
        <v>124.2</v>
      </c>
      <c r="BC7" s="36">
        <v>33.03</v>
      </c>
      <c r="BD7" s="36">
        <v>34.630000000000003</v>
      </c>
      <c r="BE7" s="36">
        <v>8150.97</v>
      </c>
      <c r="BF7" s="36">
        <v>10144.57</v>
      </c>
      <c r="BG7" s="36">
        <v>9774.4</v>
      </c>
      <c r="BH7" s="36">
        <v>7334.97</v>
      </c>
      <c r="BI7" s="36">
        <v>6644.55</v>
      </c>
      <c r="BJ7" s="36">
        <v>1316.7</v>
      </c>
      <c r="BK7" s="36">
        <v>1224.75</v>
      </c>
      <c r="BL7" s="36">
        <v>1197.82</v>
      </c>
      <c r="BM7" s="36">
        <v>1126.77</v>
      </c>
      <c r="BN7" s="36">
        <v>1044.8</v>
      </c>
      <c r="BO7" s="36">
        <v>992.47</v>
      </c>
      <c r="BP7" s="36">
        <v>22.56</v>
      </c>
      <c r="BQ7" s="36">
        <v>21.26</v>
      </c>
      <c r="BR7" s="36">
        <v>21.38</v>
      </c>
      <c r="BS7" s="36">
        <v>21.84</v>
      </c>
      <c r="BT7" s="36">
        <v>21.75</v>
      </c>
      <c r="BU7" s="36">
        <v>43.24</v>
      </c>
      <c r="BV7" s="36">
        <v>42.13</v>
      </c>
      <c r="BW7" s="36">
        <v>51.03</v>
      </c>
      <c r="BX7" s="36">
        <v>50.9</v>
      </c>
      <c r="BY7" s="36">
        <v>50.82</v>
      </c>
      <c r="BZ7" s="36">
        <v>51.49</v>
      </c>
      <c r="CA7" s="36">
        <v>689.97</v>
      </c>
      <c r="CB7" s="36">
        <v>715.53</v>
      </c>
      <c r="CC7" s="36">
        <v>733.29</v>
      </c>
      <c r="CD7" s="36">
        <v>719.28</v>
      </c>
      <c r="CE7" s="36">
        <v>723.29</v>
      </c>
      <c r="CF7" s="36">
        <v>338.76</v>
      </c>
      <c r="CG7" s="36">
        <v>348.41</v>
      </c>
      <c r="CH7" s="36">
        <v>289.60000000000002</v>
      </c>
      <c r="CI7" s="36">
        <v>293.27</v>
      </c>
      <c r="CJ7" s="36">
        <v>300.52</v>
      </c>
      <c r="CK7" s="36">
        <v>295.10000000000002</v>
      </c>
      <c r="CL7" s="36">
        <v>34.78</v>
      </c>
      <c r="CM7" s="36">
        <v>35.28</v>
      </c>
      <c r="CN7" s="36">
        <v>35.159999999999997</v>
      </c>
      <c r="CO7" s="36">
        <v>35.28</v>
      </c>
      <c r="CP7" s="36">
        <v>35.159999999999997</v>
      </c>
      <c r="CQ7" s="36">
        <v>44.65</v>
      </c>
      <c r="CR7" s="36">
        <v>46.85</v>
      </c>
      <c r="CS7" s="36">
        <v>54.74</v>
      </c>
      <c r="CT7" s="36">
        <v>53.78</v>
      </c>
      <c r="CU7" s="36">
        <v>53.24</v>
      </c>
      <c r="CV7" s="36">
        <v>53.32</v>
      </c>
      <c r="CW7" s="36">
        <v>53.04</v>
      </c>
      <c r="CX7" s="36">
        <v>54.07</v>
      </c>
      <c r="CY7" s="36">
        <v>55.91</v>
      </c>
      <c r="CZ7" s="36">
        <v>60.83</v>
      </c>
      <c r="DA7" s="36">
        <v>60.95</v>
      </c>
      <c r="DB7" s="36">
        <v>73.599999999999994</v>
      </c>
      <c r="DC7" s="36">
        <v>73.78</v>
      </c>
      <c r="DD7" s="36">
        <v>83.88</v>
      </c>
      <c r="DE7" s="36">
        <v>84.06</v>
      </c>
      <c r="DF7" s="36">
        <v>84.07</v>
      </c>
      <c r="DG7" s="36">
        <v>83.79</v>
      </c>
      <c r="DH7" s="36">
        <v>4.41</v>
      </c>
      <c r="DI7" s="36">
        <v>5.67</v>
      </c>
      <c r="DJ7" s="36">
        <v>6.84</v>
      </c>
      <c r="DK7" s="36">
        <v>7.7</v>
      </c>
      <c r="DL7" s="36">
        <v>17.13</v>
      </c>
      <c r="DM7" s="36">
        <v>6.61</v>
      </c>
      <c r="DN7" s="36">
        <v>8.3000000000000007</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v>
      </c>
      <c r="EJ7" s="36">
        <v>0.08</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2016-02-03T07:48:26Z</dcterms:created>
  <dcterms:modified xsi:type="dcterms:W3CDTF">2016-02-24T08:30:12Z</dcterms:modified>
  <cp:category/>
</cp:coreProperties>
</file>