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W8" i="4"/>
  <c r="I8" i="4"/>
  <c r="B8" i="4"/>
  <c r="C10" i="5" l="1"/>
  <c r="D10" i="5"/>
  <c r="E10" i="5"/>
  <c r="B10" i="5"/>
</calcChain>
</file>

<file path=xl/sharedStrings.xml><?xml version="1.0" encoding="utf-8"?>
<sst xmlns="http://schemas.openxmlformats.org/spreadsheetml/2006/main" count="222" uniqueCount="111">
  <si>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</si>
  <si>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</si>
  <si>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</si>
  <si>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</si>
  <si>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</si>
  <si>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</si>
  <si>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</si>
  <si>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</si>
  <si>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</si>
  <si>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</si>
  <si>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</si>
  <si>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</si>
  <si>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</si>
  <si>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</si>
  <si>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</si>
  <si>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</si>
  <si>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</si>
  <si>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</si>
  <si>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</si>
  <si>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</si>
  <si>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</si>
  <si>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</si>
  <si>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</si>
  <si>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</si>
  <si>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</si>
  <si>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</si>
  <si>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</si>
  <si>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</si>
  <si>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</si>
  <si>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</si>
  <si>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</si>
  <si>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</si>
  <si>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</si>
  <si>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</si>
  <si>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</si>
  <si>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</si>
  <si>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</si>
  <si>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</si>
  <si>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</si>
  <si>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</si>
  <si>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</si>
  <si>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</si>
  <si>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</si>
  <si>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</si>
  <si>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</si>
  <si>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</si>
  <si>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</si>
  <si>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</si>
  <si>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</si>
  <si>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</si>
  <si>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</si>
  <si>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</si>
  <si>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</si>
  <si>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</si>
  <si>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</si>
  <si>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</si>
  <si>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</si>
  <si>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</si>
  <si>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</si>
  <si>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</si>
  <si>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</si>
  <si>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</si>
  <si>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</si>
  <si>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</si>
  <si>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</si>
  <si>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</si>
  <si>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</si>
  <si>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</si>
  <si>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</si>
  <si>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</si>
  <si>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</si>
  <si>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</si>
  <si>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</si>
  <si>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</si>
  <si>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</si>
  <si>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</si>
  <si>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</si>
  <si>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</si>
  <si>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</si>
  <si>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</si>
  <si>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</si>
  <si>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</si>
  <si>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</si>
  <si>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</si>
  <si>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</si>
  <si>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</si>
  <si>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</si>
  <si>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</si>
  <si>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</si>
  <si>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</si>
  <si>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</si>
  <si>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</si>
  <si>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</si>
  <si>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</si>
  <si>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</si>
  <si>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</si>
  <si>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気仙沼市</t>
  </si>
  <si>
    <t>法非適用</t>
  </si>
  <si>
    <t>下水道事業</t>
  </si>
  <si>
    <t>漁業集落排水</t>
  </si>
  <si>
    <t>H3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</si>
  <si>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</si>
  <si>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</si>
  <si>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</si>
  <si>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</si>
  <si>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</si>
  <si>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</si>
  <si>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</si>
  <si>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の接続世帯数の見込みや、仮設住宅の区域外からの避難者が退去した場合において、料金収入の増加は見込めず、一般会計繰入金に頼る状況である。料金改定等の検討も踏まえ、経営改善に努めていく必要があると考えられる。</t>
    <rPh sb="46" eb="48">
      <t>ゾウカ</t>
    </rPh>
    <rPh sb="49" eb="51">
      <t>ミコ</t>
    </rPh>
    <phoneticPr fontId="4"/>
  </si>
  <si>
    <t>　東日本大震災により被災した施設や汚水管渠については、平成２５年度に修繕が完了している。管渠については老朽化による更新の予定はない。</t>
    <rPh sb="1" eb="4">
      <t>ヒガシニホン</t>
    </rPh>
    <rPh sb="4" eb="7">
      <t>ダイシンサイ</t>
    </rPh>
    <rPh sb="10" eb="12">
      <t>ヒサイ</t>
    </rPh>
    <rPh sb="14" eb="16">
      <t>シセツ</t>
    </rPh>
    <rPh sb="17" eb="19">
      <t>オスイ</t>
    </rPh>
    <rPh sb="19" eb="21">
      <t>カンキョ</t>
    </rPh>
    <rPh sb="27" eb="29">
      <t>ヘイセイ</t>
    </rPh>
    <rPh sb="31" eb="33">
      <t>ネンド</t>
    </rPh>
    <rPh sb="34" eb="36">
      <t>シュウゼン</t>
    </rPh>
    <rPh sb="37" eb="39">
      <t>カンリョウ</t>
    </rPh>
    <rPh sb="51" eb="54">
      <t>ロウキュウカ</t>
    </rPh>
    <rPh sb="57" eb="59">
      <t>コウシン</t>
    </rPh>
    <rPh sb="60" eb="62">
      <t>ヨテイ</t>
    </rPh>
    <phoneticPr fontId="4"/>
  </si>
  <si>
    <t>　漁業集落区域においての東日本大震災による被災世帯は少なく、現在は仮設住宅に区域外からの避難者がおり、収益的収支比率は東日本大震災前の状況に近くなってきている。ただし、避難者世帯には単身世帯があり、料金収入が増加しても人口は減少している状況である。
経費回収率は、震災による被災世帯は少ないため下水道使用料は横ばいだが、震災により汚水処理費が増加したため経費回収率がいったん低くなった。現在は汚水処理費が震災前の状況に近くなってきたため、経費回収率も高くなってきている。
施設利用率については、人口の減少により晴天時一日平均処理水量が減少しているため、類似団体よりも施設利用率は低くなっている。
水洗化率は、人口の減少により、処理区域内人口、水洗化人口ともに減少してきているが、類似団体よりも水洗化率は高い状況である。
今後の接続世帯数の見込みや、仮設住宅の区域外からの避難者が退去した場合において、料金収入の増加は見込めないため、一般会計繰入金に頼る状況である。
料金改定等の検討も踏まえ、経営改善に努めていく必要があると考えられる。　　　　　　　　　　　　　　　　　　　　　　　　　　　　</t>
    <rPh sb="1" eb="3">
      <t>ギョギョウ</t>
    </rPh>
    <rPh sb="3" eb="5">
      <t>シュウラク</t>
    </rPh>
    <rPh sb="5" eb="7">
      <t>クイキ</t>
    </rPh>
    <rPh sb="12" eb="15">
      <t>ヒガシニホン</t>
    </rPh>
    <rPh sb="15" eb="18">
      <t>ダイシンサイ</t>
    </rPh>
    <rPh sb="21" eb="23">
      <t>ヒサイ</t>
    </rPh>
    <rPh sb="23" eb="25">
      <t>セタイ</t>
    </rPh>
    <rPh sb="26" eb="27">
      <t>スク</t>
    </rPh>
    <rPh sb="30" eb="32">
      <t>ゲンザイ</t>
    </rPh>
    <rPh sb="33" eb="35">
      <t>カセツ</t>
    </rPh>
    <rPh sb="35" eb="37">
      <t>ジュウタク</t>
    </rPh>
    <rPh sb="38" eb="41">
      <t>クイキガイ</t>
    </rPh>
    <rPh sb="44" eb="47">
      <t>ヒナンシャ</t>
    </rPh>
    <rPh sb="51" eb="54">
      <t>シュウエキテキ</t>
    </rPh>
    <rPh sb="54" eb="56">
      <t>シュウシ</t>
    </rPh>
    <rPh sb="56" eb="58">
      <t>ヒリツ</t>
    </rPh>
    <rPh sb="59" eb="62">
      <t>ヒガシニホン</t>
    </rPh>
    <rPh sb="62" eb="65">
      <t>ダイシンサイ</t>
    </rPh>
    <rPh sb="65" eb="66">
      <t>マエ</t>
    </rPh>
    <rPh sb="67" eb="69">
      <t>ジョウキョウ</t>
    </rPh>
    <rPh sb="70" eb="71">
      <t>チカ</t>
    </rPh>
    <rPh sb="84" eb="87">
      <t>ヒナンシャ</t>
    </rPh>
    <rPh sb="87" eb="89">
      <t>セタイ</t>
    </rPh>
    <rPh sb="91" eb="93">
      <t>タンシン</t>
    </rPh>
    <rPh sb="93" eb="95">
      <t>セタイ</t>
    </rPh>
    <rPh sb="99" eb="101">
      <t>リョウキン</t>
    </rPh>
    <rPh sb="101" eb="103">
      <t>シュウニュウ</t>
    </rPh>
    <rPh sb="104" eb="106">
      <t>ゾウカ</t>
    </rPh>
    <rPh sb="109" eb="111">
      <t>ジンコウ</t>
    </rPh>
    <rPh sb="112" eb="114">
      <t>ゲンショウ</t>
    </rPh>
    <rPh sb="118" eb="120">
      <t>ジョウキョウ</t>
    </rPh>
    <rPh sb="125" eb="127">
      <t>ケイヒ</t>
    </rPh>
    <rPh sb="127" eb="130">
      <t>カイシュウリツ</t>
    </rPh>
    <rPh sb="225" eb="226">
      <t>タカ</t>
    </rPh>
    <rPh sb="298" eb="299">
      <t>ミズ</t>
    </rPh>
    <rPh sb="323" eb="324">
      <t>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</si>
</sst>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2299264"/>
        <c:axId val="5230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0.4</c:v>
                </c:pt>
                <c:pt idx="2">
                  <c:v>0.36</c:v>
                </c:pt>
                <c:pt idx="3">
                  <c:v>0.25</c:v>
                </c:pt>
                <c:pt idx="4">
                  <c:v>0.31</c:v>
                </c:pt>
              </c:numCache>
            </c:numRef>
          </c:val>
          <c:smooth val="0"/>
        </c:ser>
        <c:dLbls>
          <c:showLegendKey val="0"/>
          <c:showVal val="0"/>
          <c:showCatName val="0"/>
          <c:showSerName val="0"/>
          <c:showPercent val="0"/>
          <c:showBubbleSize val="0"/>
        </c:dLbls>
        <c:marker val="1"/>
        <c:smooth val="0"/>
        <c:axId val="52299264"/>
        <c:axId val="52301184"/>
      </c:lineChart>
      <c:dateAx>
        <c:axId val="52299264"/>
        <c:scaling>
          <c:orientation val="minMax"/>
        </c:scaling>
        <c:delete val="1"/>
        <c:axPos val="b"/>
        <c:numFmt formatCode="ge" sourceLinked="1"/>
        <c:majorTickMark val="none"/>
        <c:minorTickMark val="none"/>
        <c:tickLblPos val="none"/>
        <c:crossAx val="52301184"/>
        <c:crosses val="autoZero"/>
        <c:auto val="1"/>
        <c:lblOffset val="100"/>
        <c:baseTimeUnit val="years"/>
      </c:dateAx>
      <c:valAx>
        <c:axId val="5230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29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26.33</c:v>
                </c:pt>
                <c:pt idx="1">
                  <c:v>0</c:v>
                </c:pt>
                <c:pt idx="2">
                  <c:v>19.329999999999998</c:v>
                </c:pt>
                <c:pt idx="3">
                  <c:v>23.33</c:v>
                </c:pt>
                <c:pt idx="4">
                  <c:v>23.5</c:v>
                </c:pt>
              </c:numCache>
            </c:numRef>
          </c:val>
        </c:ser>
        <c:dLbls>
          <c:showLegendKey val="0"/>
          <c:showVal val="0"/>
          <c:showCatName val="0"/>
          <c:showSerName val="0"/>
          <c:showPercent val="0"/>
          <c:showBubbleSize val="0"/>
        </c:dLbls>
        <c:gapWidth val="150"/>
        <c:axId val="101652352"/>
        <c:axId val="10165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31.9</c:v>
                </c:pt>
                <c:pt idx="1">
                  <c:v>32.04</c:v>
                </c:pt>
                <c:pt idx="2">
                  <c:v>33.81</c:v>
                </c:pt>
                <c:pt idx="3">
                  <c:v>31.37</c:v>
                </c:pt>
                <c:pt idx="4">
                  <c:v>29.86</c:v>
                </c:pt>
              </c:numCache>
            </c:numRef>
          </c:val>
          <c:smooth val="0"/>
        </c:ser>
        <c:dLbls>
          <c:showLegendKey val="0"/>
          <c:showVal val="0"/>
          <c:showCatName val="0"/>
          <c:showSerName val="0"/>
          <c:showPercent val="0"/>
          <c:showBubbleSize val="0"/>
        </c:dLbls>
        <c:marker val="1"/>
        <c:smooth val="0"/>
        <c:axId val="101652352"/>
        <c:axId val="101654528"/>
      </c:lineChart>
      <c:dateAx>
        <c:axId val="101652352"/>
        <c:scaling>
          <c:orientation val="minMax"/>
        </c:scaling>
        <c:delete val="1"/>
        <c:axPos val="b"/>
        <c:numFmt formatCode="ge" sourceLinked="1"/>
        <c:majorTickMark val="none"/>
        <c:minorTickMark val="none"/>
        <c:tickLblPos val="none"/>
        <c:crossAx val="101654528"/>
        <c:crosses val="autoZero"/>
        <c:auto val="1"/>
        <c:lblOffset val="100"/>
        <c:baseTimeUnit val="years"/>
      </c:dateAx>
      <c:valAx>
        <c:axId val="10165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5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78.790000000000006</c:v>
                </c:pt>
                <c:pt idx="1">
                  <c:v>78.86</c:v>
                </c:pt>
                <c:pt idx="2">
                  <c:v>78.2</c:v>
                </c:pt>
                <c:pt idx="3">
                  <c:v>78.59</c:v>
                </c:pt>
                <c:pt idx="4">
                  <c:v>77.099999999999994</c:v>
                </c:pt>
              </c:numCache>
            </c:numRef>
          </c:val>
        </c:ser>
        <c:dLbls>
          <c:showLegendKey val="0"/>
          <c:showVal val="0"/>
          <c:showCatName val="0"/>
          <c:showSerName val="0"/>
          <c:showPercent val="0"/>
          <c:showBubbleSize val="0"/>
        </c:dLbls>
        <c:gapWidth val="150"/>
        <c:axId val="101697024"/>
        <c:axId val="10169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69.69</c:v>
                </c:pt>
                <c:pt idx="1">
                  <c:v>68.86</c:v>
                </c:pt>
                <c:pt idx="2">
                  <c:v>68.7</c:v>
                </c:pt>
                <c:pt idx="3">
                  <c:v>67.38</c:v>
                </c:pt>
                <c:pt idx="4">
                  <c:v>65.95</c:v>
                </c:pt>
              </c:numCache>
            </c:numRef>
          </c:val>
          <c:smooth val="0"/>
        </c:ser>
        <c:dLbls>
          <c:showLegendKey val="0"/>
          <c:showVal val="0"/>
          <c:showCatName val="0"/>
          <c:showSerName val="0"/>
          <c:showPercent val="0"/>
          <c:showBubbleSize val="0"/>
        </c:dLbls>
        <c:marker val="1"/>
        <c:smooth val="0"/>
        <c:axId val="101697024"/>
        <c:axId val="101698944"/>
      </c:lineChart>
      <c:dateAx>
        <c:axId val="101697024"/>
        <c:scaling>
          <c:orientation val="minMax"/>
        </c:scaling>
        <c:delete val="1"/>
        <c:axPos val="b"/>
        <c:numFmt formatCode="ge" sourceLinked="1"/>
        <c:majorTickMark val="none"/>
        <c:minorTickMark val="none"/>
        <c:tickLblPos val="none"/>
        <c:crossAx val="101698944"/>
        <c:crosses val="autoZero"/>
        <c:auto val="1"/>
        <c:lblOffset val="100"/>
        <c:baseTimeUnit val="years"/>
      </c:dateAx>
      <c:valAx>
        <c:axId val="10169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9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98.4</c:v>
                </c:pt>
                <c:pt idx="1">
                  <c:v>205.26</c:v>
                </c:pt>
                <c:pt idx="2">
                  <c:v>75.81</c:v>
                </c:pt>
                <c:pt idx="3">
                  <c:v>98.08</c:v>
                </c:pt>
                <c:pt idx="4">
                  <c:v>100.62</c:v>
                </c:pt>
              </c:numCache>
            </c:numRef>
          </c:val>
        </c:ser>
        <c:dLbls>
          <c:showLegendKey val="0"/>
          <c:showVal val="0"/>
          <c:showCatName val="0"/>
          <c:showSerName val="0"/>
          <c:showPercent val="0"/>
          <c:showBubbleSize val="0"/>
        </c:dLbls>
        <c:gapWidth val="150"/>
        <c:axId val="52339840"/>
        <c:axId val="5234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339840"/>
        <c:axId val="52341760"/>
      </c:lineChart>
      <c:dateAx>
        <c:axId val="52339840"/>
        <c:scaling>
          <c:orientation val="minMax"/>
        </c:scaling>
        <c:delete val="1"/>
        <c:axPos val="b"/>
        <c:numFmt formatCode="ge" sourceLinked="1"/>
        <c:majorTickMark val="none"/>
        <c:minorTickMark val="none"/>
        <c:tickLblPos val="none"/>
        <c:crossAx val="52341760"/>
        <c:crosses val="autoZero"/>
        <c:auto val="1"/>
        <c:lblOffset val="100"/>
        <c:baseTimeUnit val="years"/>
      </c:dateAx>
      <c:valAx>
        <c:axId val="5234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33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9665536"/>
        <c:axId val="6966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9665536"/>
        <c:axId val="69667456"/>
      </c:lineChart>
      <c:dateAx>
        <c:axId val="69665536"/>
        <c:scaling>
          <c:orientation val="minMax"/>
        </c:scaling>
        <c:delete val="1"/>
        <c:axPos val="b"/>
        <c:numFmt formatCode="ge" sourceLinked="1"/>
        <c:majorTickMark val="none"/>
        <c:minorTickMark val="none"/>
        <c:tickLblPos val="none"/>
        <c:crossAx val="69667456"/>
        <c:crosses val="autoZero"/>
        <c:auto val="1"/>
        <c:lblOffset val="100"/>
        <c:baseTimeUnit val="years"/>
      </c:dateAx>
      <c:valAx>
        <c:axId val="6966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66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9707648"/>
        <c:axId val="6971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9707648"/>
        <c:axId val="69718016"/>
      </c:lineChart>
      <c:dateAx>
        <c:axId val="69707648"/>
        <c:scaling>
          <c:orientation val="minMax"/>
        </c:scaling>
        <c:delete val="1"/>
        <c:axPos val="b"/>
        <c:numFmt formatCode="ge" sourceLinked="1"/>
        <c:majorTickMark val="none"/>
        <c:minorTickMark val="none"/>
        <c:tickLblPos val="none"/>
        <c:crossAx val="69718016"/>
        <c:crosses val="autoZero"/>
        <c:auto val="1"/>
        <c:lblOffset val="100"/>
        <c:baseTimeUnit val="years"/>
      </c:dateAx>
      <c:valAx>
        <c:axId val="6971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70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282752"/>
        <c:axId val="10028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282752"/>
        <c:axId val="100284672"/>
      </c:lineChart>
      <c:dateAx>
        <c:axId val="100282752"/>
        <c:scaling>
          <c:orientation val="minMax"/>
        </c:scaling>
        <c:delete val="1"/>
        <c:axPos val="b"/>
        <c:numFmt formatCode="ge" sourceLinked="1"/>
        <c:majorTickMark val="none"/>
        <c:minorTickMark val="none"/>
        <c:tickLblPos val="none"/>
        <c:crossAx val="100284672"/>
        <c:crosses val="autoZero"/>
        <c:auto val="1"/>
        <c:lblOffset val="100"/>
        <c:baseTimeUnit val="years"/>
      </c:dateAx>
      <c:valAx>
        <c:axId val="10028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8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319232"/>
        <c:axId val="10032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319232"/>
        <c:axId val="100321152"/>
      </c:lineChart>
      <c:dateAx>
        <c:axId val="100319232"/>
        <c:scaling>
          <c:orientation val="minMax"/>
        </c:scaling>
        <c:delete val="1"/>
        <c:axPos val="b"/>
        <c:numFmt formatCode="ge" sourceLinked="1"/>
        <c:majorTickMark val="none"/>
        <c:minorTickMark val="none"/>
        <c:tickLblPos val="none"/>
        <c:crossAx val="100321152"/>
        <c:crosses val="autoZero"/>
        <c:auto val="1"/>
        <c:lblOffset val="100"/>
        <c:baseTimeUnit val="years"/>
      </c:dateAx>
      <c:valAx>
        <c:axId val="10032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1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formatCode="#,##0.00;&quot;△&quot;#,##0.00;&quot;-&quot;">
                  <c:v>48.21</c:v>
                </c:pt>
                <c:pt idx="1">
                  <c:v>0</c:v>
                </c:pt>
                <c:pt idx="2" formatCode="#,##0.00;&quot;△&quot;#,##0.00;&quot;-&quot;">
                  <c:v>686.18</c:v>
                </c:pt>
                <c:pt idx="3" formatCode="#,##0.00;&quot;△&quot;#,##0.00;&quot;-&quot;">
                  <c:v>112.05</c:v>
                </c:pt>
                <c:pt idx="4" formatCode="#,##0.00;&quot;△&quot;#,##0.00;&quot;-&quot;">
                  <c:v>65.11</c:v>
                </c:pt>
              </c:numCache>
            </c:numRef>
          </c:val>
        </c:ser>
        <c:dLbls>
          <c:showLegendKey val="0"/>
          <c:showVal val="0"/>
          <c:showCatName val="0"/>
          <c:showSerName val="0"/>
          <c:showPercent val="0"/>
          <c:showBubbleSize val="0"/>
        </c:dLbls>
        <c:gapWidth val="150"/>
        <c:axId val="101535104"/>
        <c:axId val="10153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1546.01</c:v>
                </c:pt>
                <c:pt idx="1">
                  <c:v>1723.1</c:v>
                </c:pt>
                <c:pt idx="2">
                  <c:v>1665.33</c:v>
                </c:pt>
                <c:pt idx="3">
                  <c:v>1716.47</c:v>
                </c:pt>
                <c:pt idx="4">
                  <c:v>1741.94</c:v>
                </c:pt>
              </c:numCache>
            </c:numRef>
          </c:val>
          <c:smooth val="0"/>
        </c:ser>
        <c:dLbls>
          <c:showLegendKey val="0"/>
          <c:showVal val="0"/>
          <c:showCatName val="0"/>
          <c:showSerName val="0"/>
          <c:showPercent val="0"/>
          <c:showBubbleSize val="0"/>
        </c:dLbls>
        <c:marker val="1"/>
        <c:smooth val="0"/>
        <c:axId val="101535104"/>
        <c:axId val="101537280"/>
      </c:lineChart>
      <c:dateAx>
        <c:axId val="101535104"/>
        <c:scaling>
          <c:orientation val="minMax"/>
        </c:scaling>
        <c:delete val="1"/>
        <c:axPos val="b"/>
        <c:numFmt formatCode="ge" sourceLinked="1"/>
        <c:majorTickMark val="none"/>
        <c:minorTickMark val="none"/>
        <c:tickLblPos val="none"/>
        <c:crossAx val="101537280"/>
        <c:crosses val="autoZero"/>
        <c:auto val="1"/>
        <c:lblOffset val="100"/>
        <c:baseTimeUnit val="years"/>
      </c:dateAx>
      <c:valAx>
        <c:axId val="10153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3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81.38</c:v>
                </c:pt>
                <c:pt idx="1">
                  <c:v>39.450000000000003</c:v>
                </c:pt>
                <c:pt idx="2">
                  <c:v>30.13</c:v>
                </c:pt>
                <c:pt idx="3">
                  <c:v>74.58</c:v>
                </c:pt>
                <c:pt idx="4">
                  <c:v>73.58</c:v>
                </c:pt>
              </c:numCache>
            </c:numRef>
          </c:val>
        </c:ser>
        <c:dLbls>
          <c:showLegendKey val="0"/>
          <c:showVal val="0"/>
          <c:showCatName val="0"/>
          <c:showSerName val="0"/>
          <c:showPercent val="0"/>
          <c:showBubbleSize val="0"/>
        </c:dLbls>
        <c:gapWidth val="150"/>
        <c:axId val="101567488"/>
        <c:axId val="10158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38.049999999999997</c:v>
                </c:pt>
                <c:pt idx="1">
                  <c:v>35.909999999999997</c:v>
                </c:pt>
                <c:pt idx="2">
                  <c:v>37.92</c:v>
                </c:pt>
                <c:pt idx="3">
                  <c:v>35.049999999999997</c:v>
                </c:pt>
                <c:pt idx="4">
                  <c:v>33.86</c:v>
                </c:pt>
              </c:numCache>
            </c:numRef>
          </c:val>
          <c:smooth val="0"/>
        </c:ser>
        <c:dLbls>
          <c:showLegendKey val="0"/>
          <c:showVal val="0"/>
          <c:showCatName val="0"/>
          <c:showSerName val="0"/>
          <c:showPercent val="0"/>
          <c:showBubbleSize val="0"/>
        </c:dLbls>
        <c:marker val="1"/>
        <c:smooth val="0"/>
        <c:axId val="101567488"/>
        <c:axId val="101586048"/>
      </c:lineChart>
      <c:dateAx>
        <c:axId val="101567488"/>
        <c:scaling>
          <c:orientation val="minMax"/>
        </c:scaling>
        <c:delete val="1"/>
        <c:axPos val="b"/>
        <c:numFmt formatCode="ge" sourceLinked="1"/>
        <c:majorTickMark val="none"/>
        <c:minorTickMark val="none"/>
        <c:tickLblPos val="none"/>
        <c:crossAx val="101586048"/>
        <c:crosses val="autoZero"/>
        <c:auto val="1"/>
        <c:lblOffset val="100"/>
        <c:baseTimeUnit val="years"/>
      </c:dateAx>
      <c:valAx>
        <c:axId val="10158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6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190.28</c:v>
                </c:pt>
                <c:pt idx="1">
                  <c:v>438.38</c:v>
                </c:pt>
                <c:pt idx="2">
                  <c:v>520.42999999999995</c:v>
                </c:pt>
                <c:pt idx="3">
                  <c:v>211.12</c:v>
                </c:pt>
                <c:pt idx="4">
                  <c:v>219.21</c:v>
                </c:pt>
              </c:numCache>
            </c:numRef>
          </c:val>
        </c:ser>
        <c:dLbls>
          <c:showLegendKey val="0"/>
          <c:showVal val="0"/>
          <c:showCatName val="0"/>
          <c:showSerName val="0"/>
          <c:showPercent val="0"/>
          <c:showBubbleSize val="0"/>
        </c:dLbls>
        <c:gapWidth val="150"/>
        <c:axId val="101595392"/>
        <c:axId val="10162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438.41</c:v>
                </c:pt>
                <c:pt idx="1">
                  <c:v>459.38</c:v>
                </c:pt>
                <c:pt idx="2">
                  <c:v>438.71</c:v>
                </c:pt>
                <c:pt idx="3">
                  <c:v>463.38</c:v>
                </c:pt>
                <c:pt idx="4">
                  <c:v>510.15</c:v>
                </c:pt>
              </c:numCache>
            </c:numRef>
          </c:val>
          <c:smooth val="0"/>
        </c:ser>
        <c:dLbls>
          <c:showLegendKey val="0"/>
          <c:showVal val="0"/>
          <c:showCatName val="0"/>
          <c:showSerName val="0"/>
          <c:showPercent val="0"/>
          <c:showBubbleSize val="0"/>
        </c:dLbls>
        <c:marker val="1"/>
        <c:smooth val="0"/>
        <c:axId val="101595392"/>
        <c:axId val="101626240"/>
      </c:lineChart>
      <c:dateAx>
        <c:axId val="101595392"/>
        <c:scaling>
          <c:orientation val="minMax"/>
        </c:scaling>
        <c:delete val="1"/>
        <c:axPos val="b"/>
        <c:numFmt formatCode="ge" sourceLinked="1"/>
        <c:majorTickMark val="none"/>
        <c:minorTickMark val="none"/>
        <c:tickLblPos val="none"/>
        <c:crossAx val="101626240"/>
        <c:crosses val="autoZero"/>
        <c:auto val="1"/>
        <c:lblOffset val="100"/>
        <c:baseTimeUnit val="years"/>
      </c:dateAx>
      <c:valAx>
        <c:axId val="10162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9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【35.64】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気仙沼市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H3</v>
      </c>
      <c r="X8" s="46"/>
      <c r="Y8" s="46"/>
      <c r="Z8" s="46"/>
      <c r="AA8" s="46"/>
      <c r="AB8" s="46"/>
      <c r="AC8" s="46"/>
      <c r="AD8" s="3"/>
      <c r="AE8" s="3"/>
      <c r="AF8" s="3"/>
      <c r="AG8" s="3"/>
      <c r="AH8" s="3"/>
      <c r="AI8" s="3"/>
      <c r="AJ8" s="3"/>
      <c r="AK8" s="3"/>
      <c r="AL8" s="47">
        <f>データ!R6</f>
        <v>67657</v>
      </c>
      <c r="AM8" s="47"/>
      <c r="AN8" s="47"/>
      <c r="AO8" s="47"/>
      <c r="AP8" s="47"/>
      <c r="AQ8" s="47"/>
      <c r="AR8" s="47"/>
      <c r="AS8" s="47"/>
      <c r="AT8" s="43">
        <f>データ!S6</f>
        <v>332.44</v>
      </c>
      <c r="AU8" s="43"/>
      <c r="AV8" s="43"/>
      <c r="AW8" s="43"/>
      <c r="AX8" s="43"/>
      <c r="AY8" s="43"/>
      <c r="AZ8" s="43"/>
      <c r="BA8" s="43"/>
      <c r="BB8" s="43">
        <f>データ!T6</f>
        <v>203.52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0.85</v>
      </c>
      <c r="Q10" s="43"/>
      <c r="R10" s="43"/>
      <c r="S10" s="43"/>
      <c r="T10" s="43"/>
      <c r="U10" s="43"/>
      <c r="V10" s="43"/>
      <c r="W10" s="43">
        <f>データ!P6</f>
        <v>96.95</v>
      </c>
      <c r="X10" s="43"/>
      <c r="Y10" s="43"/>
      <c r="Z10" s="43"/>
      <c r="AA10" s="43"/>
      <c r="AB10" s="43"/>
      <c r="AC10" s="43"/>
      <c r="AD10" s="47">
        <f>データ!Q6</f>
        <v>3002</v>
      </c>
      <c r="AE10" s="47"/>
      <c r="AF10" s="47"/>
      <c r="AG10" s="47"/>
      <c r="AH10" s="47"/>
      <c r="AI10" s="47"/>
      <c r="AJ10" s="47"/>
      <c r="AK10" s="2"/>
      <c r="AL10" s="47">
        <f>データ!U6</f>
        <v>572</v>
      </c>
      <c r="AM10" s="47"/>
      <c r="AN10" s="47"/>
      <c r="AO10" s="47"/>
      <c r="AP10" s="47"/>
      <c r="AQ10" s="47"/>
      <c r="AR10" s="47"/>
      <c r="AS10" s="47"/>
      <c r="AT10" s="43">
        <f>データ!V6</f>
        <v>0.54</v>
      </c>
      <c r="AU10" s="43"/>
      <c r="AV10" s="43"/>
      <c r="AW10" s="43"/>
      <c r="AX10" s="43"/>
      <c r="AY10" s="43"/>
      <c r="AZ10" s="43"/>
      <c r="BA10" s="43"/>
      <c r="BB10" s="43">
        <f>データ!W6</f>
        <v>1059.26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110</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81"/>
      <c r="BM34" s="82"/>
      <c r="BN34" s="82"/>
      <c r="BO34" s="82"/>
      <c r="BP34" s="82"/>
      <c r="BQ34" s="82"/>
      <c r="BR34" s="82"/>
      <c r="BS34" s="82"/>
      <c r="BT34" s="82"/>
      <c r="BU34" s="82"/>
      <c r="BV34" s="82"/>
      <c r="BW34" s="82"/>
      <c r="BX34" s="82"/>
      <c r="BY34" s="82"/>
      <c r="BZ34" s="83"/>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42056</v>
      </c>
      <c r="D6" s="31">
        <f t="shared" si="3"/>
        <v>47</v>
      </c>
      <c r="E6" s="31">
        <f t="shared" si="3"/>
        <v>17</v>
      </c>
      <c r="F6" s="31">
        <f t="shared" si="3"/>
        <v>6</v>
      </c>
      <c r="G6" s="31">
        <f t="shared" si="3"/>
        <v>0</v>
      </c>
      <c r="H6" s="31" t="str">
        <f t="shared" si="3"/>
        <v>宮城県　気仙沼市</v>
      </c>
      <c r="I6" s="31" t="str">
        <f t="shared" si="3"/>
        <v>法非適用</v>
      </c>
      <c r="J6" s="31" t="str">
        <f t="shared" si="3"/>
        <v>下水道事業</v>
      </c>
      <c r="K6" s="31" t="str">
        <f t="shared" si="3"/>
        <v>漁業集落排水</v>
      </c>
      <c r="L6" s="31" t="str">
        <f t="shared" si="3"/>
        <v>H3</v>
      </c>
      <c r="M6" s="32" t="str">
        <f t="shared" si="3"/>
        <v>-</v>
      </c>
      <c r="N6" s="32" t="str">
        <f t="shared" si="3"/>
        <v>該当数値なし</v>
      </c>
      <c r="O6" s="32">
        <f t="shared" si="3"/>
        <v>0.85</v>
      </c>
      <c r="P6" s="32">
        <f t="shared" si="3"/>
        <v>96.95</v>
      </c>
      <c r="Q6" s="32">
        <f t="shared" si="3"/>
        <v>3002</v>
      </c>
      <c r="R6" s="32">
        <f t="shared" si="3"/>
        <v>67657</v>
      </c>
      <c r="S6" s="32">
        <f t="shared" si="3"/>
        <v>332.44</v>
      </c>
      <c r="T6" s="32">
        <f t="shared" si="3"/>
        <v>203.52</v>
      </c>
      <c r="U6" s="32">
        <f t="shared" si="3"/>
        <v>572</v>
      </c>
      <c r="V6" s="32">
        <f t="shared" si="3"/>
        <v>0.54</v>
      </c>
      <c r="W6" s="32">
        <f t="shared" si="3"/>
        <v>1059.26</v>
      </c>
      <c r="X6" s="33">
        <f>IF(X7="",NA(),X7)</f>
        <v>98.4</v>
      </c>
      <c r="Y6" s="33">
        <f t="shared" ref="Y6:AG6" si="4">IF(Y7="",NA(),Y7)</f>
        <v>205.26</v>
      </c>
      <c r="Z6" s="33">
        <f t="shared" si="4"/>
        <v>75.81</v>
      </c>
      <c r="AA6" s="33">
        <f t="shared" si="4"/>
        <v>98.08</v>
      </c>
      <c r="AB6" s="33">
        <f t="shared" si="4"/>
        <v>100.62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48.21</v>
      </c>
      <c r="BF6" s="32">
        <f t="shared" ref="BF6:BN6" si="7">IF(BF7="",NA(),BF7)</f>
        <v>0</v>
      </c>
      <c r="BG6" s="33">
        <f t="shared" si="7"/>
        <v>686.18</v>
      </c>
      <c r="BH6" s="33">
        <f t="shared" si="7"/>
        <v>112.05</v>
      </c>
      <c r="BI6" s="33">
        <f t="shared" si="7"/>
        <v>65.11</v>
      </c>
      <c r="BJ6" s="33">
        <f t="shared" si="7"/>
        <v>1546.01</v>
      </c>
      <c r="BK6" s="33">
        <f t="shared" si="7"/>
        <v>1723.1</v>
      </c>
      <c r="BL6" s="33">
        <f t="shared" si="7"/>
        <v>1665.33</v>
      </c>
      <c r="BM6" s="33">
        <f t="shared" si="7"/>
        <v>1716.47</v>
      </c>
      <c r="BN6" s="33">
        <f t="shared" si="7"/>
        <v>1741.94</v>
      </c>
      <c r="BO6" s="32" t="str">
        <f>IF(BO7="","",IF(BO7="-","【-】","【"&amp;SUBSTITUTE(TEXT(BO7,"#,##0.00"),"-","△")&amp;"】"))</f>
        <v>【1,078.58】</v>
      </c>
      <c r="BP6" s="33">
        <f>IF(BP7="",NA(),BP7)</f>
        <v>81.38</v>
      </c>
      <c r="BQ6" s="33">
        <f t="shared" ref="BQ6:BY6" si="8">IF(BQ7="",NA(),BQ7)</f>
        <v>39.450000000000003</v>
      </c>
      <c r="BR6" s="33">
        <f t="shared" si="8"/>
        <v>30.13</v>
      </c>
      <c r="BS6" s="33">
        <f t="shared" si="8"/>
        <v>74.58</v>
      </c>
      <c r="BT6" s="33">
        <f t="shared" si="8"/>
        <v>73.58</v>
      </c>
      <c r="BU6" s="33">
        <f t="shared" si="8"/>
        <v>38.049999999999997</v>
      </c>
      <c r="BV6" s="33">
        <f t="shared" si="8"/>
        <v>35.909999999999997</v>
      </c>
      <c r="BW6" s="33">
        <f t="shared" si="8"/>
        <v>37.92</v>
      </c>
      <c r="BX6" s="33">
        <f t="shared" si="8"/>
        <v>35.049999999999997</v>
      </c>
      <c r="BY6" s="33">
        <f t="shared" si="8"/>
        <v>33.86</v>
      </c>
      <c r="BZ6" s="32" t="str">
        <f>IF(BZ7="","",IF(BZ7="-","【-】","【"&amp;SUBSTITUTE(TEXT(BZ7,"#,##0.00"),"-","△")&amp;"】"))</f>
        <v>【40.39】</v>
      </c>
      <c r="CA6" s="33">
        <f>IF(CA7="",NA(),CA7)</f>
        <v>190.28</v>
      </c>
      <c r="CB6" s="33">
        <f t="shared" ref="CB6:CJ6" si="9">IF(CB7="",NA(),CB7)</f>
        <v>438.38</v>
      </c>
      <c r="CC6" s="33">
        <f t="shared" si="9"/>
        <v>520.42999999999995</v>
      </c>
      <c r="CD6" s="33">
        <f t="shared" si="9"/>
        <v>211.12</v>
      </c>
      <c r="CE6" s="33">
        <f t="shared" si="9"/>
        <v>219.21</v>
      </c>
      <c r="CF6" s="33">
        <f t="shared" si="9"/>
        <v>438.41</v>
      </c>
      <c r="CG6" s="33">
        <f t="shared" si="9"/>
        <v>459.38</v>
      </c>
      <c r="CH6" s="33">
        <f t="shared" si="9"/>
        <v>438.71</v>
      </c>
      <c r="CI6" s="33">
        <f t="shared" si="9"/>
        <v>463.38</v>
      </c>
      <c r="CJ6" s="33">
        <f t="shared" si="9"/>
        <v>510.15</v>
      </c>
      <c r="CK6" s="32" t="str">
        <f>IF(CK7="","",IF(CK7="-","【-】","【"&amp;SUBSTITUTE(TEXT(CK7,"#,##0.00"),"-","△")&amp;"】"))</f>
        <v>【419.50】</v>
      </c>
      <c r="CL6" s="33">
        <f>IF(CL7="",NA(),CL7)</f>
        <v>26.33</v>
      </c>
      <c r="CM6" s="33" t="str">
        <f t="shared" ref="CM6:CU6" si="10">IF(CM7="",NA(),CM7)</f>
        <v>-</v>
      </c>
      <c r="CN6" s="33">
        <f t="shared" si="10"/>
        <v>19.329999999999998</v>
      </c>
      <c r="CO6" s="33">
        <f t="shared" si="10"/>
        <v>23.33</v>
      </c>
      <c r="CP6" s="33">
        <f t="shared" si="10"/>
        <v>23.5</v>
      </c>
      <c r="CQ6" s="33">
        <f t="shared" si="10"/>
        <v>31.9</v>
      </c>
      <c r="CR6" s="33">
        <f t="shared" si="10"/>
        <v>32.04</v>
      </c>
      <c r="CS6" s="33">
        <f t="shared" si="10"/>
        <v>33.81</v>
      </c>
      <c r="CT6" s="33">
        <f t="shared" si="10"/>
        <v>31.37</v>
      </c>
      <c r="CU6" s="33">
        <f t="shared" si="10"/>
        <v>29.86</v>
      </c>
      <c r="CV6" s="32" t="str">
        <f>IF(CV7="","",IF(CV7="-","【-】","【"&amp;SUBSTITUTE(TEXT(CV7,"#,##0.00"),"-","△")&amp;"】"))</f>
        <v>【35.64】</v>
      </c>
      <c r="CW6" s="33">
        <f>IF(CW7="",NA(),CW7)</f>
        <v>78.790000000000006</v>
      </c>
      <c r="CX6" s="33">
        <f t="shared" ref="CX6:DF6" si="11">IF(CX7="",NA(),CX7)</f>
        <v>78.86</v>
      </c>
      <c r="CY6" s="33">
        <f t="shared" si="11"/>
        <v>78.2</v>
      </c>
      <c r="CZ6" s="33">
        <f t="shared" si="11"/>
        <v>78.59</v>
      </c>
      <c r="DA6" s="33">
        <f t="shared" si="11"/>
        <v>77.099999999999994</v>
      </c>
      <c r="DB6" s="33">
        <f t="shared" si="11"/>
        <v>69.69</v>
      </c>
      <c r="DC6" s="33">
        <f t="shared" si="11"/>
        <v>68.86</v>
      </c>
      <c r="DD6" s="33">
        <f t="shared" si="11"/>
        <v>68.7</v>
      </c>
      <c r="DE6" s="33">
        <f t="shared" si="11"/>
        <v>67.38</v>
      </c>
      <c r="DF6" s="33">
        <f t="shared" si="11"/>
        <v>65.95</v>
      </c>
      <c r="DG6" s="32" t="str">
        <f>IF(DG7="","",IF(DG7="-","【-】","【"&amp;SUBSTITUTE(TEXT(DG7,"#,##0.00"),"-","△")&amp;"】"))</f>
        <v>【77.00】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0.26</v>
      </c>
      <c r="EJ6" s="33">
        <f t="shared" si="14"/>
        <v>0.4</v>
      </c>
      <c r="EK6" s="33">
        <f t="shared" si="14"/>
        <v>0.36</v>
      </c>
      <c r="EL6" s="33">
        <f t="shared" si="14"/>
        <v>0.25</v>
      </c>
      <c r="EM6" s="33">
        <f t="shared" si="14"/>
        <v>0.31</v>
      </c>
      <c r="EN6" s="32" t="str">
        <f>IF(EN7="","",IF(EN7="-","【-】","【"&amp;SUBSTITUTE(TEXT(EN7,"#,##0.00"),"-","△")&amp;"】"))</f>
        <v>【0.14】</v>
      </c>
    </row>
    <row r="7" spans="1:144" s="34" customFormat="1">
      <c r="A7" s="26"/>
      <c r="B7" s="35">
        <v>2014</v>
      </c>
      <c r="C7" s="35">
        <v>42056</v>
      </c>
      <c r="D7" s="35">
        <v>47</v>
      </c>
      <c r="E7" s="35">
        <v>17</v>
      </c>
      <c r="F7" s="35">
        <v>6</v>
      </c>
      <c r="G7" s="35">
        <v>0</v>
      </c>
      <c r="H7" s="35" t="s">
        <v>96</v>
      </c>
      <c r="I7" s="35" t="s">
        <v>97</v>
      </c>
      <c r="J7" s="35" t="s">
        <v>98</v>
      </c>
      <c r="K7" s="35" t="s">
        <v>99</v>
      </c>
      <c r="L7" s="35" t="s">
        <v>100</v>
      </c>
      <c r="M7" s="36" t="s">
        <v>101</v>
      </c>
      <c r="N7" s="36" t="s">
        <v>102</v>
      </c>
      <c r="O7" s="36">
        <v>0.85</v>
      </c>
      <c r="P7" s="36">
        <v>96.95</v>
      </c>
      <c r="Q7" s="36">
        <v>3002</v>
      </c>
      <c r="R7" s="36">
        <v>67657</v>
      </c>
      <c r="S7" s="36">
        <v>332.44</v>
      </c>
      <c r="T7" s="36">
        <v>203.52</v>
      </c>
      <c r="U7" s="36">
        <v>572</v>
      </c>
      <c r="V7" s="36">
        <v>0.54</v>
      </c>
      <c r="W7" s="36">
        <v>1059.26</v>
      </c>
      <c r="X7" s="36">
        <v>98.4</v>
      </c>
      <c r="Y7" s="36">
        <v>205.26</v>
      </c>
      <c r="Z7" s="36">
        <v>75.81</v>
      </c>
      <c r="AA7" s="36">
        <v>98.08</v>
      </c>
      <c r="AB7" s="36">
        <v>100.62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48.21</v>
      </c>
      <c r="BF7" s="36">
        <v>0</v>
      </c>
      <c r="BG7" s="36">
        <v>686.18</v>
      </c>
      <c r="BH7" s="36">
        <v>112.05</v>
      </c>
      <c r="BI7" s="36">
        <v>65.11</v>
      </c>
      <c r="BJ7" s="36">
        <v>1546.01</v>
      </c>
      <c r="BK7" s="36">
        <v>1723.1</v>
      </c>
      <c r="BL7" s="36">
        <v>1665.33</v>
      </c>
      <c r="BM7" s="36">
        <v>1716.47</v>
      </c>
      <c r="BN7" s="36">
        <v>1741.94</v>
      </c>
      <c r="BO7" s="36">
        <v>1078.58</v>
      </c>
      <c r="BP7" s="36">
        <v>81.38</v>
      </c>
      <c r="BQ7" s="36">
        <v>39.450000000000003</v>
      </c>
      <c r="BR7" s="36">
        <v>30.13</v>
      </c>
      <c r="BS7" s="36">
        <v>74.58</v>
      </c>
      <c r="BT7" s="36">
        <v>73.58</v>
      </c>
      <c r="BU7" s="36">
        <v>38.049999999999997</v>
      </c>
      <c r="BV7" s="36">
        <v>35.909999999999997</v>
      </c>
      <c r="BW7" s="36">
        <v>37.92</v>
      </c>
      <c r="BX7" s="36">
        <v>35.049999999999997</v>
      </c>
      <c r="BY7" s="36">
        <v>33.86</v>
      </c>
      <c r="BZ7" s="36">
        <v>40.39</v>
      </c>
      <c r="CA7" s="36">
        <v>190.28</v>
      </c>
      <c r="CB7" s="36">
        <v>438.38</v>
      </c>
      <c r="CC7" s="36">
        <v>520.42999999999995</v>
      </c>
      <c r="CD7" s="36">
        <v>211.12</v>
      </c>
      <c r="CE7" s="36">
        <v>219.21</v>
      </c>
      <c r="CF7" s="36">
        <v>438.41</v>
      </c>
      <c r="CG7" s="36">
        <v>459.38</v>
      </c>
      <c r="CH7" s="36">
        <v>438.71</v>
      </c>
      <c r="CI7" s="36">
        <v>463.38</v>
      </c>
      <c r="CJ7" s="36">
        <v>510.15</v>
      </c>
      <c r="CK7" s="36">
        <v>419.5</v>
      </c>
      <c r="CL7" s="36">
        <v>26.33</v>
      </c>
      <c r="CM7" s="36" t="s">
        <v>101</v>
      </c>
      <c r="CN7" s="36">
        <v>19.329999999999998</v>
      </c>
      <c r="CO7" s="36">
        <v>23.33</v>
      </c>
      <c r="CP7" s="36">
        <v>23.5</v>
      </c>
      <c r="CQ7" s="36">
        <v>31.9</v>
      </c>
      <c r="CR7" s="36">
        <v>32.04</v>
      </c>
      <c r="CS7" s="36">
        <v>33.81</v>
      </c>
      <c r="CT7" s="36">
        <v>31.37</v>
      </c>
      <c r="CU7" s="36">
        <v>29.86</v>
      </c>
      <c r="CV7" s="36">
        <v>35.64</v>
      </c>
      <c r="CW7" s="36">
        <v>78.790000000000006</v>
      </c>
      <c r="CX7" s="36">
        <v>78.86</v>
      </c>
      <c r="CY7" s="36">
        <v>78.2</v>
      </c>
      <c r="CZ7" s="36">
        <v>78.59</v>
      </c>
      <c r="DA7" s="36">
        <v>77.099999999999994</v>
      </c>
      <c r="DB7" s="36">
        <v>69.69</v>
      </c>
      <c r="DC7" s="36">
        <v>68.86</v>
      </c>
      <c r="DD7" s="36">
        <v>68.7</v>
      </c>
      <c r="DE7" s="36">
        <v>67.38</v>
      </c>
      <c r="DF7" s="36">
        <v>65.95</v>
      </c>
      <c r="DG7" s="36">
        <v>77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0.26</v>
      </c>
      <c r="EJ7" s="36">
        <v>0.4</v>
      </c>
      <c r="EK7" s="36">
        <v>0.36</v>
      </c>
      <c r="EL7" s="36">
        <v>0.25</v>
      </c>
      <c r="EM7" s="36">
        <v>0.31</v>
      </c>
      <c r="EN7" s="36">
        <v>0.14000000000000001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cp:lastPrinted>2016-02-23T01:29:57Z</cp:lastPrinted>
  <dcterms:created xsi:type="dcterms:W3CDTF">2016-02-03T09:20:12Z</dcterms:created>
  <dcterms:modified xsi:type="dcterms:W3CDTF">2016-02-24T08:29:08Z</dcterms:modified>
  <cp:category/>
</cp:coreProperties>
</file>