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<sst xmlns="http://schemas.openxmlformats.org/spreadsheetml/2006/main" count="218" uniqueCount="108">
  <si>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</si>
  <si>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</si>
  <si>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</si>
  <si>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</si>
  <si>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</si>
  <si>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</si>
  <si>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</si>
  <si>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</si>
  <si>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</si>
  <si>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</si>
  <si>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</si>
  <si>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</si>
  <si>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</si>
  <si>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</si>
  <si>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</si>
  <si>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</si>
  <si>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</si>
  <si>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</si>
  <si>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</si>
  <si>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</si>
  <si>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</si>
  <si>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</si>
  <si>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</si>
  <si>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</si>
  <si>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</si>
  <si>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</si>
  <si>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</si>
  <si>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</si>
  <si>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</si>
  <si>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</si>
  <si>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</si>
  <si>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</si>
  <si>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</si>
  <si>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</si>
  <si>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</si>
  <si>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</si>
  <si>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</si>
  <si>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</si>
  <si>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</si>
  <si>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</si>
  <si>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</si>
  <si>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</si>
  <si>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</si>
  <si>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</si>
  <si>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</si>
  <si>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</si>
  <si>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</si>
  <si>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</si>
  <si>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</si>
  <si>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</si>
  <si>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</si>
  <si>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</si>
  <si>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</si>
  <si>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</si>
  <si>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</si>
  <si>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</si>
  <si>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</si>
  <si>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</si>
  <si>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</si>
  <si>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</si>
  <si>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</si>
  <si>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</si>
  <si>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</si>
  <si>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</si>
  <si>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</si>
  <si>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</si>
  <si>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</si>
  <si>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</si>
  <si>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</si>
  <si>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</si>
  <si>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</si>
  <si>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</si>
  <si>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</si>
  <si>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</si>
  <si>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</si>
  <si>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</si>
  <si>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</si>
  <si>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</si>
  <si>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</si>
  <si>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</si>
  <si>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</si>
  <si>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</si>
  <si>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</si>
  <si>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</si>
  <si>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</si>
  <si>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</si>
  <si>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</si>
  <si>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</si>
  <si>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</si>
  <si>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</si>
  <si>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</si>
  <si>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</si>
  <si>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</si>
  <si>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</si>
  <si>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</si>
  <si>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</si>
  <si>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</si>
  <si>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</si>
  <si>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</si>
  <si>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</si>
  <si>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</si>
  <si>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</si>
  <si>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</si>
  <si>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</si>
  <si>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</si>
  <si>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収益的収支比率が企業債償還金により赤字となっているため，１００％を下回っております。また，料金回収率が低く，給水に係る費用を賄うのに，一般会計からの繰入金に頼らざるを得ない状況となっております。
　経営の効率性について，施設利用率が全国や類似団体の平均よりも高くなっておりますが，施設の老朽化により，漏水が多発し，有収率が低くなっているため，給水収益に結びつけるのが難しくなっております。
　企業債残高対給水収益比率と給水原価について，類似団体平均を下回ってはおりますが，施設の更新ができていないために，平均よりも低くなっていると考えられます。
　健全性と効率性の改善のために，収益については，料金収入に今以上の向上を見込むのは困難であるため，一般会計からの繰入金に頼らざるを得ないと思われます。施設の更新も必要であるため，計画的かつ効率的に整備を進めて，有収率の向上に努めていきます。</t>
    <rPh sb="1" eb="3">
      <t>ケイエイ</t>
    </rPh>
    <rPh sb="4" eb="7">
      <t>ケンゼンセイ</t>
    </rPh>
    <rPh sb="12" eb="15">
      <t>シュウエキテキ</t>
    </rPh>
    <rPh sb="15" eb="17">
      <t>シュウシ</t>
    </rPh>
    <rPh sb="17" eb="19">
      <t>ヒリツ</t>
    </rPh>
    <rPh sb="20" eb="23">
      <t>キギョウサイ</t>
    </rPh>
    <rPh sb="23" eb="26">
      <t>ショウカンキン</t>
    </rPh>
    <rPh sb="29" eb="31">
      <t>アカジ</t>
    </rPh>
    <rPh sb="45" eb="47">
      <t>シタマワ</t>
    </rPh>
    <rPh sb="57" eb="59">
      <t>リョウキン</t>
    </rPh>
    <rPh sb="59" eb="62">
      <t>カイシュウリツ</t>
    </rPh>
    <rPh sb="63" eb="64">
      <t>ヒク</t>
    </rPh>
    <rPh sb="66" eb="68">
      <t>キュウスイ</t>
    </rPh>
    <rPh sb="69" eb="70">
      <t>カカ</t>
    </rPh>
    <rPh sb="71" eb="73">
      <t>ヒヨウ</t>
    </rPh>
    <rPh sb="74" eb="75">
      <t>マカナ</t>
    </rPh>
    <rPh sb="79" eb="81">
      <t>イッパン</t>
    </rPh>
    <rPh sb="81" eb="83">
      <t>カイケイ</t>
    </rPh>
    <rPh sb="86" eb="89">
      <t>クリイレキン</t>
    </rPh>
    <rPh sb="90" eb="91">
      <t>タヨ</t>
    </rPh>
    <rPh sb="95" eb="96">
      <t>エ</t>
    </rPh>
    <rPh sb="98" eb="100">
      <t>ジョウキョウ</t>
    </rPh>
    <rPh sb="111" eb="113">
      <t>ケイエイ</t>
    </rPh>
    <rPh sb="114" eb="117">
      <t>コウリツセイ</t>
    </rPh>
    <rPh sb="122" eb="124">
      <t>シセツ</t>
    </rPh>
    <rPh sb="124" eb="127">
      <t>リヨウリツ</t>
    </rPh>
    <rPh sb="128" eb="130">
      <t>ゼンコク</t>
    </rPh>
    <rPh sb="131" eb="133">
      <t>ルイジ</t>
    </rPh>
    <rPh sb="133" eb="135">
      <t>ダンタイ</t>
    </rPh>
    <rPh sb="136" eb="138">
      <t>ヘイキン</t>
    </rPh>
    <rPh sb="141" eb="142">
      <t>タカ</t>
    </rPh>
    <rPh sb="152" eb="154">
      <t>シセツ</t>
    </rPh>
    <rPh sb="155" eb="158">
      <t>ロウキュウカ</t>
    </rPh>
    <rPh sb="162" eb="164">
      <t>ロウスイ</t>
    </rPh>
    <rPh sb="165" eb="167">
      <t>タハツ</t>
    </rPh>
    <rPh sb="169" eb="170">
      <t>ユウ</t>
    </rPh>
    <rPh sb="170" eb="172">
      <t>シュウリツ</t>
    </rPh>
    <rPh sb="173" eb="174">
      <t>ヒク</t>
    </rPh>
    <rPh sb="183" eb="185">
      <t>キュウスイ</t>
    </rPh>
    <rPh sb="185" eb="187">
      <t>シュウエキ</t>
    </rPh>
    <rPh sb="188" eb="189">
      <t>ムス</t>
    </rPh>
    <rPh sb="195" eb="196">
      <t>ムズカ</t>
    </rPh>
    <rPh sb="208" eb="211">
      <t>キギョウサイ</t>
    </rPh>
    <rPh sb="211" eb="213">
      <t>ザンダカ</t>
    </rPh>
    <rPh sb="213" eb="214">
      <t>タイ</t>
    </rPh>
    <rPh sb="214" eb="216">
      <t>キュウスイ</t>
    </rPh>
    <rPh sb="216" eb="218">
      <t>シュウエキ</t>
    </rPh>
    <rPh sb="218" eb="220">
      <t>ヒリツ</t>
    </rPh>
    <rPh sb="221" eb="225">
      <t>キュウスイゲンカ</t>
    </rPh>
    <rPh sb="230" eb="232">
      <t>ルイジ</t>
    </rPh>
    <rPh sb="232" eb="234">
      <t>ダンタイ</t>
    </rPh>
    <rPh sb="234" eb="236">
      <t>ヘイキン</t>
    </rPh>
    <rPh sb="237" eb="239">
      <t>シタマワ</t>
    </rPh>
    <rPh sb="248" eb="250">
      <t>シセツ</t>
    </rPh>
    <rPh sb="251" eb="253">
      <t>コウシン</t>
    </rPh>
    <rPh sb="264" eb="266">
      <t>ヘイキン</t>
    </rPh>
    <rPh sb="269" eb="270">
      <t>ヒク</t>
    </rPh>
    <rPh sb="277" eb="278">
      <t>カンガ</t>
    </rPh>
    <rPh sb="286" eb="289">
      <t>ケンゼンセイ</t>
    </rPh>
    <rPh sb="290" eb="293">
      <t>コウリツセイ</t>
    </rPh>
    <rPh sb="294" eb="296">
      <t>カイゼン</t>
    </rPh>
    <rPh sb="301" eb="303">
      <t>シュウエキ</t>
    </rPh>
    <rPh sb="309" eb="311">
      <t>リョウキン</t>
    </rPh>
    <rPh sb="311" eb="313">
      <t>シュウニュウ</t>
    </rPh>
    <rPh sb="314" eb="315">
      <t>イマ</t>
    </rPh>
    <rPh sb="315" eb="317">
      <t>イジョウ</t>
    </rPh>
    <rPh sb="318" eb="320">
      <t>コウジョウ</t>
    </rPh>
    <rPh sb="321" eb="323">
      <t>ミコ</t>
    </rPh>
    <rPh sb="326" eb="328">
      <t>コンナン</t>
    </rPh>
    <rPh sb="334" eb="336">
      <t>イッパン</t>
    </rPh>
    <rPh sb="336" eb="338">
      <t>カイケイ</t>
    </rPh>
    <rPh sb="341" eb="344">
      <t>クリイレキン</t>
    </rPh>
    <rPh sb="345" eb="346">
      <t>タヨ</t>
    </rPh>
    <rPh sb="350" eb="351">
      <t>エ</t>
    </rPh>
    <rPh sb="354" eb="355">
      <t>オモ</t>
    </rPh>
    <rPh sb="360" eb="362">
      <t>シセツ</t>
    </rPh>
    <rPh sb="363" eb="365">
      <t>コウシン</t>
    </rPh>
    <rPh sb="366" eb="368">
      <t>ヒツヨウ</t>
    </rPh>
    <rPh sb="374" eb="377">
      <t>ケイカクテキ</t>
    </rPh>
    <rPh sb="379" eb="381">
      <t>コウリツ</t>
    </rPh>
    <rPh sb="381" eb="382">
      <t>テキ</t>
    </rPh>
    <rPh sb="383" eb="385">
      <t>セイビ</t>
    </rPh>
    <rPh sb="386" eb="387">
      <t>スス</t>
    </rPh>
    <rPh sb="390" eb="391">
      <t>ユウ</t>
    </rPh>
    <rPh sb="391" eb="393">
      <t>シュウリツ</t>
    </rPh>
    <rPh sb="394" eb="396">
      <t>コウジョウ</t>
    </rPh>
    <rPh sb="397" eb="398">
      <t>ツト</t>
    </rPh>
    <phoneticPr fontId="4"/>
  </si>
  <si>
    <t>　一番古い管路で昭和５３年に布設された管路が存在し，漏水が多発し，有収率の低下の原因となっております。計画的に布設替工事を行い，漏水を解消に努めていきます。</t>
    <rPh sb="1" eb="3">
      <t>イチバン</t>
    </rPh>
    <rPh sb="3" eb="4">
      <t>フル</t>
    </rPh>
    <rPh sb="5" eb="7">
      <t>カンロ</t>
    </rPh>
    <rPh sb="8" eb="10">
      <t>ショウワ</t>
    </rPh>
    <rPh sb="12" eb="13">
      <t>ネン</t>
    </rPh>
    <rPh sb="14" eb="16">
      <t>フセツ</t>
    </rPh>
    <rPh sb="19" eb="21">
      <t>カンロ</t>
    </rPh>
    <rPh sb="22" eb="24">
      <t>ソンザイ</t>
    </rPh>
    <rPh sb="26" eb="28">
      <t>ロウスイ</t>
    </rPh>
    <rPh sb="29" eb="31">
      <t>タハツ</t>
    </rPh>
    <rPh sb="33" eb="34">
      <t>ユウ</t>
    </rPh>
    <rPh sb="34" eb="36">
      <t>シュウリツ</t>
    </rPh>
    <rPh sb="37" eb="39">
      <t>テイカ</t>
    </rPh>
    <rPh sb="40" eb="42">
      <t>ゲンイン</t>
    </rPh>
    <rPh sb="51" eb="54">
      <t>ケイカクテキ</t>
    </rPh>
    <rPh sb="55" eb="57">
      <t>フセツ</t>
    </rPh>
    <rPh sb="57" eb="58">
      <t>ガ</t>
    </rPh>
    <rPh sb="58" eb="60">
      <t>コウジ</t>
    </rPh>
    <rPh sb="61" eb="62">
      <t>オコナ</t>
    </rPh>
    <rPh sb="64" eb="66">
      <t>ロウスイ</t>
    </rPh>
    <rPh sb="67" eb="69">
      <t>カイショウ</t>
    </rPh>
    <rPh sb="70" eb="71">
      <t>ツトヘイキンヒクカンガケンゼンセイコウリツセイカイゼンシュウエキリョウキンシュウニュウイマイジョウコウジョウミココンナンイッパンカイケイクリイレキンタヨエオモシセツコウシンヒツヨウケイカクテキコウリツテキセイビススユウシュウリツコウジョウツト</t>
    </rPh>
    <phoneticPr fontId="4"/>
  </si>
  <si>
    <t>　経営状況的に一般会計からの繰入金に頼らざるを得ないため，老朽化が課題となっている施設について，効率的に更新をして，有収率の向上を図らなければなりません。
　国からの要請で，平成３１年度末までに，簡易水道事業は公営企業法の適用に取り組むようになっていることから，国の方針に沿って進めて行きます。</t>
    <rPh sb="1" eb="3">
      <t>ケイエイ</t>
    </rPh>
    <rPh sb="3" eb="6">
      <t>ジョウキョウテキ</t>
    </rPh>
    <rPh sb="7" eb="9">
      <t>イッパン</t>
    </rPh>
    <rPh sb="9" eb="11">
      <t>カイケイ</t>
    </rPh>
    <rPh sb="14" eb="17">
      <t>クリイレキン</t>
    </rPh>
    <rPh sb="18" eb="19">
      <t>タヨ</t>
    </rPh>
    <rPh sb="23" eb="24">
      <t>エ</t>
    </rPh>
    <rPh sb="29" eb="32">
      <t>ロウキュウカ</t>
    </rPh>
    <rPh sb="33" eb="35">
      <t>カダイ</t>
    </rPh>
    <rPh sb="41" eb="43">
      <t>シセツ</t>
    </rPh>
    <rPh sb="48" eb="51">
      <t>コウリツテキ</t>
    </rPh>
    <rPh sb="52" eb="54">
      <t>コウシン</t>
    </rPh>
    <rPh sb="58" eb="59">
      <t>ユウ</t>
    </rPh>
    <rPh sb="59" eb="61">
      <t>シュウリツ</t>
    </rPh>
    <rPh sb="62" eb="64">
      <t>コウジョウ</t>
    </rPh>
    <rPh sb="65" eb="66">
      <t>ハカ</t>
    </rPh>
    <rPh sb="79" eb="80">
      <t>クニ</t>
    </rPh>
    <rPh sb="83" eb="85">
      <t>ヨウセイ</t>
    </rPh>
    <rPh sb="87" eb="89">
      <t>ヘイセイ</t>
    </rPh>
    <rPh sb="91" eb="94">
      <t>ネンドマツ</t>
    </rPh>
    <rPh sb="98" eb="100">
      <t>カンイ</t>
    </rPh>
    <rPh sb="100" eb="102">
      <t>スイドウ</t>
    </rPh>
    <rPh sb="102" eb="104">
      <t>ジギョウ</t>
    </rPh>
    <rPh sb="105" eb="107">
      <t>コウエイ</t>
    </rPh>
    <rPh sb="107" eb="109">
      <t>キギョウ</t>
    </rPh>
    <rPh sb="109" eb="110">
      <t>ホウ</t>
    </rPh>
    <rPh sb="111" eb="113">
      <t>テキヨウ</t>
    </rPh>
    <rPh sb="114" eb="115">
      <t>ト</t>
    </rPh>
    <rPh sb="116" eb="117">
      <t>ク</t>
    </rPh>
    <rPh sb="131" eb="132">
      <t>クニ</t>
    </rPh>
    <rPh sb="133" eb="135">
      <t>ホウシン</t>
    </rPh>
    <rPh sb="136" eb="137">
      <t>ソ</t>
    </rPh>
    <rPh sb="139" eb="140">
      <t>スス</t>
    </rPh>
    <rPh sb="142" eb="14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</si>
</sst>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721536"/>
        <c:axId val="116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16721536"/>
        <c:axId val="116736000"/>
      </c:lineChart>
      <c:dateAx>
        <c:axId val="116721536"/>
        <c:scaling>
          <c:orientation val="minMax"/>
        </c:scaling>
        <c:delete val="1"/>
        <c:axPos val="b"/>
        <c:numFmt formatCode="ge" sourceLinked="1"/>
        <c:majorTickMark val="none"/>
        <c:minorTickMark val="none"/>
        <c:tickLblPos val="none"/>
        <c:crossAx val="116736000"/>
        <c:crosses val="autoZero"/>
        <c:auto val="1"/>
        <c:lblOffset val="100"/>
        <c:baseTimeUnit val="years"/>
      </c:dateAx>
      <c:valAx>
        <c:axId val="116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57.39</c:v>
                </c:pt>
                <c:pt idx="1">
                  <c:v>61.24</c:v>
                </c:pt>
                <c:pt idx="2">
                  <c:v>61.85</c:v>
                </c:pt>
                <c:pt idx="3">
                  <c:v>68.42</c:v>
                </c:pt>
                <c:pt idx="4">
                  <c:v>67.739999999999995</c:v>
                </c:pt>
              </c:numCache>
            </c:numRef>
          </c:val>
        </c:ser>
        <c:dLbls>
          <c:showLegendKey val="0"/>
          <c:showVal val="0"/>
          <c:showCatName val="0"/>
          <c:showSerName val="0"/>
          <c:showPercent val="0"/>
          <c:showBubbleSize val="0"/>
        </c:dLbls>
        <c:gapWidth val="150"/>
        <c:axId val="118601984"/>
        <c:axId val="119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18601984"/>
        <c:axId val="119746944"/>
      </c:lineChart>
      <c:dateAx>
        <c:axId val="118601984"/>
        <c:scaling>
          <c:orientation val="minMax"/>
        </c:scaling>
        <c:delete val="1"/>
        <c:axPos val="b"/>
        <c:numFmt formatCode="ge" sourceLinked="1"/>
        <c:majorTickMark val="none"/>
        <c:minorTickMark val="none"/>
        <c:tickLblPos val="none"/>
        <c:crossAx val="119746944"/>
        <c:crosses val="autoZero"/>
        <c:auto val="1"/>
        <c:lblOffset val="100"/>
        <c:baseTimeUnit val="years"/>
      </c:dateAx>
      <c:valAx>
        <c:axId val="119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57.53</c:v>
                </c:pt>
                <c:pt idx="1">
                  <c:v>53.24</c:v>
                </c:pt>
                <c:pt idx="2">
                  <c:v>67.430000000000007</c:v>
                </c:pt>
                <c:pt idx="3">
                  <c:v>59.34</c:v>
                </c:pt>
                <c:pt idx="4">
                  <c:v>61.75</c:v>
                </c:pt>
              </c:numCache>
            </c:numRef>
          </c:val>
        </c:ser>
        <c:dLbls>
          <c:showLegendKey val="0"/>
          <c:showVal val="0"/>
          <c:showCatName val="0"/>
          <c:showSerName val="0"/>
          <c:showPercent val="0"/>
          <c:showBubbleSize val="0"/>
        </c:dLbls>
        <c:gapWidth val="150"/>
        <c:axId val="119781248"/>
        <c:axId val="1197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19781248"/>
        <c:axId val="119787520"/>
      </c:lineChart>
      <c:dateAx>
        <c:axId val="119781248"/>
        <c:scaling>
          <c:orientation val="minMax"/>
        </c:scaling>
        <c:delete val="1"/>
        <c:axPos val="b"/>
        <c:numFmt formatCode="ge" sourceLinked="1"/>
        <c:majorTickMark val="none"/>
        <c:minorTickMark val="none"/>
        <c:tickLblPos val="none"/>
        <c:crossAx val="119787520"/>
        <c:crosses val="autoZero"/>
        <c:auto val="1"/>
        <c:lblOffset val="100"/>
        <c:baseTimeUnit val="years"/>
      </c:dateAx>
      <c:valAx>
        <c:axId val="1197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90.18</c:v>
                </c:pt>
                <c:pt idx="1">
                  <c:v>91.37</c:v>
                </c:pt>
                <c:pt idx="2">
                  <c:v>89.68</c:v>
                </c:pt>
                <c:pt idx="3">
                  <c:v>90.91</c:v>
                </c:pt>
                <c:pt idx="4">
                  <c:v>90.55</c:v>
                </c:pt>
              </c:numCache>
            </c:numRef>
          </c:val>
        </c:ser>
        <c:dLbls>
          <c:showLegendKey val="0"/>
          <c:showVal val="0"/>
          <c:showCatName val="0"/>
          <c:showSerName val="0"/>
          <c:showPercent val="0"/>
          <c:showBubbleSize val="0"/>
        </c:dLbls>
        <c:gapWidth val="150"/>
        <c:axId val="116766208"/>
        <c:axId val="1167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16766208"/>
        <c:axId val="116768128"/>
      </c:lineChart>
      <c:dateAx>
        <c:axId val="116766208"/>
        <c:scaling>
          <c:orientation val="minMax"/>
        </c:scaling>
        <c:delete val="1"/>
        <c:axPos val="b"/>
        <c:numFmt formatCode="ge" sourceLinked="1"/>
        <c:majorTickMark val="none"/>
        <c:minorTickMark val="none"/>
        <c:tickLblPos val="none"/>
        <c:crossAx val="116768128"/>
        <c:crosses val="autoZero"/>
        <c:auto val="1"/>
        <c:lblOffset val="100"/>
        <c:baseTimeUnit val="years"/>
      </c:dateAx>
      <c:valAx>
        <c:axId val="116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293632"/>
        <c:axId val="1182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93632"/>
        <c:axId val="118295552"/>
      </c:lineChart>
      <c:dateAx>
        <c:axId val="118293632"/>
        <c:scaling>
          <c:orientation val="minMax"/>
        </c:scaling>
        <c:delete val="1"/>
        <c:axPos val="b"/>
        <c:numFmt formatCode="ge" sourceLinked="1"/>
        <c:majorTickMark val="none"/>
        <c:minorTickMark val="none"/>
        <c:tickLblPos val="none"/>
        <c:crossAx val="118295552"/>
        <c:crosses val="autoZero"/>
        <c:auto val="1"/>
        <c:lblOffset val="100"/>
        <c:baseTimeUnit val="years"/>
      </c:dateAx>
      <c:valAx>
        <c:axId val="118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35744"/>
        <c:axId val="118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35744"/>
        <c:axId val="118342016"/>
      </c:lineChart>
      <c:dateAx>
        <c:axId val="118335744"/>
        <c:scaling>
          <c:orientation val="minMax"/>
        </c:scaling>
        <c:delete val="1"/>
        <c:axPos val="b"/>
        <c:numFmt formatCode="ge" sourceLinked="1"/>
        <c:majorTickMark val="none"/>
        <c:minorTickMark val="none"/>
        <c:tickLblPos val="none"/>
        <c:crossAx val="118342016"/>
        <c:crosses val="autoZero"/>
        <c:auto val="1"/>
        <c:lblOffset val="100"/>
        <c:baseTimeUnit val="years"/>
      </c:dateAx>
      <c:valAx>
        <c:axId val="118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429952"/>
        <c:axId val="118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29952"/>
        <c:axId val="118440320"/>
      </c:lineChart>
      <c:dateAx>
        <c:axId val="118429952"/>
        <c:scaling>
          <c:orientation val="minMax"/>
        </c:scaling>
        <c:delete val="1"/>
        <c:axPos val="b"/>
        <c:numFmt formatCode="ge" sourceLinked="1"/>
        <c:majorTickMark val="none"/>
        <c:minorTickMark val="none"/>
        <c:tickLblPos val="none"/>
        <c:crossAx val="118440320"/>
        <c:crosses val="autoZero"/>
        <c:auto val="1"/>
        <c:lblOffset val="100"/>
        <c:baseTimeUnit val="years"/>
      </c:dateAx>
      <c:valAx>
        <c:axId val="1184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462720"/>
        <c:axId val="118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62720"/>
        <c:axId val="118481280"/>
      </c:lineChart>
      <c:dateAx>
        <c:axId val="118462720"/>
        <c:scaling>
          <c:orientation val="minMax"/>
        </c:scaling>
        <c:delete val="1"/>
        <c:axPos val="b"/>
        <c:numFmt formatCode="ge" sourceLinked="1"/>
        <c:majorTickMark val="none"/>
        <c:minorTickMark val="none"/>
        <c:tickLblPos val="none"/>
        <c:crossAx val="118481280"/>
        <c:crosses val="autoZero"/>
        <c:auto val="1"/>
        <c:lblOffset val="100"/>
        <c:baseTimeUnit val="years"/>
      </c:dateAx>
      <c:valAx>
        <c:axId val="118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1796.58</c:v>
                </c:pt>
                <c:pt idx="1">
                  <c:v>1358.15</c:v>
                </c:pt>
                <c:pt idx="2">
                  <c:v>1186.3900000000001</c:v>
                </c:pt>
                <c:pt idx="3">
                  <c:v>1320.79</c:v>
                </c:pt>
                <c:pt idx="4">
                  <c:v>1196.83</c:v>
                </c:pt>
              </c:numCache>
            </c:numRef>
          </c:val>
        </c:ser>
        <c:dLbls>
          <c:showLegendKey val="0"/>
          <c:showVal val="0"/>
          <c:showCatName val="0"/>
          <c:showSerName val="0"/>
          <c:showPercent val="0"/>
          <c:showBubbleSize val="0"/>
        </c:dLbls>
        <c:gapWidth val="150"/>
        <c:axId val="118507392"/>
        <c:axId val="1185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18507392"/>
        <c:axId val="118513664"/>
      </c:lineChart>
      <c:dateAx>
        <c:axId val="118507392"/>
        <c:scaling>
          <c:orientation val="minMax"/>
        </c:scaling>
        <c:delete val="1"/>
        <c:axPos val="b"/>
        <c:numFmt formatCode="ge" sourceLinked="1"/>
        <c:majorTickMark val="none"/>
        <c:minorTickMark val="none"/>
        <c:tickLblPos val="none"/>
        <c:crossAx val="118513664"/>
        <c:crosses val="autoZero"/>
        <c:auto val="1"/>
        <c:lblOffset val="100"/>
        <c:baseTimeUnit val="years"/>
      </c:dateAx>
      <c:valAx>
        <c:axId val="118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24.16</c:v>
                </c:pt>
                <c:pt idx="1">
                  <c:v>28.65</c:v>
                </c:pt>
                <c:pt idx="2">
                  <c:v>31.97</c:v>
                </c:pt>
                <c:pt idx="3">
                  <c:v>29.04</c:v>
                </c:pt>
                <c:pt idx="4">
                  <c:v>33.86</c:v>
                </c:pt>
              </c:numCache>
            </c:numRef>
          </c:val>
        </c:ser>
        <c:dLbls>
          <c:showLegendKey val="0"/>
          <c:showVal val="0"/>
          <c:showCatName val="0"/>
          <c:showSerName val="0"/>
          <c:showPercent val="0"/>
          <c:showBubbleSize val="0"/>
        </c:dLbls>
        <c:gapWidth val="150"/>
        <c:axId val="118547968"/>
        <c:axId val="118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8547968"/>
        <c:axId val="118549888"/>
      </c:lineChart>
      <c:dateAx>
        <c:axId val="118547968"/>
        <c:scaling>
          <c:orientation val="minMax"/>
        </c:scaling>
        <c:delete val="1"/>
        <c:axPos val="b"/>
        <c:numFmt formatCode="ge" sourceLinked="1"/>
        <c:majorTickMark val="none"/>
        <c:minorTickMark val="none"/>
        <c:tickLblPos val="none"/>
        <c:crossAx val="118549888"/>
        <c:crosses val="autoZero"/>
        <c:auto val="1"/>
        <c:lblOffset val="100"/>
        <c:baseTimeUnit val="years"/>
      </c:dateAx>
      <c:valAx>
        <c:axId val="1185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770.18</c:v>
                </c:pt>
                <c:pt idx="1">
                  <c:v>829.78</c:v>
                </c:pt>
                <c:pt idx="2">
                  <c:v>635.21</c:v>
                </c:pt>
                <c:pt idx="3">
                  <c:v>705.88</c:v>
                </c:pt>
                <c:pt idx="4">
                  <c:v>617.08000000000004</c:v>
                </c:pt>
              </c:numCache>
            </c:numRef>
          </c:val>
        </c:ser>
        <c:dLbls>
          <c:showLegendKey val="0"/>
          <c:showVal val="0"/>
          <c:showCatName val="0"/>
          <c:showSerName val="0"/>
          <c:showPercent val="0"/>
          <c:showBubbleSize val="0"/>
        </c:dLbls>
        <c:gapWidth val="150"/>
        <c:axId val="118588160"/>
        <c:axId val="1185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18588160"/>
        <c:axId val="118590080"/>
      </c:lineChart>
      <c:dateAx>
        <c:axId val="118588160"/>
        <c:scaling>
          <c:orientation val="minMax"/>
        </c:scaling>
        <c:delete val="1"/>
        <c:axPos val="b"/>
        <c:numFmt formatCode="ge" sourceLinked="1"/>
        <c:majorTickMark val="none"/>
        <c:minorTickMark val="none"/>
        <c:tickLblPos val="none"/>
        <c:crossAx val="118590080"/>
        <c:crosses val="autoZero"/>
        <c:auto val="1"/>
        <c:lblOffset val="100"/>
        <c:baseTimeUnit val="years"/>
      </c:dateAx>
      <c:valAx>
        <c:axId val="1185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気仙沼市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67657</v>
      </c>
      <c r="AJ8" s="74"/>
      <c r="AK8" s="74"/>
      <c r="AL8" s="74"/>
      <c r="AM8" s="74"/>
      <c r="AN8" s="74"/>
      <c r="AO8" s="74"/>
      <c r="AP8" s="75"/>
      <c r="AQ8" s="56">
        <f>データ!R6</f>
        <v>332.44</v>
      </c>
      <c r="AR8" s="56"/>
      <c r="AS8" s="56"/>
      <c r="AT8" s="56"/>
      <c r="AU8" s="56"/>
      <c r="AV8" s="56"/>
      <c r="AW8" s="56"/>
      <c r="AX8" s="56"/>
      <c r="AY8" s="56">
        <f>データ!S6</f>
        <v>203.52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2.17</v>
      </c>
      <c r="S10" s="56"/>
      <c r="T10" s="56"/>
      <c r="U10" s="56"/>
      <c r="V10" s="56"/>
      <c r="W10" s="56"/>
      <c r="X10" s="56"/>
      <c r="Y10" s="56"/>
      <c r="Z10" s="64">
        <f>データ!P6</f>
        <v>3218</v>
      </c>
      <c r="AA10" s="64"/>
      <c r="AB10" s="64"/>
      <c r="AC10" s="64"/>
      <c r="AD10" s="64"/>
      <c r="AE10" s="64"/>
      <c r="AF10" s="64"/>
      <c r="AG10" s="64"/>
      <c r="AH10" s="2"/>
      <c r="AI10" s="64">
        <f>データ!T6</f>
        <v>1457</v>
      </c>
      <c r="AJ10" s="64"/>
      <c r="AK10" s="64"/>
      <c r="AL10" s="64"/>
      <c r="AM10" s="64"/>
      <c r="AN10" s="64"/>
      <c r="AO10" s="64"/>
      <c r="AP10" s="64"/>
      <c r="AQ10" s="56">
        <f>データ!U6</f>
        <v>8.8800000000000008</v>
      </c>
      <c r="AR10" s="56"/>
      <c r="AS10" s="56"/>
      <c r="AT10" s="56"/>
      <c r="AU10" s="56"/>
      <c r="AV10" s="56"/>
      <c r="AW10" s="56"/>
      <c r="AX10" s="56"/>
      <c r="AY10" s="56">
        <f>データ!V6</f>
        <v>164.08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42056</v>
      </c>
      <c r="D6" s="31">
        <f t="shared" si="3"/>
        <v>47</v>
      </c>
      <c r="E6" s="31">
        <f t="shared" si="3"/>
        <v>1</v>
      </c>
      <c r="F6" s="31">
        <f t="shared" si="3"/>
        <v>0</v>
      </c>
      <c r="G6" s="31">
        <f t="shared" si="3"/>
        <v>0</v>
      </c>
      <c r="H6" s="31" t="str">
        <f t="shared" si="3"/>
        <v>宮城県　気仙沼市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2.17</v>
      </c>
      <c r="P6" s="32">
        <f t="shared" si="3"/>
        <v>3218</v>
      </c>
      <c r="Q6" s="32">
        <f t="shared" si="3"/>
        <v>67657</v>
      </c>
      <c r="R6" s="32">
        <f t="shared" si="3"/>
        <v>332.44</v>
      </c>
      <c r="S6" s="32">
        <f t="shared" si="3"/>
        <v>203.52</v>
      </c>
      <c r="T6" s="32">
        <f t="shared" si="3"/>
        <v>1457</v>
      </c>
      <c r="U6" s="32">
        <f t="shared" si="3"/>
        <v>8.8800000000000008</v>
      </c>
      <c r="V6" s="32">
        <f t="shared" si="3"/>
        <v>164.08</v>
      </c>
      <c r="W6" s="33">
        <f>IF(W7="",NA(),W7)</f>
        <v>90.18</v>
      </c>
      <c r="X6" s="33">
        <f t="shared" ref="X6:AF6" si="4">IF(X7="",NA(),X7)</f>
        <v>91.37</v>
      </c>
      <c r="Y6" s="33">
        <f t="shared" si="4"/>
        <v>89.68</v>
      </c>
      <c r="Z6" s="33">
        <f t="shared" si="4"/>
        <v>90.91</v>
      </c>
      <c r="AA6" s="33">
        <f t="shared" si="4"/>
        <v>90.55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1796.58</v>
      </c>
      <c r="BE6" s="33">
        <f t="shared" ref="BE6:BM6" si="7">IF(BE7="",NA(),BE7)</f>
        <v>1358.15</v>
      </c>
      <c r="BF6" s="33">
        <f t="shared" si="7"/>
        <v>1186.3900000000001</v>
      </c>
      <c r="BG6" s="33">
        <f t="shared" si="7"/>
        <v>1320.79</v>
      </c>
      <c r="BH6" s="33">
        <f t="shared" si="7"/>
        <v>1196.83</v>
      </c>
      <c r="BI6" s="33">
        <f t="shared" si="7"/>
        <v>1450.45</v>
      </c>
      <c r="BJ6" s="33">
        <f t="shared" si="7"/>
        <v>1442.51</v>
      </c>
      <c r="BK6" s="33">
        <f t="shared" si="7"/>
        <v>1496.15</v>
      </c>
      <c r="BL6" s="33">
        <f t="shared" si="7"/>
        <v>1462.56</v>
      </c>
      <c r="BM6" s="33">
        <f t="shared" si="7"/>
        <v>1486.62</v>
      </c>
      <c r="BN6" s="32" t="str">
        <f>IF(BN7="","",IF(BN7="-","【-】","【"&amp;SUBSTITUTE(TEXT(BN7,"#,##0.00"),"-","△")&amp;"】"))</f>
        <v>【1,239.32】</v>
      </c>
      <c r="BO6" s="33">
        <f>IF(BO7="",NA(),BO7)</f>
        <v>24.16</v>
      </c>
      <c r="BP6" s="33">
        <f t="shared" ref="BP6:BX6" si="8">IF(BP7="",NA(),BP7)</f>
        <v>28.65</v>
      </c>
      <c r="BQ6" s="33">
        <f t="shared" si="8"/>
        <v>31.97</v>
      </c>
      <c r="BR6" s="33">
        <f t="shared" si="8"/>
        <v>29.04</v>
      </c>
      <c r="BS6" s="33">
        <f t="shared" si="8"/>
        <v>33.86</v>
      </c>
      <c r="BT6" s="33">
        <f t="shared" si="8"/>
        <v>33.96</v>
      </c>
      <c r="BU6" s="33">
        <f t="shared" si="8"/>
        <v>33.299999999999997</v>
      </c>
      <c r="BV6" s="33">
        <f t="shared" si="8"/>
        <v>33.01</v>
      </c>
      <c r="BW6" s="33">
        <f t="shared" si="8"/>
        <v>32.39</v>
      </c>
      <c r="BX6" s="33">
        <f t="shared" si="8"/>
        <v>24.39</v>
      </c>
      <c r="BY6" s="32" t="str">
        <f>IF(BY7="","",IF(BY7="-","【-】","【"&amp;SUBSTITUTE(TEXT(BY7,"#,##0.00"),"-","△")&amp;"】"))</f>
        <v>【36.33】</v>
      </c>
      <c r="BZ6" s="33">
        <f>IF(BZ7="",NA(),BZ7)</f>
        <v>770.18</v>
      </c>
      <c r="CA6" s="33">
        <f t="shared" ref="CA6:CI6" si="9">IF(CA7="",NA(),CA7)</f>
        <v>829.78</v>
      </c>
      <c r="CB6" s="33">
        <f t="shared" si="9"/>
        <v>635.21</v>
      </c>
      <c r="CC6" s="33">
        <f t="shared" si="9"/>
        <v>705.88</v>
      </c>
      <c r="CD6" s="33">
        <f t="shared" si="9"/>
        <v>617.08000000000004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57.39</v>
      </c>
      <c r="CL6" s="33">
        <f t="shared" ref="CL6:CT6" si="10">IF(CL7="",NA(),CL7)</f>
        <v>61.24</v>
      </c>
      <c r="CM6" s="33">
        <f t="shared" si="10"/>
        <v>61.85</v>
      </c>
      <c r="CN6" s="33">
        <f t="shared" si="10"/>
        <v>68.42</v>
      </c>
      <c r="CO6" s="33">
        <f t="shared" si="10"/>
        <v>67.739999999999995</v>
      </c>
      <c r="CP6" s="33">
        <f t="shared" si="10"/>
        <v>51.56</v>
      </c>
      <c r="CQ6" s="33">
        <f t="shared" si="10"/>
        <v>50.66</v>
      </c>
      <c r="CR6" s="33">
        <f t="shared" si="10"/>
        <v>51.11</v>
      </c>
      <c r="CS6" s="33">
        <f t="shared" si="10"/>
        <v>50.49</v>
      </c>
      <c r="CT6" s="33">
        <f t="shared" si="10"/>
        <v>48.36</v>
      </c>
      <c r="CU6" s="32" t="str">
        <f>IF(CU7="","",IF(CU7="-","【-】","【"&amp;SUBSTITUTE(TEXT(CU7,"#,##0.00"),"-","△")&amp;"】"))</f>
        <v>【58.19】</v>
      </c>
      <c r="CV6" s="33">
        <f>IF(CV7="",NA(),CV7)</f>
        <v>57.53</v>
      </c>
      <c r="CW6" s="33">
        <f t="shared" ref="CW6:DE6" si="11">IF(CW7="",NA(),CW7)</f>
        <v>53.24</v>
      </c>
      <c r="CX6" s="33">
        <f t="shared" si="11"/>
        <v>67.430000000000007</v>
      </c>
      <c r="CY6" s="33">
        <f t="shared" si="11"/>
        <v>59.34</v>
      </c>
      <c r="CZ6" s="33">
        <f t="shared" si="11"/>
        <v>61.75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42056</v>
      </c>
      <c r="D7" s="35">
        <v>47</v>
      </c>
      <c r="E7" s="35">
        <v>1</v>
      </c>
      <c r="F7" s="35">
        <v>0</v>
      </c>
      <c r="G7" s="35">
        <v>0</v>
      </c>
      <c r="H7" s="35" t="s">
        <v>93</v>
      </c>
      <c r="I7" s="35" t="s">
        <v>94</v>
      </c>
      <c r="J7" s="35" t="s">
        <v>95</v>
      </c>
      <c r="K7" s="35" t="s">
        <v>96</v>
      </c>
      <c r="L7" s="35" t="s">
        <v>97</v>
      </c>
      <c r="M7" s="36" t="s">
        <v>98</v>
      </c>
      <c r="N7" s="36" t="s">
        <v>99</v>
      </c>
      <c r="O7" s="36">
        <v>2.17</v>
      </c>
      <c r="P7" s="36">
        <v>3218</v>
      </c>
      <c r="Q7" s="36">
        <v>67657</v>
      </c>
      <c r="R7" s="36">
        <v>332.44</v>
      </c>
      <c r="S7" s="36">
        <v>203.52</v>
      </c>
      <c r="T7" s="36">
        <v>1457</v>
      </c>
      <c r="U7" s="36">
        <v>8.8800000000000008</v>
      </c>
      <c r="V7" s="36">
        <v>164.08</v>
      </c>
      <c r="W7" s="36">
        <v>90.18</v>
      </c>
      <c r="X7" s="36">
        <v>91.37</v>
      </c>
      <c r="Y7" s="36">
        <v>89.68</v>
      </c>
      <c r="Z7" s="36">
        <v>90.91</v>
      </c>
      <c r="AA7" s="36">
        <v>90.55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1796.58</v>
      </c>
      <c r="BE7" s="36">
        <v>1358.15</v>
      </c>
      <c r="BF7" s="36">
        <v>1186.3900000000001</v>
      </c>
      <c r="BG7" s="36">
        <v>1320.79</v>
      </c>
      <c r="BH7" s="36">
        <v>1196.83</v>
      </c>
      <c r="BI7" s="36">
        <v>1450.45</v>
      </c>
      <c r="BJ7" s="36">
        <v>1442.51</v>
      </c>
      <c r="BK7" s="36">
        <v>1496.15</v>
      </c>
      <c r="BL7" s="36">
        <v>1462.56</v>
      </c>
      <c r="BM7" s="36">
        <v>1486.62</v>
      </c>
      <c r="BN7" s="36">
        <v>1239.32</v>
      </c>
      <c r="BO7" s="36">
        <v>24.16</v>
      </c>
      <c r="BP7" s="36">
        <v>28.65</v>
      </c>
      <c r="BQ7" s="36">
        <v>31.97</v>
      </c>
      <c r="BR7" s="36">
        <v>29.04</v>
      </c>
      <c r="BS7" s="36">
        <v>33.86</v>
      </c>
      <c r="BT7" s="36">
        <v>33.96</v>
      </c>
      <c r="BU7" s="36">
        <v>33.299999999999997</v>
      </c>
      <c r="BV7" s="36">
        <v>33.01</v>
      </c>
      <c r="BW7" s="36">
        <v>32.39</v>
      </c>
      <c r="BX7" s="36">
        <v>24.39</v>
      </c>
      <c r="BY7" s="36">
        <v>36.33</v>
      </c>
      <c r="BZ7" s="36">
        <v>770.18</v>
      </c>
      <c r="CA7" s="36">
        <v>829.78</v>
      </c>
      <c r="CB7" s="36">
        <v>635.21</v>
      </c>
      <c r="CC7" s="36">
        <v>705.88</v>
      </c>
      <c r="CD7" s="36">
        <v>617.08000000000004</v>
      </c>
      <c r="CE7" s="36">
        <v>512.74</v>
      </c>
      <c r="CF7" s="36">
        <v>526.57000000000005</v>
      </c>
      <c r="CG7" s="36">
        <v>523.08000000000004</v>
      </c>
      <c r="CH7" s="36">
        <v>530.83000000000004</v>
      </c>
      <c r="CI7" s="36">
        <v>734.18</v>
      </c>
      <c r="CJ7" s="36">
        <v>476.46</v>
      </c>
      <c r="CK7" s="36">
        <v>57.39</v>
      </c>
      <c r="CL7" s="36">
        <v>61.24</v>
      </c>
      <c r="CM7" s="36">
        <v>61.85</v>
      </c>
      <c r="CN7" s="36">
        <v>68.42</v>
      </c>
      <c r="CO7" s="36">
        <v>67.739999999999995</v>
      </c>
      <c r="CP7" s="36">
        <v>51.56</v>
      </c>
      <c r="CQ7" s="36">
        <v>50.66</v>
      </c>
      <c r="CR7" s="36">
        <v>51.11</v>
      </c>
      <c r="CS7" s="36">
        <v>50.49</v>
      </c>
      <c r="CT7" s="36">
        <v>48.36</v>
      </c>
      <c r="CU7" s="36">
        <v>58.19</v>
      </c>
      <c r="CV7" s="36">
        <v>57.53</v>
      </c>
      <c r="CW7" s="36">
        <v>53.24</v>
      </c>
      <c r="CX7" s="36">
        <v>67.430000000000007</v>
      </c>
      <c r="CY7" s="36">
        <v>59.34</v>
      </c>
      <c r="CZ7" s="36">
        <v>61.75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dcterms:created xsi:type="dcterms:W3CDTF">2016-01-18T04:59:47Z</dcterms:created>
  <dcterms:modified xsi:type="dcterms:W3CDTF">2016-02-24T08:24:24Z</dcterms:modified>
</cp:coreProperties>
</file>