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<sst xmlns="http://schemas.openxmlformats.org/spreadsheetml/2006/main" count="226" uniqueCount="111">
  <si>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</si>
  <si>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</si>
  <si>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</si>
  <si>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</si>
  <si>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</si>
  <si>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</si>
  <si>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</si>
  <si>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</si>
  <si>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</si>
  <si>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</si>
  <si>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</si>
  <si>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</si>
  <si>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</si>
  <si>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</si>
  <si>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</si>
  <si>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</si>
  <si>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</si>
  <si>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</si>
  <si>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</si>
  <si>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</si>
  <si>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</si>
  <si>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</si>
  <si>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</si>
  <si>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</si>
  <si>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</si>
  <si>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</si>
  <si>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</si>
  <si>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</si>
  <si>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</si>
  <si>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</si>
  <si>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</si>
  <si>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</si>
  <si>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</si>
  <si>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</si>
  <si>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</si>
  <si>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</si>
  <si>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</si>
  <si>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</si>
  <si>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</si>
  <si>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</si>
  <si>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</si>
  <si>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</si>
  <si>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</si>
  <si>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</si>
  <si>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</si>
  <si>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</si>
  <si>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</si>
  <si>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</si>
  <si>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</si>
  <si>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</si>
  <si>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</si>
  <si>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</si>
  <si>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</si>
  <si>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</si>
  <si>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</si>
  <si>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</si>
  <si>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</si>
  <si>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</si>
  <si>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</si>
  <si>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</si>
  <si>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</si>
  <si>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</si>
  <si>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</si>
  <si>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</si>
  <si>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</si>
  <si>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</si>
  <si>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</si>
  <si>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</si>
  <si>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</si>
  <si>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</si>
  <si>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</si>
  <si>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</si>
  <si>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</si>
  <si>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</si>
  <si>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</si>
  <si>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</si>
  <si>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</si>
  <si>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</si>
  <si>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</si>
  <si>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</si>
  <si>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</si>
  <si>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</si>
  <si>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</si>
  <si>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</si>
  <si>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</si>
  <si>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</si>
  <si>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</si>
  <si>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</si>
  <si>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</si>
  <si>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</si>
  <si>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</si>
  <si>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</si>
  <si>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</si>
  <si>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</si>
  <si>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</si>
  <si>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</si>
  <si>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塩竈市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</si>
  <si>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</si>
  <si>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</si>
  <si>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</si>
  <si>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</si>
  <si>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</si>
  <si>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</si>
  <si>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</si>
  <si>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</si>
  <si>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</si>
  <si>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</si>
  <si>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</si>
  <si>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公共下水道の経営は、類似団体として比較して地理的な要因により、建設費が割高となっており企業債残高が高くなっているが、計画的な運営により、減少し安定しているといえる。
　しかし、使用料以外の収入で賄っている部分があるため、今後も引き続き維持管理費などの各種委託業務の一元化によるコスト削減に向けた取り組みを行う必要がある。</t>
    <rPh sb="1" eb="3">
      <t>コウキョウ</t>
    </rPh>
    <rPh sb="3" eb="6">
      <t>ゲスイドウ</t>
    </rPh>
    <rPh sb="7" eb="9">
      <t>ケイエイ</t>
    </rPh>
    <rPh sb="11" eb="13">
      <t>ルイジ</t>
    </rPh>
    <rPh sb="13" eb="15">
      <t>ダンタイ</t>
    </rPh>
    <rPh sb="18" eb="20">
      <t>ヒカク</t>
    </rPh>
    <rPh sb="22" eb="25">
      <t>チリテキ</t>
    </rPh>
    <rPh sb="26" eb="28">
      <t>ヨウイン</t>
    </rPh>
    <rPh sb="32" eb="34">
      <t>ケンセツ</t>
    </rPh>
    <rPh sb="34" eb="35">
      <t>ヒ</t>
    </rPh>
    <rPh sb="36" eb="38">
      <t>ワリダカ</t>
    </rPh>
    <rPh sb="44" eb="46">
      <t>キギョウ</t>
    </rPh>
    <rPh sb="46" eb="47">
      <t>サイ</t>
    </rPh>
    <rPh sb="47" eb="49">
      <t>ザンダカ</t>
    </rPh>
    <rPh sb="50" eb="51">
      <t>タカ</t>
    </rPh>
    <rPh sb="59" eb="62">
      <t>ケイカクテキ</t>
    </rPh>
    <rPh sb="63" eb="65">
      <t>ウンエイ</t>
    </rPh>
    <rPh sb="69" eb="71">
      <t>ゲンショウ</t>
    </rPh>
    <rPh sb="72" eb="74">
      <t>アンテイ</t>
    </rPh>
    <rPh sb="89" eb="92">
      <t>シヨウリョウ</t>
    </rPh>
    <rPh sb="92" eb="94">
      <t>イガイ</t>
    </rPh>
    <rPh sb="95" eb="97">
      <t>シュウニュウ</t>
    </rPh>
    <rPh sb="98" eb="99">
      <t>マカナ</t>
    </rPh>
    <rPh sb="103" eb="105">
      <t>ブブン</t>
    </rPh>
    <rPh sb="111" eb="113">
      <t>コンゴ</t>
    </rPh>
    <rPh sb="114" eb="115">
      <t>ヒ</t>
    </rPh>
    <rPh sb="116" eb="117">
      <t>ツヅ</t>
    </rPh>
    <rPh sb="118" eb="120">
      <t>イジ</t>
    </rPh>
    <rPh sb="120" eb="122">
      <t>カンリ</t>
    </rPh>
    <rPh sb="122" eb="123">
      <t>ヒ</t>
    </rPh>
    <rPh sb="142" eb="144">
      <t>サクゲン</t>
    </rPh>
    <rPh sb="145" eb="146">
      <t>ム</t>
    </rPh>
    <rPh sb="148" eb="149">
      <t>ト</t>
    </rPh>
    <rPh sb="150" eb="151">
      <t>ク</t>
    </rPh>
    <rPh sb="153" eb="154">
      <t>オコナ</t>
    </rPh>
    <rPh sb="155" eb="157">
      <t>ヒツヨウ</t>
    </rPh>
    <phoneticPr fontId="4"/>
  </si>
  <si>
    <t>③　整備開始50年を経過し、管渠の老朽化が進行しており計画的な改築、更新を図る時期を迎えている。一昨年度より下水道長寿命化計画の策定に取り掛かっており、計画的な施設の更新を行う必要がある。</t>
    <rPh sb="2" eb="4">
      <t>セイビ</t>
    </rPh>
    <rPh sb="4" eb="6">
      <t>カイシ</t>
    </rPh>
    <rPh sb="8" eb="9">
      <t>ネン</t>
    </rPh>
    <rPh sb="10" eb="12">
      <t>ケイカ</t>
    </rPh>
    <rPh sb="14" eb="16">
      <t>カンキョ</t>
    </rPh>
    <rPh sb="17" eb="20">
      <t>ロウキュウカ</t>
    </rPh>
    <rPh sb="21" eb="23">
      <t>シンコウ</t>
    </rPh>
    <rPh sb="27" eb="30">
      <t>ケイカクテキ</t>
    </rPh>
    <rPh sb="31" eb="33">
      <t>カイチク</t>
    </rPh>
    <rPh sb="34" eb="36">
      <t>コウシン</t>
    </rPh>
    <rPh sb="37" eb="38">
      <t>ハカ</t>
    </rPh>
    <rPh sb="39" eb="41">
      <t>ジキ</t>
    </rPh>
    <rPh sb="42" eb="43">
      <t>ムカ</t>
    </rPh>
    <rPh sb="48" eb="51">
      <t>イッサクネン</t>
    </rPh>
    <rPh sb="51" eb="52">
      <t>ド</t>
    </rPh>
    <rPh sb="54" eb="57">
      <t>ゲスイドウ</t>
    </rPh>
    <rPh sb="57" eb="58">
      <t>チョウ</t>
    </rPh>
    <rPh sb="58" eb="61">
      <t>ジュミョウカ</t>
    </rPh>
    <rPh sb="61" eb="63">
      <t>ケイカク</t>
    </rPh>
    <rPh sb="64" eb="66">
      <t>サクテイ</t>
    </rPh>
    <rPh sb="67" eb="68">
      <t>ト</t>
    </rPh>
    <rPh sb="69" eb="70">
      <t>カ</t>
    </rPh>
    <rPh sb="76" eb="79">
      <t>ケイカクテキ</t>
    </rPh>
    <rPh sb="80" eb="82">
      <t>シセツ</t>
    </rPh>
    <rPh sb="83" eb="85">
      <t>コウシン</t>
    </rPh>
    <rPh sb="86" eb="87">
      <t>オコナ</t>
    </rPh>
    <rPh sb="88" eb="90">
      <t>ヒツヨウ</t>
    </rPh>
    <phoneticPr fontId="4"/>
  </si>
  <si>
    <t>①H25年度に前年度と対比し24.52％との減となったが、H26年度は前年比5.49％の増となり、わずかであるが改善されてきている。
④類似団体と比較して、高い数値となっている。これは、本市の地理的要因である埋立地などにより下水道施設の整備費用が割高となっていることが主な原因であるが、整備もほぼ終息に向かっており、計画的な企業債の償還により毎年度減少している。
⑤H23年度を基準に毎年度改善傾向にあり、H26年度でが、右肩上がりに96％の高い回収率となっている。類似団体と比較しても高い数値となっており、り、引き続き改善を図る。
⑥類似団体と比較して、高い数値で推移しているが、H24年度で対前年度約21円安くなった。その後も、ほぼ横ばいの状況で推移している。
⑧類似団体とも比較しても、高い数値で推移しており、約98％と高い数値となっている。今後も引き続き水洗化の普及に努める。
以上のことから、平成26年度までは類似団体と比較しても、概ね健全な経営ができていると思料される。</t>
    <rPh sb="4" eb="5">
      <t>ネン</t>
    </rPh>
    <rPh sb="5" eb="6">
      <t>ド</t>
    </rPh>
    <rPh sb="7" eb="10">
      <t>ゼンネンド</t>
    </rPh>
    <rPh sb="11" eb="13">
      <t>タイヒ</t>
    </rPh>
    <rPh sb="22" eb="23">
      <t>ゲン</t>
    </rPh>
    <rPh sb="32" eb="34">
      <t>ネンド</t>
    </rPh>
    <rPh sb="35" eb="38">
      <t>ゼンネンヒ</t>
    </rPh>
    <rPh sb="44" eb="45">
      <t>ゾウ</t>
    </rPh>
    <rPh sb="56" eb="58">
      <t>カイゼン</t>
    </rPh>
    <rPh sb="68" eb="70">
      <t>ルイジ</t>
    </rPh>
    <rPh sb="70" eb="72">
      <t>ダンタイ</t>
    </rPh>
    <rPh sb="73" eb="75">
      <t>ヒカク</t>
    </rPh>
    <rPh sb="78" eb="79">
      <t>タカ</t>
    </rPh>
    <rPh sb="80" eb="82">
      <t>スウチ</t>
    </rPh>
    <rPh sb="134" eb="135">
      <t>オモ</t>
    </rPh>
    <rPh sb="186" eb="187">
      <t>ネン</t>
    </rPh>
    <rPh sb="187" eb="188">
      <t>ド</t>
    </rPh>
    <rPh sb="189" eb="191">
      <t>キジュン</t>
    </rPh>
    <rPh sb="192" eb="195">
      <t>マイネンド</t>
    </rPh>
    <rPh sb="195" eb="197">
      <t>カイゼン</t>
    </rPh>
    <rPh sb="197" eb="199">
      <t>ケイコウ</t>
    </rPh>
    <rPh sb="206" eb="208">
      <t>ネンド</t>
    </rPh>
    <rPh sb="211" eb="213">
      <t>ミギカタ</t>
    </rPh>
    <rPh sb="213" eb="214">
      <t>ア</t>
    </rPh>
    <rPh sb="221" eb="222">
      <t>タカ</t>
    </rPh>
    <rPh sb="223" eb="225">
      <t>カイシュウ</t>
    </rPh>
    <rPh sb="225" eb="226">
      <t>リツ</t>
    </rPh>
    <rPh sb="233" eb="235">
      <t>ルイジ</t>
    </rPh>
    <rPh sb="235" eb="237">
      <t>ダンタイ</t>
    </rPh>
    <rPh sb="238" eb="240">
      <t>ヒカク</t>
    </rPh>
    <rPh sb="243" eb="244">
      <t>タカ</t>
    </rPh>
    <rPh sb="245" eb="247">
      <t>スウチ</t>
    </rPh>
    <rPh sb="256" eb="257">
      <t>ヒ</t>
    </rPh>
    <rPh sb="258" eb="259">
      <t>ツヅ</t>
    </rPh>
    <rPh sb="260" eb="262">
      <t>カイゼン</t>
    </rPh>
    <rPh sb="263" eb="264">
      <t>ハカ</t>
    </rPh>
    <rPh sb="268" eb="270">
      <t>ルイジ</t>
    </rPh>
    <rPh sb="270" eb="272">
      <t>ダンタイ</t>
    </rPh>
    <rPh sb="273" eb="275">
      <t>ヒカク</t>
    </rPh>
    <rPh sb="278" eb="279">
      <t>タカ</t>
    </rPh>
    <rPh sb="280" eb="282">
      <t>スウチ</t>
    </rPh>
    <rPh sb="283" eb="285">
      <t>スイイ</t>
    </rPh>
    <rPh sb="294" eb="295">
      <t>ネン</t>
    </rPh>
    <rPh sb="295" eb="296">
      <t>ド</t>
    </rPh>
    <rPh sb="297" eb="298">
      <t>タイ</t>
    </rPh>
    <rPh sb="298" eb="301">
      <t>ゼンネンド</t>
    </rPh>
    <rPh sb="301" eb="302">
      <t>ヤク</t>
    </rPh>
    <rPh sb="304" eb="305">
      <t>エン</t>
    </rPh>
    <rPh sb="305" eb="306">
      <t>アン</t>
    </rPh>
    <rPh sb="313" eb="314">
      <t>ゴ</t>
    </rPh>
    <rPh sb="318" eb="319">
      <t>ヨコ</t>
    </rPh>
    <rPh sb="322" eb="324">
      <t>ジョウキョウ</t>
    </rPh>
    <rPh sb="325" eb="327">
      <t>スイイ</t>
    </rPh>
    <rPh sb="334" eb="336">
      <t>ルイジ</t>
    </rPh>
    <rPh sb="336" eb="338">
      <t>ダンタイ</t>
    </rPh>
    <rPh sb="340" eb="342">
      <t>ヒカク</t>
    </rPh>
    <rPh sb="346" eb="347">
      <t>タカ</t>
    </rPh>
    <rPh sb="348" eb="350">
      <t>スウチ</t>
    </rPh>
    <rPh sb="351" eb="353">
      <t>スイイ</t>
    </rPh>
    <rPh sb="358" eb="359">
      <t>ヤク</t>
    </rPh>
    <rPh sb="363" eb="364">
      <t>タカ</t>
    </rPh>
    <rPh sb="365" eb="367">
      <t>スウチ</t>
    </rPh>
    <rPh sb="374" eb="376">
      <t>コンゴ</t>
    </rPh>
    <rPh sb="377" eb="378">
      <t>ヒ</t>
    </rPh>
    <rPh sb="379" eb="380">
      <t>ツヅ</t>
    </rPh>
    <rPh sb="381" eb="384">
      <t>スイセンカ</t>
    </rPh>
    <rPh sb="385" eb="387">
      <t>フキュウ</t>
    </rPh>
    <rPh sb="388" eb="389">
      <t>ツト</t>
    </rPh>
    <rPh sb="394" eb="396">
      <t>イジョウ</t>
    </rPh>
    <rPh sb="402" eb="404">
      <t>ヘイセイ</t>
    </rPh>
    <rPh sb="406" eb="408">
      <t>ネンド</t>
    </rPh>
    <rPh sb="411" eb="413">
      <t>ルイジ</t>
    </rPh>
    <rPh sb="413" eb="415">
      <t>ダンタイ</t>
    </rPh>
    <rPh sb="416" eb="418">
      <t>ヒカク</t>
    </rPh>
    <rPh sb="422" eb="423">
      <t>オオム</t>
    </rPh>
    <rPh sb="424" eb="426">
      <t>ケンゼン</t>
    </rPh>
    <rPh sb="427" eb="429">
      <t>ケイエイ</t>
    </rPh>
    <rPh sb="436" eb="438">
      <t>シリョ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</si>
</sst>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715200"/>
        <c:axId val="1057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105715200"/>
        <c:axId val="105717120"/>
      </c:lineChart>
      <c:dateAx>
        <c:axId val="105715200"/>
        <c:scaling>
          <c:orientation val="minMax"/>
        </c:scaling>
        <c:delete val="1"/>
        <c:axPos val="b"/>
        <c:numFmt formatCode="ge" sourceLinked="1"/>
        <c:majorTickMark val="none"/>
        <c:minorTickMark val="none"/>
        <c:tickLblPos val="none"/>
        <c:crossAx val="105717120"/>
        <c:crosses val="autoZero"/>
        <c:auto val="1"/>
        <c:lblOffset val="100"/>
        <c:baseTimeUnit val="years"/>
      </c:dateAx>
      <c:valAx>
        <c:axId val="1057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981824"/>
        <c:axId val="1059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05981824"/>
        <c:axId val="105984000"/>
      </c:lineChart>
      <c:dateAx>
        <c:axId val="105981824"/>
        <c:scaling>
          <c:orientation val="minMax"/>
        </c:scaling>
        <c:delete val="1"/>
        <c:axPos val="b"/>
        <c:numFmt formatCode="ge" sourceLinked="1"/>
        <c:majorTickMark val="none"/>
        <c:minorTickMark val="none"/>
        <c:tickLblPos val="none"/>
        <c:crossAx val="105984000"/>
        <c:crosses val="autoZero"/>
        <c:auto val="1"/>
        <c:lblOffset val="100"/>
        <c:baseTimeUnit val="years"/>
      </c:dateAx>
      <c:valAx>
        <c:axId val="1059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98.02</c:v>
                </c:pt>
                <c:pt idx="1">
                  <c:v>97.78</c:v>
                </c:pt>
                <c:pt idx="2">
                  <c:v>97.69</c:v>
                </c:pt>
                <c:pt idx="3">
                  <c:v>97.6</c:v>
                </c:pt>
                <c:pt idx="4">
                  <c:v>97.56</c:v>
                </c:pt>
              </c:numCache>
            </c:numRef>
          </c:val>
        </c:ser>
        <c:dLbls>
          <c:showLegendKey val="0"/>
          <c:showVal val="0"/>
          <c:showCatName val="0"/>
          <c:showSerName val="0"/>
          <c:showPercent val="0"/>
          <c:showBubbleSize val="0"/>
        </c:dLbls>
        <c:gapWidth val="150"/>
        <c:axId val="106022400"/>
        <c:axId val="1060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06022400"/>
        <c:axId val="106024320"/>
      </c:lineChart>
      <c:dateAx>
        <c:axId val="106022400"/>
        <c:scaling>
          <c:orientation val="minMax"/>
        </c:scaling>
        <c:delete val="1"/>
        <c:axPos val="b"/>
        <c:numFmt formatCode="ge" sourceLinked="1"/>
        <c:majorTickMark val="none"/>
        <c:minorTickMark val="none"/>
        <c:tickLblPos val="none"/>
        <c:crossAx val="106024320"/>
        <c:crosses val="autoZero"/>
        <c:auto val="1"/>
        <c:lblOffset val="100"/>
        <c:baseTimeUnit val="years"/>
      </c:dateAx>
      <c:valAx>
        <c:axId val="1060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75.87</c:v>
                </c:pt>
                <c:pt idx="1">
                  <c:v>60.91</c:v>
                </c:pt>
                <c:pt idx="2">
                  <c:v>75.510000000000005</c:v>
                </c:pt>
                <c:pt idx="3">
                  <c:v>50.99</c:v>
                </c:pt>
                <c:pt idx="4">
                  <c:v>56.48</c:v>
                </c:pt>
              </c:numCache>
            </c:numRef>
          </c:val>
        </c:ser>
        <c:dLbls>
          <c:showLegendKey val="0"/>
          <c:showVal val="0"/>
          <c:showCatName val="0"/>
          <c:showSerName val="0"/>
          <c:showPercent val="0"/>
          <c:showBubbleSize val="0"/>
        </c:dLbls>
        <c:gapWidth val="150"/>
        <c:axId val="105755776"/>
        <c:axId val="1057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55776"/>
        <c:axId val="105757696"/>
      </c:lineChart>
      <c:dateAx>
        <c:axId val="105755776"/>
        <c:scaling>
          <c:orientation val="minMax"/>
        </c:scaling>
        <c:delete val="1"/>
        <c:axPos val="b"/>
        <c:numFmt formatCode="ge" sourceLinked="1"/>
        <c:majorTickMark val="none"/>
        <c:minorTickMark val="none"/>
        <c:tickLblPos val="none"/>
        <c:crossAx val="105757696"/>
        <c:crosses val="autoZero"/>
        <c:auto val="1"/>
        <c:lblOffset val="100"/>
        <c:baseTimeUnit val="years"/>
      </c:dateAx>
      <c:valAx>
        <c:axId val="1057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83360"/>
        <c:axId val="1055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83360"/>
        <c:axId val="105585280"/>
      </c:lineChart>
      <c:dateAx>
        <c:axId val="105583360"/>
        <c:scaling>
          <c:orientation val="minMax"/>
        </c:scaling>
        <c:delete val="1"/>
        <c:axPos val="b"/>
        <c:numFmt formatCode="ge" sourceLinked="1"/>
        <c:majorTickMark val="none"/>
        <c:minorTickMark val="none"/>
        <c:tickLblPos val="none"/>
        <c:crossAx val="105585280"/>
        <c:crosses val="autoZero"/>
        <c:auto val="1"/>
        <c:lblOffset val="100"/>
        <c:baseTimeUnit val="years"/>
      </c:dateAx>
      <c:valAx>
        <c:axId val="1055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28032"/>
        <c:axId val="1056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28032"/>
        <c:axId val="105629952"/>
      </c:lineChart>
      <c:dateAx>
        <c:axId val="105628032"/>
        <c:scaling>
          <c:orientation val="minMax"/>
        </c:scaling>
        <c:delete val="1"/>
        <c:axPos val="b"/>
        <c:numFmt formatCode="ge" sourceLinked="1"/>
        <c:majorTickMark val="none"/>
        <c:minorTickMark val="none"/>
        <c:tickLblPos val="none"/>
        <c:crossAx val="105629952"/>
        <c:crosses val="autoZero"/>
        <c:auto val="1"/>
        <c:lblOffset val="100"/>
        <c:baseTimeUnit val="years"/>
      </c:dateAx>
      <c:valAx>
        <c:axId val="1056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54144"/>
        <c:axId val="1056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54144"/>
        <c:axId val="105664512"/>
      </c:lineChart>
      <c:dateAx>
        <c:axId val="105654144"/>
        <c:scaling>
          <c:orientation val="minMax"/>
        </c:scaling>
        <c:delete val="1"/>
        <c:axPos val="b"/>
        <c:numFmt formatCode="ge" sourceLinked="1"/>
        <c:majorTickMark val="none"/>
        <c:minorTickMark val="none"/>
        <c:tickLblPos val="none"/>
        <c:crossAx val="105664512"/>
        <c:crosses val="autoZero"/>
        <c:auto val="1"/>
        <c:lblOffset val="100"/>
        <c:baseTimeUnit val="years"/>
      </c:dateAx>
      <c:valAx>
        <c:axId val="1056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94720"/>
        <c:axId val="1056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94720"/>
        <c:axId val="105696640"/>
      </c:lineChart>
      <c:dateAx>
        <c:axId val="105694720"/>
        <c:scaling>
          <c:orientation val="minMax"/>
        </c:scaling>
        <c:delete val="1"/>
        <c:axPos val="b"/>
        <c:numFmt formatCode="ge" sourceLinked="1"/>
        <c:majorTickMark val="none"/>
        <c:minorTickMark val="none"/>
        <c:tickLblPos val="none"/>
        <c:crossAx val="105696640"/>
        <c:crosses val="autoZero"/>
        <c:auto val="1"/>
        <c:lblOffset val="100"/>
        <c:baseTimeUnit val="years"/>
      </c:dateAx>
      <c:valAx>
        <c:axId val="1056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1918.07</c:v>
                </c:pt>
                <c:pt idx="1">
                  <c:v>1916.13</c:v>
                </c:pt>
                <c:pt idx="2">
                  <c:v>1874.42</c:v>
                </c:pt>
                <c:pt idx="3">
                  <c:v>1801.63</c:v>
                </c:pt>
                <c:pt idx="4">
                  <c:v>1797.54</c:v>
                </c:pt>
              </c:numCache>
            </c:numRef>
          </c:val>
        </c:ser>
        <c:dLbls>
          <c:showLegendKey val="0"/>
          <c:showVal val="0"/>
          <c:showCatName val="0"/>
          <c:showSerName val="0"/>
          <c:showPercent val="0"/>
          <c:showBubbleSize val="0"/>
        </c:dLbls>
        <c:gapWidth val="150"/>
        <c:axId val="105848192"/>
        <c:axId val="1058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105848192"/>
        <c:axId val="105862656"/>
      </c:lineChart>
      <c:dateAx>
        <c:axId val="105848192"/>
        <c:scaling>
          <c:orientation val="minMax"/>
        </c:scaling>
        <c:delete val="1"/>
        <c:axPos val="b"/>
        <c:numFmt formatCode="ge" sourceLinked="1"/>
        <c:majorTickMark val="none"/>
        <c:minorTickMark val="none"/>
        <c:tickLblPos val="none"/>
        <c:crossAx val="105862656"/>
        <c:crosses val="autoZero"/>
        <c:auto val="1"/>
        <c:lblOffset val="100"/>
        <c:baseTimeUnit val="years"/>
      </c:dateAx>
      <c:valAx>
        <c:axId val="1058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91.67</c:v>
                </c:pt>
                <c:pt idx="1">
                  <c:v>91.26</c:v>
                </c:pt>
                <c:pt idx="2">
                  <c:v>93.2</c:v>
                </c:pt>
                <c:pt idx="3">
                  <c:v>94.82</c:v>
                </c:pt>
                <c:pt idx="4">
                  <c:v>96.23</c:v>
                </c:pt>
              </c:numCache>
            </c:numRef>
          </c:val>
        </c:ser>
        <c:dLbls>
          <c:showLegendKey val="0"/>
          <c:showVal val="0"/>
          <c:showCatName val="0"/>
          <c:showSerName val="0"/>
          <c:showPercent val="0"/>
          <c:showBubbleSize val="0"/>
        </c:dLbls>
        <c:gapWidth val="150"/>
        <c:axId val="105901056"/>
        <c:axId val="1059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105901056"/>
        <c:axId val="105915520"/>
      </c:lineChart>
      <c:dateAx>
        <c:axId val="105901056"/>
        <c:scaling>
          <c:orientation val="minMax"/>
        </c:scaling>
        <c:delete val="1"/>
        <c:axPos val="b"/>
        <c:numFmt formatCode="ge" sourceLinked="1"/>
        <c:majorTickMark val="none"/>
        <c:minorTickMark val="none"/>
        <c:tickLblPos val="none"/>
        <c:crossAx val="105915520"/>
        <c:crosses val="autoZero"/>
        <c:auto val="1"/>
        <c:lblOffset val="100"/>
        <c:baseTimeUnit val="years"/>
      </c:dateAx>
      <c:valAx>
        <c:axId val="1059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229.76</c:v>
                </c:pt>
                <c:pt idx="1">
                  <c:v>240.8</c:v>
                </c:pt>
                <c:pt idx="2">
                  <c:v>219.57</c:v>
                </c:pt>
                <c:pt idx="3">
                  <c:v>214.5</c:v>
                </c:pt>
                <c:pt idx="4">
                  <c:v>216.05</c:v>
                </c:pt>
              </c:numCache>
            </c:numRef>
          </c:val>
        </c:ser>
        <c:dLbls>
          <c:showLegendKey val="0"/>
          <c:showVal val="0"/>
          <c:showCatName val="0"/>
          <c:showSerName val="0"/>
          <c:showPercent val="0"/>
          <c:showBubbleSize val="0"/>
        </c:dLbls>
        <c:gapWidth val="150"/>
        <c:axId val="105924864"/>
        <c:axId val="1059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05924864"/>
        <c:axId val="105947520"/>
      </c:lineChart>
      <c:dateAx>
        <c:axId val="105924864"/>
        <c:scaling>
          <c:orientation val="minMax"/>
        </c:scaling>
        <c:delete val="1"/>
        <c:axPos val="b"/>
        <c:numFmt formatCode="ge" sourceLinked="1"/>
        <c:majorTickMark val="none"/>
        <c:minorTickMark val="none"/>
        <c:tickLblPos val="none"/>
        <c:crossAx val="105947520"/>
        <c:crosses val="autoZero"/>
        <c:auto val="1"/>
        <c:lblOffset val="100"/>
        <c:baseTimeUnit val="years"/>
      </c:dateAx>
      <c:valAx>
        <c:axId val="1059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塩竈市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56002</v>
      </c>
      <c r="AM8" s="47"/>
      <c r="AN8" s="47"/>
      <c r="AO8" s="47"/>
      <c r="AP8" s="47"/>
      <c r="AQ8" s="47"/>
      <c r="AR8" s="47"/>
      <c r="AS8" s="47"/>
      <c r="AT8" s="43">
        <f>データ!S6</f>
        <v>17.37</v>
      </c>
      <c r="AU8" s="43"/>
      <c r="AV8" s="43"/>
      <c r="AW8" s="43"/>
      <c r="AX8" s="43"/>
      <c r="AY8" s="43"/>
      <c r="AZ8" s="43"/>
      <c r="BA8" s="43"/>
      <c r="BB8" s="43">
        <f>データ!T6</f>
        <v>3224.06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99.07</v>
      </c>
      <c r="Q10" s="43"/>
      <c r="R10" s="43"/>
      <c r="S10" s="43"/>
      <c r="T10" s="43"/>
      <c r="U10" s="43"/>
      <c r="V10" s="43"/>
      <c r="W10" s="43">
        <f>データ!P6</f>
        <v>73.36</v>
      </c>
      <c r="X10" s="43"/>
      <c r="Y10" s="43"/>
      <c r="Z10" s="43"/>
      <c r="AA10" s="43"/>
      <c r="AB10" s="43"/>
      <c r="AC10" s="43"/>
      <c r="AD10" s="47">
        <f>データ!Q6</f>
        <v>3942</v>
      </c>
      <c r="AE10" s="47"/>
      <c r="AF10" s="47"/>
      <c r="AG10" s="47"/>
      <c r="AH10" s="47"/>
      <c r="AI10" s="47"/>
      <c r="AJ10" s="47"/>
      <c r="AK10" s="2"/>
      <c r="AL10" s="47">
        <f>データ!U6</f>
        <v>55235</v>
      </c>
      <c r="AM10" s="47"/>
      <c r="AN10" s="47"/>
      <c r="AO10" s="47"/>
      <c r="AP10" s="47"/>
      <c r="AQ10" s="47"/>
      <c r="AR10" s="47"/>
      <c r="AS10" s="47"/>
      <c r="AT10" s="43">
        <f>データ!V6</f>
        <v>11.55</v>
      </c>
      <c r="AU10" s="43"/>
      <c r="AV10" s="43"/>
      <c r="AW10" s="43"/>
      <c r="AX10" s="43"/>
      <c r="AY10" s="43"/>
      <c r="AZ10" s="43"/>
      <c r="BA10" s="43"/>
      <c r="BB10" s="43">
        <f>データ!W6</f>
        <v>4782.25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42030</v>
      </c>
      <c r="D6" s="31">
        <f t="shared" si="3"/>
        <v>47</v>
      </c>
      <c r="E6" s="31">
        <f t="shared" si="3"/>
        <v>17</v>
      </c>
      <c r="F6" s="31">
        <f t="shared" si="3"/>
        <v>1</v>
      </c>
      <c r="G6" s="31">
        <f t="shared" si="3"/>
        <v>0</v>
      </c>
      <c r="H6" s="31" t="str">
        <f t="shared" si="3"/>
        <v>宮城県　塩竈市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99.07</v>
      </c>
      <c r="P6" s="32">
        <f t="shared" si="3"/>
        <v>73.36</v>
      </c>
      <c r="Q6" s="32">
        <f t="shared" si="3"/>
        <v>3942</v>
      </c>
      <c r="R6" s="32">
        <f t="shared" si="3"/>
        <v>56002</v>
      </c>
      <c r="S6" s="32">
        <f t="shared" si="3"/>
        <v>17.37</v>
      </c>
      <c r="T6" s="32">
        <f t="shared" si="3"/>
        <v>3224.06</v>
      </c>
      <c r="U6" s="32">
        <f t="shared" si="3"/>
        <v>55235</v>
      </c>
      <c r="V6" s="32">
        <f t="shared" si="3"/>
        <v>11.55</v>
      </c>
      <c r="W6" s="32">
        <f t="shared" si="3"/>
        <v>4782.25</v>
      </c>
      <c r="X6" s="33">
        <f>IF(X7="",NA(),X7)</f>
        <v>75.87</v>
      </c>
      <c r="Y6" s="33">
        <f t="shared" ref="Y6:AG6" si="4">IF(Y7="",NA(),Y7)</f>
        <v>60.91</v>
      </c>
      <c r="Z6" s="33">
        <f t="shared" si="4"/>
        <v>75.510000000000005</v>
      </c>
      <c r="AA6" s="33">
        <f t="shared" si="4"/>
        <v>50.99</v>
      </c>
      <c r="AB6" s="33">
        <f t="shared" si="4"/>
        <v>56.48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1918.07</v>
      </c>
      <c r="BF6" s="33">
        <f t="shared" ref="BF6:BN6" si="7">IF(BF7="",NA(),BF7)</f>
        <v>1916.13</v>
      </c>
      <c r="BG6" s="33">
        <f t="shared" si="7"/>
        <v>1874.42</v>
      </c>
      <c r="BH6" s="33">
        <f t="shared" si="7"/>
        <v>1801.63</v>
      </c>
      <c r="BI6" s="33">
        <f t="shared" si="7"/>
        <v>1797.54</v>
      </c>
      <c r="BJ6" s="33">
        <f t="shared" si="7"/>
        <v>980.73</v>
      </c>
      <c r="BK6" s="33">
        <f t="shared" si="7"/>
        <v>936.66</v>
      </c>
      <c r="BL6" s="33">
        <f t="shared" si="7"/>
        <v>918.88</v>
      </c>
      <c r="BM6" s="33">
        <f t="shared" si="7"/>
        <v>885.97</v>
      </c>
      <c r="BN6" s="33">
        <f t="shared" si="7"/>
        <v>854.16</v>
      </c>
      <c r="BO6" s="32" t="str">
        <f>IF(BO7="","",IF(BO7="-","【-】","【"&amp;SUBSTITUTE(TEXT(BO7,"#,##0.00"),"-","△")&amp;"】"))</f>
        <v>【776.35】</v>
      </c>
      <c r="BP6" s="33">
        <f>IF(BP7="",NA(),BP7)</f>
        <v>91.67</v>
      </c>
      <c r="BQ6" s="33">
        <f t="shared" ref="BQ6:BY6" si="8">IF(BQ7="",NA(),BQ7)</f>
        <v>91.26</v>
      </c>
      <c r="BR6" s="33">
        <f t="shared" si="8"/>
        <v>93.2</v>
      </c>
      <c r="BS6" s="33">
        <f t="shared" si="8"/>
        <v>94.82</v>
      </c>
      <c r="BT6" s="33">
        <f t="shared" si="8"/>
        <v>96.23</v>
      </c>
      <c r="BU6" s="33">
        <f t="shared" si="8"/>
        <v>88.45</v>
      </c>
      <c r="BV6" s="33">
        <f t="shared" si="8"/>
        <v>88.44</v>
      </c>
      <c r="BW6" s="33">
        <f t="shared" si="8"/>
        <v>88.2</v>
      </c>
      <c r="BX6" s="33">
        <f t="shared" si="8"/>
        <v>89.94</v>
      </c>
      <c r="BY6" s="33">
        <f t="shared" si="8"/>
        <v>93.13</v>
      </c>
      <c r="BZ6" s="32" t="str">
        <f>IF(BZ7="","",IF(BZ7="-","【-】","【"&amp;SUBSTITUTE(TEXT(BZ7,"#,##0.00"),"-","△")&amp;"】"))</f>
        <v>【96.57】</v>
      </c>
      <c r="CA6" s="33">
        <f>IF(CA7="",NA(),CA7)</f>
        <v>229.76</v>
      </c>
      <c r="CB6" s="33">
        <f t="shared" ref="CB6:CJ6" si="9">IF(CB7="",NA(),CB7)</f>
        <v>240.8</v>
      </c>
      <c r="CC6" s="33">
        <f t="shared" si="9"/>
        <v>219.57</v>
      </c>
      <c r="CD6" s="33">
        <f t="shared" si="9"/>
        <v>214.5</v>
      </c>
      <c r="CE6" s="33">
        <f t="shared" si="9"/>
        <v>216.05</v>
      </c>
      <c r="CF6" s="33">
        <f t="shared" si="9"/>
        <v>167.63</v>
      </c>
      <c r="CG6" s="33">
        <f t="shared" si="9"/>
        <v>169.89</v>
      </c>
      <c r="CH6" s="33">
        <f t="shared" si="9"/>
        <v>171.78</v>
      </c>
      <c r="CI6" s="33">
        <f t="shared" si="9"/>
        <v>168.57</v>
      </c>
      <c r="CJ6" s="33">
        <f t="shared" si="9"/>
        <v>167.97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62.39</v>
      </c>
      <c r="CR6" s="33">
        <f t="shared" si="10"/>
        <v>62.55</v>
      </c>
      <c r="CS6" s="33">
        <f t="shared" si="10"/>
        <v>62.27</v>
      </c>
      <c r="CT6" s="33">
        <f t="shared" si="10"/>
        <v>64.12</v>
      </c>
      <c r="CU6" s="33">
        <f t="shared" si="10"/>
        <v>64.87</v>
      </c>
      <c r="CV6" s="32" t="str">
        <f>IF(CV7="","",IF(CV7="-","【-】","【"&amp;SUBSTITUTE(TEXT(CV7,"#,##0.00"),"-","△")&amp;"】"))</f>
        <v>【60.35】</v>
      </c>
      <c r="CW6" s="33">
        <f>IF(CW7="",NA(),CW7)</f>
        <v>98.02</v>
      </c>
      <c r="CX6" s="33">
        <f t="shared" ref="CX6:DF6" si="11">IF(CX7="",NA(),CX7)</f>
        <v>97.78</v>
      </c>
      <c r="CY6" s="33">
        <f t="shared" si="11"/>
        <v>97.69</v>
      </c>
      <c r="CZ6" s="33">
        <f t="shared" si="11"/>
        <v>97.6</v>
      </c>
      <c r="DA6" s="33">
        <f t="shared" si="11"/>
        <v>97.56</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42030</v>
      </c>
      <c r="D7" s="35">
        <v>47</v>
      </c>
      <c r="E7" s="35">
        <v>17</v>
      </c>
      <c r="F7" s="35">
        <v>1</v>
      </c>
      <c r="G7" s="35">
        <v>0</v>
      </c>
      <c r="H7" s="35" t="s">
        <v>96</v>
      </c>
      <c r="I7" s="35" t="s">
        <v>97</v>
      </c>
      <c r="J7" s="35" t="s">
        <v>98</v>
      </c>
      <c r="K7" s="35" t="s">
        <v>99</v>
      </c>
      <c r="L7" s="35" t="s">
        <v>100</v>
      </c>
      <c r="M7" s="36" t="s">
        <v>101</v>
      </c>
      <c r="N7" s="36" t="s">
        <v>102</v>
      </c>
      <c r="O7" s="36">
        <v>99.07</v>
      </c>
      <c r="P7" s="36">
        <v>73.36</v>
      </c>
      <c r="Q7" s="36">
        <v>3942</v>
      </c>
      <c r="R7" s="36">
        <v>56002</v>
      </c>
      <c r="S7" s="36">
        <v>17.37</v>
      </c>
      <c r="T7" s="36">
        <v>3224.06</v>
      </c>
      <c r="U7" s="36">
        <v>55235</v>
      </c>
      <c r="V7" s="36">
        <v>11.55</v>
      </c>
      <c r="W7" s="36">
        <v>4782.25</v>
      </c>
      <c r="X7" s="36">
        <v>75.87</v>
      </c>
      <c r="Y7" s="36">
        <v>60.91</v>
      </c>
      <c r="Z7" s="36">
        <v>75.510000000000005</v>
      </c>
      <c r="AA7" s="36">
        <v>50.99</v>
      </c>
      <c r="AB7" s="36">
        <v>56.48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1918.07</v>
      </c>
      <c r="BF7" s="36">
        <v>1916.13</v>
      </c>
      <c r="BG7" s="36">
        <v>1874.42</v>
      </c>
      <c r="BH7" s="36">
        <v>1801.63</v>
      </c>
      <c r="BI7" s="36">
        <v>1797.54</v>
      </c>
      <c r="BJ7" s="36">
        <v>980.73</v>
      </c>
      <c r="BK7" s="36">
        <v>936.66</v>
      </c>
      <c r="BL7" s="36">
        <v>918.88</v>
      </c>
      <c r="BM7" s="36">
        <v>885.97</v>
      </c>
      <c r="BN7" s="36">
        <v>854.16</v>
      </c>
      <c r="BO7" s="36">
        <v>776.35</v>
      </c>
      <c r="BP7" s="36">
        <v>91.67</v>
      </c>
      <c r="BQ7" s="36">
        <v>91.26</v>
      </c>
      <c r="BR7" s="36">
        <v>93.2</v>
      </c>
      <c r="BS7" s="36">
        <v>94.82</v>
      </c>
      <c r="BT7" s="36">
        <v>96.23</v>
      </c>
      <c r="BU7" s="36">
        <v>88.45</v>
      </c>
      <c r="BV7" s="36">
        <v>88.44</v>
      </c>
      <c r="BW7" s="36">
        <v>88.2</v>
      </c>
      <c r="BX7" s="36">
        <v>89.94</v>
      </c>
      <c r="BY7" s="36">
        <v>93.13</v>
      </c>
      <c r="BZ7" s="36">
        <v>96.57</v>
      </c>
      <c r="CA7" s="36">
        <v>229.76</v>
      </c>
      <c r="CB7" s="36">
        <v>240.8</v>
      </c>
      <c r="CC7" s="36">
        <v>219.57</v>
      </c>
      <c r="CD7" s="36">
        <v>214.5</v>
      </c>
      <c r="CE7" s="36">
        <v>216.05</v>
      </c>
      <c r="CF7" s="36">
        <v>167.63</v>
      </c>
      <c r="CG7" s="36">
        <v>169.89</v>
      </c>
      <c r="CH7" s="36">
        <v>171.78</v>
      </c>
      <c r="CI7" s="36">
        <v>168.57</v>
      </c>
      <c r="CJ7" s="36">
        <v>167.97</v>
      </c>
      <c r="CK7" s="36">
        <v>142.28</v>
      </c>
      <c r="CL7" s="36" t="s">
        <v>101</v>
      </c>
      <c r="CM7" s="36" t="s">
        <v>101</v>
      </c>
      <c r="CN7" s="36" t="s">
        <v>101</v>
      </c>
      <c r="CO7" s="36" t="s">
        <v>101</v>
      </c>
      <c r="CP7" s="36" t="s">
        <v>101</v>
      </c>
      <c r="CQ7" s="36">
        <v>62.39</v>
      </c>
      <c r="CR7" s="36">
        <v>62.55</v>
      </c>
      <c r="CS7" s="36">
        <v>62.27</v>
      </c>
      <c r="CT7" s="36">
        <v>64.12</v>
      </c>
      <c r="CU7" s="36">
        <v>64.87</v>
      </c>
      <c r="CV7" s="36">
        <v>60.35</v>
      </c>
      <c r="CW7" s="36">
        <v>98.02</v>
      </c>
      <c r="CX7" s="36">
        <v>97.78</v>
      </c>
      <c r="CY7" s="36">
        <v>97.69</v>
      </c>
      <c r="CZ7" s="36">
        <v>97.6</v>
      </c>
      <c r="DA7" s="36">
        <v>97.56</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2016-02-03T08:47:00Z</dcterms:created>
  <dcterms:modified xsi:type="dcterms:W3CDTF">2016-02-24T08:23:27Z</dcterms:modified>
  <cp:category/>
</cp:coreProperties>
</file>