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<sst xmlns="http://schemas.openxmlformats.org/spreadsheetml/2006/main" count="217" uniqueCount="107">
  <si>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</si>
  <si>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</si>
  <si>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</si>
  <si>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</si>
  <si>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</si>
  <si>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</si>
  <si>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</si>
  <si>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</si>
  <si>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</si>
  <si>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</si>
  <si>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</si>
  <si>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</si>
  <si>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</si>
  <si>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</si>
  <si>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</si>
  <si>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</si>
  <si>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</si>
  <si>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</si>
  <si>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</si>
  <si>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</si>
  <si>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</si>
  <si>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</si>
  <si>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</si>
  <si>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</si>
  <si>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</si>
  <si>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</si>
  <si>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</si>
  <si>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</si>
  <si>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</si>
  <si>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</si>
  <si>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</si>
  <si>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</si>
  <si>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</si>
  <si>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</si>
  <si>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</si>
  <si>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</si>
  <si>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</si>
  <si>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</si>
  <si>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</si>
  <si>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</si>
  <si>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</si>
  <si>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</si>
  <si>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</si>
  <si>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</si>
  <si>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</si>
  <si>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</si>
  <si>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</si>
  <si>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</si>
  <si>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</si>
  <si>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</si>
  <si>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</si>
  <si>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</si>
  <si>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</si>
  <si>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</si>
  <si>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</si>
  <si>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</si>
  <si>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</si>
  <si>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</si>
  <si>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</si>
  <si>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</si>
  <si>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</si>
  <si>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</si>
  <si>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</si>
  <si>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</si>
  <si>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</si>
  <si>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</si>
  <si>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</si>
  <si>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</si>
  <si>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</si>
  <si>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</si>
  <si>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</si>
  <si>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</si>
  <si>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</si>
  <si>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</si>
  <si>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</si>
  <si>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</si>
  <si>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</si>
  <si>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</si>
  <si>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</si>
  <si>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</si>
  <si>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</si>
  <si>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</si>
  <si>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</si>
  <si>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</si>
  <si>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</si>
  <si>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</si>
  <si>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</si>
  <si>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</si>
  <si>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</si>
  <si>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</si>
  <si>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</si>
  <si>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</si>
  <si>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</si>
  <si>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塩竈市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</si>
  <si>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</si>
  <si>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</si>
  <si>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</si>
  <si>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</si>
  <si>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</si>
  <si>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</si>
  <si>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</si>
  <si>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</si>
  <si>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</si>
  <si>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</si>
  <si>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①H26年経常収支比率については100％を上回っており、H26年類似団体平均値と比較しても上回っているため、健全な経営状況にあるといえます。
②本市において累積欠損金は発生しておらず、健全な経営状況にあるといえます。
③H26年流動比率は、会計基準の見直しにより流動負債が増加したため、指標が大きく減少しましたが、100%以上であるため、短期債務に対する支払能力は十分にあるといえます。
④企業債残高対給水収益比率は、ここ3年減少が続いていますが、類似団体平均値より高くなっています。今後は企業債の発行を抑えることで企業債残高を減少させていく必要があります。
⑤H26年料金回収率は、類似団体平均値を上回っており、経営に必要な経費を料金で賄うことができています。
⑥給水原価はここ3年減少が続いていますが類似団体平均値と比べて高い水準になっています。今後も事業の効率化を行い費用を抑えていく必要があります。
⑦H26年施設利用率は、類似団体平均値よりも上回っていますが、給水人口は年々減少傾向にあり、今後の水需要動向によっては、施設規模の見直しの必要性がででくることも考えられます。
⑧H23年有収率が東日本大震災の影響により落ち込みましたが、災害復旧事業によって、H26年有水率は類似団体平均値とほぼ同水準まで回復しました。今後も老朽管の更新等を計画的に行い、漏水防止対策を進めていきます。
</t>
    <rPh sb="4" eb="5">
      <t>ネン</t>
    </rPh>
    <rPh sb="5" eb="7">
      <t>ケイジョウ</t>
    </rPh>
    <rPh sb="7" eb="9">
      <t>シュウシ</t>
    </rPh>
    <rPh sb="9" eb="11">
      <t>ヒリツ</t>
    </rPh>
    <rPh sb="21" eb="23">
      <t>ウワマワ</t>
    </rPh>
    <rPh sb="31" eb="32">
      <t>ネン</t>
    </rPh>
    <rPh sb="32" eb="34">
      <t>ルイジ</t>
    </rPh>
    <rPh sb="34" eb="36">
      <t>ダンタイ</t>
    </rPh>
    <rPh sb="36" eb="38">
      <t>ヘイキン</t>
    </rPh>
    <rPh sb="38" eb="39">
      <t>チ</t>
    </rPh>
    <rPh sb="40" eb="42">
      <t>ヒカク</t>
    </rPh>
    <rPh sb="45" eb="47">
      <t>ウワマワ</t>
    </rPh>
    <rPh sb="54" eb="56">
      <t>ケンゼン</t>
    </rPh>
    <rPh sb="57" eb="59">
      <t>ケイエイ</t>
    </rPh>
    <rPh sb="59" eb="61">
      <t>ジョウキョウ</t>
    </rPh>
    <rPh sb="113" eb="114">
      <t>ネン</t>
    </rPh>
    <rPh sb="114" eb="116">
      <t>リュウドウ</t>
    </rPh>
    <rPh sb="116" eb="118">
      <t>ヒリツ</t>
    </rPh>
    <rPh sb="120" eb="122">
      <t>カイケイ</t>
    </rPh>
    <rPh sb="122" eb="124">
      <t>キジュン</t>
    </rPh>
    <rPh sb="125" eb="127">
      <t>ミナオ</t>
    </rPh>
    <rPh sb="131" eb="133">
      <t>リュウドウ</t>
    </rPh>
    <rPh sb="133" eb="135">
      <t>フサイ</t>
    </rPh>
    <rPh sb="136" eb="138">
      <t>ゾウカ</t>
    </rPh>
    <rPh sb="143" eb="145">
      <t>シヒョウ</t>
    </rPh>
    <rPh sb="146" eb="147">
      <t>オオ</t>
    </rPh>
    <rPh sb="149" eb="151">
      <t>ゲンショウ</t>
    </rPh>
    <rPh sb="161" eb="163">
      <t>イジョウ</t>
    </rPh>
    <rPh sb="169" eb="171">
      <t>タンキ</t>
    </rPh>
    <rPh sb="171" eb="173">
      <t>サイム</t>
    </rPh>
    <rPh sb="174" eb="175">
      <t>タイ</t>
    </rPh>
    <rPh sb="177" eb="179">
      <t>シハラ</t>
    </rPh>
    <rPh sb="179" eb="181">
      <t>ノウリョク</t>
    </rPh>
    <rPh sb="182" eb="184">
      <t>ジュウブン</t>
    </rPh>
    <rPh sb="195" eb="197">
      <t>キギョウ</t>
    </rPh>
    <rPh sb="197" eb="198">
      <t>サイ</t>
    </rPh>
    <rPh sb="198" eb="200">
      <t>ザンダカ</t>
    </rPh>
    <rPh sb="200" eb="201">
      <t>タイ</t>
    </rPh>
    <rPh sb="201" eb="203">
      <t>キュウスイ</t>
    </rPh>
    <rPh sb="203" eb="205">
      <t>シュウエキ</t>
    </rPh>
    <rPh sb="205" eb="207">
      <t>ヒリツ</t>
    </rPh>
    <rPh sb="212" eb="213">
      <t>ネン</t>
    </rPh>
    <rPh sb="213" eb="215">
      <t>ゲンショウ</t>
    </rPh>
    <rPh sb="216" eb="217">
      <t>ツヅ</t>
    </rPh>
    <rPh sb="224" eb="226">
      <t>ルイジ</t>
    </rPh>
    <rPh sb="226" eb="228">
      <t>ダンタイ</t>
    </rPh>
    <rPh sb="228" eb="231">
      <t>ヘイキンチ</t>
    </rPh>
    <rPh sb="233" eb="234">
      <t>タカ</t>
    </rPh>
    <rPh sb="242" eb="244">
      <t>コンゴ</t>
    </rPh>
    <rPh sb="245" eb="247">
      <t>キギョウ</t>
    </rPh>
    <rPh sb="247" eb="248">
      <t>サイ</t>
    </rPh>
    <rPh sb="249" eb="251">
      <t>ハッコウ</t>
    </rPh>
    <rPh sb="252" eb="253">
      <t>オサ</t>
    </rPh>
    <rPh sb="258" eb="260">
      <t>キギョウ</t>
    </rPh>
    <rPh sb="260" eb="261">
      <t>サイ</t>
    </rPh>
    <rPh sb="261" eb="263">
      <t>ザンダカ</t>
    </rPh>
    <rPh sb="264" eb="266">
      <t>ゲンショウ</t>
    </rPh>
    <rPh sb="271" eb="273">
      <t>ヒツヨウ</t>
    </rPh>
    <rPh sb="284" eb="285">
      <t>ネン</t>
    </rPh>
    <rPh sb="285" eb="287">
      <t>リョウキン</t>
    </rPh>
    <rPh sb="287" eb="289">
      <t>カイシュウ</t>
    </rPh>
    <rPh sb="289" eb="290">
      <t>リツ</t>
    </rPh>
    <rPh sb="292" eb="294">
      <t>ルイジ</t>
    </rPh>
    <rPh sb="294" eb="296">
      <t>ダンタイ</t>
    </rPh>
    <rPh sb="296" eb="298">
      <t>ヘイキン</t>
    </rPh>
    <rPh sb="298" eb="299">
      <t>チ</t>
    </rPh>
    <rPh sb="300" eb="302">
      <t>ウワマワ</t>
    </rPh>
    <rPh sb="307" eb="309">
      <t>ケイエイ</t>
    </rPh>
    <rPh sb="310" eb="312">
      <t>ヒツヨウ</t>
    </rPh>
    <rPh sb="313" eb="315">
      <t>ケイヒ</t>
    </rPh>
    <rPh sb="316" eb="318">
      <t>リョウキン</t>
    </rPh>
    <rPh sb="319" eb="320">
      <t>マカナ</t>
    </rPh>
    <rPh sb="333" eb="335">
      <t>キュウスイ</t>
    </rPh>
    <rPh sb="335" eb="337">
      <t>ゲンカ</t>
    </rPh>
    <rPh sb="341" eb="342">
      <t>ネン</t>
    </rPh>
    <rPh sb="342" eb="344">
      <t>ゲンショウ</t>
    </rPh>
    <rPh sb="345" eb="346">
      <t>ツヅ</t>
    </rPh>
    <rPh sb="352" eb="354">
      <t>ルイジ</t>
    </rPh>
    <rPh sb="354" eb="356">
      <t>ダンタイ</t>
    </rPh>
    <rPh sb="356" eb="359">
      <t>ヘイキンチ</t>
    </rPh>
    <rPh sb="360" eb="361">
      <t>クラ</t>
    </rPh>
    <rPh sb="363" eb="364">
      <t>タカ</t>
    </rPh>
    <rPh sb="365" eb="367">
      <t>スイジュン</t>
    </rPh>
    <rPh sb="375" eb="377">
      <t>コンゴ</t>
    </rPh>
    <rPh sb="378" eb="380">
      <t>ジギョウ</t>
    </rPh>
    <rPh sb="381" eb="384">
      <t>コウリツカ</t>
    </rPh>
    <rPh sb="385" eb="386">
      <t>オコナ</t>
    </rPh>
    <rPh sb="387" eb="389">
      <t>ヒヨウ</t>
    </rPh>
    <rPh sb="390" eb="391">
      <t>オサ</t>
    </rPh>
    <rPh sb="395" eb="397">
      <t>ヒツヨウ</t>
    </rPh>
    <rPh sb="408" eb="409">
      <t>ネン</t>
    </rPh>
    <rPh sb="409" eb="411">
      <t>シセツ</t>
    </rPh>
    <rPh sb="411" eb="414">
      <t>リヨウリツ</t>
    </rPh>
    <rPh sb="416" eb="418">
      <t>ルイジ</t>
    </rPh>
    <rPh sb="418" eb="420">
      <t>ダンタイ</t>
    </rPh>
    <rPh sb="420" eb="422">
      <t>ヘイキン</t>
    </rPh>
    <rPh sb="422" eb="423">
      <t>チ</t>
    </rPh>
    <rPh sb="426" eb="428">
      <t>ウワマワ</t>
    </rPh>
    <rPh sb="435" eb="437">
      <t>キュウスイ</t>
    </rPh>
    <rPh sb="437" eb="439">
      <t>ジンコウ</t>
    </rPh>
    <rPh sb="440" eb="442">
      <t>ネンネン</t>
    </rPh>
    <rPh sb="442" eb="444">
      <t>ゲンショウ</t>
    </rPh>
    <rPh sb="444" eb="446">
      <t>ケイコウ</t>
    </rPh>
    <rPh sb="450" eb="452">
      <t>コンゴ</t>
    </rPh>
    <rPh sb="453" eb="454">
      <t>ミズ</t>
    </rPh>
    <rPh sb="454" eb="456">
      <t>ジュヨウ</t>
    </rPh>
    <rPh sb="456" eb="458">
      <t>ドウコウ</t>
    </rPh>
    <rPh sb="464" eb="466">
      <t>シセツ</t>
    </rPh>
    <rPh sb="466" eb="468">
      <t>キボ</t>
    </rPh>
    <rPh sb="469" eb="471">
      <t>ミナオ</t>
    </rPh>
    <rPh sb="473" eb="475">
      <t>ヒツヨウ</t>
    </rPh>
    <rPh sb="475" eb="476">
      <t>セイ</t>
    </rPh>
    <rPh sb="484" eb="485">
      <t>カンガ</t>
    </rPh>
    <rPh sb="496" eb="497">
      <t>ネン</t>
    </rPh>
    <rPh sb="497" eb="499">
      <t>ユウシュウ</t>
    </rPh>
    <rPh sb="499" eb="500">
      <t>リツ</t>
    </rPh>
    <rPh sb="501" eb="502">
      <t>ヒガシ</t>
    </rPh>
    <rPh sb="502" eb="504">
      <t>ニホン</t>
    </rPh>
    <rPh sb="504" eb="507">
      <t>ダイシンサイ</t>
    </rPh>
    <rPh sb="508" eb="510">
      <t>エイキョウ</t>
    </rPh>
    <rPh sb="513" eb="514">
      <t>オ</t>
    </rPh>
    <rPh sb="515" eb="516">
      <t>コ</t>
    </rPh>
    <rPh sb="522" eb="524">
      <t>サイガイ</t>
    </rPh>
    <rPh sb="524" eb="526">
      <t>フッキュウ</t>
    </rPh>
    <rPh sb="526" eb="528">
      <t>ジギョウ</t>
    </rPh>
    <rPh sb="537" eb="539">
      <t>ユウスイ</t>
    </rPh>
    <rPh sb="539" eb="540">
      <t>リツ</t>
    </rPh>
    <rPh sb="541" eb="543">
      <t>ルイジ</t>
    </rPh>
    <rPh sb="543" eb="545">
      <t>ダンタイ</t>
    </rPh>
    <rPh sb="545" eb="547">
      <t>ヘイキン</t>
    </rPh>
    <rPh sb="547" eb="548">
      <t>チ</t>
    </rPh>
    <rPh sb="551" eb="554">
      <t>ドウスイジュン</t>
    </rPh>
    <rPh sb="556" eb="558">
      <t>カイフク</t>
    </rPh>
    <rPh sb="563" eb="565">
      <t>コンゴ</t>
    </rPh>
    <rPh sb="566" eb="568">
      <t>ロウキュウ</t>
    </rPh>
    <rPh sb="568" eb="569">
      <t>カン</t>
    </rPh>
    <rPh sb="570" eb="572">
      <t>コウシン</t>
    </rPh>
    <rPh sb="572" eb="573">
      <t>トウ</t>
    </rPh>
    <rPh sb="574" eb="577">
      <t>ケイカクテキ</t>
    </rPh>
    <rPh sb="578" eb="579">
      <t>オコナ</t>
    </rPh>
    <rPh sb="581" eb="583">
      <t>ロウスイ</t>
    </rPh>
    <rPh sb="583" eb="585">
      <t>ボウシ</t>
    </rPh>
    <rPh sb="585" eb="587">
      <t>タイサク</t>
    </rPh>
    <rPh sb="588" eb="589">
      <t>スス</t>
    </rPh>
    <phoneticPr fontId="4"/>
  </si>
  <si>
    <t xml:space="preserve">　本市水道事業の財政状況は良好であり、水道事業の収益性や安全性は確保されていますが、有形固定資産減価償却率が類似団体平均値より高く、類似団体と比較して必要な更新投資が遅れている状況となっています。
　また、管路経年比率が高いことからも、管路の更新投資を増やす必要性が高いことが読み取れます。
　今後、多額の管路更新費用を要することが予想されますが、中長期的な視点での財政計画により財源を確保しつつ、効果的な管路・施設の整備を行うとともにより効率的な事業運営を進めてまいります。
</t>
    <rPh sb="3" eb="5">
      <t>スイドウ</t>
    </rPh>
    <rPh sb="5" eb="7">
      <t>ジギョウ</t>
    </rPh>
    <rPh sb="8" eb="10">
      <t>ザイセイ</t>
    </rPh>
    <rPh sb="10" eb="12">
      <t>ジョウキョウ</t>
    </rPh>
    <rPh sb="13" eb="15">
      <t>リョウコウ</t>
    </rPh>
    <rPh sb="19" eb="21">
      <t>スイドウ</t>
    </rPh>
    <rPh sb="21" eb="23">
      <t>ジギョウ</t>
    </rPh>
    <rPh sb="24" eb="27">
      <t>シュウエキセイ</t>
    </rPh>
    <rPh sb="28" eb="31">
      <t>アンゼンセイ</t>
    </rPh>
    <rPh sb="32" eb="34">
      <t>カクホ</t>
    </rPh>
    <rPh sb="42" eb="44">
      <t>ユウケイ</t>
    </rPh>
    <rPh sb="44" eb="46">
      <t>コテイ</t>
    </rPh>
    <rPh sb="46" eb="48">
      <t>シサン</t>
    </rPh>
    <rPh sb="48" eb="50">
      <t>ゲンカ</t>
    </rPh>
    <rPh sb="50" eb="52">
      <t>ショウキャク</t>
    </rPh>
    <rPh sb="52" eb="53">
      <t>リツ</t>
    </rPh>
    <rPh sb="54" eb="56">
      <t>ルイジ</t>
    </rPh>
    <rPh sb="56" eb="58">
      <t>ダンタイ</t>
    </rPh>
    <rPh sb="58" eb="61">
      <t>ヘイキンチ</t>
    </rPh>
    <rPh sb="63" eb="64">
      <t>タカ</t>
    </rPh>
    <rPh sb="66" eb="68">
      <t>ルイジ</t>
    </rPh>
    <rPh sb="68" eb="70">
      <t>ダンタイ</t>
    </rPh>
    <rPh sb="71" eb="73">
      <t>ヒカク</t>
    </rPh>
    <rPh sb="75" eb="77">
      <t>ヒツヨウ</t>
    </rPh>
    <rPh sb="78" eb="80">
      <t>コウシン</t>
    </rPh>
    <rPh sb="80" eb="82">
      <t>トウシ</t>
    </rPh>
    <rPh sb="83" eb="84">
      <t>オク</t>
    </rPh>
    <rPh sb="88" eb="90">
      <t>ジョウキョウ</t>
    </rPh>
    <rPh sb="103" eb="105">
      <t>カンロ</t>
    </rPh>
    <rPh sb="105" eb="107">
      <t>ケイネン</t>
    </rPh>
    <rPh sb="107" eb="109">
      <t>ヒリツ</t>
    </rPh>
    <rPh sb="110" eb="111">
      <t>タカ</t>
    </rPh>
    <rPh sb="118" eb="120">
      <t>カンロ</t>
    </rPh>
    <rPh sb="121" eb="123">
      <t>コウシン</t>
    </rPh>
    <rPh sb="123" eb="125">
      <t>トウシ</t>
    </rPh>
    <rPh sb="126" eb="127">
      <t>フ</t>
    </rPh>
    <rPh sb="129" eb="132">
      <t>ヒツヨウセイ</t>
    </rPh>
    <rPh sb="133" eb="134">
      <t>タカ</t>
    </rPh>
    <rPh sb="138" eb="139">
      <t>ヨ</t>
    </rPh>
    <rPh sb="140" eb="141">
      <t>ト</t>
    </rPh>
    <rPh sb="147" eb="149">
      <t>コンゴ</t>
    </rPh>
    <rPh sb="150" eb="152">
      <t>タガク</t>
    </rPh>
    <rPh sb="153" eb="155">
      <t>カンロ</t>
    </rPh>
    <rPh sb="155" eb="157">
      <t>コウシン</t>
    </rPh>
    <rPh sb="157" eb="159">
      <t>ヒヨウ</t>
    </rPh>
    <rPh sb="160" eb="161">
      <t>ヨウ</t>
    </rPh>
    <rPh sb="166" eb="168">
      <t>ヨソウ</t>
    </rPh>
    <rPh sb="174" eb="178">
      <t>チュウチョウキテキ</t>
    </rPh>
    <rPh sb="179" eb="181">
      <t>シテン</t>
    </rPh>
    <rPh sb="183" eb="185">
      <t>ザイセイ</t>
    </rPh>
    <rPh sb="185" eb="187">
      <t>ケイカク</t>
    </rPh>
    <rPh sb="190" eb="192">
      <t>ザイゲン</t>
    </rPh>
    <rPh sb="193" eb="195">
      <t>カクホ</t>
    </rPh>
    <rPh sb="199" eb="202">
      <t>コウカテキ</t>
    </rPh>
    <rPh sb="203" eb="205">
      <t>カンロ</t>
    </rPh>
    <rPh sb="206" eb="208">
      <t>シセツ</t>
    </rPh>
    <rPh sb="209" eb="211">
      <t>セイビ</t>
    </rPh>
    <rPh sb="212" eb="213">
      <t>オコナ</t>
    </rPh>
    <rPh sb="220" eb="223">
      <t>コウリツテキ</t>
    </rPh>
    <rPh sb="224" eb="226">
      <t>ジギョウ</t>
    </rPh>
    <rPh sb="226" eb="228">
      <t>ウンエイ</t>
    </rPh>
    <rPh sb="229" eb="230">
      <t>スス</t>
    </rPh>
    <phoneticPr fontId="4"/>
  </si>
  <si>
    <t>①有形固定資産減価償却率は、類似団体平均値を上回っており、類似団体と比べて老朽化が進んでいる状態といえます。
②管路経年化率は、類似団体平均値を大幅に上回っており、類似団体と比べて老朽化が進んでいる状況といえます。
③H26年管路更新率は、繰越事業の影響もあり類似団体平均値を下回っていますが、H25年度は上回っており、概ね類似団体と比べて同水準の管路更新を行っているといえます。</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ウワマワ</t>
    </rPh>
    <rPh sb="29" eb="31">
      <t>ルイジ</t>
    </rPh>
    <rPh sb="31" eb="33">
      <t>ダンタイ</t>
    </rPh>
    <rPh sb="34" eb="35">
      <t>クラ</t>
    </rPh>
    <rPh sb="37" eb="40">
      <t>ロウキュウカ</t>
    </rPh>
    <rPh sb="41" eb="42">
      <t>スス</t>
    </rPh>
    <rPh sb="46" eb="48">
      <t>ジョウタイ</t>
    </rPh>
    <rPh sb="56" eb="58">
      <t>カンロ</t>
    </rPh>
    <rPh sb="58" eb="60">
      <t>ケイネン</t>
    </rPh>
    <rPh sb="60" eb="61">
      <t>カ</t>
    </rPh>
    <rPh sb="61" eb="62">
      <t>リツ</t>
    </rPh>
    <rPh sb="64" eb="66">
      <t>ルイジ</t>
    </rPh>
    <rPh sb="66" eb="68">
      <t>ダンタイ</t>
    </rPh>
    <rPh sb="68" eb="71">
      <t>ヘイキンチ</t>
    </rPh>
    <rPh sb="72" eb="74">
      <t>オオハバ</t>
    </rPh>
    <rPh sb="75" eb="77">
      <t>ウワマワ</t>
    </rPh>
    <rPh sb="82" eb="84">
      <t>ルイジ</t>
    </rPh>
    <rPh sb="84" eb="86">
      <t>ダンタイ</t>
    </rPh>
    <rPh sb="87" eb="88">
      <t>クラ</t>
    </rPh>
    <rPh sb="90" eb="93">
      <t>ロウキュウカ</t>
    </rPh>
    <rPh sb="94" eb="95">
      <t>スス</t>
    </rPh>
    <rPh sb="99" eb="101">
      <t>ジョウキョウ</t>
    </rPh>
    <rPh sb="112" eb="113">
      <t>ネン</t>
    </rPh>
    <rPh sb="113" eb="115">
      <t>カンロ</t>
    </rPh>
    <rPh sb="115" eb="117">
      <t>コウシン</t>
    </rPh>
    <rPh sb="117" eb="118">
      <t>リツ</t>
    </rPh>
    <rPh sb="120" eb="122">
      <t>クリコシ</t>
    </rPh>
    <rPh sb="122" eb="124">
      <t>ジギョウ</t>
    </rPh>
    <rPh sb="125" eb="127">
      <t>エイキョウ</t>
    </rPh>
    <rPh sb="130" eb="132">
      <t>ルイジ</t>
    </rPh>
    <rPh sb="132" eb="134">
      <t>ダンタイ</t>
    </rPh>
    <rPh sb="134" eb="137">
      <t>ヘイキンチ</t>
    </rPh>
    <rPh sb="138" eb="140">
      <t>シタマワ</t>
    </rPh>
    <rPh sb="150" eb="152">
      <t>ネンド</t>
    </rPh>
    <rPh sb="153" eb="155">
      <t>ウワマワ</t>
    </rPh>
    <rPh sb="160" eb="161">
      <t>オオム</t>
    </rPh>
    <rPh sb="162" eb="164">
      <t>ルイジ</t>
    </rPh>
    <rPh sb="164" eb="166">
      <t>ダンタイ</t>
    </rPh>
    <rPh sb="167" eb="168">
      <t>クラ</t>
    </rPh>
    <rPh sb="170" eb="173">
      <t>ドウスイジュン</t>
    </rPh>
    <rPh sb="174" eb="176">
      <t>カンロ</t>
    </rPh>
    <rPh sb="176" eb="178">
      <t>コウシン</t>
    </rPh>
    <rPh sb="179" eb="1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</si>
</sst>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1.01</c:v>
                </c:pt>
                <c:pt idx="1">
                  <c:v>0.7</c:v>
                </c:pt>
                <c:pt idx="2">
                  <c:v>0.55000000000000004</c:v>
                </c:pt>
                <c:pt idx="3">
                  <c:v>1.21</c:v>
                </c:pt>
                <c:pt idx="4">
                  <c:v>0.49</c:v>
                </c:pt>
              </c:numCache>
            </c:numRef>
          </c:val>
        </c:ser>
        <c:dLbls>
          <c:showLegendKey val="0"/>
          <c:showVal val="0"/>
          <c:showCatName val="0"/>
          <c:showSerName val="0"/>
          <c:showPercent val="0"/>
          <c:showBubbleSize val="0"/>
        </c:dLbls>
        <c:gapWidth val="150"/>
        <c:axId val="104531456"/>
        <c:axId val="1045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04531456"/>
        <c:axId val="104533376"/>
      </c:lineChart>
      <c:dateAx>
        <c:axId val="104531456"/>
        <c:scaling>
          <c:orientation val="minMax"/>
        </c:scaling>
        <c:delete val="1"/>
        <c:axPos val="b"/>
        <c:numFmt formatCode="ge" sourceLinked="1"/>
        <c:majorTickMark val="none"/>
        <c:minorTickMark val="none"/>
        <c:tickLblPos val="none"/>
        <c:crossAx val="104533376"/>
        <c:crosses val="autoZero"/>
        <c:auto val="1"/>
        <c:lblOffset val="100"/>
        <c:baseTimeUnit val="years"/>
      </c:dateAx>
      <c:valAx>
        <c:axId val="1045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62.49</c:v>
                </c:pt>
                <c:pt idx="1">
                  <c:v>67.56</c:v>
                </c:pt>
                <c:pt idx="2">
                  <c:v>63.49</c:v>
                </c:pt>
                <c:pt idx="3">
                  <c:v>62.44</c:v>
                </c:pt>
                <c:pt idx="4">
                  <c:v>60.36</c:v>
                </c:pt>
              </c:numCache>
            </c:numRef>
          </c:val>
        </c:ser>
        <c:dLbls>
          <c:showLegendKey val="0"/>
          <c:showVal val="0"/>
          <c:showCatName val="0"/>
          <c:showSerName val="0"/>
          <c:showPercent val="0"/>
          <c:showBubbleSize val="0"/>
        </c:dLbls>
        <c:gapWidth val="150"/>
        <c:axId val="104793984"/>
        <c:axId val="1048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4793984"/>
        <c:axId val="104800256"/>
      </c:lineChart>
      <c:dateAx>
        <c:axId val="104793984"/>
        <c:scaling>
          <c:orientation val="minMax"/>
        </c:scaling>
        <c:delete val="1"/>
        <c:axPos val="b"/>
        <c:numFmt formatCode="ge" sourceLinked="1"/>
        <c:majorTickMark val="none"/>
        <c:minorTickMark val="none"/>
        <c:tickLblPos val="none"/>
        <c:crossAx val="104800256"/>
        <c:crosses val="autoZero"/>
        <c:auto val="1"/>
        <c:lblOffset val="100"/>
        <c:baseTimeUnit val="years"/>
      </c:dateAx>
      <c:valAx>
        <c:axId val="1048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86.71</c:v>
                </c:pt>
                <c:pt idx="1">
                  <c:v>73.34</c:v>
                </c:pt>
                <c:pt idx="2">
                  <c:v>83.59</c:v>
                </c:pt>
                <c:pt idx="3">
                  <c:v>84.73</c:v>
                </c:pt>
                <c:pt idx="4">
                  <c:v>87.05</c:v>
                </c:pt>
              </c:numCache>
            </c:numRef>
          </c:val>
        </c:ser>
        <c:dLbls>
          <c:showLegendKey val="0"/>
          <c:showVal val="0"/>
          <c:showCatName val="0"/>
          <c:showSerName val="0"/>
          <c:showPercent val="0"/>
          <c:showBubbleSize val="0"/>
        </c:dLbls>
        <c:gapWidth val="150"/>
        <c:axId val="104842752"/>
        <c:axId val="1048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4842752"/>
        <c:axId val="104844672"/>
      </c:lineChart>
      <c:dateAx>
        <c:axId val="104842752"/>
        <c:scaling>
          <c:orientation val="minMax"/>
        </c:scaling>
        <c:delete val="1"/>
        <c:axPos val="b"/>
        <c:numFmt formatCode="ge" sourceLinked="1"/>
        <c:majorTickMark val="none"/>
        <c:minorTickMark val="none"/>
        <c:tickLblPos val="none"/>
        <c:crossAx val="104844672"/>
        <c:crosses val="autoZero"/>
        <c:auto val="1"/>
        <c:lblOffset val="100"/>
        <c:baseTimeUnit val="years"/>
      </c:dateAx>
      <c:valAx>
        <c:axId val="1048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113.98</c:v>
                </c:pt>
                <c:pt idx="1">
                  <c:v>104.61</c:v>
                </c:pt>
                <c:pt idx="2">
                  <c:v>119.51</c:v>
                </c:pt>
                <c:pt idx="3">
                  <c:v>123.71</c:v>
                </c:pt>
                <c:pt idx="4">
                  <c:v>124.87</c:v>
                </c:pt>
              </c:numCache>
            </c:numRef>
          </c:val>
        </c:ser>
        <c:dLbls>
          <c:showLegendKey val="0"/>
          <c:showVal val="0"/>
          <c:showCatName val="0"/>
          <c:showSerName val="0"/>
          <c:showPercent val="0"/>
          <c:showBubbleSize val="0"/>
        </c:dLbls>
        <c:gapWidth val="150"/>
        <c:axId val="104567936"/>
        <c:axId val="1045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04567936"/>
        <c:axId val="104569856"/>
      </c:lineChart>
      <c:dateAx>
        <c:axId val="104567936"/>
        <c:scaling>
          <c:orientation val="minMax"/>
        </c:scaling>
        <c:delete val="1"/>
        <c:axPos val="b"/>
        <c:numFmt formatCode="ge" sourceLinked="1"/>
        <c:majorTickMark val="none"/>
        <c:minorTickMark val="none"/>
        <c:tickLblPos val="none"/>
        <c:crossAx val="104569856"/>
        <c:crosses val="autoZero"/>
        <c:auto val="1"/>
        <c:lblOffset val="100"/>
        <c:baseTimeUnit val="years"/>
      </c:dateAx>
      <c:valAx>
        <c:axId val="10456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43.84</c:v>
                </c:pt>
                <c:pt idx="1">
                  <c:v>44.95</c:v>
                </c:pt>
                <c:pt idx="2">
                  <c:v>45.67</c:v>
                </c:pt>
                <c:pt idx="3">
                  <c:v>46.3</c:v>
                </c:pt>
                <c:pt idx="4">
                  <c:v>50.29</c:v>
                </c:pt>
              </c:numCache>
            </c:numRef>
          </c:val>
        </c:ser>
        <c:dLbls>
          <c:showLegendKey val="0"/>
          <c:showVal val="0"/>
          <c:showCatName val="0"/>
          <c:showSerName val="0"/>
          <c:showPercent val="0"/>
          <c:showBubbleSize val="0"/>
        </c:dLbls>
        <c:gapWidth val="150"/>
        <c:axId val="102302464"/>
        <c:axId val="1023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2302464"/>
        <c:axId val="102304384"/>
      </c:lineChart>
      <c:dateAx>
        <c:axId val="102302464"/>
        <c:scaling>
          <c:orientation val="minMax"/>
        </c:scaling>
        <c:delete val="1"/>
        <c:axPos val="b"/>
        <c:numFmt formatCode="ge" sourceLinked="1"/>
        <c:majorTickMark val="none"/>
        <c:minorTickMark val="none"/>
        <c:tickLblPos val="none"/>
        <c:crossAx val="102304384"/>
        <c:crosses val="autoZero"/>
        <c:auto val="1"/>
        <c:lblOffset val="100"/>
        <c:baseTimeUnit val="years"/>
      </c:dateAx>
      <c:valAx>
        <c:axId val="1023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21.73</c:v>
                </c:pt>
                <c:pt idx="1">
                  <c:v>22.72</c:v>
                </c:pt>
                <c:pt idx="2">
                  <c:v>23.49</c:v>
                </c:pt>
                <c:pt idx="3">
                  <c:v>23.44</c:v>
                </c:pt>
                <c:pt idx="4">
                  <c:v>26.39</c:v>
                </c:pt>
              </c:numCache>
            </c:numRef>
          </c:val>
        </c:ser>
        <c:dLbls>
          <c:showLegendKey val="0"/>
          <c:showVal val="0"/>
          <c:showCatName val="0"/>
          <c:showSerName val="0"/>
          <c:showPercent val="0"/>
          <c:showBubbleSize val="0"/>
        </c:dLbls>
        <c:gapWidth val="150"/>
        <c:axId val="102347136"/>
        <c:axId val="1023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2347136"/>
        <c:axId val="102349056"/>
      </c:lineChart>
      <c:dateAx>
        <c:axId val="102347136"/>
        <c:scaling>
          <c:orientation val="minMax"/>
        </c:scaling>
        <c:delete val="1"/>
        <c:axPos val="b"/>
        <c:numFmt formatCode="ge" sourceLinked="1"/>
        <c:majorTickMark val="none"/>
        <c:minorTickMark val="none"/>
        <c:tickLblPos val="none"/>
        <c:crossAx val="102349056"/>
        <c:crosses val="autoZero"/>
        <c:auto val="1"/>
        <c:lblOffset val="100"/>
        <c:baseTimeUnit val="years"/>
      </c:dateAx>
      <c:valAx>
        <c:axId val="1023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08512"/>
        <c:axId val="1046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4608512"/>
        <c:axId val="104610432"/>
      </c:lineChart>
      <c:dateAx>
        <c:axId val="104608512"/>
        <c:scaling>
          <c:orientation val="minMax"/>
        </c:scaling>
        <c:delete val="1"/>
        <c:axPos val="b"/>
        <c:numFmt formatCode="ge" sourceLinked="1"/>
        <c:majorTickMark val="none"/>
        <c:minorTickMark val="none"/>
        <c:tickLblPos val="none"/>
        <c:crossAx val="104610432"/>
        <c:crosses val="autoZero"/>
        <c:auto val="1"/>
        <c:lblOffset val="100"/>
        <c:baseTimeUnit val="years"/>
      </c:dateAx>
      <c:valAx>
        <c:axId val="10461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690.67</c:v>
                </c:pt>
                <c:pt idx="1">
                  <c:v>617.44000000000005</c:v>
                </c:pt>
                <c:pt idx="2">
                  <c:v>642.47</c:v>
                </c:pt>
                <c:pt idx="3">
                  <c:v>704.45</c:v>
                </c:pt>
                <c:pt idx="4">
                  <c:v>245.25</c:v>
                </c:pt>
              </c:numCache>
            </c:numRef>
          </c:val>
        </c:ser>
        <c:dLbls>
          <c:showLegendKey val="0"/>
          <c:showVal val="0"/>
          <c:showCatName val="0"/>
          <c:showSerName val="0"/>
          <c:showPercent val="0"/>
          <c:showBubbleSize val="0"/>
        </c:dLbls>
        <c:gapWidth val="150"/>
        <c:axId val="104640896"/>
        <c:axId val="104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4640896"/>
        <c:axId val="104642816"/>
      </c:lineChart>
      <c:dateAx>
        <c:axId val="104640896"/>
        <c:scaling>
          <c:orientation val="minMax"/>
        </c:scaling>
        <c:delete val="1"/>
        <c:axPos val="b"/>
        <c:numFmt formatCode="ge" sourceLinked="1"/>
        <c:majorTickMark val="none"/>
        <c:minorTickMark val="none"/>
        <c:tickLblPos val="none"/>
        <c:crossAx val="104642816"/>
        <c:crosses val="autoZero"/>
        <c:auto val="1"/>
        <c:lblOffset val="100"/>
        <c:baseTimeUnit val="years"/>
      </c:dateAx>
      <c:valAx>
        <c:axId val="10464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416.31</c:v>
                </c:pt>
                <c:pt idx="1">
                  <c:v>448.73</c:v>
                </c:pt>
                <c:pt idx="2">
                  <c:v>389.31</c:v>
                </c:pt>
                <c:pt idx="3">
                  <c:v>369.33</c:v>
                </c:pt>
                <c:pt idx="4">
                  <c:v>356.38</c:v>
                </c:pt>
              </c:numCache>
            </c:numRef>
          </c:val>
        </c:ser>
        <c:dLbls>
          <c:showLegendKey val="0"/>
          <c:showVal val="0"/>
          <c:showCatName val="0"/>
          <c:showSerName val="0"/>
          <c:showPercent val="0"/>
          <c:showBubbleSize val="0"/>
        </c:dLbls>
        <c:gapWidth val="150"/>
        <c:axId val="104681472"/>
        <c:axId val="1046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4681472"/>
        <c:axId val="104683392"/>
      </c:lineChart>
      <c:dateAx>
        <c:axId val="104681472"/>
        <c:scaling>
          <c:orientation val="minMax"/>
        </c:scaling>
        <c:delete val="1"/>
        <c:axPos val="b"/>
        <c:numFmt formatCode="ge" sourceLinked="1"/>
        <c:majorTickMark val="none"/>
        <c:minorTickMark val="none"/>
        <c:tickLblPos val="none"/>
        <c:crossAx val="104683392"/>
        <c:crosses val="autoZero"/>
        <c:auto val="1"/>
        <c:lblOffset val="100"/>
        <c:baseTimeUnit val="years"/>
      </c:dateAx>
      <c:valAx>
        <c:axId val="10468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107.4</c:v>
                </c:pt>
                <c:pt idx="1">
                  <c:v>87.46</c:v>
                </c:pt>
                <c:pt idx="2">
                  <c:v>107.18</c:v>
                </c:pt>
                <c:pt idx="3">
                  <c:v>115.34</c:v>
                </c:pt>
                <c:pt idx="4">
                  <c:v>118.08</c:v>
                </c:pt>
              </c:numCache>
            </c:numRef>
          </c:val>
        </c:ser>
        <c:dLbls>
          <c:showLegendKey val="0"/>
          <c:showVal val="0"/>
          <c:showCatName val="0"/>
          <c:showSerName val="0"/>
          <c:showPercent val="0"/>
          <c:showBubbleSize val="0"/>
        </c:dLbls>
        <c:gapWidth val="150"/>
        <c:axId val="104717696"/>
        <c:axId val="1047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4717696"/>
        <c:axId val="104728064"/>
      </c:lineChart>
      <c:dateAx>
        <c:axId val="104717696"/>
        <c:scaling>
          <c:orientation val="minMax"/>
        </c:scaling>
        <c:delete val="1"/>
        <c:axPos val="b"/>
        <c:numFmt formatCode="ge" sourceLinked="1"/>
        <c:majorTickMark val="none"/>
        <c:minorTickMark val="none"/>
        <c:tickLblPos val="none"/>
        <c:crossAx val="104728064"/>
        <c:crosses val="autoZero"/>
        <c:auto val="1"/>
        <c:lblOffset val="100"/>
        <c:baseTimeUnit val="years"/>
      </c:dateAx>
      <c:valAx>
        <c:axId val="1047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203.22</c:v>
                </c:pt>
                <c:pt idx="1">
                  <c:v>244.84</c:v>
                </c:pt>
                <c:pt idx="2">
                  <c:v>204.45</c:v>
                </c:pt>
                <c:pt idx="3">
                  <c:v>190.37</c:v>
                </c:pt>
                <c:pt idx="4">
                  <c:v>184.94</c:v>
                </c:pt>
              </c:numCache>
            </c:numRef>
          </c:val>
        </c:ser>
        <c:dLbls>
          <c:showLegendKey val="0"/>
          <c:showVal val="0"/>
          <c:showCatName val="0"/>
          <c:showSerName val="0"/>
          <c:showPercent val="0"/>
          <c:showBubbleSize val="0"/>
        </c:dLbls>
        <c:gapWidth val="150"/>
        <c:axId val="104745216"/>
        <c:axId val="1047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4745216"/>
        <c:axId val="104763776"/>
      </c:lineChart>
      <c:dateAx>
        <c:axId val="104745216"/>
        <c:scaling>
          <c:orientation val="minMax"/>
        </c:scaling>
        <c:delete val="1"/>
        <c:axPos val="b"/>
        <c:numFmt formatCode="ge" sourceLinked="1"/>
        <c:majorTickMark val="none"/>
        <c:minorTickMark val="none"/>
        <c:tickLblPos val="none"/>
        <c:crossAx val="104763776"/>
        <c:crosses val="autoZero"/>
        <c:auto val="1"/>
        <c:lblOffset val="100"/>
        <c:baseTimeUnit val="years"/>
      </c:dateAx>
      <c:valAx>
        <c:axId val="1047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塩竈市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56002</v>
      </c>
      <c r="AJ8" s="56"/>
      <c r="AK8" s="56"/>
      <c r="AL8" s="56"/>
      <c r="AM8" s="56"/>
      <c r="AN8" s="56"/>
      <c r="AO8" s="56"/>
      <c r="AP8" s="57"/>
      <c r="AQ8" s="47">
        <f>データ!R6</f>
        <v>17.37</v>
      </c>
      <c r="AR8" s="47"/>
      <c r="AS8" s="47"/>
      <c r="AT8" s="47"/>
      <c r="AU8" s="47"/>
      <c r="AV8" s="47"/>
      <c r="AW8" s="47"/>
      <c r="AX8" s="47"/>
      <c r="AY8" s="47">
        <f>データ!S6</f>
        <v>3224.06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53.55</v>
      </c>
      <c r="K10" s="47"/>
      <c r="L10" s="47"/>
      <c r="M10" s="47"/>
      <c r="N10" s="47"/>
      <c r="O10" s="47"/>
      <c r="P10" s="47"/>
      <c r="Q10" s="47"/>
      <c r="R10" s="47">
        <f>データ!O6</f>
        <v>100</v>
      </c>
      <c r="S10" s="47"/>
      <c r="T10" s="47"/>
      <c r="U10" s="47"/>
      <c r="V10" s="47"/>
      <c r="W10" s="47"/>
      <c r="X10" s="47"/>
      <c r="Y10" s="47"/>
      <c r="Z10" s="79">
        <f>データ!P6</f>
        <v>3542</v>
      </c>
      <c r="AA10" s="79"/>
      <c r="AB10" s="79"/>
      <c r="AC10" s="79"/>
      <c r="AD10" s="79"/>
      <c r="AE10" s="79"/>
      <c r="AF10" s="79"/>
      <c r="AG10" s="79"/>
      <c r="AH10" s="2"/>
      <c r="AI10" s="79">
        <f>データ!T6</f>
        <v>62130</v>
      </c>
      <c r="AJ10" s="79"/>
      <c r="AK10" s="79"/>
      <c r="AL10" s="79"/>
      <c r="AM10" s="79"/>
      <c r="AN10" s="79"/>
      <c r="AO10" s="79"/>
      <c r="AP10" s="79"/>
      <c r="AQ10" s="47">
        <f>データ!U6</f>
        <v>19.09</v>
      </c>
      <c r="AR10" s="47"/>
      <c r="AS10" s="47"/>
      <c r="AT10" s="47"/>
      <c r="AU10" s="47"/>
      <c r="AV10" s="47"/>
      <c r="AW10" s="47"/>
      <c r="AX10" s="47"/>
      <c r="AY10" s="47">
        <f>データ!V6</f>
        <v>3254.58</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42030</v>
      </c>
      <c r="D6" s="31">
        <f t="shared" si="3"/>
        <v>46</v>
      </c>
      <c r="E6" s="31">
        <f t="shared" si="3"/>
        <v>1</v>
      </c>
      <c r="F6" s="31">
        <f t="shared" si="3"/>
        <v>0</v>
      </c>
      <c r="G6" s="31">
        <f t="shared" si="3"/>
        <v>1</v>
      </c>
      <c r="H6" s="31" t="str">
        <f t="shared" si="3"/>
        <v>宮城県　塩竈市</v>
      </c>
      <c r="I6" s="31" t="str">
        <f t="shared" si="3"/>
        <v>法適用</v>
      </c>
      <c r="J6" s="31" t="str">
        <f t="shared" si="3"/>
        <v>水道事業</v>
      </c>
      <c r="K6" s="31" t="str">
        <f t="shared" si="3"/>
        <v>末端給水事業</v>
      </c>
      <c r="L6" s="31" t="str">
        <f t="shared" si="3"/>
        <v>A4</v>
      </c>
      <c r="M6" s="32" t="str">
        <f t="shared" si="3"/>
        <v>-</v>
      </c>
      <c r="N6" s="32">
        <f t="shared" si="3"/>
        <v>53.55</v>
      </c>
      <c r="O6" s="32">
        <f t="shared" si="3"/>
        <v>100</v>
      </c>
      <c r="P6" s="32">
        <f t="shared" si="3"/>
        <v>3542</v>
      </c>
      <c r="Q6" s="32">
        <f t="shared" si="3"/>
        <v>56002</v>
      </c>
      <c r="R6" s="32">
        <f t="shared" si="3"/>
        <v>17.37</v>
      </c>
      <c r="S6" s="32">
        <f t="shared" si="3"/>
        <v>3224.06</v>
      </c>
      <c r="T6" s="32">
        <f t="shared" si="3"/>
        <v>62130</v>
      </c>
      <c r="U6" s="32">
        <f t="shared" si="3"/>
        <v>19.09</v>
      </c>
      <c r="V6" s="32">
        <f t="shared" si="3"/>
        <v>3254.58</v>
      </c>
      <c r="W6" s="33">
        <f>IF(W7="",NA(),W7)</f>
        <v>113.98</v>
      </c>
      <c r="X6" s="33">
        <f t="shared" ref="X6:AF6" si="4">IF(X7="",NA(),X7)</f>
        <v>104.61</v>
      </c>
      <c r="Y6" s="33">
        <f t="shared" si="4"/>
        <v>119.51</v>
      </c>
      <c r="Z6" s="33">
        <f t="shared" si="4"/>
        <v>123.71</v>
      </c>
      <c r="AA6" s="33">
        <f t="shared" si="4"/>
        <v>124.87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690.67</v>
      </c>
      <c r="AT6" s="33">
        <f t="shared" ref="AT6:BB6" si="6">IF(AT7="",NA(),AT7)</f>
        <v>617.44000000000005</v>
      </c>
      <c r="AU6" s="33">
        <f t="shared" si="6"/>
        <v>642.47</v>
      </c>
      <c r="AV6" s="33">
        <f t="shared" si="6"/>
        <v>704.45</v>
      </c>
      <c r="AW6" s="33">
        <f t="shared" si="6"/>
        <v>245.25</v>
      </c>
      <c r="AX6" s="33">
        <f t="shared" si="6"/>
        <v>699.11</v>
      </c>
      <c r="AY6" s="33">
        <f t="shared" si="6"/>
        <v>695.41</v>
      </c>
      <c r="AZ6" s="33">
        <f t="shared" si="6"/>
        <v>701</v>
      </c>
      <c r="BA6" s="33">
        <f t="shared" si="6"/>
        <v>739.59</v>
      </c>
      <c r="BB6" s="33">
        <f t="shared" si="6"/>
        <v>335.95</v>
      </c>
      <c r="BC6" s="32" t="str">
        <f>IF(BC7="","",IF(BC7="-","【-】","【"&amp;SUBSTITUTE(TEXT(BC7,"#,##0.00"),"-","△")&amp;"】"))</f>
        <v>【264.16】</v>
      </c>
      <c r="BD6" s="33">
        <f>IF(BD7="",NA(),BD7)</f>
        <v>416.31</v>
      </c>
      <c r="BE6" s="33">
        <f t="shared" ref="BE6:BM6" si="7">IF(BE7="",NA(),BE7)</f>
        <v>448.73</v>
      </c>
      <c r="BF6" s="33">
        <f t="shared" si="7"/>
        <v>389.31</v>
      </c>
      <c r="BG6" s="33">
        <f t="shared" si="7"/>
        <v>369.33</v>
      </c>
      <c r="BH6" s="33">
        <f t="shared" si="7"/>
        <v>356.38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107.4</v>
      </c>
      <c r="BP6" s="33">
        <f t="shared" ref="BP6:BX6" si="8">IF(BP7="",NA(),BP7)</f>
        <v>87.46</v>
      </c>
      <c r="BQ6" s="33">
        <f t="shared" si="8"/>
        <v>107.18</v>
      </c>
      <c r="BR6" s="33">
        <f t="shared" si="8"/>
        <v>115.34</v>
      </c>
      <c r="BS6" s="33">
        <f t="shared" si="8"/>
        <v>118.08</v>
      </c>
      <c r="BT6" s="33">
        <f t="shared" si="8"/>
        <v>101.27</v>
      </c>
      <c r="BU6" s="33">
        <f t="shared" si="8"/>
        <v>99.61</v>
      </c>
      <c r="BV6" s="33">
        <f t="shared" si="8"/>
        <v>100.27</v>
      </c>
      <c r="BW6" s="33">
        <f t="shared" si="8"/>
        <v>99.46</v>
      </c>
      <c r="BX6" s="33">
        <f t="shared" si="8"/>
        <v>105.21</v>
      </c>
      <c r="BY6" s="32" t="str">
        <f>IF(BY7="","",IF(BY7="-","【-】","【"&amp;SUBSTITUTE(TEXT(BY7,"#,##0.00"),"-","△")&amp;"】"))</f>
        <v>【104.60】</v>
      </c>
      <c r="BZ6" s="33">
        <f>IF(BZ7="",NA(),BZ7)</f>
        <v>203.22</v>
      </c>
      <c r="CA6" s="33">
        <f t="shared" ref="CA6:CI6" si="9">IF(CA7="",NA(),CA7)</f>
        <v>244.84</v>
      </c>
      <c r="CB6" s="33">
        <f t="shared" si="9"/>
        <v>204.45</v>
      </c>
      <c r="CC6" s="33">
        <f t="shared" si="9"/>
        <v>190.37</v>
      </c>
      <c r="CD6" s="33">
        <f t="shared" si="9"/>
        <v>184.94</v>
      </c>
      <c r="CE6" s="33">
        <f t="shared" si="9"/>
        <v>167.74</v>
      </c>
      <c r="CF6" s="33">
        <f t="shared" si="9"/>
        <v>169.59</v>
      </c>
      <c r="CG6" s="33">
        <f t="shared" si="9"/>
        <v>169.62</v>
      </c>
      <c r="CH6" s="33">
        <f t="shared" si="9"/>
        <v>171.78</v>
      </c>
      <c r="CI6" s="33">
        <f t="shared" si="9"/>
        <v>162.59</v>
      </c>
      <c r="CJ6" s="32" t="str">
        <f>IF(CJ7="","",IF(CJ7="-","【-】","【"&amp;SUBSTITUTE(TEXT(CJ7,"#,##0.00"),"-","△")&amp;"】"))</f>
        <v>【164.21】</v>
      </c>
      <c r="CK6" s="33">
        <f>IF(CK7="",NA(),CK7)</f>
        <v>62.49</v>
      </c>
      <c r="CL6" s="33">
        <f t="shared" ref="CL6:CT6" si="10">IF(CL7="",NA(),CL7)</f>
        <v>67.56</v>
      </c>
      <c r="CM6" s="33">
        <f t="shared" si="10"/>
        <v>63.49</v>
      </c>
      <c r="CN6" s="33">
        <f t="shared" si="10"/>
        <v>62.44</v>
      </c>
      <c r="CO6" s="33">
        <f t="shared" si="10"/>
        <v>60.36</v>
      </c>
      <c r="CP6" s="33">
        <f t="shared" si="10"/>
        <v>60.83</v>
      </c>
      <c r="CQ6" s="33">
        <f t="shared" si="10"/>
        <v>60.04</v>
      </c>
      <c r="CR6" s="33">
        <f t="shared" si="10"/>
        <v>59.88</v>
      </c>
      <c r="CS6" s="33">
        <f t="shared" si="10"/>
        <v>59.68</v>
      </c>
      <c r="CT6" s="33">
        <f t="shared" si="10"/>
        <v>59.17</v>
      </c>
      <c r="CU6" s="32" t="str">
        <f>IF(CU7="","",IF(CU7="-","【-】","【"&amp;SUBSTITUTE(TEXT(CU7,"#,##0.00"),"-","△")&amp;"】"))</f>
        <v>【59.80】</v>
      </c>
      <c r="CV6" s="33">
        <f>IF(CV7="",NA(),CV7)</f>
        <v>86.71</v>
      </c>
      <c r="CW6" s="33">
        <f t="shared" ref="CW6:DE6" si="11">IF(CW7="",NA(),CW7)</f>
        <v>73.34</v>
      </c>
      <c r="CX6" s="33">
        <f t="shared" si="11"/>
        <v>83.59</v>
      </c>
      <c r="CY6" s="33">
        <f t="shared" si="11"/>
        <v>84.73</v>
      </c>
      <c r="CZ6" s="33">
        <f t="shared" si="11"/>
        <v>87.05</v>
      </c>
      <c r="DA6" s="33">
        <f t="shared" si="11"/>
        <v>87.92</v>
      </c>
      <c r="DB6" s="33">
        <f t="shared" si="11"/>
        <v>87.33</v>
      </c>
      <c r="DC6" s="33">
        <f t="shared" si="11"/>
        <v>87.65</v>
      </c>
      <c r="DD6" s="33">
        <f t="shared" si="11"/>
        <v>87.63</v>
      </c>
      <c r="DE6" s="33">
        <f t="shared" si="11"/>
        <v>87.6</v>
      </c>
      <c r="DF6" s="32" t="str">
        <f>IF(DF7="","",IF(DF7="-","【-】","【"&amp;SUBSTITUTE(TEXT(DF7,"#,##0.00"),"-","△")&amp;"】"))</f>
        <v>【89.78】</v>
      </c>
      <c r="DG6" s="33">
        <f>IF(DG7="",NA(),DG7)</f>
        <v>43.84</v>
      </c>
      <c r="DH6" s="33">
        <f t="shared" ref="DH6:DP6" si="12">IF(DH7="",NA(),DH7)</f>
        <v>44.95</v>
      </c>
      <c r="DI6" s="33">
        <f t="shared" si="12"/>
        <v>45.67</v>
      </c>
      <c r="DJ6" s="33">
        <f t="shared" si="12"/>
        <v>46.3</v>
      </c>
      <c r="DK6" s="33">
        <f t="shared" si="12"/>
        <v>50.29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21.73</v>
      </c>
      <c r="DS6" s="33">
        <f t="shared" ref="DS6:EA6" si="13">IF(DS7="",NA(),DS7)</f>
        <v>22.72</v>
      </c>
      <c r="DT6" s="33">
        <f t="shared" si="13"/>
        <v>23.49</v>
      </c>
      <c r="DU6" s="33">
        <f t="shared" si="13"/>
        <v>23.44</v>
      </c>
      <c r="DV6" s="33">
        <f t="shared" si="13"/>
        <v>26.39</v>
      </c>
      <c r="DW6" s="33">
        <f t="shared" si="13"/>
        <v>6.92</v>
      </c>
      <c r="DX6" s="33">
        <f t="shared" si="13"/>
        <v>7.67</v>
      </c>
      <c r="DY6" s="33">
        <f t="shared" si="13"/>
        <v>8.4</v>
      </c>
      <c r="DZ6" s="33">
        <f t="shared" si="13"/>
        <v>9.7100000000000009</v>
      </c>
      <c r="EA6" s="33">
        <f t="shared" si="13"/>
        <v>10.71</v>
      </c>
      <c r="EB6" s="32" t="str">
        <f>IF(EB7="","",IF(EB7="-","【-】","【"&amp;SUBSTITUTE(TEXT(EB7,"#,##0.00"),"-","△")&amp;"】"))</f>
        <v>【12.42】</v>
      </c>
      <c r="EC6" s="33">
        <f>IF(EC7="",NA(),EC7)</f>
        <v>1.01</v>
      </c>
      <c r="ED6" s="33">
        <f t="shared" ref="ED6:EL6" si="14">IF(ED7="",NA(),ED7)</f>
        <v>0.7</v>
      </c>
      <c r="EE6" s="33">
        <f t="shared" si="14"/>
        <v>0.55000000000000004</v>
      </c>
      <c r="EF6" s="33">
        <f t="shared" si="14"/>
        <v>1.21</v>
      </c>
      <c r="EG6" s="33">
        <f t="shared" si="14"/>
        <v>0.49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42030</v>
      </c>
      <c r="D7" s="35">
        <v>46</v>
      </c>
      <c r="E7" s="35">
        <v>1</v>
      </c>
      <c r="F7" s="35">
        <v>0</v>
      </c>
      <c r="G7" s="35">
        <v>1</v>
      </c>
      <c r="H7" s="35" t="s">
        <v>93</v>
      </c>
      <c r="I7" s="35" t="s">
        <v>94</v>
      </c>
      <c r="J7" s="35" t="s">
        <v>95</v>
      </c>
      <c r="K7" s="35" t="s">
        <v>96</v>
      </c>
      <c r="L7" s="35" t="s">
        <v>97</v>
      </c>
      <c r="M7" s="36" t="s">
        <v>98</v>
      </c>
      <c r="N7" s="36">
        <v>53.55</v>
      </c>
      <c r="O7" s="36">
        <v>100</v>
      </c>
      <c r="P7" s="36">
        <v>3542</v>
      </c>
      <c r="Q7" s="36">
        <v>56002</v>
      </c>
      <c r="R7" s="36">
        <v>17.37</v>
      </c>
      <c r="S7" s="36">
        <v>3224.06</v>
      </c>
      <c r="T7" s="36">
        <v>62130</v>
      </c>
      <c r="U7" s="36">
        <v>19.09</v>
      </c>
      <c r="V7" s="36">
        <v>3254.58</v>
      </c>
      <c r="W7" s="36">
        <v>113.98</v>
      </c>
      <c r="X7" s="36">
        <v>104.61</v>
      </c>
      <c r="Y7" s="36">
        <v>119.51</v>
      </c>
      <c r="Z7" s="36">
        <v>123.71</v>
      </c>
      <c r="AA7" s="36">
        <v>124.87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690.67</v>
      </c>
      <c r="AT7" s="36">
        <v>617.44000000000005</v>
      </c>
      <c r="AU7" s="36">
        <v>642.47</v>
      </c>
      <c r="AV7" s="36">
        <v>704.45</v>
      </c>
      <c r="AW7" s="36">
        <v>245.25</v>
      </c>
      <c r="AX7" s="36">
        <v>699.11</v>
      </c>
      <c r="AY7" s="36">
        <v>695.41</v>
      </c>
      <c r="AZ7" s="36">
        <v>701</v>
      </c>
      <c r="BA7" s="36">
        <v>739.59</v>
      </c>
      <c r="BB7" s="36">
        <v>335.95</v>
      </c>
      <c r="BC7" s="36">
        <v>264.16000000000003</v>
      </c>
      <c r="BD7" s="36">
        <v>416.31</v>
      </c>
      <c r="BE7" s="36">
        <v>448.73</v>
      </c>
      <c r="BF7" s="36">
        <v>389.31</v>
      </c>
      <c r="BG7" s="36">
        <v>369.33</v>
      </c>
      <c r="BH7" s="36">
        <v>356.38</v>
      </c>
      <c r="BI7" s="36">
        <v>339.69</v>
      </c>
      <c r="BJ7" s="36">
        <v>343.45</v>
      </c>
      <c r="BK7" s="36">
        <v>330.99</v>
      </c>
      <c r="BL7" s="36">
        <v>324.08999999999997</v>
      </c>
      <c r="BM7" s="36">
        <v>319.82</v>
      </c>
      <c r="BN7" s="36">
        <v>283.72000000000003</v>
      </c>
      <c r="BO7" s="36">
        <v>107.4</v>
      </c>
      <c r="BP7" s="36">
        <v>87.46</v>
      </c>
      <c r="BQ7" s="36">
        <v>107.18</v>
      </c>
      <c r="BR7" s="36">
        <v>115.34</v>
      </c>
      <c r="BS7" s="36">
        <v>118.08</v>
      </c>
      <c r="BT7" s="36">
        <v>101.27</v>
      </c>
      <c r="BU7" s="36">
        <v>99.61</v>
      </c>
      <c r="BV7" s="36">
        <v>100.27</v>
      </c>
      <c r="BW7" s="36">
        <v>99.46</v>
      </c>
      <c r="BX7" s="36">
        <v>105.21</v>
      </c>
      <c r="BY7" s="36">
        <v>104.6</v>
      </c>
      <c r="BZ7" s="36">
        <v>203.22</v>
      </c>
      <c r="CA7" s="36">
        <v>244.84</v>
      </c>
      <c r="CB7" s="36">
        <v>204.45</v>
      </c>
      <c r="CC7" s="36">
        <v>190.37</v>
      </c>
      <c r="CD7" s="36">
        <v>184.94</v>
      </c>
      <c r="CE7" s="36">
        <v>167.74</v>
      </c>
      <c r="CF7" s="36">
        <v>169.59</v>
      </c>
      <c r="CG7" s="36">
        <v>169.62</v>
      </c>
      <c r="CH7" s="36">
        <v>171.78</v>
      </c>
      <c r="CI7" s="36">
        <v>162.59</v>
      </c>
      <c r="CJ7" s="36">
        <v>164.21</v>
      </c>
      <c r="CK7" s="36">
        <v>62.49</v>
      </c>
      <c r="CL7" s="36">
        <v>67.56</v>
      </c>
      <c r="CM7" s="36">
        <v>63.49</v>
      </c>
      <c r="CN7" s="36">
        <v>62.44</v>
      </c>
      <c r="CO7" s="36">
        <v>60.36</v>
      </c>
      <c r="CP7" s="36">
        <v>60.83</v>
      </c>
      <c r="CQ7" s="36">
        <v>60.04</v>
      </c>
      <c r="CR7" s="36">
        <v>59.88</v>
      </c>
      <c r="CS7" s="36">
        <v>59.68</v>
      </c>
      <c r="CT7" s="36">
        <v>59.17</v>
      </c>
      <c r="CU7" s="36">
        <v>59.8</v>
      </c>
      <c r="CV7" s="36">
        <v>86.71</v>
      </c>
      <c r="CW7" s="36">
        <v>73.34</v>
      </c>
      <c r="CX7" s="36">
        <v>83.59</v>
      </c>
      <c r="CY7" s="36">
        <v>84.73</v>
      </c>
      <c r="CZ7" s="36">
        <v>87.05</v>
      </c>
      <c r="DA7" s="36">
        <v>87.92</v>
      </c>
      <c r="DB7" s="36">
        <v>87.33</v>
      </c>
      <c r="DC7" s="36">
        <v>87.65</v>
      </c>
      <c r="DD7" s="36">
        <v>87.63</v>
      </c>
      <c r="DE7" s="36">
        <v>87.6</v>
      </c>
      <c r="DF7" s="36">
        <v>89.78</v>
      </c>
      <c r="DG7" s="36">
        <v>43.84</v>
      </c>
      <c r="DH7" s="36">
        <v>44.95</v>
      </c>
      <c r="DI7" s="36">
        <v>45.67</v>
      </c>
      <c r="DJ7" s="36">
        <v>46.3</v>
      </c>
      <c r="DK7" s="36">
        <v>50.29</v>
      </c>
      <c r="DL7" s="36">
        <v>36.700000000000003</v>
      </c>
      <c r="DM7" s="36">
        <v>37.71</v>
      </c>
      <c r="DN7" s="36">
        <v>38.69</v>
      </c>
      <c r="DO7" s="36">
        <v>39.65</v>
      </c>
      <c r="DP7" s="36">
        <v>45.25</v>
      </c>
      <c r="DQ7" s="36">
        <v>46.31</v>
      </c>
      <c r="DR7" s="36">
        <v>21.73</v>
      </c>
      <c r="DS7" s="36">
        <v>22.72</v>
      </c>
      <c r="DT7" s="36">
        <v>23.49</v>
      </c>
      <c r="DU7" s="36">
        <v>23.44</v>
      </c>
      <c r="DV7" s="36">
        <v>26.39</v>
      </c>
      <c r="DW7" s="36">
        <v>6.92</v>
      </c>
      <c r="DX7" s="36">
        <v>7.67</v>
      </c>
      <c r="DY7" s="36">
        <v>8.4</v>
      </c>
      <c r="DZ7" s="36">
        <v>9.7100000000000009</v>
      </c>
      <c r="EA7" s="36">
        <v>10.71</v>
      </c>
      <c r="EB7" s="36">
        <v>12.42</v>
      </c>
      <c r="EC7" s="36">
        <v>1.01</v>
      </c>
      <c r="ED7" s="36">
        <v>0.7</v>
      </c>
      <c r="EE7" s="36">
        <v>0.55000000000000004</v>
      </c>
      <c r="EF7" s="36">
        <v>1.21</v>
      </c>
      <c r="EG7" s="36">
        <v>0.49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2016-02-19T05:09:58Z</cp:lastPrinted>
  <dcterms:created xsi:type="dcterms:W3CDTF">2016-02-03T07:13:40Z</dcterms:created>
  <dcterms:modified xsi:type="dcterms:W3CDTF">2016-02-24T08:23:10Z</dcterms:modified>
  <cp:category/>
</cp:coreProperties>
</file>