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15" yWindow="-75" windowWidth="9645" windowHeight="795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<sst xmlns="http://schemas.openxmlformats.org/spreadsheetml/2006/main" count="217" uniqueCount="107">
  <si>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</si>
  <si>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</si>
  <si>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</si>
  <si>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</si>
  <si>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</si>
  <si>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</si>
  <si>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</si>
  <si>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</si>
  <si>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</si>
  <si>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</si>
  <si>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</si>
  <si>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</si>
  <si>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</si>
  <si>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</si>
  <si>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</si>
  <si>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</si>
  <si>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</si>
  <si>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</si>
  <si>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</si>
  <si>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</si>
  <si>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</si>
  <si>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</si>
  <si>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</si>
  <si>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</si>
  <si>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</si>
  <si>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</si>
  <si>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</si>
  <si>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</si>
  <si>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</si>
  <si>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</si>
  <si>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</si>
  <si>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</si>
  <si>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</si>
  <si>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</si>
  <si>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</si>
  <si>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</si>
  <si>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</si>
  <si>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</si>
  <si>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</si>
  <si>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</si>
  <si>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</si>
  <si>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</si>
  <si>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</si>
  <si>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</si>
  <si>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</si>
  <si>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</si>
  <si>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</si>
  <si>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</si>
  <si>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</si>
  <si>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</si>
  <si>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</si>
  <si>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</si>
  <si>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</si>
  <si>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</si>
  <si>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</si>
  <si>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</si>
  <si>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</si>
  <si>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</si>
  <si>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</si>
  <si>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</si>
  <si>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</si>
  <si>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</si>
  <si>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</si>
  <si>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</si>
  <si>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</si>
  <si>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</si>
  <si>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</si>
  <si>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</si>
  <si>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</si>
  <si>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</si>
  <si>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</si>
  <si>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</si>
  <si>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</si>
  <si>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</si>
  <si>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</si>
  <si>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</si>
  <si>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</si>
  <si>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</si>
  <si>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</si>
  <si>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</si>
  <si>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</si>
  <si>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</si>
  <si>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</si>
  <si>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</si>
  <si>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</si>
  <si>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</si>
  <si>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</si>
  <si>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</si>
  <si>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</si>
  <si>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</si>
  <si>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</si>
  <si>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</si>
  <si>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</si>
  <si>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柴田町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</si>
  <si>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</si>
  <si>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</si>
  <si>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</si>
  <si>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</si>
  <si>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</si>
  <si>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</si>
  <si>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</si>
  <si>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</si>
  <si>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</si>
  <si>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</si>
  <si>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東日本大震災後、一時的に経営状況が悪化したが、その後、有収率の向上とともに経常収支比率、料金回収率も緩やかな回復傾向が見られる。
流動比率について、平成２６年度に大幅に減少しているが、これは公営企業会計制度により企業債の一部が流動負債に追加されたためで、流動資産の現金については、増加していることから十分な支払い能力が確保されている。
債務残高については、第５次拡張事業時の企業債償還がピークを迎えており、今後緩やかな減少が見込まれる。
給水原価については、類似団体平均を上回っているが、当町は１００％受水となっており、経費の５０％強を受水費が占めていることから、受水単価が高いことが一つの要因と考えられる。
施設利用率については、類似団体平均を下回っている。現在の配水量はピーク時の約８０％となっていることから、施設の更新時は人口減少を見据えた施設規模の検討が必要となる。</t>
    <rPh sb="0" eb="1">
      <t>ヒガシ</t>
    </rPh>
    <rPh sb="1" eb="3">
      <t>ニホン</t>
    </rPh>
    <rPh sb="3" eb="4">
      <t>ダイ</t>
    </rPh>
    <rPh sb="4" eb="6">
      <t>シンサイ</t>
    </rPh>
    <rPh sb="6" eb="7">
      <t>ゴ</t>
    </rPh>
    <rPh sb="8" eb="11">
      <t>イチジテキ</t>
    </rPh>
    <rPh sb="12" eb="14">
      <t>ケイエイ</t>
    </rPh>
    <rPh sb="14" eb="16">
      <t>ジョウキョウ</t>
    </rPh>
    <rPh sb="17" eb="19">
      <t>アッカ</t>
    </rPh>
    <rPh sb="25" eb="26">
      <t>ゴ</t>
    </rPh>
    <rPh sb="27" eb="29">
      <t>ユウシュウ</t>
    </rPh>
    <rPh sb="29" eb="30">
      <t>リツ</t>
    </rPh>
    <rPh sb="31" eb="33">
      <t>コウジョウ</t>
    </rPh>
    <rPh sb="37" eb="39">
      <t>ケイジョウ</t>
    </rPh>
    <rPh sb="39" eb="41">
      <t>シュウシ</t>
    </rPh>
    <rPh sb="41" eb="43">
      <t>ヒリツ</t>
    </rPh>
    <rPh sb="44" eb="46">
      <t>リョウキン</t>
    </rPh>
    <rPh sb="46" eb="48">
      <t>カイシュウ</t>
    </rPh>
    <rPh sb="48" eb="49">
      <t>リツ</t>
    </rPh>
    <rPh sb="50" eb="51">
      <t>ユル</t>
    </rPh>
    <rPh sb="54" eb="56">
      <t>カイフク</t>
    </rPh>
    <rPh sb="56" eb="58">
      <t>ケイコウ</t>
    </rPh>
    <rPh sb="59" eb="60">
      <t>ミ</t>
    </rPh>
    <rPh sb="65" eb="67">
      <t>リュウドウ</t>
    </rPh>
    <rPh sb="67" eb="69">
      <t>ヒリツ</t>
    </rPh>
    <rPh sb="74" eb="76">
      <t>ヘイセイ</t>
    </rPh>
    <rPh sb="78" eb="80">
      <t>ネンド</t>
    </rPh>
    <rPh sb="81" eb="83">
      <t>オオハバ</t>
    </rPh>
    <rPh sb="84" eb="86">
      <t>ゲンショウ</t>
    </rPh>
    <rPh sb="95" eb="97">
      <t>コウエイ</t>
    </rPh>
    <rPh sb="97" eb="99">
      <t>キギョウ</t>
    </rPh>
    <rPh sb="99" eb="101">
      <t>カイケイ</t>
    </rPh>
    <rPh sb="101" eb="103">
      <t>セイド</t>
    </rPh>
    <rPh sb="127" eb="129">
      <t>リュウドウ</t>
    </rPh>
    <rPh sb="129" eb="131">
      <t>シサン</t>
    </rPh>
    <rPh sb="132" eb="134">
      <t>ゲンキン</t>
    </rPh>
    <rPh sb="140" eb="142">
      <t>ゾウカ</t>
    </rPh>
    <rPh sb="150" eb="152">
      <t>ジュウブン</t>
    </rPh>
    <rPh sb="153" eb="155">
      <t>シハラ</t>
    </rPh>
    <rPh sb="156" eb="158">
      <t>ノウリョク</t>
    </rPh>
    <rPh sb="159" eb="161">
      <t>カクホ</t>
    </rPh>
    <rPh sb="168" eb="170">
      <t>サイム</t>
    </rPh>
    <rPh sb="170" eb="172">
      <t>ザンダカ</t>
    </rPh>
    <rPh sb="178" eb="179">
      <t>ダイ</t>
    </rPh>
    <rPh sb="180" eb="181">
      <t>ツギ</t>
    </rPh>
    <rPh sb="181" eb="183">
      <t>カクチョウ</t>
    </rPh>
    <rPh sb="183" eb="185">
      <t>ジギョウ</t>
    </rPh>
    <rPh sb="185" eb="186">
      <t>ジ</t>
    </rPh>
    <rPh sb="187" eb="189">
      <t>キギョウ</t>
    </rPh>
    <rPh sb="189" eb="190">
      <t>サイ</t>
    </rPh>
    <rPh sb="190" eb="192">
      <t>ショウカン</t>
    </rPh>
    <rPh sb="197" eb="198">
      <t>ムカ</t>
    </rPh>
    <rPh sb="203" eb="205">
      <t>コンゴ</t>
    </rPh>
    <rPh sb="205" eb="206">
      <t>ユル</t>
    </rPh>
    <rPh sb="209" eb="211">
      <t>ゲンショウ</t>
    </rPh>
    <rPh sb="212" eb="214">
      <t>ミコ</t>
    </rPh>
    <rPh sb="219" eb="221">
      <t>キュウスイ</t>
    </rPh>
    <rPh sb="221" eb="223">
      <t>ゲンカ</t>
    </rPh>
    <rPh sb="229" eb="231">
      <t>ルイジ</t>
    </rPh>
    <rPh sb="231" eb="233">
      <t>ダンタイ</t>
    </rPh>
    <rPh sb="233" eb="235">
      <t>ヘイキン</t>
    </rPh>
    <rPh sb="236" eb="238">
      <t>ウワマワ</t>
    </rPh>
    <rPh sb="244" eb="246">
      <t>トウチョウ</t>
    </rPh>
    <rPh sb="251" eb="253">
      <t>ジュスイ</t>
    </rPh>
    <rPh sb="260" eb="262">
      <t>ケイヒ</t>
    </rPh>
    <rPh sb="266" eb="267">
      <t>キョウ</t>
    </rPh>
    <rPh sb="268" eb="270">
      <t>ジュスイ</t>
    </rPh>
    <rPh sb="270" eb="271">
      <t>ヒ</t>
    </rPh>
    <rPh sb="272" eb="273">
      <t>シ</t>
    </rPh>
    <rPh sb="282" eb="284">
      <t>ジュスイ</t>
    </rPh>
    <rPh sb="284" eb="286">
      <t>タンカ</t>
    </rPh>
    <rPh sb="287" eb="288">
      <t>タカ</t>
    </rPh>
    <rPh sb="292" eb="293">
      <t>ヒト</t>
    </rPh>
    <rPh sb="295" eb="297">
      <t>ヨウイン</t>
    </rPh>
    <rPh sb="298" eb="299">
      <t>カンガ</t>
    </rPh>
    <rPh sb="305" eb="307">
      <t>シセツ</t>
    </rPh>
    <rPh sb="307" eb="310">
      <t>リヨウリツ</t>
    </rPh>
    <rPh sb="316" eb="318">
      <t>ルイジ</t>
    </rPh>
    <rPh sb="318" eb="320">
      <t>ダンタイ</t>
    </rPh>
    <rPh sb="320" eb="322">
      <t>ヘイキン</t>
    </rPh>
    <rPh sb="323" eb="325">
      <t>シタマワ</t>
    </rPh>
    <rPh sb="330" eb="332">
      <t>ゲンザイ</t>
    </rPh>
    <rPh sb="333" eb="335">
      <t>ハイスイ</t>
    </rPh>
    <rPh sb="335" eb="336">
      <t>リョウ</t>
    </rPh>
    <rPh sb="340" eb="341">
      <t>ジ</t>
    </rPh>
    <rPh sb="342" eb="343">
      <t>ヤク</t>
    </rPh>
    <rPh sb="357" eb="359">
      <t>シセツ</t>
    </rPh>
    <rPh sb="360" eb="363">
      <t>コウシンジ</t>
    </rPh>
    <rPh sb="364" eb="366">
      <t>ジンコウ</t>
    </rPh>
    <rPh sb="366" eb="368">
      <t>ゲンショウ</t>
    </rPh>
    <rPh sb="369" eb="371">
      <t>ミス</t>
    </rPh>
    <rPh sb="373" eb="375">
      <t>シセツ</t>
    </rPh>
    <rPh sb="375" eb="377">
      <t>キボ</t>
    </rPh>
    <rPh sb="378" eb="380">
      <t>ケントウ</t>
    </rPh>
    <rPh sb="381" eb="383">
      <t>ヒツヨウ</t>
    </rPh>
    <phoneticPr fontId="4"/>
  </si>
  <si>
    <t>施設全体の減価償却の状況については、類似団体平均を上回っているが、現在当町は１００％受水に切り替わっており、以前使用していた取水施設、浄水施設が残っていることが１つの要因と考えられる。これらの施設については、順次撤去していく予定である。
管路の経年化については、昭和４０年代後半から昭和５０年代前半に造成された団地等の管路が耐用年数を迎えている。これらの管路については、毎年一定数の更新を行っており、更新財源についても確保できていることから、継続していく考えである。</t>
    <rPh sb="0" eb="2">
      <t>シセツ</t>
    </rPh>
    <rPh sb="2" eb="4">
      <t>ゼンタイ</t>
    </rPh>
    <rPh sb="5" eb="7">
      <t>ゲンカ</t>
    </rPh>
    <rPh sb="7" eb="9">
      <t>ショウキャク</t>
    </rPh>
    <rPh sb="10" eb="12">
      <t>ジョウキョウ</t>
    </rPh>
    <rPh sb="18" eb="20">
      <t>ルイジ</t>
    </rPh>
    <rPh sb="20" eb="22">
      <t>ダンタイ</t>
    </rPh>
    <rPh sb="22" eb="24">
      <t>ヘイキン</t>
    </rPh>
    <rPh sb="25" eb="27">
      <t>ウワマワ</t>
    </rPh>
    <rPh sb="33" eb="35">
      <t>ゲンザイ</t>
    </rPh>
    <rPh sb="35" eb="37">
      <t>トウチョウ</t>
    </rPh>
    <rPh sb="42" eb="44">
      <t>ジュスイ</t>
    </rPh>
    <rPh sb="45" eb="46">
      <t>キ</t>
    </rPh>
    <rPh sb="47" eb="48">
      <t>カ</t>
    </rPh>
    <rPh sb="54" eb="56">
      <t>イゼン</t>
    </rPh>
    <rPh sb="56" eb="58">
      <t>シヨウ</t>
    </rPh>
    <rPh sb="62" eb="64">
      <t>シュスイ</t>
    </rPh>
    <rPh sb="64" eb="66">
      <t>シセツ</t>
    </rPh>
    <rPh sb="67" eb="69">
      <t>ジョウスイ</t>
    </rPh>
    <rPh sb="69" eb="71">
      <t>シセツ</t>
    </rPh>
    <rPh sb="72" eb="73">
      <t>ノコ</t>
    </rPh>
    <rPh sb="83" eb="85">
      <t>ヨウイン</t>
    </rPh>
    <rPh sb="86" eb="87">
      <t>カンガ</t>
    </rPh>
    <rPh sb="96" eb="98">
      <t>シセツ</t>
    </rPh>
    <rPh sb="104" eb="106">
      <t>ジュンジ</t>
    </rPh>
    <rPh sb="106" eb="108">
      <t>テッキョ</t>
    </rPh>
    <rPh sb="112" eb="114">
      <t>ヨテイ</t>
    </rPh>
    <rPh sb="119" eb="121">
      <t>カンロ</t>
    </rPh>
    <rPh sb="122" eb="124">
      <t>ケイネン</t>
    </rPh>
    <rPh sb="124" eb="125">
      <t>カ</t>
    </rPh>
    <rPh sb="131" eb="133">
      <t>ショウワ</t>
    </rPh>
    <rPh sb="135" eb="137">
      <t>ネンダイ</t>
    </rPh>
    <rPh sb="137" eb="139">
      <t>コウハン</t>
    </rPh>
    <rPh sb="141" eb="143">
      <t>ショウワ</t>
    </rPh>
    <rPh sb="145" eb="147">
      <t>ネンダイ</t>
    </rPh>
    <rPh sb="147" eb="149">
      <t>ゼンハン</t>
    </rPh>
    <rPh sb="150" eb="152">
      <t>ゾウセイ</t>
    </rPh>
    <rPh sb="155" eb="157">
      <t>ダンチ</t>
    </rPh>
    <rPh sb="157" eb="158">
      <t>トウ</t>
    </rPh>
    <rPh sb="159" eb="161">
      <t>カンロ</t>
    </rPh>
    <rPh sb="162" eb="164">
      <t>タイヨウ</t>
    </rPh>
    <rPh sb="164" eb="166">
      <t>ネンスウ</t>
    </rPh>
    <rPh sb="167" eb="168">
      <t>ムカ</t>
    </rPh>
    <rPh sb="177" eb="179">
      <t>カンロ</t>
    </rPh>
    <rPh sb="185" eb="187">
      <t>マイトシ</t>
    </rPh>
    <rPh sb="187" eb="190">
      <t>イッテイスウ</t>
    </rPh>
    <rPh sb="191" eb="193">
      <t>コウシン</t>
    </rPh>
    <rPh sb="194" eb="195">
      <t>オコナ</t>
    </rPh>
    <rPh sb="200" eb="202">
      <t>コウシン</t>
    </rPh>
    <rPh sb="202" eb="204">
      <t>ザイゲン</t>
    </rPh>
    <rPh sb="209" eb="211">
      <t>カクホ</t>
    </rPh>
    <rPh sb="221" eb="223">
      <t>ケイゾク</t>
    </rPh>
    <rPh sb="227" eb="228">
      <t>カンガ</t>
    </rPh>
    <phoneticPr fontId="4"/>
  </si>
  <si>
    <t>平成２６年度決算時点で、給水水量はほぼ横ばいとなっているが、有収率の向上や費用削減により、管路更新財源を確保できていることから経営の効率化が図られていると考えている。
今後はアセットマネジメントに基づき、施設、管路の更新と財源との均衡を図りながら事業を実施していく考えである。</t>
    <rPh sb="0" eb="2">
      <t>ヘイセイ</t>
    </rPh>
    <rPh sb="4" eb="6">
      <t>ネンド</t>
    </rPh>
    <rPh sb="6" eb="8">
      <t>ケッサン</t>
    </rPh>
    <rPh sb="8" eb="10">
      <t>ジテン</t>
    </rPh>
    <rPh sb="12" eb="14">
      <t>キュウスイ</t>
    </rPh>
    <rPh sb="14" eb="16">
      <t>スイリョウ</t>
    </rPh>
    <rPh sb="19" eb="20">
      <t>ヨコ</t>
    </rPh>
    <rPh sb="30" eb="32">
      <t>ユウシュウ</t>
    </rPh>
    <rPh sb="32" eb="33">
      <t>リツ</t>
    </rPh>
    <rPh sb="34" eb="36">
      <t>コウジョウ</t>
    </rPh>
    <rPh sb="37" eb="39">
      <t>ヒヨウ</t>
    </rPh>
    <rPh sb="39" eb="41">
      <t>サクゲン</t>
    </rPh>
    <rPh sb="45" eb="47">
      <t>カンロ</t>
    </rPh>
    <rPh sb="47" eb="49">
      <t>コウシン</t>
    </rPh>
    <rPh sb="49" eb="51">
      <t>ザイゲン</t>
    </rPh>
    <rPh sb="52" eb="54">
      <t>カクホ</t>
    </rPh>
    <rPh sb="63" eb="65">
      <t>ケイエイ</t>
    </rPh>
    <rPh sb="66" eb="69">
      <t>コウリツカ</t>
    </rPh>
    <rPh sb="70" eb="71">
      <t>ハカ</t>
    </rPh>
    <rPh sb="77" eb="78">
      <t>カンガ</t>
    </rPh>
    <rPh sb="84" eb="86">
      <t>コンゴ</t>
    </rPh>
    <rPh sb="98" eb="99">
      <t>モト</t>
    </rPh>
    <rPh sb="102" eb="104">
      <t>シセツ</t>
    </rPh>
    <rPh sb="105" eb="107">
      <t>カンロ</t>
    </rPh>
    <rPh sb="108" eb="110">
      <t>コウシン</t>
    </rPh>
    <rPh sb="111" eb="113">
      <t>ザイゲン</t>
    </rPh>
    <rPh sb="115" eb="117">
      <t>キンコウ</t>
    </rPh>
    <rPh sb="118" eb="11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</si>
</sst>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1.19</c:v>
                </c:pt>
                <c:pt idx="1">
                  <c:v>0.99</c:v>
                </c:pt>
                <c:pt idx="2">
                  <c:v>1.44</c:v>
                </c:pt>
                <c:pt idx="3">
                  <c:v>0.91</c:v>
                </c:pt>
                <c:pt idx="4">
                  <c:v>0.85</c:v>
                </c:pt>
              </c:numCache>
            </c:numRef>
          </c:val>
        </c:ser>
        <c:dLbls>
          <c:showLegendKey val="0"/>
          <c:showVal val="0"/>
          <c:showCatName val="0"/>
          <c:showSerName val="0"/>
          <c:showPercent val="0"/>
          <c:showBubbleSize val="0"/>
        </c:dLbls>
        <c:gapWidth val="150"/>
        <c:axId val="125633280"/>
        <c:axId val="1256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25633280"/>
        <c:axId val="125635200"/>
      </c:lineChart>
      <c:dateAx>
        <c:axId val="125633280"/>
        <c:scaling>
          <c:orientation val="minMax"/>
        </c:scaling>
        <c:delete val="1"/>
        <c:axPos val="b"/>
        <c:numFmt formatCode="ge" sourceLinked="1"/>
        <c:majorTickMark val="none"/>
        <c:minorTickMark val="none"/>
        <c:tickLblPos val="none"/>
        <c:crossAx val="125635200"/>
        <c:crosses val="autoZero"/>
        <c:auto val="1"/>
        <c:lblOffset val="100"/>
        <c:baseTimeUnit val="years"/>
      </c:dateAx>
      <c:valAx>
        <c:axId val="1256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60.85</c:v>
                </c:pt>
                <c:pt idx="1">
                  <c:v>56.55</c:v>
                </c:pt>
                <c:pt idx="2">
                  <c:v>57.93</c:v>
                </c:pt>
                <c:pt idx="3">
                  <c:v>56.69</c:v>
                </c:pt>
                <c:pt idx="4">
                  <c:v>56.22</c:v>
                </c:pt>
              </c:numCache>
            </c:numRef>
          </c:val>
        </c:ser>
        <c:dLbls>
          <c:showLegendKey val="0"/>
          <c:showVal val="0"/>
          <c:showCatName val="0"/>
          <c:showSerName val="0"/>
          <c:showPercent val="0"/>
          <c:showBubbleSize val="0"/>
        </c:dLbls>
        <c:gapWidth val="150"/>
        <c:axId val="107136128"/>
        <c:axId val="1071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07136128"/>
        <c:axId val="107138048"/>
      </c:lineChart>
      <c:dateAx>
        <c:axId val="107136128"/>
        <c:scaling>
          <c:orientation val="minMax"/>
        </c:scaling>
        <c:delete val="1"/>
        <c:axPos val="b"/>
        <c:numFmt formatCode="ge" sourceLinked="1"/>
        <c:majorTickMark val="none"/>
        <c:minorTickMark val="none"/>
        <c:tickLblPos val="none"/>
        <c:crossAx val="107138048"/>
        <c:crosses val="autoZero"/>
        <c:auto val="1"/>
        <c:lblOffset val="100"/>
        <c:baseTimeUnit val="years"/>
      </c:dateAx>
      <c:valAx>
        <c:axId val="1071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84.66</c:v>
                </c:pt>
                <c:pt idx="1">
                  <c:v>82.18</c:v>
                </c:pt>
                <c:pt idx="2">
                  <c:v>85.31</c:v>
                </c:pt>
                <c:pt idx="3">
                  <c:v>88.28</c:v>
                </c:pt>
                <c:pt idx="4">
                  <c:v>88.12</c:v>
                </c:pt>
              </c:numCache>
            </c:numRef>
          </c:val>
        </c:ser>
        <c:dLbls>
          <c:showLegendKey val="0"/>
          <c:showVal val="0"/>
          <c:showCatName val="0"/>
          <c:showSerName val="0"/>
          <c:showPercent val="0"/>
          <c:showBubbleSize val="0"/>
        </c:dLbls>
        <c:gapWidth val="150"/>
        <c:axId val="125547264"/>
        <c:axId val="1255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25547264"/>
        <c:axId val="125549184"/>
      </c:lineChart>
      <c:dateAx>
        <c:axId val="125547264"/>
        <c:scaling>
          <c:orientation val="minMax"/>
        </c:scaling>
        <c:delete val="1"/>
        <c:axPos val="b"/>
        <c:numFmt formatCode="ge" sourceLinked="1"/>
        <c:majorTickMark val="none"/>
        <c:minorTickMark val="none"/>
        <c:tickLblPos val="none"/>
        <c:crossAx val="125549184"/>
        <c:crosses val="autoZero"/>
        <c:auto val="1"/>
        <c:lblOffset val="100"/>
        <c:baseTimeUnit val="years"/>
      </c:dateAx>
      <c:valAx>
        <c:axId val="1255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102.68</c:v>
                </c:pt>
                <c:pt idx="1">
                  <c:v>95.6</c:v>
                </c:pt>
                <c:pt idx="2">
                  <c:v>106.48</c:v>
                </c:pt>
                <c:pt idx="3">
                  <c:v>116.88</c:v>
                </c:pt>
                <c:pt idx="4">
                  <c:v>110.25</c:v>
                </c:pt>
              </c:numCache>
            </c:numRef>
          </c:val>
        </c:ser>
        <c:dLbls>
          <c:showLegendKey val="0"/>
          <c:showVal val="0"/>
          <c:showCatName val="0"/>
          <c:showSerName val="0"/>
          <c:showPercent val="0"/>
          <c:showBubbleSize val="0"/>
        </c:dLbls>
        <c:gapWidth val="150"/>
        <c:axId val="125706624"/>
        <c:axId val="1257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25706624"/>
        <c:axId val="125708544"/>
      </c:lineChart>
      <c:dateAx>
        <c:axId val="125706624"/>
        <c:scaling>
          <c:orientation val="minMax"/>
        </c:scaling>
        <c:delete val="1"/>
        <c:axPos val="b"/>
        <c:numFmt formatCode="ge" sourceLinked="1"/>
        <c:majorTickMark val="none"/>
        <c:minorTickMark val="none"/>
        <c:tickLblPos val="none"/>
        <c:crossAx val="125708544"/>
        <c:crosses val="autoZero"/>
        <c:auto val="1"/>
        <c:lblOffset val="100"/>
        <c:baseTimeUnit val="years"/>
      </c:dateAx>
      <c:valAx>
        <c:axId val="12570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7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45.25</c:v>
                </c:pt>
                <c:pt idx="1">
                  <c:v>46.39</c:v>
                </c:pt>
                <c:pt idx="2">
                  <c:v>47.49</c:v>
                </c:pt>
                <c:pt idx="3">
                  <c:v>48.72</c:v>
                </c:pt>
                <c:pt idx="4">
                  <c:v>49.87</c:v>
                </c:pt>
              </c:numCache>
            </c:numRef>
          </c:val>
        </c:ser>
        <c:dLbls>
          <c:showLegendKey val="0"/>
          <c:showVal val="0"/>
          <c:showCatName val="0"/>
          <c:showSerName val="0"/>
          <c:showPercent val="0"/>
          <c:showBubbleSize val="0"/>
        </c:dLbls>
        <c:gapWidth val="150"/>
        <c:axId val="125792256"/>
        <c:axId val="1257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25792256"/>
        <c:axId val="125794176"/>
      </c:lineChart>
      <c:dateAx>
        <c:axId val="125792256"/>
        <c:scaling>
          <c:orientation val="minMax"/>
        </c:scaling>
        <c:delete val="1"/>
        <c:axPos val="b"/>
        <c:numFmt formatCode="ge" sourceLinked="1"/>
        <c:majorTickMark val="none"/>
        <c:minorTickMark val="none"/>
        <c:tickLblPos val="none"/>
        <c:crossAx val="125794176"/>
        <c:crosses val="autoZero"/>
        <c:auto val="1"/>
        <c:lblOffset val="100"/>
        <c:baseTimeUnit val="years"/>
      </c:dateAx>
      <c:valAx>
        <c:axId val="1257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26.54</c:v>
                </c:pt>
                <c:pt idx="1">
                  <c:v>26.84</c:v>
                </c:pt>
                <c:pt idx="2">
                  <c:v>25.84</c:v>
                </c:pt>
                <c:pt idx="3">
                  <c:v>25.31</c:v>
                </c:pt>
                <c:pt idx="4">
                  <c:v>26.01</c:v>
                </c:pt>
              </c:numCache>
            </c:numRef>
          </c:val>
        </c:ser>
        <c:dLbls>
          <c:showLegendKey val="0"/>
          <c:showVal val="0"/>
          <c:showCatName val="0"/>
          <c:showSerName val="0"/>
          <c:showPercent val="0"/>
          <c:showBubbleSize val="0"/>
        </c:dLbls>
        <c:gapWidth val="150"/>
        <c:axId val="126492032"/>
        <c:axId val="1265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26492032"/>
        <c:axId val="126522880"/>
      </c:lineChart>
      <c:dateAx>
        <c:axId val="126492032"/>
        <c:scaling>
          <c:orientation val="minMax"/>
        </c:scaling>
        <c:delete val="1"/>
        <c:axPos val="b"/>
        <c:numFmt formatCode="ge" sourceLinked="1"/>
        <c:majorTickMark val="none"/>
        <c:minorTickMark val="none"/>
        <c:tickLblPos val="none"/>
        <c:crossAx val="126522880"/>
        <c:crosses val="autoZero"/>
        <c:auto val="1"/>
        <c:lblOffset val="100"/>
        <c:baseTimeUnit val="years"/>
      </c:dateAx>
      <c:valAx>
        <c:axId val="1265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548992"/>
        <c:axId val="1271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26548992"/>
        <c:axId val="127149184"/>
      </c:lineChart>
      <c:dateAx>
        <c:axId val="126548992"/>
        <c:scaling>
          <c:orientation val="minMax"/>
        </c:scaling>
        <c:delete val="1"/>
        <c:axPos val="b"/>
        <c:numFmt formatCode="ge" sourceLinked="1"/>
        <c:majorTickMark val="none"/>
        <c:minorTickMark val="none"/>
        <c:tickLblPos val="none"/>
        <c:crossAx val="127149184"/>
        <c:crosses val="autoZero"/>
        <c:auto val="1"/>
        <c:lblOffset val="100"/>
        <c:baseTimeUnit val="years"/>
      </c:dateAx>
      <c:valAx>
        <c:axId val="127149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5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568.01</c:v>
                </c:pt>
                <c:pt idx="1">
                  <c:v>565.08000000000004</c:v>
                </c:pt>
                <c:pt idx="2">
                  <c:v>662.87</c:v>
                </c:pt>
                <c:pt idx="3">
                  <c:v>765.05</c:v>
                </c:pt>
                <c:pt idx="4">
                  <c:v>350.54</c:v>
                </c:pt>
              </c:numCache>
            </c:numRef>
          </c:val>
        </c:ser>
        <c:dLbls>
          <c:showLegendKey val="0"/>
          <c:showVal val="0"/>
          <c:showCatName val="0"/>
          <c:showSerName val="0"/>
          <c:showPercent val="0"/>
          <c:showBubbleSize val="0"/>
        </c:dLbls>
        <c:gapWidth val="150"/>
        <c:axId val="126564992"/>
        <c:axId val="1265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26564992"/>
        <c:axId val="126567168"/>
      </c:lineChart>
      <c:dateAx>
        <c:axId val="126564992"/>
        <c:scaling>
          <c:orientation val="minMax"/>
        </c:scaling>
        <c:delete val="1"/>
        <c:axPos val="b"/>
        <c:numFmt formatCode="ge" sourceLinked="1"/>
        <c:majorTickMark val="none"/>
        <c:minorTickMark val="none"/>
        <c:tickLblPos val="none"/>
        <c:crossAx val="126567168"/>
        <c:crosses val="autoZero"/>
        <c:auto val="1"/>
        <c:lblOffset val="100"/>
        <c:baseTimeUnit val="years"/>
      </c:dateAx>
      <c:valAx>
        <c:axId val="12656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5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279.20999999999998</c:v>
                </c:pt>
                <c:pt idx="1">
                  <c:v>311.77999999999997</c:v>
                </c:pt>
                <c:pt idx="2">
                  <c:v>279.32</c:v>
                </c:pt>
                <c:pt idx="3">
                  <c:v>270.73</c:v>
                </c:pt>
                <c:pt idx="4">
                  <c:v>266.10000000000002</c:v>
                </c:pt>
              </c:numCache>
            </c:numRef>
          </c:val>
        </c:ser>
        <c:dLbls>
          <c:showLegendKey val="0"/>
          <c:showVal val="0"/>
          <c:showCatName val="0"/>
          <c:showSerName val="0"/>
          <c:showPercent val="0"/>
          <c:showBubbleSize val="0"/>
        </c:dLbls>
        <c:gapWidth val="150"/>
        <c:axId val="126589184"/>
        <c:axId val="1265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26589184"/>
        <c:axId val="126595456"/>
      </c:lineChart>
      <c:dateAx>
        <c:axId val="126589184"/>
        <c:scaling>
          <c:orientation val="minMax"/>
        </c:scaling>
        <c:delete val="1"/>
        <c:axPos val="b"/>
        <c:numFmt formatCode="ge" sourceLinked="1"/>
        <c:majorTickMark val="none"/>
        <c:minorTickMark val="none"/>
        <c:tickLblPos val="none"/>
        <c:crossAx val="126595456"/>
        <c:crosses val="autoZero"/>
        <c:auto val="1"/>
        <c:lblOffset val="100"/>
        <c:baseTimeUnit val="years"/>
      </c:dateAx>
      <c:valAx>
        <c:axId val="12659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5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98.42</c:v>
                </c:pt>
                <c:pt idx="1">
                  <c:v>91.61</c:v>
                </c:pt>
                <c:pt idx="2">
                  <c:v>101.26</c:v>
                </c:pt>
                <c:pt idx="3">
                  <c:v>102.46</c:v>
                </c:pt>
                <c:pt idx="4">
                  <c:v>104.57</c:v>
                </c:pt>
              </c:numCache>
            </c:numRef>
          </c:val>
        </c:ser>
        <c:dLbls>
          <c:showLegendKey val="0"/>
          <c:showVal val="0"/>
          <c:showCatName val="0"/>
          <c:showSerName val="0"/>
          <c:showPercent val="0"/>
          <c:showBubbleSize val="0"/>
        </c:dLbls>
        <c:gapWidth val="150"/>
        <c:axId val="106977152"/>
        <c:axId val="1069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06977152"/>
        <c:axId val="106983424"/>
      </c:lineChart>
      <c:dateAx>
        <c:axId val="106977152"/>
        <c:scaling>
          <c:orientation val="minMax"/>
        </c:scaling>
        <c:delete val="1"/>
        <c:axPos val="b"/>
        <c:numFmt formatCode="ge" sourceLinked="1"/>
        <c:majorTickMark val="none"/>
        <c:minorTickMark val="none"/>
        <c:tickLblPos val="none"/>
        <c:crossAx val="106983424"/>
        <c:crosses val="autoZero"/>
        <c:auto val="1"/>
        <c:lblOffset val="100"/>
        <c:baseTimeUnit val="years"/>
      </c:dateAx>
      <c:valAx>
        <c:axId val="1069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261.95</c:v>
                </c:pt>
                <c:pt idx="1">
                  <c:v>276.35000000000002</c:v>
                </c:pt>
                <c:pt idx="2">
                  <c:v>260.5</c:v>
                </c:pt>
                <c:pt idx="3">
                  <c:v>258.41000000000003</c:v>
                </c:pt>
                <c:pt idx="4">
                  <c:v>255.59</c:v>
                </c:pt>
              </c:numCache>
            </c:numRef>
          </c:val>
        </c:ser>
        <c:dLbls>
          <c:showLegendKey val="0"/>
          <c:showVal val="0"/>
          <c:showCatName val="0"/>
          <c:showSerName val="0"/>
          <c:showPercent val="0"/>
          <c:showBubbleSize val="0"/>
        </c:dLbls>
        <c:gapWidth val="150"/>
        <c:axId val="107009536"/>
        <c:axId val="1070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07009536"/>
        <c:axId val="107011456"/>
      </c:lineChart>
      <c:dateAx>
        <c:axId val="107009536"/>
        <c:scaling>
          <c:orientation val="minMax"/>
        </c:scaling>
        <c:delete val="1"/>
        <c:axPos val="b"/>
        <c:numFmt formatCode="ge" sourceLinked="1"/>
        <c:majorTickMark val="none"/>
        <c:minorTickMark val="none"/>
        <c:tickLblPos val="none"/>
        <c:crossAx val="107011456"/>
        <c:crosses val="autoZero"/>
        <c:auto val="1"/>
        <c:lblOffset val="100"/>
        <c:baseTimeUnit val="years"/>
      </c:dateAx>
      <c:valAx>
        <c:axId val="1070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K6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柴田町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38440</v>
      </c>
      <c r="AJ8" s="56"/>
      <c r="AK8" s="56"/>
      <c r="AL8" s="56"/>
      <c r="AM8" s="56"/>
      <c r="AN8" s="56"/>
      <c r="AO8" s="56"/>
      <c r="AP8" s="57"/>
      <c r="AQ8" s="47">
        <f>データ!R6</f>
        <v>54.03</v>
      </c>
      <c r="AR8" s="47"/>
      <c r="AS8" s="47"/>
      <c r="AT8" s="47"/>
      <c r="AU8" s="47"/>
      <c r="AV8" s="47"/>
      <c r="AW8" s="47"/>
      <c r="AX8" s="47"/>
      <c r="AY8" s="47">
        <f>データ!S6</f>
        <v>711.46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53.36</v>
      </c>
      <c r="K10" s="47"/>
      <c r="L10" s="47"/>
      <c r="M10" s="47"/>
      <c r="N10" s="47"/>
      <c r="O10" s="47"/>
      <c r="P10" s="47"/>
      <c r="Q10" s="47"/>
      <c r="R10" s="47">
        <f>データ!O6</f>
        <v>99.88</v>
      </c>
      <c r="S10" s="47"/>
      <c r="T10" s="47"/>
      <c r="U10" s="47"/>
      <c r="V10" s="47"/>
      <c r="W10" s="47"/>
      <c r="X10" s="47"/>
      <c r="Y10" s="47"/>
      <c r="Z10" s="78">
        <f>データ!P6</f>
        <v>3553</v>
      </c>
      <c r="AA10" s="78"/>
      <c r="AB10" s="78"/>
      <c r="AC10" s="78"/>
      <c r="AD10" s="78"/>
      <c r="AE10" s="78"/>
      <c r="AF10" s="78"/>
      <c r="AG10" s="78"/>
      <c r="AH10" s="2"/>
      <c r="AI10" s="78">
        <f>データ!T6</f>
        <v>38279</v>
      </c>
      <c r="AJ10" s="78"/>
      <c r="AK10" s="78"/>
      <c r="AL10" s="78"/>
      <c r="AM10" s="78"/>
      <c r="AN10" s="78"/>
      <c r="AO10" s="78"/>
      <c r="AP10" s="78"/>
      <c r="AQ10" s="47">
        <f>データ!U6</f>
        <v>54.03</v>
      </c>
      <c r="AR10" s="47"/>
      <c r="AS10" s="47"/>
      <c r="AT10" s="47"/>
      <c r="AU10" s="47"/>
      <c r="AV10" s="47"/>
      <c r="AW10" s="47"/>
      <c r="AX10" s="47"/>
      <c r="AY10" s="47">
        <f>データ!V6</f>
        <v>708.48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43231</v>
      </c>
      <c r="D6" s="31">
        <f t="shared" si="3"/>
        <v>46</v>
      </c>
      <c r="E6" s="31">
        <f t="shared" si="3"/>
        <v>1</v>
      </c>
      <c r="F6" s="31">
        <f t="shared" si="3"/>
        <v>0</v>
      </c>
      <c r="G6" s="31">
        <f t="shared" si="3"/>
        <v>1</v>
      </c>
      <c r="H6" s="31" t="str">
        <f t="shared" si="3"/>
        <v>宮城県　柴田町</v>
      </c>
      <c r="I6" s="31" t="str">
        <f t="shared" si="3"/>
        <v>法適用</v>
      </c>
      <c r="J6" s="31" t="str">
        <f t="shared" si="3"/>
        <v>水道事業</v>
      </c>
      <c r="K6" s="31" t="str">
        <f t="shared" si="3"/>
        <v>末端給水事業</v>
      </c>
      <c r="L6" s="31" t="str">
        <f t="shared" si="3"/>
        <v>A5</v>
      </c>
      <c r="M6" s="32" t="str">
        <f t="shared" si="3"/>
        <v>-</v>
      </c>
      <c r="N6" s="32">
        <f t="shared" si="3"/>
        <v>53.36</v>
      </c>
      <c r="O6" s="32">
        <f t="shared" si="3"/>
        <v>99.88</v>
      </c>
      <c r="P6" s="32">
        <f t="shared" si="3"/>
        <v>3553</v>
      </c>
      <c r="Q6" s="32">
        <f t="shared" si="3"/>
        <v>38440</v>
      </c>
      <c r="R6" s="32">
        <f t="shared" si="3"/>
        <v>54.03</v>
      </c>
      <c r="S6" s="32">
        <f t="shared" si="3"/>
        <v>711.46</v>
      </c>
      <c r="T6" s="32">
        <f t="shared" si="3"/>
        <v>38279</v>
      </c>
      <c r="U6" s="32">
        <f t="shared" si="3"/>
        <v>54.03</v>
      </c>
      <c r="V6" s="32">
        <f t="shared" si="3"/>
        <v>708.48</v>
      </c>
      <c r="W6" s="33">
        <f>IF(W7="",NA(),W7)</f>
        <v>102.68</v>
      </c>
      <c r="X6" s="33">
        <f t="shared" ref="X6:AF6" si="4">IF(X7="",NA(),X7)</f>
        <v>95.6</v>
      </c>
      <c r="Y6" s="33">
        <f t="shared" si="4"/>
        <v>106.48</v>
      </c>
      <c r="Z6" s="33">
        <f t="shared" si="4"/>
        <v>116.88</v>
      </c>
      <c r="AA6" s="33">
        <f t="shared" si="4"/>
        <v>110.25</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568.01</v>
      </c>
      <c r="AT6" s="33">
        <f t="shared" ref="AT6:BB6" si="6">IF(AT7="",NA(),AT7)</f>
        <v>565.08000000000004</v>
      </c>
      <c r="AU6" s="33">
        <f t="shared" si="6"/>
        <v>662.87</v>
      </c>
      <c r="AV6" s="33">
        <f t="shared" si="6"/>
        <v>765.05</v>
      </c>
      <c r="AW6" s="33">
        <f t="shared" si="6"/>
        <v>350.54</v>
      </c>
      <c r="AX6" s="33">
        <f t="shared" si="6"/>
        <v>792.56</v>
      </c>
      <c r="AY6" s="33">
        <f t="shared" si="6"/>
        <v>832.37</v>
      </c>
      <c r="AZ6" s="33">
        <f t="shared" si="6"/>
        <v>852.01</v>
      </c>
      <c r="BA6" s="33">
        <f t="shared" si="6"/>
        <v>909.68</v>
      </c>
      <c r="BB6" s="33">
        <f t="shared" si="6"/>
        <v>382.09</v>
      </c>
      <c r="BC6" s="32" t="str">
        <f>IF(BC7="","",IF(BC7="-","【-】","【"&amp;SUBSTITUTE(TEXT(BC7,"#,##0.00"),"-","△")&amp;"】"))</f>
        <v>【264.16】</v>
      </c>
      <c r="BD6" s="33">
        <f>IF(BD7="",NA(),BD7)</f>
        <v>279.20999999999998</v>
      </c>
      <c r="BE6" s="33">
        <f t="shared" ref="BE6:BM6" si="7">IF(BE7="",NA(),BE7)</f>
        <v>311.77999999999997</v>
      </c>
      <c r="BF6" s="33">
        <f t="shared" si="7"/>
        <v>279.32</v>
      </c>
      <c r="BG6" s="33">
        <f t="shared" si="7"/>
        <v>270.73</v>
      </c>
      <c r="BH6" s="33">
        <f t="shared" si="7"/>
        <v>266.10000000000002</v>
      </c>
      <c r="BI6" s="33">
        <f t="shared" si="7"/>
        <v>403.05</v>
      </c>
      <c r="BJ6" s="33">
        <f t="shared" si="7"/>
        <v>403.15</v>
      </c>
      <c r="BK6" s="33">
        <f t="shared" si="7"/>
        <v>391.4</v>
      </c>
      <c r="BL6" s="33">
        <f t="shared" si="7"/>
        <v>382.65</v>
      </c>
      <c r="BM6" s="33">
        <f t="shared" si="7"/>
        <v>385.06</v>
      </c>
      <c r="BN6" s="32" t="str">
        <f>IF(BN7="","",IF(BN7="-","【-】","【"&amp;SUBSTITUTE(TEXT(BN7,"#,##0.00"),"-","△")&amp;"】"))</f>
        <v>【283.72】</v>
      </c>
      <c r="BO6" s="33">
        <f>IF(BO7="",NA(),BO7)</f>
        <v>98.42</v>
      </c>
      <c r="BP6" s="33">
        <f t="shared" ref="BP6:BX6" si="8">IF(BP7="",NA(),BP7)</f>
        <v>91.61</v>
      </c>
      <c r="BQ6" s="33">
        <f t="shared" si="8"/>
        <v>101.26</v>
      </c>
      <c r="BR6" s="33">
        <f t="shared" si="8"/>
        <v>102.46</v>
      </c>
      <c r="BS6" s="33">
        <f t="shared" si="8"/>
        <v>104.57</v>
      </c>
      <c r="BT6" s="33">
        <f t="shared" si="8"/>
        <v>97.63</v>
      </c>
      <c r="BU6" s="33">
        <f t="shared" si="8"/>
        <v>94.86</v>
      </c>
      <c r="BV6" s="33">
        <f t="shared" si="8"/>
        <v>95.91</v>
      </c>
      <c r="BW6" s="33">
        <f t="shared" si="8"/>
        <v>96.1</v>
      </c>
      <c r="BX6" s="33">
        <f t="shared" si="8"/>
        <v>99.07</v>
      </c>
      <c r="BY6" s="32" t="str">
        <f>IF(BY7="","",IF(BY7="-","【-】","【"&amp;SUBSTITUTE(TEXT(BY7,"#,##0.00"),"-","△")&amp;"】"))</f>
        <v>【104.60】</v>
      </c>
      <c r="BZ6" s="33">
        <f>IF(BZ7="",NA(),BZ7)</f>
        <v>261.95</v>
      </c>
      <c r="CA6" s="33">
        <f t="shared" ref="CA6:CI6" si="9">IF(CA7="",NA(),CA7)</f>
        <v>276.35000000000002</v>
      </c>
      <c r="CB6" s="33">
        <f t="shared" si="9"/>
        <v>260.5</v>
      </c>
      <c r="CC6" s="33">
        <f t="shared" si="9"/>
        <v>258.41000000000003</v>
      </c>
      <c r="CD6" s="33">
        <f t="shared" si="9"/>
        <v>255.59</v>
      </c>
      <c r="CE6" s="33">
        <f t="shared" si="9"/>
        <v>172.59</v>
      </c>
      <c r="CF6" s="33">
        <f t="shared" si="9"/>
        <v>179.14</v>
      </c>
      <c r="CG6" s="33">
        <f t="shared" si="9"/>
        <v>179.29</v>
      </c>
      <c r="CH6" s="33">
        <f t="shared" si="9"/>
        <v>178.39</v>
      </c>
      <c r="CI6" s="33">
        <f t="shared" si="9"/>
        <v>173.03</v>
      </c>
      <c r="CJ6" s="32" t="str">
        <f>IF(CJ7="","",IF(CJ7="-","【-】","【"&amp;SUBSTITUTE(TEXT(CJ7,"#,##0.00"),"-","△")&amp;"】"))</f>
        <v>【164.21】</v>
      </c>
      <c r="CK6" s="33">
        <f>IF(CK7="",NA(),CK7)</f>
        <v>60.85</v>
      </c>
      <c r="CL6" s="33">
        <f t="shared" ref="CL6:CT6" si="10">IF(CL7="",NA(),CL7)</f>
        <v>56.55</v>
      </c>
      <c r="CM6" s="33">
        <f t="shared" si="10"/>
        <v>57.93</v>
      </c>
      <c r="CN6" s="33">
        <f t="shared" si="10"/>
        <v>56.69</v>
      </c>
      <c r="CO6" s="33">
        <f t="shared" si="10"/>
        <v>56.22</v>
      </c>
      <c r="CP6" s="33">
        <f t="shared" si="10"/>
        <v>60.17</v>
      </c>
      <c r="CQ6" s="33">
        <f t="shared" si="10"/>
        <v>58.76</v>
      </c>
      <c r="CR6" s="33">
        <f t="shared" si="10"/>
        <v>59.09</v>
      </c>
      <c r="CS6" s="33">
        <f t="shared" si="10"/>
        <v>59.23</v>
      </c>
      <c r="CT6" s="33">
        <f t="shared" si="10"/>
        <v>58.58</v>
      </c>
      <c r="CU6" s="32" t="str">
        <f>IF(CU7="","",IF(CU7="-","【-】","【"&amp;SUBSTITUTE(TEXT(CU7,"#,##0.00"),"-","△")&amp;"】"))</f>
        <v>【59.80】</v>
      </c>
      <c r="CV6" s="33">
        <f>IF(CV7="",NA(),CV7)</f>
        <v>84.66</v>
      </c>
      <c r="CW6" s="33">
        <f t="shared" ref="CW6:DE6" si="11">IF(CW7="",NA(),CW7)</f>
        <v>82.18</v>
      </c>
      <c r="CX6" s="33">
        <f t="shared" si="11"/>
        <v>85.31</v>
      </c>
      <c r="CY6" s="33">
        <f t="shared" si="11"/>
        <v>88.28</v>
      </c>
      <c r="CZ6" s="33">
        <f t="shared" si="11"/>
        <v>88.12</v>
      </c>
      <c r="DA6" s="33">
        <f t="shared" si="11"/>
        <v>85.47</v>
      </c>
      <c r="DB6" s="33">
        <f t="shared" si="11"/>
        <v>84.87</v>
      </c>
      <c r="DC6" s="33">
        <f t="shared" si="11"/>
        <v>85.4</v>
      </c>
      <c r="DD6" s="33">
        <f t="shared" si="11"/>
        <v>85.53</v>
      </c>
      <c r="DE6" s="33">
        <f t="shared" si="11"/>
        <v>85.23</v>
      </c>
      <c r="DF6" s="32" t="str">
        <f>IF(DF7="","",IF(DF7="-","【-】","【"&amp;SUBSTITUTE(TEXT(DF7,"#,##0.00"),"-","△")&amp;"】"))</f>
        <v>【89.78】</v>
      </c>
      <c r="DG6" s="33">
        <f>IF(DG7="",NA(),DG7)</f>
        <v>45.25</v>
      </c>
      <c r="DH6" s="33">
        <f t="shared" ref="DH6:DP6" si="12">IF(DH7="",NA(),DH7)</f>
        <v>46.39</v>
      </c>
      <c r="DI6" s="33">
        <f t="shared" si="12"/>
        <v>47.49</v>
      </c>
      <c r="DJ6" s="33">
        <f t="shared" si="12"/>
        <v>48.72</v>
      </c>
      <c r="DK6" s="33">
        <f t="shared" si="12"/>
        <v>49.87</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26.54</v>
      </c>
      <c r="DS6" s="33">
        <f t="shared" ref="DS6:EA6" si="13">IF(DS7="",NA(),DS7)</f>
        <v>26.84</v>
      </c>
      <c r="DT6" s="33">
        <f t="shared" si="13"/>
        <v>25.84</v>
      </c>
      <c r="DU6" s="33">
        <f t="shared" si="13"/>
        <v>25.31</v>
      </c>
      <c r="DV6" s="33">
        <f t="shared" si="13"/>
        <v>26.01</v>
      </c>
      <c r="DW6" s="33">
        <f t="shared" si="13"/>
        <v>6.06</v>
      </c>
      <c r="DX6" s="33">
        <f t="shared" si="13"/>
        <v>6.47</v>
      </c>
      <c r="DY6" s="33">
        <f t="shared" si="13"/>
        <v>7.8</v>
      </c>
      <c r="DZ6" s="33">
        <f t="shared" si="13"/>
        <v>8.39</v>
      </c>
      <c r="EA6" s="33">
        <f t="shared" si="13"/>
        <v>10.09</v>
      </c>
      <c r="EB6" s="32" t="str">
        <f>IF(EB7="","",IF(EB7="-","【-】","【"&amp;SUBSTITUTE(TEXT(EB7,"#,##0.00"),"-","△")&amp;"】"))</f>
        <v>【12.42】</v>
      </c>
      <c r="EC6" s="33">
        <f>IF(EC7="",NA(),EC7)</f>
        <v>1.19</v>
      </c>
      <c r="ED6" s="33">
        <f t="shared" ref="ED6:EL6" si="14">IF(ED7="",NA(),ED7)</f>
        <v>0.99</v>
      </c>
      <c r="EE6" s="33">
        <f t="shared" si="14"/>
        <v>1.44</v>
      </c>
      <c r="EF6" s="33">
        <f t="shared" si="14"/>
        <v>0.91</v>
      </c>
      <c r="EG6" s="33">
        <f t="shared" si="14"/>
        <v>0.85</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43231</v>
      </c>
      <c r="D7" s="35">
        <v>46</v>
      </c>
      <c r="E7" s="35">
        <v>1</v>
      </c>
      <c r="F7" s="35">
        <v>0</v>
      </c>
      <c r="G7" s="35">
        <v>1</v>
      </c>
      <c r="H7" s="35" t="s">
        <v>93</v>
      </c>
      <c r="I7" s="35" t="s">
        <v>94</v>
      </c>
      <c r="J7" s="35" t="s">
        <v>95</v>
      </c>
      <c r="K7" s="35" t="s">
        <v>96</v>
      </c>
      <c r="L7" s="35" t="s">
        <v>97</v>
      </c>
      <c r="M7" s="36" t="s">
        <v>98</v>
      </c>
      <c r="N7" s="36">
        <v>53.36</v>
      </c>
      <c r="O7" s="36">
        <v>99.88</v>
      </c>
      <c r="P7" s="36">
        <v>3553</v>
      </c>
      <c r="Q7" s="36">
        <v>38440</v>
      </c>
      <c r="R7" s="36">
        <v>54.03</v>
      </c>
      <c r="S7" s="36">
        <v>711.46</v>
      </c>
      <c r="T7" s="36">
        <v>38279</v>
      </c>
      <c r="U7" s="36">
        <v>54.03</v>
      </c>
      <c r="V7" s="36">
        <v>708.48</v>
      </c>
      <c r="W7" s="36">
        <v>102.68</v>
      </c>
      <c r="X7" s="36">
        <v>95.6</v>
      </c>
      <c r="Y7" s="36">
        <v>106.48</v>
      </c>
      <c r="Z7" s="36">
        <v>116.88</v>
      </c>
      <c r="AA7" s="36">
        <v>110.25</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568.01</v>
      </c>
      <c r="AT7" s="36">
        <v>565.08000000000004</v>
      </c>
      <c r="AU7" s="36">
        <v>662.87</v>
      </c>
      <c r="AV7" s="36">
        <v>765.05</v>
      </c>
      <c r="AW7" s="36">
        <v>350.54</v>
      </c>
      <c r="AX7" s="36">
        <v>792.56</v>
      </c>
      <c r="AY7" s="36">
        <v>832.37</v>
      </c>
      <c r="AZ7" s="36">
        <v>852.01</v>
      </c>
      <c r="BA7" s="36">
        <v>909.68</v>
      </c>
      <c r="BB7" s="36">
        <v>382.09</v>
      </c>
      <c r="BC7" s="36">
        <v>264.16000000000003</v>
      </c>
      <c r="BD7" s="36">
        <v>279.20999999999998</v>
      </c>
      <c r="BE7" s="36">
        <v>311.77999999999997</v>
      </c>
      <c r="BF7" s="36">
        <v>279.32</v>
      </c>
      <c r="BG7" s="36">
        <v>270.73</v>
      </c>
      <c r="BH7" s="36">
        <v>266.10000000000002</v>
      </c>
      <c r="BI7" s="36">
        <v>403.05</v>
      </c>
      <c r="BJ7" s="36">
        <v>403.15</v>
      </c>
      <c r="BK7" s="36">
        <v>391.4</v>
      </c>
      <c r="BL7" s="36">
        <v>382.65</v>
      </c>
      <c r="BM7" s="36">
        <v>385.06</v>
      </c>
      <c r="BN7" s="36">
        <v>283.72000000000003</v>
      </c>
      <c r="BO7" s="36">
        <v>98.42</v>
      </c>
      <c r="BP7" s="36">
        <v>91.61</v>
      </c>
      <c r="BQ7" s="36">
        <v>101.26</v>
      </c>
      <c r="BR7" s="36">
        <v>102.46</v>
      </c>
      <c r="BS7" s="36">
        <v>104.57</v>
      </c>
      <c r="BT7" s="36">
        <v>97.63</v>
      </c>
      <c r="BU7" s="36">
        <v>94.86</v>
      </c>
      <c r="BV7" s="36">
        <v>95.91</v>
      </c>
      <c r="BW7" s="36">
        <v>96.1</v>
      </c>
      <c r="BX7" s="36">
        <v>99.07</v>
      </c>
      <c r="BY7" s="36">
        <v>104.6</v>
      </c>
      <c r="BZ7" s="36">
        <v>261.95</v>
      </c>
      <c r="CA7" s="36">
        <v>276.35000000000002</v>
      </c>
      <c r="CB7" s="36">
        <v>260.5</v>
      </c>
      <c r="CC7" s="36">
        <v>258.41000000000003</v>
      </c>
      <c r="CD7" s="36">
        <v>255.59</v>
      </c>
      <c r="CE7" s="36">
        <v>172.59</v>
      </c>
      <c r="CF7" s="36">
        <v>179.14</v>
      </c>
      <c r="CG7" s="36">
        <v>179.29</v>
      </c>
      <c r="CH7" s="36">
        <v>178.39</v>
      </c>
      <c r="CI7" s="36">
        <v>173.03</v>
      </c>
      <c r="CJ7" s="36">
        <v>164.21</v>
      </c>
      <c r="CK7" s="36">
        <v>60.85</v>
      </c>
      <c r="CL7" s="36">
        <v>56.55</v>
      </c>
      <c r="CM7" s="36">
        <v>57.93</v>
      </c>
      <c r="CN7" s="36">
        <v>56.69</v>
      </c>
      <c r="CO7" s="36">
        <v>56.22</v>
      </c>
      <c r="CP7" s="36">
        <v>60.17</v>
      </c>
      <c r="CQ7" s="36">
        <v>58.76</v>
      </c>
      <c r="CR7" s="36">
        <v>59.09</v>
      </c>
      <c r="CS7" s="36">
        <v>59.23</v>
      </c>
      <c r="CT7" s="36">
        <v>58.58</v>
      </c>
      <c r="CU7" s="36">
        <v>59.8</v>
      </c>
      <c r="CV7" s="36">
        <v>84.66</v>
      </c>
      <c r="CW7" s="36">
        <v>82.18</v>
      </c>
      <c r="CX7" s="36">
        <v>85.31</v>
      </c>
      <c r="CY7" s="36">
        <v>88.28</v>
      </c>
      <c r="CZ7" s="36">
        <v>88.12</v>
      </c>
      <c r="DA7" s="36">
        <v>85.47</v>
      </c>
      <c r="DB7" s="36">
        <v>84.87</v>
      </c>
      <c r="DC7" s="36">
        <v>85.4</v>
      </c>
      <c r="DD7" s="36">
        <v>85.53</v>
      </c>
      <c r="DE7" s="36">
        <v>85.23</v>
      </c>
      <c r="DF7" s="36">
        <v>89.78</v>
      </c>
      <c r="DG7" s="36">
        <v>45.25</v>
      </c>
      <c r="DH7" s="36">
        <v>46.39</v>
      </c>
      <c r="DI7" s="36">
        <v>47.49</v>
      </c>
      <c r="DJ7" s="36">
        <v>48.72</v>
      </c>
      <c r="DK7" s="36">
        <v>49.87</v>
      </c>
      <c r="DL7" s="36">
        <v>34.47</v>
      </c>
      <c r="DM7" s="36">
        <v>35.53</v>
      </c>
      <c r="DN7" s="36">
        <v>36.36</v>
      </c>
      <c r="DO7" s="36">
        <v>37.340000000000003</v>
      </c>
      <c r="DP7" s="36">
        <v>44.31</v>
      </c>
      <c r="DQ7" s="36">
        <v>46.31</v>
      </c>
      <c r="DR7" s="36">
        <v>26.54</v>
      </c>
      <c r="DS7" s="36">
        <v>26.84</v>
      </c>
      <c r="DT7" s="36">
        <v>25.84</v>
      </c>
      <c r="DU7" s="36">
        <v>25.31</v>
      </c>
      <c r="DV7" s="36">
        <v>26.01</v>
      </c>
      <c r="DW7" s="36">
        <v>6.06</v>
      </c>
      <c r="DX7" s="36">
        <v>6.47</v>
      </c>
      <c r="DY7" s="36">
        <v>7.8</v>
      </c>
      <c r="DZ7" s="36">
        <v>8.39</v>
      </c>
      <c r="EA7" s="36">
        <v>10.09</v>
      </c>
      <c r="EB7" s="36">
        <v>12.42</v>
      </c>
      <c r="EC7" s="36">
        <v>1.19</v>
      </c>
      <c r="ED7" s="36">
        <v>0.99</v>
      </c>
      <c r="EE7" s="36">
        <v>1.44</v>
      </c>
      <c r="EF7" s="36">
        <v>0.91</v>
      </c>
      <c r="EG7" s="36">
        <v>0.85</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2016-02-03T07:13:52Z</dcterms:created>
  <dcterms:modified xsi:type="dcterms:W3CDTF">2016-02-24T02:41:57Z</dcterms:modified>
  <cp:category/>
</cp:coreProperties>
</file>