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8 建築動態統計調査関係\02 HP公開資料等\2822 18表_着工新設住宅（県全体）\18表 年度別データ\"/>
    </mc:Choice>
  </mc:AlternateContent>
  <bookViews>
    <workbookView xWindow="990" yWindow="0" windowWidth="19410" windowHeight="8115"/>
  </bookViews>
  <sheets>
    <sheet name="平成28年度" sheetId="14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" sheetId="11" r:id="rId11"/>
    <sheet name="2" sheetId="12" r:id="rId12"/>
    <sheet name="3" sheetId="13" r:id="rId13"/>
  </sheets>
  <definedNames>
    <definedName name="_xlnm.Print_Area" localSheetId="10">'1'!$A$1:$AB$41</definedName>
    <definedName name="_xlnm.Print_Area" localSheetId="7">'10'!$A$1:$AB$41</definedName>
    <definedName name="_xlnm.Print_Area" localSheetId="8">'11'!$A$1:$AB$41</definedName>
    <definedName name="_xlnm.Print_Area" localSheetId="9">'12'!$A$1:$AB$41</definedName>
    <definedName name="_xlnm.Print_Area" localSheetId="11">'2'!$A$1:$AB$41</definedName>
    <definedName name="_xlnm.Print_Area" localSheetId="12">'3'!$A$1:$AB$41</definedName>
    <definedName name="_xlnm.Print_Area" localSheetId="1">'4'!$A$1:$AB$41</definedName>
    <definedName name="_xlnm.Print_Area" localSheetId="2">'5'!$A$1:$AB$41</definedName>
    <definedName name="_xlnm.Print_Area" localSheetId="3">'6'!$A$1:$AB$41</definedName>
    <definedName name="_xlnm.Print_Area" localSheetId="4">'7'!$A$1:$AB$41</definedName>
    <definedName name="_xlnm.Print_Area" localSheetId="5">'8'!$A$1:$AB$41</definedName>
    <definedName name="_xlnm.Print_Area" localSheetId="6">'9'!$A$1:$AB$41</definedName>
    <definedName name="_xlnm.Print_Area" localSheetId="0">平成28年度!$A$1:$AB$41</definedName>
  </definedNames>
  <calcPr calcId="162913"/>
</workbook>
</file>

<file path=xl/calcChain.xml><?xml version="1.0" encoding="utf-8"?>
<calcChain xmlns="http://schemas.openxmlformats.org/spreadsheetml/2006/main">
  <c r="D33" i="14" l="1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E32" i="14"/>
  <c r="F32" i="14"/>
  <c r="G32" i="14"/>
  <c r="H32" i="14"/>
  <c r="I32" i="14"/>
  <c r="J32" i="14"/>
  <c r="K32" i="14"/>
  <c r="D3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D2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D10" i="14"/>
  <c r="E38" i="14"/>
  <c r="D38" i="14"/>
  <c r="E38" i="2"/>
  <c r="D38" i="2"/>
  <c r="E38" i="13" l="1"/>
  <c r="D38" i="13"/>
  <c r="E36" i="13"/>
  <c r="D36" i="13"/>
  <c r="E35" i="13"/>
  <c r="D35" i="13"/>
  <c r="E34" i="13"/>
  <c r="D34" i="13"/>
  <c r="E33" i="13"/>
  <c r="D33" i="13"/>
  <c r="K32" i="13"/>
  <c r="J32" i="13"/>
  <c r="I32" i="13"/>
  <c r="H32" i="13"/>
  <c r="G32" i="13"/>
  <c r="E32" i="13" s="1"/>
  <c r="F32" i="13"/>
  <c r="D32" i="13" s="1"/>
  <c r="U25" i="13"/>
  <c r="T25" i="13"/>
  <c r="M25" i="13"/>
  <c r="L25" i="13"/>
  <c r="E25" i="13"/>
  <c r="D25" i="13"/>
  <c r="U24" i="13"/>
  <c r="T24" i="13"/>
  <c r="M24" i="13"/>
  <c r="L24" i="13"/>
  <c r="E24" i="13"/>
  <c r="D24" i="13"/>
  <c r="U23" i="13"/>
  <c r="T23" i="13"/>
  <c r="M23" i="13"/>
  <c r="L23" i="13"/>
  <c r="E23" i="13"/>
  <c r="D23" i="13"/>
  <c r="U22" i="13"/>
  <c r="T22" i="13"/>
  <c r="M22" i="13"/>
  <c r="L22" i="13"/>
  <c r="E22" i="13"/>
  <c r="D22" i="13"/>
  <c r="AA21" i="13"/>
  <c r="Z21" i="13"/>
  <c r="Y21" i="13"/>
  <c r="X21" i="13"/>
  <c r="W21" i="13"/>
  <c r="U21" i="13" s="1"/>
  <c r="V21" i="13"/>
  <c r="T21" i="13" s="1"/>
  <c r="S21" i="13"/>
  <c r="R21" i="13"/>
  <c r="Q21" i="13"/>
  <c r="P21" i="13"/>
  <c r="O21" i="13"/>
  <c r="M21" i="13" s="1"/>
  <c r="N21" i="13"/>
  <c r="L21" i="13" s="1"/>
  <c r="K21" i="13"/>
  <c r="J21" i="13"/>
  <c r="I21" i="13"/>
  <c r="H21" i="13"/>
  <c r="G21" i="13"/>
  <c r="E21" i="13" s="1"/>
  <c r="F21" i="13"/>
  <c r="D21" i="13" s="1"/>
  <c r="U14" i="13"/>
  <c r="T14" i="13"/>
  <c r="M14" i="13"/>
  <c r="L14" i="13"/>
  <c r="K14" i="13"/>
  <c r="E14" i="13" s="1"/>
  <c r="J14" i="13"/>
  <c r="I14" i="13"/>
  <c r="H14" i="13"/>
  <c r="G14" i="13"/>
  <c r="F14" i="13"/>
  <c r="D14" i="13"/>
  <c r="U13" i="13"/>
  <c r="T13" i="13"/>
  <c r="M13" i="13"/>
  <c r="L13" i="13"/>
  <c r="K13" i="13"/>
  <c r="J13" i="13"/>
  <c r="I13" i="13"/>
  <c r="H13" i="13"/>
  <c r="G13" i="13"/>
  <c r="E13" i="13" s="1"/>
  <c r="F13" i="13"/>
  <c r="D13" i="13" s="1"/>
  <c r="U12" i="13"/>
  <c r="T12" i="13"/>
  <c r="M12" i="13"/>
  <c r="L12" i="13"/>
  <c r="K12" i="13"/>
  <c r="K10" i="13" s="1"/>
  <c r="J12" i="13"/>
  <c r="I12" i="13"/>
  <c r="H12" i="13"/>
  <c r="G12" i="13"/>
  <c r="F12" i="13"/>
  <c r="D12" i="13"/>
  <c r="U11" i="13"/>
  <c r="T11" i="13"/>
  <c r="M11" i="13"/>
  <c r="L11" i="13"/>
  <c r="K11" i="13"/>
  <c r="J11" i="13"/>
  <c r="I11" i="13"/>
  <c r="H11" i="13"/>
  <c r="G11" i="13"/>
  <c r="E11" i="13" s="1"/>
  <c r="F11" i="13"/>
  <c r="D11" i="13" s="1"/>
  <c r="AA10" i="13"/>
  <c r="Z10" i="13"/>
  <c r="Y10" i="13"/>
  <c r="X10" i="13"/>
  <c r="W10" i="13"/>
  <c r="U10" i="13" s="1"/>
  <c r="V10" i="13"/>
  <c r="T10" i="13" s="1"/>
  <c r="S10" i="13"/>
  <c r="R10" i="13"/>
  <c r="Q10" i="13"/>
  <c r="P10" i="13"/>
  <c r="O10" i="13"/>
  <c r="M10" i="13" s="1"/>
  <c r="N10" i="13"/>
  <c r="L10" i="13" s="1"/>
  <c r="J10" i="13"/>
  <c r="I10" i="13"/>
  <c r="H10" i="13"/>
  <c r="F10" i="13"/>
  <c r="D10" i="13" s="1"/>
  <c r="E38" i="12"/>
  <c r="D38" i="12"/>
  <c r="E36" i="12"/>
  <c r="D36" i="12"/>
  <c r="E35" i="12"/>
  <c r="D35" i="12"/>
  <c r="E34" i="12"/>
  <c r="D34" i="12"/>
  <c r="E33" i="12"/>
  <c r="D33" i="12"/>
  <c r="K32" i="12"/>
  <c r="J32" i="12"/>
  <c r="I32" i="12"/>
  <c r="H32" i="12"/>
  <c r="G32" i="12"/>
  <c r="E32" i="12" s="1"/>
  <c r="F32" i="12"/>
  <c r="D32" i="12" s="1"/>
  <c r="U25" i="12"/>
  <c r="T25" i="12"/>
  <c r="M25" i="12"/>
  <c r="L25" i="12"/>
  <c r="E25" i="12"/>
  <c r="D25" i="12"/>
  <c r="U24" i="12"/>
  <c r="T24" i="12"/>
  <c r="M24" i="12"/>
  <c r="L24" i="12"/>
  <c r="E24" i="12"/>
  <c r="D24" i="12"/>
  <c r="U23" i="12"/>
  <c r="T23" i="12"/>
  <c r="M23" i="12"/>
  <c r="L23" i="12"/>
  <c r="E23" i="12"/>
  <c r="D23" i="12"/>
  <c r="U22" i="12"/>
  <c r="T22" i="12"/>
  <c r="M22" i="12"/>
  <c r="L22" i="12"/>
  <c r="E22" i="12"/>
  <c r="D22" i="12"/>
  <c r="AA21" i="12"/>
  <c r="Z21" i="12"/>
  <c r="Y21" i="12"/>
  <c r="X21" i="12"/>
  <c r="W21" i="12"/>
  <c r="U21" i="12" s="1"/>
  <c r="V21" i="12"/>
  <c r="T21" i="12" s="1"/>
  <c r="S21" i="12"/>
  <c r="R21" i="12"/>
  <c r="Q21" i="12"/>
  <c r="P21" i="12"/>
  <c r="O21" i="12"/>
  <c r="M21" i="12" s="1"/>
  <c r="N21" i="12"/>
  <c r="L21" i="12" s="1"/>
  <c r="K21" i="12"/>
  <c r="J21" i="12"/>
  <c r="I21" i="12"/>
  <c r="H21" i="12"/>
  <c r="G21" i="12"/>
  <c r="E21" i="12" s="1"/>
  <c r="F21" i="12"/>
  <c r="D21" i="12" s="1"/>
  <c r="U14" i="12"/>
  <c r="T14" i="12"/>
  <c r="M14" i="12"/>
  <c r="L14" i="12"/>
  <c r="K14" i="12"/>
  <c r="E14" i="12" s="1"/>
  <c r="J14" i="12"/>
  <c r="I14" i="12"/>
  <c r="H14" i="12"/>
  <c r="G14" i="12"/>
  <c r="F14" i="12"/>
  <c r="D14" i="12"/>
  <c r="U13" i="12"/>
  <c r="T13" i="12"/>
  <c r="M13" i="12"/>
  <c r="L13" i="12"/>
  <c r="K13" i="12"/>
  <c r="J13" i="12"/>
  <c r="I13" i="12"/>
  <c r="H13" i="12"/>
  <c r="G13" i="12"/>
  <c r="E13" i="12" s="1"/>
  <c r="F13" i="12"/>
  <c r="D13" i="12" s="1"/>
  <c r="U12" i="12"/>
  <c r="T12" i="12"/>
  <c r="M12" i="12"/>
  <c r="L12" i="12"/>
  <c r="K12" i="12"/>
  <c r="K10" i="12" s="1"/>
  <c r="J12" i="12"/>
  <c r="I12" i="12"/>
  <c r="H12" i="12"/>
  <c r="G12" i="12"/>
  <c r="F12" i="12"/>
  <c r="D12" i="12"/>
  <c r="U11" i="12"/>
  <c r="T11" i="12"/>
  <c r="M11" i="12"/>
  <c r="L11" i="12"/>
  <c r="K11" i="12"/>
  <c r="J11" i="12"/>
  <c r="I11" i="12"/>
  <c r="H11" i="12"/>
  <c r="G11" i="12"/>
  <c r="E11" i="12" s="1"/>
  <c r="F11" i="12"/>
  <c r="D11" i="12" s="1"/>
  <c r="AA10" i="12"/>
  <c r="Z10" i="12"/>
  <c r="Y10" i="12"/>
  <c r="X10" i="12"/>
  <c r="W10" i="12"/>
  <c r="U10" i="12" s="1"/>
  <c r="V10" i="12"/>
  <c r="T10" i="12" s="1"/>
  <c r="S10" i="12"/>
  <c r="R10" i="12"/>
  <c r="Q10" i="12"/>
  <c r="P10" i="12"/>
  <c r="O10" i="12"/>
  <c r="M10" i="12" s="1"/>
  <c r="N10" i="12"/>
  <c r="L10" i="12" s="1"/>
  <c r="J10" i="12"/>
  <c r="I10" i="12"/>
  <c r="H10" i="12"/>
  <c r="G10" i="12"/>
  <c r="E10" i="12" s="1"/>
  <c r="F10" i="12"/>
  <c r="D10" i="12" s="1"/>
  <c r="E38" i="11"/>
  <c r="D38" i="11"/>
  <c r="E36" i="11"/>
  <c r="D36" i="11"/>
  <c r="E35" i="11"/>
  <c r="D35" i="11"/>
  <c r="E34" i="11"/>
  <c r="D34" i="11"/>
  <c r="E33" i="11"/>
  <c r="D33" i="11"/>
  <c r="K32" i="11"/>
  <c r="J32" i="11"/>
  <c r="I32" i="11"/>
  <c r="H32" i="11"/>
  <c r="G32" i="11"/>
  <c r="E32" i="11" s="1"/>
  <c r="F32" i="11"/>
  <c r="D32" i="11" s="1"/>
  <c r="U25" i="11"/>
  <c r="T25" i="11"/>
  <c r="M25" i="11"/>
  <c r="L25" i="11"/>
  <c r="E25" i="11"/>
  <c r="D25" i="11"/>
  <c r="U24" i="11"/>
  <c r="T24" i="11"/>
  <c r="M24" i="11"/>
  <c r="L24" i="11"/>
  <c r="E24" i="11"/>
  <c r="D24" i="11"/>
  <c r="U23" i="11"/>
  <c r="T23" i="11"/>
  <c r="M23" i="11"/>
  <c r="L23" i="11"/>
  <c r="E23" i="11"/>
  <c r="D23" i="11"/>
  <c r="U22" i="11"/>
  <c r="T22" i="11"/>
  <c r="M22" i="11"/>
  <c r="L22" i="11"/>
  <c r="E22" i="11"/>
  <c r="D22" i="11"/>
  <c r="AA21" i="11"/>
  <c r="Z21" i="11"/>
  <c r="Y21" i="11"/>
  <c r="X21" i="11"/>
  <c r="W21" i="11"/>
  <c r="U21" i="11" s="1"/>
  <c r="V21" i="11"/>
  <c r="T21" i="11" s="1"/>
  <c r="S21" i="11"/>
  <c r="R21" i="11"/>
  <c r="Q21" i="11"/>
  <c r="P21" i="11"/>
  <c r="O21" i="11"/>
  <c r="M21" i="11" s="1"/>
  <c r="N21" i="11"/>
  <c r="L21" i="11" s="1"/>
  <c r="K21" i="11"/>
  <c r="J21" i="11"/>
  <c r="I21" i="11"/>
  <c r="H21" i="11"/>
  <c r="G21" i="11"/>
  <c r="E21" i="11" s="1"/>
  <c r="F21" i="11"/>
  <c r="D21" i="11" s="1"/>
  <c r="U14" i="11"/>
  <c r="T14" i="11"/>
  <c r="M14" i="11"/>
  <c r="L14" i="11"/>
  <c r="K14" i="11"/>
  <c r="E14" i="11" s="1"/>
  <c r="J14" i="11"/>
  <c r="I14" i="11"/>
  <c r="H14" i="11"/>
  <c r="G14" i="11"/>
  <c r="F14" i="11"/>
  <c r="D14" i="11" s="1"/>
  <c r="U13" i="11"/>
  <c r="T13" i="11"/>
  <c r="M13" i="11"/>
  <c r="L13" i="11"/>
  <c r="K13" i="11"/>
  <c r="J13" i="11"/>
  <c r="I13" i="11"/>
  <c r="H13" i="11"/>
  <c r="G13" i="11"/>
  <c r="E13" i="11" s="1"/>
  <c r="F13" i="11"/>
  <c r="D13" i="11" s="1"/>
  <c r="U12" i="11"/>
  <c r="T12" i="11"/>
  <c r="M12" i="11"/>
  <c r="L12" i="11"/>
  <c r="K12" i="11"/>
  <c r="K10" i="11" s="1"/>
  <c r="J12" i="11"/>
  <c r="I12" i="11"/>
  <c r="H12" i="11"/>
  <c r="G12" i="11"/>
  <c r="F12" i="11"/>
  <c r="D12" i="11" s="1"/>
  <c r="U11" i="11"/>
  <c r="T11" i="11"/>
  <c r="M11" i="11"/>
  <c r="L11" i="11"/>
  <c r="K11" i="11"/>
  <c r="J11" i="11"/>
  <c r="I11" i="11"/>
  <c r="H11" i="11"/>
  <c r="G11" i="11"/>
  <c r="E11" i="11" s="1"/>
  <c r="F11" i="11"/>
  <c r="D11" i="11" s="1"/>
  <c r="AA10" i="11"/>
  <c r="Z10" i="11"/>
  <c r="Y10" i="11"/>
  <c r="X10" i="11"/>
  <c r="W10" i="11"/>
  <c r="U10" i="11" s="1"/>
  <c r="V10" i="11"/>
  <c r="T10" i="11" s="1"/>
  <c r="S10" i="11"/>
  <c r="R10" i="11"/>
  <c r="Q10" i="11"/>
  <c r="P10" i="11"/>
  <c r="O10" i="11"/>
  <c r="M10" i="11" s="1"/>
  <c r="N10" i="11"/>
  <c r="L10" i="11" s="1"/>
  <c r="J10" i="11"/>
  <c r="I10" i="11"/>
  <c r="H10" i="11"/>
  <c r="F10" i="11"/>
  <c r="D10" i="11" s="1"/>
  <c r="E38" i="10"/>
  <c r="D38" i="10"/>
  <c r="E36" i="10"/>
  <c r="D36" i="10"/>
  <c r="E35" i="10"/>
  <c r="D35" i="10"/>
  <c r="E34" i="10"/>
  <c r="D34" i="10"/>
  <c r="E33" i="10"/>
  <c r="D33" i="10"/>
  <c r="K32" i="10"/>
  <c r="J32" i="10"/>
  <c r="I32" i="10"/>
  <c r="H32" i="10"/>
  <c r="G32" i="10"/>
  <c r="E32" i="10" s="1"/>
  <c r="F32" i="10"/>
  <c r="D32" i="10" s="1"/>
  <c r="U25" i="10"/>
  <c r="T25" i="10"/>
  <c r="M25" i="10"/>
  <c r="L25" i="10"/>
  <c r="E25" i="10"/>
  <c r="D25" i="10"/>
  <c r="U24" i="10"/>
  <c r="T24" i="10"/>
  <c r="M24" i="10"/>
  <c r="L24" i="10"/>
  <c r="E24" i="10"/>
  <c r="D24" i="10"/>
  <c r="U23" i="10"/>
  <c r="T23" i="10"/>
  <c r="M23" i="10"/>
  <c r="L23" i="10"/>
  <c r="E23" i="10"/>
  <c r="D23" i="10"/>
  <c r="U22" i="10"/>
  <c r="T22" i="10"/>
  <c r="M22" i="10"/>
  <c r="L22" i="10"/>
  <c r="E22" i="10"/>
  <c r="D22" i="10"/>
  <c r="AA21" i="10"/>
  <c r="Z21" i="10"/>
  <c r="Y21" i="10"/>
  <c r="X21" i="10"/>
  <c r="W21" i="10"/>
  <c r="U21" i="10" s="1"/>
  <c r="V21" i="10"/>
  <c r="T21" i="10" s="1"/>
  <c r="S21" i="10"/>
  <c r="R21" i="10"/>
  <c r="Q21" i="10"/>
  <c r="P21" i="10"/>
  <c r="O21" i="10"/>
  <c r="M21" i="10" s="1"/>
  <c r="N21" i="10"/>
  <c r="L21" i="10" s="1"/>
  <c r="K21" i="10"/>
  <c r="J21" i="10"/>
  <c r="I21" i="10"/>
  <c r="H21" i="10"/>
  <c r="G21" i="10"/>
  <c r="E21" i="10" s="1"/>
  <c r="F21" i="10"/>
  <c r="D21" i="10" s="1"/>
  <c r="U14" i="10"/>
  <c r="T14" i="10"/>
  <c r="M14" i="10"/>
  <c r="L14" i="10"/>
  <c r="K14" i="10"/>
  <c r="J14" i="10"/>
  <c r="I14" i="10"/>
  <c r="H14" i="10"/>
  <c r="G14" i="10"/>
  <c r="E14" i="10" s="1"/>
  <c r="F14" i="10"/>
  <c r="D14" i="10"/>
  <c r="U13" i="10"/>
  <c r="T13" i="10"/>
  <c r="M13" i="10"/>
  <c r="L13" i="10"/>
  <c r="K13" i="10"/>
  <c r="J13" i="10"/>
  <c r="I13" i="10"/>
  <c r="H13" i="10"/>
  <c r="G13" i="10"/>
  <c r="E13" i="10" s="1"/>
  <c r="F13" i="10"/>
  <c r="D13" i="10" s="1"/>
  <c r="U12" i="10"/>
  <c r="T12" i="10"/>
  <c r="M12" i="10"/>
  <c r="L12" i="10"/>
  <c r="K12" i="10"/>
  <c r="K10" i="10" s="1"/>
  <c r="J12" i="10"/>
  <c r="I12" i="10"/>
  <c r="H12" i="10"/>
  <c r="G12" i="10"/>
  <c r="F12" i="10"/>
  <c r="D12" i="10"/>
  <c r="U11" i="10"/>
  <c r="T11" i="10"/>
  <c r="M11" i="10"/>
  <c r="L11" i="10"/>
  <c r="K11" i="10"/>
  <c r="J11" i="10"/>
  <c r="I11" i="10"/>
  <c r="H11" i="10"/>
  <c r="G11" i="10"/>
  <c r="E11" i="10" s="1"/>
  <c r="F11" i="10"/>
  <c r="D11" i="10" s="1"/>
  <c r="AA10" i="10"/>
  <c r="Z10" i="10"/>
  <c r="Y10" i="10"/>
  <c r="X10" i="10"/>
  <c r="W10" i="10"/>
  <c r="U10" i="10" s="1"/>
  <c r="V10" i="10"/>
  <c r="T10" i="10" s="1"/>
  <c r="S10" i="10"/>
  <c r="R10" i="10"/>
  <c r="Q10" i="10"/>
  <c r="P10" i="10"/>
  <c r="O10" i="10"/>
  <c r="M10" i="10" s="1"/>
  <c r="N10" i="10"/>
  <c r="L10" i="10" s="1"/>
  <c r="J10" i="10"/>
  <c r="I10" i="10"/>
  <c r="H10" i="10"/>
  <c r="G10" i="10"/>
  <c r="E10" i="10" s="1"/>
  <c r="F10" i="10"/>
  <c r="D10" i="10" s="1"/>
  <c r="E38" i="9"/>
  <c r="D38" i="9"/>
  <c r="E36" i="9"/>
  <c r="D36" i="9"/>
  <c r="E35" i="9"/>
  <c r="D35" i="9"/>
  <c r="E34" i="9"/>
  <c r="D34" i="9"/>
  <c r="E33" i="9"/>
  <c r="D33" i="9"/>
  <c r="K32" i="9"/>
  <c r="J32" i="9"/>
  <c r="I32" i="9"/>
  <c r="H32" i="9"/>
  <c r="G32" i="9"/>
  <c r="E32" i="9" s="1"/>
  <c r="F32" i="9"/>
  <c r="D32" i="9" s="1"/>
  <c r="U25" i="9"/>
  <c r="T25" i="9"/>
  <c r="M25" i="9"/>
  <c r="L25" i="9"/>
  <c r="E25" i="9"/>
  <c r="D25" i="9"/>
  <c r="U24" i="9"/>
  <c r="T24" i="9"/>
  <c r="M24" i="9"/>
  <c r="L24" i="9"/>
  <c r="E24" i="9"/>
  <c r="D24" i="9"/>
  <c r="U23" i="9"/>
  <c r="T23" i="9"/>
  <c r="M23" i="9"/>
  <c r="L23" i="9"/>
  <c r="E23" i="9"/>
  <c r="D23" i="9"/>
  <c r="U22" i="9"/>
  <c r="T22" i="9"/>
  <c r="M22" i="9"/>
  <c r="L22" i="9"/>
  <c r="E22" i="9"/>
  <c r="D22" i="9"/>
  <c r="AA21" i="9"/>
  <c r="Z21" i="9"/>
  <c r="Y21" i="9"/>
  <c r="X21" i="9"/>
  <c r="W21" i="9"/>
  <c r="U21" i="9" s="1"/>
  <c r="V21" i="9"/>
  <c r="T21" i="9" s="1"/>
  <c r="S21" i="9"/>
  <c r="R21" i="9"/>
  <c r="Q21" i="9"/>
  <c r="P21" i="9"/>
  <c r="O21" i="9"/>
  <c r="M21" i="9" s="1"/>
  <c r="N21" i="9"/>
  <c r="L21" i="9" s="1"/>
  <c r="K21" i="9"/>
  <c r="J21" i="9"/>
  <c r="I21" i="9"/>
  <c r="H21" i="9"/>
  <c r="G21" i="9"/>
  <c r="E21" i="9" s="1"/>
  <c r="F21" i="9"/>
  <c r="D21" i="9" s="1"/>
  <c r="U14" i="9"/>
  <c r="T14" i="9"/>
  <c r="M14" i="9"/>
  <c r="L14" i="9"/>
  <c r="K14" i="9"/>
  <c r="E14" i="9" s="1"/>
  <c r="J14" i="9"/>
  <c r="I14" i="9"/>
  <c r="H14" i="9"/>
  <c r="G14" i="9"/>
  <c r="F14" i="9"/>
  <c r="D14" i="9"/>
  <c r="U13" i="9"/>
  <c r="T13" i="9"/>
  <c r="M13" i="9"/>
  <c r="L13" i="9"/>
  <c r="K13" i="9"/>
  <c r="J13" i="9"/>
  <c r="I13" i="9"/>
  <c r="H13" i="9"/>
  <c r="G13" i="9"/>
  <c r="E13" i="9" s="1"/>
  <c r="F13" i="9"/>
  <c r="D13" i="9" s="1"/>
  <c r="U12" i="9"/>
  <c r="T12" i="9"/>
  <c r="M12" i="9"/>
  <c r="L12" i="9"/>
  <c r="K12" i="9"/>
  <c r="K10" i="9" s="1"/>
  <c r="J12" i="9"/>
  <c r="J10" i="9" s="1"/>
  <c r="I12" i="9"/>
  <c r="H12" i="9"/>
  <c r="G12" i="9"/>
  <c r="F12" i="9"/>
  <c r="U11" i="9"/>
  <c r="T11" i="9"/>
  <c r="M11" i="9"/>
  <c r="L11" i="9"/>
  <c r="K11" i="9"/>
  <c r="J11" i="9"/>
  <c r="I11" i="9"/>
  <c r="H11" i="9"/>
  <c r="G11" i="9"/>
  <c r="E11" i="9" s="1"/>
  <c r="F11" i="9"/>
  <c r="D11" i="9" s="1"/>
  <c r="AA10" i="9"/>
  <c r="Z10" i="9"/>
  <c r="Y10" i="9"/>
  <c r="X10" i="9"/>
  <c r="W10" i="9"/>
  <c r="U10" i="9" s="1"/>
  <c r="V10" i="9"/>
  <c r="T10" i="9" s="1"/>
  <c r="S10" i="9"/>
  <c r="R10" i="9"/>
  <c r="Q10" i="9"/>
  <c r="P10" i="9"/>
  <c r="O10" i="9"/>
  <c r="M10" i="9" s="1"/>
  <c r="N10" i="9"/>
  <c r="L10" i="9" s="1"/>
  <c r="I10" i="9"/>
  <c r="H10" i="9"/>
  <c r="G10" i="9"/>
  <c r="F10" i="9"/>
  <c r="E38" i="8"/>
  <c r="D38" i="8"/>
  <c r="E36" i="8"/>
  <c r="D36" i="8"/>
  <c r="E35" i="8"/>
  <c r="D35" i="8"/>
  <c r="E34" i="8"/>
  <c r="D34" i="8"/>
  <c r="E33" i="8"/>
  <c r="D33" i="8"/>
  <c r="K32" i="8"/>
  <c r="J32" i="8"/>
  <c r="I32" i="8"/>
  <c r="H32" i="8"/>
  <c r="D32" i="8" s="1"/>
  <c r="G32" i="8"/>
  <c r="E32" i="8" s="1"/>
  <c r="F32" i="8"/>
  <c r="U25" i="8"/>
  <c r="T25" i="8"/>
  <c r="M25" i="8"/>
  <c r="L25" i="8"/>
  <c r="E25" i="8"/>
  <c r="D25" i="8"/>
  <c r="U24" i="8"/>
  <c r="T24" i="8"/>
  <c r="M24" i="8"/>
  <c r="L24" i="8"/>
  <c r="E24" i="8"/>
  <c r="D24" i="8"/>
  <c r="U23" i="8"/>
  <c r="T23" i="8"/>
  <c r="M23" i="8"/>
  <c r="L23" i="8"/>
  <c r="E23" i="8"/>
  <c r="D23" i="8"/>
  <c r="U22" i="8"/>
  <c r="T22" i="8"/>
  <c r="M22" i="8"/>
  <c r="L22" i="8"/>
  <c r="E22" i="8"/>
  <c r="D22" i="8"/>
  <c r="AA21" i="8"/>
  <c r="Z21" i="8"/>
  <c r="Y21" i="8"/>
  <c r="X21" i="8"/>
  <c r="T21" i="8" s="1"/>
  <c r="W21" i="8"/>
  <c r="U21" i="8" s="1"/>
  <c r="V21" i="8"/>
  <c r="S21" i="8"/>
  <c r="R21" i="8"/>
  <c r="Q21" i="8"/>
  <c r="P21" i="8"/>
  <c r="L21" i="8" s="1"/>
  <c r="O21" i="8"/>
  <c r="M21" i="8" s="1"/>
  <c r="N21" i="8"/>
  <c r="K21" i="8"/>
  <c r="J21" i="8"/>
  <c r="I21" i="8"/>
  <c r="H21" i="8"/>
  <c r="D21" i="8" s="1"/>
  <c r="G21" i="8"/>
  <c r="E21" i="8" s="1"/>
  <c r="F21" i="8"/>
  <c r="U14" i="8"/>
  <c r="T14" i="8"/>
  <c r="M14" i="8"/>
  <c r="L14" i="8"/>
  <c r="K14" i="8"/>
  <c r="J14" i="8"/>
  <c r="I14" i="8"/>
  <c r="H14" i="8"/>
  <c r="G14" i="8"/>
  <c r="E14" i="8" s="1"/>
  <c r="F14" i="8"/>
  <c r="D14" i="8"/>
  <c r="U13" i="8"/>
  <c r="T13" i="8"/>
  <c r="M13" i="8"/>
  <c r="L13" i="8"/>
  <c r="K13" i="8"/>
  <c r="J13" i="8"/>
  <c r="I13" i="8"/>
  <c r="H13" i="8"/>
  <c r="D13" i="8" s="1"/>
  <c r="G13" i="8"/>
  <c r="E13" i="8" s="1"/>
  <c r="F13" i="8"/>
  <c r="U12" i="8"/>
  <c r="T12" i="8"/>
  <c r="M12" i="8"/>
  <c r="L12" i="8"/>
  <c r="K12" i="8"/>
  <c r="K10" i="8" s="1"/>
  <c r="J12" i="8"/>
  <c r="I12" i="8"/>
  <c r="I10" i="8" s="1"/>
  <c r="H12" i="8"/>
  <c r="G12" i="8"/>
  <c r="E12" i="8" s="1"/>
  <c r="F12" i="8"/>
  <c r="D12" i="8"/>
  <c r="U11" i="8"/>
  <c r="T11" i="8"/>
  <c r="M11" i="8"/>
  <c r="L11" i="8"/>
  <c r="K11" i="8"/>
  <c r="J11" i="8"/>
  <c r="I11" i="8"/>
  <c r="H11" i="8"/>
  <c r="D11" i="8" s="1"/>
  <c r="G11" i="8"/>
  <c r="G10" i="8" s="1"/>
  <c r="F11" i="8"/>
  <c r="AA10" i="8"/>
  <c r="Z10" i="8"/>
  <c r="Y10" i="8"/>
  <c r="X10" i="8"/>
  <c r="T10" i="8" s="1"/>
  <c r="W10" i="8"/>
  <c r="U10" i="8" s="1"/>
  <c r="V10" i="8"/>
  <c r="S10" i="8"/>
  <c r="R10" i="8"/>
  <c r="Q10" i="8"/>
  <c r="P10" i="8"/>
  <c r="L10" i="8" s="1"/>
  <c r="O10" i="8"/>
  <c r="M10" i="8" s="1"/>
  <c r="N10" i="8"/>
  <c r="J10" i="8"/>
  <c r="H10" i="8"/>
  <c r="D10" i="8" s="1"/>
  <c r="F10" i="8"/>
  <c r="E38" i="7"/>
  <c r="D38" i="7"/>
  <c r="E36" i="7"/>
  <c r="D36" i="7"/>
  <c r="E35" i="7"/>
  <c r="D35" i="7"/>
  <c r="E34" i="7"/>
  <c r="D34" i="7"/>
  <c r="E33" i="7"/>
  <c r="D33" i="7"/>
  <c r="K32" i="7"/>
  <c r="J32" i="7"/>
  <c r="I32" i="7"/>
  <c r="H32" i="7"/>
  <c r="G32" i="7"/>
  <c r="E32" i="7" s="1"/>
  <c r="F32" i="7"/>
  <c r="D32" i="7" s="1"/>
  <c r="U25" i="7"/>
  <c r="T25" i="7"/>
  <c r="M25" i="7"/>
  <c r="L25" i="7"/>
  <c r="E25" i="7"/>
  <c r="D25" i="7"/>
  <c r="U24" i="7"/>
  <c r="T24" i="7"/>
  <c r="M24" i="7"/>
  <c r="L24" i="7"/>
  <c r="E24" i="7"/>
  <c r="D24" i="7"/>
  <c r="U23" i="7"/>
  <c r="T23" i="7"/>
  <c r="M23" i="7"/>
  <c r="L23" i="7"/>
  <c r="E23" i="7"/>
  <c r="D23" i="7"/>
  <c r="U22" i="7"/>
  <c r="T22" i="7"/>
  <c r="M22" i="7"/>
  <c r="L22" i="7"/>
  <c r="E22" i="7"/>
  <c r="D22" i="7"/>
  <c r="AA21" i="7"/>
  <c r="Z21" i="7"/>
  <c r="Y21" i="7"/>
  <c r="X21" i="7"/>
  <c r="W21" i="7"/>
  <c r="U21" i="7" s="1"/>
  <c r="V21" i="7"/>
  <c r="T21" i="7" s="1"/>
  <c r="S21" i="7"/>
  <c r="R21" i="7"/>
  <c r="Q21" i="7"/>
  <c r="P21" i="7"/>
  <c r="O21" i="7"/>
  <c r="M21" i="7" s="1"/>
  <c r="N21" i="7"/>
  <c r="L21" i="7" s="1"/>
  <c r="K21" i="7"/>
  <c r="J21" i="7"/>
  <c r="I21" i="7"/>
  <c r="H21" i="7"/>
  <c r="G21" i="7"/>
  <c r="E21" i="7" s="1"/>
  <c r="F21" i="7"/>
  <c r="D21" i="7" s="1"/>
  <c r="U14" i="7"/>
  <c r="T14" i="7"/>
  <c r="M14" i="7"/>
  <c r="L14" i="7"/>
  <c r="K14" i="7"/>
  <c r="E14" i="7" s="1"/>
  <c r="J14" i="7"/>
  <c r="D14" i="7" s="1"/>
  <c r="I14" i="7"/>
  <c r="H14" i="7"/>
  <c r="G14" i="7"/>
  <c r="F14" i="7"/>
  <c r="U13" i="7"/>
  <c r="T13" i="7"/>
  <c r="M13" i="7"/>
  <c r="L13" i="7"/>
  <c r="K13" i="7"/>
  <c r="J13" i="7"/>
  <c r="I13" i="7"/>
  <c r="H13" i="7"/>
  <c r="G13" i="7"/>
  <c r="E13" i="7" s="1"/>
  <c r="F13" i="7"/>
  <c r="D13" i="7" s="1"/>
  <c r="U12" i="7"/>
  <c r="T12" i="7"/>
  <c r="M12" i="7"/>
  <c r="L12" i="7"/>
  <c r="K12" i="7"/>
  <c r="K10" i="7" s="1"/>
  <c r="J12" i="7"/>
  <c r="J10" i="7" s="1"/>
  <c r="I12" i="7"/>
  <c r="H12" i="7"/>
  <c r="G12" i="7"/>
  <c r="F12" i="7"/>
  <c r="U11" i="7"/>
  <c r="T11" i="7"/>
  <c r="M11" i="7"/>
  <c r="L11" i="7"/>
  <c r="K11" i="7"/>
  <c r="J11" i="7"/>
  <c r="I11" i="7"/>
  <c r="H11" i="7"/>
  <c r="G11" i="7"/>
  <c r="E11" i="7" s="1"/>
  <c r="F11" i="7"/>
  <c r="D11" i="7" s="1"/>
  <c r="AA10" i="7"/>
  <c r="Z10" i="7"/>
  <c r="Y10" i="7"/>
  <c r="X10" i="7"/>
  <c r="W10" i="7"/>
  <c r="U10" i="7" s="1"/>
  <c r="V10" i="7"/>
  <c r="T10" i="7" s="1"/>
  <c r="S10" i="7"/>
  <c r="R10" i="7"/>
  <c r="Q10" i="7"/>
  <c r="P10" i="7"/>
  <c r="O10" i="7"/>
  <c r="M10" i="7" s="1"/>
  <c r="N10" i="7"/>
  <c r="L10" i="7" s="1"/>
  <c r="I10" i="7"/>
  <c r="H10" i="7"/>
  <c r="G10" i="7"/>
  <c r="E38" i="6"/>
  <c r="D38" i="6"/>
  <c r="E36" i="6"/>
  <c r="D36" i="6"/>
  <c r="E35" i="6"/>
  <c r="D35" i="6"/>
  <c r="E34" i="6"/>
  <c r="D34" i="6"/>
  <c r="E33" i="6"/>
  <c r="D33" i="6"/>
  <c r="K32" i="6"/>
  <c r="J32" i="6"/>
  <c r="I32" i="6"/>
  <c r="H32" i="6"/>
  <c r="G32" i="6"/>
  <c r="E32" i="6" s="1"/>
  <c r="F32" i="6"/>
  <c r="D32" i="6" s="1"/>
  <c r="U25" i="6"/>
  <c r="T25" i="6"/>
  <c r="M25" i="6"/>
  <c r="L25" i="6"/>
  <c r="E25" i="6"/>
  <c r="D25" i="6"/>
  <c r="U24" i="6"/>
  <c r="T24" i="6"/>
  <c r="M24" i="6"/>
  <c r="L24" i="6"/>
  <c r="E24" i="6"/>
  <c r="D24" i="6"/>
  <c r="U23" i="6"/>
  <c r="T23" i="6"/>
  <c r="M23" i="6"/>
  <c r="L23" i="6"/>
  <c r="E23" i="6"/>
  <c r="D23" i="6"/>
  <c r="U22" i="6"/>
  <c r="T22" i="6"/>
  <c r="M22" i="6"/>
  <c r="L22" i="6"/>
  <c r="E22" i="6"/>
  <c r="D22" i="6"/>
  <c r="AA21" i="6"/>
  <c r="Z21" i="6"/>
  <c r="Y21" i="6"/>
  <c r="X21" i="6"/>
  <c r="W21" i="6"/>
  <c r="U21" i="6" s="1"/>
  <c r="V21" i="6"/>
  <c r="T21" i="6" s="1"/>
  <c r="S21" i="6"/>
  <c r="R21" i="6"/>
  <c r="Q21" i="6"/>
  <c r="P21" i="6"/>
  <c r="O21" i="6"/>
  <c r="M21" i="6" s="1"/>
  <c r="N21" i="6"/>
  <c r="L21" i="6" s="1"/>
  <c r="K21" i="6"/>
  <c r="J21" i="6"/>
  <c r="I21" i="6"/>
  <c r="H21" i="6"/>
  <c r="G21" i="6"/>
  <c r="E21" i="6" s="1"/>
  <c r="F21" i="6"/>
  <c r="D21" i="6" s="1"/>
  <c r="U14" i="6"/>
  <c r="T14" i="6"/>
  <c r="M14" i="6"/>
  <c r="L14" i="6"/>
  <c r="K14" i="6"/>
  <c r="E14" i="6" s="1"/>
  <c r="J14" i="6"/>
  <c r="D14" i="6" s="1"/>
  <c r="I14" i="6"/>
  <c r="H14" i="6"/>
  <c r="G14" i="6"/>
  <c r="F14" i="6"/>
  <c r="U13" i="6"/>
  <c r="T13" i="6"/>
  <c r="M13" i="6"/>
  <c r="L13" i="6"/>
  <c r="K13" i="6"/>
  <c r="J13" i="6"/>
  <c r="I13" i="6"/>
  <c r="H13" i="6"/>
  <c r="G13" i="6"/>
  <c r="E13" i="6" s="1"/>
  <c r="F13" i="6"/>
  <c r="D13" i="6" s="1"/>
  <c r="U12" i="6"/>
  <c r="T12" i="6"/>
  <c r="M12" i="6"/>
  <c r="L12" i="6"/>
  <c r="K12" i="6"/>
  <c r="K10" i="6" s="1"/>
  <c r="J12" i="6"/>
  <c r="J10" i="6" s="1"/>
  <c r="I12" i="6"/>
  <c r="H12" i="6"/>
  <c r="G12" i="6"/>
  <c r="F12" i="6"/>
  <c r="U11" i="6"/>
  <c r="T11" i="6"/>
  <c r="M11" i="6"/>
  <c r="L11" i="6"/>
  <c r="K11" i="6"/>
  <c r="J11" i="6"/>
  <c r="I11" i="6"/>
  <c r="H11" i="6"/>
  <c r="G11" i="6"/>
  <c r="E11" i="6" s="1"/>
  <c r="F11" i="6"/>
  <c r="D11" i="6" s="1"/>
  <c r="AA10" i="6"/>
  <c r="Z10" i="6"/>
  <c r="Y10" i="6"/>
  <c r="X10" i="6"/>
  <c r="W10" i="6"/>
  <c r="U10" i="6" s="1"/>
  <c r="V10" i="6"/>
  <c r="T10" i="6" s="1"/>
  <c r="S10" i="6"/>
  <c r="R10" i="6"/>
  <c r="Q10" i="6"/>
  <c r="P10" i="6"/>
  <c r="O10" i="6"/>
  <c r="M10" i="6" s="1"/>
  <c r="N10" i="6"/>
  <c r="L10" i="6" s="1"/>
  <c r="I10" i="6"/>
  <c r="H10" i="6"/>
  <c r="G10" i="6"/>
  <c r="F10" i="6"/>
  <c r="E38" i="5"/>
  <c r="D38" i="5"/>
  <c r="E36" i="5"/>
  <c r="D36" i="5"/>
  <c r="E35" i="5"/>
  <c r="D35" i="5"/>
  <c r="E34" i="5"/>
  <c r="D34" i="5"/>
  <c r="E33" i="5"/>
  <c r="D33" i="5"/>
  <c r="K32" i="5"/>
  <c r="J32" i="5"/>
  <c r="I32" i="5"/>
  <c r="H32" i="5"/>
  <c r="G32" i="5"/>
  <c r="E32" i="5" s="1"/>
  <c r="F32" i="5"/>
  <c r="D32" i="5" s="1"/>
  <c r="U25" i="5"/>
  <c r="T25" i="5"/>
  <c r="M25" i="5"/>
  <c r="L25" i="5"/>
  <c r="E25" i="5"/>
  <c r="D25" i="5"/>
  <c r="U24" i="5"/>
  <c r="T24" i="5"/>
  <c r="M24" i="5"/>
  <c r="L24" i="5"/>
  <c r="E24" i="5"/>
  <c r="D24" i="5"/>
  <c r="U23" i="5"/>
  <c r="T23" i="5"/>
  <c r="M23" i="5"/>
  <c r="L23" i="5"/>
  <c r="E23" i="5"/>
  <c r="D23" i="5"/>
  <c r="U22" i="5"/>
  <c r="T22" i="5"/>
  <c r="M22" i="5"/>
  <c r="L22" i="5"/>
  <c r="E22" i="5"/>
  <c r="D22" i="5"/>
  <c r="AA21" i="5"/>
  <c r="Z21" i="5"/>
  <c r="Y21" i="5"/>
  <c r="X21" i="5"/>
  <c r="W21" i="5"/>
  <c r="U21" i="5" s="1"/>
  <c r="V21" i="5"/>
  <c r="T21" i="5" s="1"/>
  <c r="S21" i="5"/>
  <c r="R21" i="5"/>
  <c r="Q21" i="5"/>
  <c r="P21" i="5"/>
  <c r="O21" i="5"/>
  <c r="M21" i="5" s="1"/>
  <c r="N21" i="5"/>
  <c r="L21" i="5" s="1"/>
  <c r="K21" i="5"/>
  <c r="J21" i="5"/>
  <c r="I21" i="5"/>
  <c r="H21" i="5"/>
  <c r="G21" i="5"/>
  <c r="E21" i="5" s="1"/>
  <c r="F21" i="5"/>
  <c r="D21" i="5" s="1"/>
  <c r="U14" i="5"/>
  <c r="T14" i="5"/>
  <c r="M14" i="5"/>
  <c r="L14" i="5"/>
  <c r="K14" i="5"/>
  <c r="J14" i="5"/>
  <c r="D14" i="5" s="1"/>
  <c r="I14" i="5"/>
  <c r="H14" i="5"/>
  <c r="G14" i="5"/>
  <c r="E14" i="5" s="1"/>
  <c r="F14" i="5"/>
  <c r="U13" i="5"/>
  <c r="T13" i="5"/>
  <c r="M13" i="5"/>
  <c r="L13" i="5"/>
  <c r="K13" i="5"/>
  <c r="J13" i="5"/>
  <c r="I13" i="5"/>
  <c r="H13" i="5"/>
  <c r="G13" i="5"/>
  <c r="E13" i="5" s="1"/>
  <c r="F13" i="5"/>
  <c r="D13" i="5" s="1"/>
  <c r="U12" i="5"/>
  <c r="T12" i="5"/>
  <c r="M12" i="5"/>
  <c r="L12" i="5"/>
  <c r="K12" i="5"/>
  <c r="K10" i="5" s="1"/>
  <c r="J12" i="5"/>
  <c r="J10" i="5" s="1"/>
  <c r="I12" i="5"/>
  <c r="H12" i="5"/>
  <c r="G12" i="5"/>
  <c r="E12" i="5" s="1"/>
  <c r="F12" i="5"/>
  <c r="U11" i="5"/>
  <c r="T11" i="5"/>
  <c r="M11" i="5"/>
  <c r="L11" i="5"/>
  <c r="K11" i="5"/>
  <c r="J11" i="5"/>
  <c r="I11" i="5"/>
  <c r="H11" i="5"/>
  <c r="G11" i="5"/>
  <c r="E11" i="5" s="1"/>
  <c r="F11" i="5"/>
  <c r="D11" i="5" s="1"/>
  <c r="AA10" i="5"/>
  <c r="Z10" i="5"/>
  <c r="Y10" i="5"/>
  <c r="X10" i="5"/>
  <c r="W10" i="5"/>
  <c r="U10" i="5" s="1"/>
  <c r="V10" i="5"/>
  <c r="T10" i="5" s="1"/>
  <c r="S10" i="5"/>
  <c r="R10" i="5"/>
  <c r="Q10" i="5"/>
  <c r="P10" i="5"/>
  <c r="O10" i="5"/>
  <c r="M10" i="5" s="1"/>
  <c r="N10" i="5"/>
  <c r="L10" i="5" s="1"/>
  <c r="I10" i="5"/>
  <c r="H10" i="5"/>
  <c r="G10" i="5"/>
  <c r="F10" i="5"/>
  <c r="E38" i="4"/>
  <c r="D38" i="4"/>
  <c r="E36" i="4"/>
  <c r="D36" i="4"/>
  <c r="E35" i="4"/>
  <c r="D35" i="4"/>
  <c r="E34" i="4"/>
  <c r="D34" i="4"/>
  <c r="E33" i="4"/>
  <c r="D33" i="4"/>
  <c r="K32" i="4"/>
  <c r="J32" i="4"/>
  <c r="I32" i="4"/>
  <c r="H32" i="4"/>
  <c r="G32" i="4"/>
  <c r="E32" i="4" s="1"/>
  <c r="F32" i="4"/>
  <c r="D32" i="4" s="1"/>
  <c r="U25" i="4"/>
  <c r="T25" i="4"/>
  <c r="M25" i="4"/>
  <c r="L25" i="4"/>
  <c r="E25" i="4"/>
  <c r="D25" i="4"/>
  <c r="U24" i="4"/>
  <c r="T24" i="4"/>
  <c r="M24" i="4"/>
  <c r="L24" i="4"/>
  <c r="E24" i="4"/>
  <c r="D24" i="4"/>
  <c r="U23" i="4"/>
  <c r="T23" i="4"/>
  <c r="M23" i="4"/>
  <c r="L23" i="4"/>
  <c r="E23" i="4"/>
  <c r="D23" i="4"/>
  <c r="U22" i="4"/>
  <c r="T22" i="4"/>
  <c r="M22" i="4"/>
  <c r="L22" i="4"/>
  <c r="E22" i="4"/>
  <c r="D22" i="4"/>
  <c r="AA21" i="4"/>
  <c r="Z21" i="4"/>
  <c r="Y21" i="4"/>
  <c r="X21" i="4"/>
  <c r="W21" i="4"/>
  <c r="U21" i="4" s="1"/>
  <c r="V21" i="4"/>
  <c r="T21" i="4" s="1"/>
  <c r="S21" i="4"/>
  <c r="R21" i="4"/>
  <c r="Q21" i="4"/>
  <c r="P21" i="4"/>
  <c r="O21" i="4"/>
  <c r="M21" i="4" s="1"/>
  <c r="N21" i="4"/>
  <c r="L21" i="4" s="1"/>
  <c r="K21" i="4"/>
  <c r="J21" i="4"/>
  <c r="I21" i="4"/>
  <c r="H21" i="4"/>
  <c r="G21" i="4"/>
  <c r="E21" i="4" s="1"/>
  <c r="F21" i="4"/>
  <c r="D21" i="4" s="1"/>
  <c r="U14" i="4"/>
  <c r="T14" i="4"/>
  <c r="M14" i="4"/>
  <c r="L14" i="4"/>
  <c r="K14" i="4"/>
  <c r="J14" i="4"/>
  <c r="I14" i="4"/>
  <c r="H14" i="4"/>
  <c r="G14" i="4"/>
  <c r="E14" i="4" s="1"/>
  <c r="F14" i="4"/>
  <c r="D14" i="4"/>
  <c r="U13" i="4"/>
  <c r="T13" i="4"/>
  <c r="M13" i="4"/>
  <c r="L13" i="4"/>
  <c r="K13" i="4"/>
  <c r="J13" i="4"/>
  <c r="I13" i="4"/>
  <c r="H13" i="4"/>
  <c r="G13" i="4"/>
  <c r="E13" i="4" s="1"/>
  <c r="F13" i="4"/>
  <c r="D13" i="4" s="1"/>
  <c r="U12" i="4"/>
  <c r="T12" i="4"/>
  <c r="M12" i="4"/>
  <c r="L12" i="4"/>
  <c r="K12" i="4"/>
  <c r="K10" i="4" s="1"/>
  <c r="J12" i="4"/>
  <c r="I12" i="4"/>
  <c r="H12" i="4"/>
  <c r="G12" i="4"/>
  <c r="E12" i="4" s="1"/>
  <c r="F12" i="4"/>
  <c r="D12" i="4"/>
  <c r="U11" i="4"/>
  <c r="T11" i="4"/>
  <c r="M11" i="4"/>
  <c r="L11" i="4"/>
  <c r="K11" i="4"/>
  <c r="J11" i="4"/>
  <c r="I11" i="4"/>
  <c r="H11" i="4"/>
  <c r="G11" i="4"/>
  <c r="E11" i="4" s="1"/>
  <c r="F11" i="4"/>
  <c r="D11" i="4" s="1"/>
  <c r="AA10" i="4"/>
  <c r="Z10" i="4"/>
  <c r="Y10" i="4"/>
  <c r="X10" i="4"/>
  <c r="W10" i="4"/>
  <c r="U10" i="4" s="1"/>
  <c r="V10" i="4"/>
  <c r="T10" i="4" s="1"/>
  <c r="S10" i="4"/>
  <c r="R10" i="4"/>
  <c r="Q10" i="4"/>
  <c r="P10" i="4"/>
  <c r="O10" i="4"/>
  <c r="M10" i="4" s="1"/>
  <c r="N10" i="4"/>
  <c r="L10" i="4" s="1"/>
  <c r="J10" i="4"/>
  <c r="I10" i="4"/>
  <c r="H10" i="4"/>
  <c r="F10" i="4"/>
  <c r="D10" i="4" s="1"/>
  <c r="E38" i="3"/>
  <c r="D38" i="3"/>
  <c r="E36" i="3"/>
  <c r="D36" i="3"/>
  <c r="E35" i="3"/>
  <c r="D35" i="3"/>
  <c r="E34" i="3"/>
  <c r="D34" i="3"/>
  <c r="E33" i="3"/>
  <c r="D33" i="3"/>
  <c r="K32" i="3"/>
  <c r="J32" i="3"/>
  <c r="I32" i="3"/>
  <c r="H32" i="3"/>
  <c r="G32" i="3"/>
  <c r="E32" i="3" s="1"/>
  <c r="F32" i="3"/>
  <c r="D32" i="3" s="1"/>
  <c r="U25" i="3"/>
  <c r="T25" i="3"/>
  <c r="M25" i="3"/>
  <c r="L25" i="3"/>
  <c r="E25" i="3"/>
  <c r="D25" i="3"/>
  <c r="U24" i="3"/>
  <c r="T24" i="3"/>
  <c r="M24" i="3"/>
  <c r="L24" i="3"/>
  <c r="E24" i="3"/>
  <c r="D24" i="3"/>
  <c r="U23" i="3"/>
  <c r="T23" i="3"/>
  <c r="M23" i="3"/>
  <c r="L23" i="3"/>
  <c r="E23" i="3"/>
  <c r="D23" i="3"/>
  <c r="U22" i="3"/>
  <c r="T22" i="3"/>
  <c r="M22" i="3"/>
  <c r="L22" i="3"/>
  <c r="E22" i="3"/>
  <c r="D22" i="3"/>
  <c r="AA21" i="3"/>
  <c r="Z21" i="3"/>
  <c r="Y21" i="3"/>
  <c r="X21" i="3"/>
  <c r="W21" i="3"/>
  <c r="U21" i="3" s="1"/>
  <c r="V21" i="3"/>
  <c r="T21" i="3" s="1"/>
  <c r="S21" i="3"/>
  <c r="R21" i="3"/>
  <c r="Q21" i="3"/>
  <c r="P21" i="3"/>
  <c r="O21" i="3"/>
  <c r="M21" i="3" s="1"/>
  <c r="N21" i="3"/>
  <c r="L21" i="3" s="1"/>
  <c r="K21" i="3"/>
  <c r="J21" i="3"/>
  <c r="I21" i="3"/>
  <c r="H21" i="3"/>
  <c r="G21" i="3"/>
  <c r="E21" i="3" s="1"/>
  <c r="F21" i="3"/>
  <c r="D21" i="3" s="1"/>
  <c r="U14" i="3"/>
  <c r="T14" i="3"/>
  <c r="M14" i="3"/>
  <c r="L14" i="3"/>
  <c r="K14" i="3"/>
  <c r="J14" i="3"/>
  <c r="I14" i="3"/>
  <c r="E14" i="3" s="1"/>
  <c r="H14" i="3"/>
  <c r="G14" i="3"/>
  <c r="F14" i="3"/>
  <c r="D14" i="3"/>
  <c r="U13" i="3"/>
  <c r="T13" i="3"/>
  <c r="M13" i="3"/>
  <c r="L13" i="3"/>
  <c r="K13" i="3"/>
  <c r="J13" i="3"/>
  <c r="I13" i="3"/>
  <c r="H13" i="3"/>
  <c r="G13" i="3"/>
  <c r="E13" i="3" s="1"/>
  <c r="F13" i="3"/>
  <c r="D13" i="3" s="1"/>
  <c r="U12" i="3"/>
  <c r="T12" i="3"/>
  <c r="M12" i="3"/>
  <c r="L12" i="3"/>
  <c r="K12" i="3"/>
  <c r="K10" i="3" s="1"/>
  <c r="J12" i="3"/>
  <c r="J10" i="3" s="1"/>
  <c r="I12" i="3"/>
  <c r="I10" i="3" s="1"/>
  <c r="H12" i="3"/>
  <c r="G12" i="3"/>
  <c r="F12" i="3"/>
  <c r="D12" i="3"/>
  <c r="U11" i="3"/>
  <c r="T11" i="3"/>
  <c r="M11" i="3"/>
  <c r="L11" i="3"/>
  <c r="K11" i="3"/>
  <c r="J11" i="3"/>
  <c r="I11" i="3"/>
  <c r="H11" i="3"/>
  <c r="H10" i="3" s="1"/>
  <c r="G11" i="3"/>
  <c r="E11" i="3" s="1"/>
  <c r="F11" i="3"/>
  <c r="D11" i="3" s="1"/>
  <c r="AA10" i="3"/>
  <c r="Z10" i="3"/>
  <c r="Y10" i="3"/>
  <c r="X10" i="3"/>
  <c r="W10" i="3"/>
  <c r="U10" i="3" s="1"/>
  <c r="V10" i="3"/>
  <c r="T10" i="3" s="1"/>
  <c r="S10" i="3"/>
  <c r="R10" i="3"/>
  <c r="Q10" i="3"/>
  <c r="P10" i="3"/>
  <c r="O10" i="3"/>
  <c r="M10" i="3" s="1"/>
  <c r="N10" i="3"/>
  <c r="L10" i="3" s="1"/>
  <c r="G10" i="3"/>
  <c r="F10" i="3"/>
  <c r="E36" i="2"/>
  <c r="D36" i="2"/>
  <c r="E35" i="2"/>
  <c r="D35" i="2"/>
  <c r="E34" i="2"/>
  <c r="D34" i="2"/>
  <c r="E33" i="2"/>
  <c r="D33" i="2"/>
  <c r="K32" i="2"/>
  <c r="J32" i="2"/>
  <c r="I32" i="2"/>
  <c r="H32" i="2"/>
  <c r="G32" i="2"/>
  <c r="E32" i="2" s="1"/>
  <c r="F32" i="2"/>
  <c r="D32" i="2"/>
  <c r="U25" i="2"/>
  <c r="T25" i="2"/>
  <c r="M25" i="2"/>
  <c r="L25" i="2"/>
  <c r="E25" i="2"/>
  <c r="D25" i="2"/>
  <c r="U24" i="2"/>
  <c r="T24" i="2"/>
  <c r="M24" i="2"/>
  <c r="L24" i="2"/>
  <c r="E24" i="2"/>
  <c r="D24" i="2"/>
  <c r="U23" i="2"/>
  <c r="T23" i="2"/>
  <c r="M23" i="2"/>
  <c r="L23" i="2"/>
  <c r="E23" i="2"/>
  <c r="D23" i="2"/>
  <c r="U22" i="2"/>
  <c r="T22" i="2"/>
  <c r="M22" i="2"/>
  <c r="L22" i="2"/>
  <c r="E22" i="2"/>
  <c r="D22" i="2"/>
  <c r="AA21" i="2"/>
  <c r="Z21" i="2"/>
  <c r="Y21" i="2"/>
  <c r="X21" i="2"/>
  <c r="W21" i="2"/>
  <c r="U21" i="2" s="1"/>
  <c r="V21" i="2"/>
  <c r="T21" i="2"/>
  <c r="S21" i="2"/>
  <c r="R21" i="2"/>
  <c r="Q21" i="2"/>
  <c r="P21" i="2"/>
  <c r="O21" i="2"/>
  <c r="M21" i="2" s="1"/>
  <c r="N21" i="2"/>
  <c r="L21" i="2"/>
  <c r="K21" i="2"/>
  <c r="J21" i="2"/>
  <c r="I21" i="2"/>
  <c r="H21" i="2"/>
  <c r="G21" i="2"/>
  <c r="E21" i="2" s="1"/>
  <c r="F21" i="2"/>
  <c r="D21" i="2"/>
  <c r="U14" i="2"/>
  <c r="T14" i="2"/>
  <c r="M14" i="2"/>
  <c r="L14" i="2"/>
  <c r="K14" i="2"/>
  <c r="E14" i="2" s="1"/>
  <c r="J14" i="2"/>
  <c r="I14" i="2"/>
  <c r="H14" i="2"/>
  <c r="G14" i="2"/>
  <c r="F14" i="2"/>
  <c r="D14" i="2" s="1"/>
  <c r="U13" i="2"/>
  <c r="T13" i="2"/>
  <c r="M13" i="2"/>
  <c r="L13" i="2"/>
  <c r="K13" i="2"/>
  <c r="J13" i="2"/>
  <c r="D13" i="2" s="1"/>
  <c r="I13" i="2"/>
  <c r="H13" i="2"/>
  <c r="G13" i="2"/>
  <c r="E13" i="2" s="1"/>
  <c r="F13" i="2"/>
  <c r="U12" i="2"/>
  <c r="T12" i="2"/>
  <c r="M12" i="2"/>
  <c r="L12" i="2"/>
  <c r="K12" i="2"/>
  <c r="K10" i="2" s="1"/>
  <c r="J12" i="2"/>
  <c r="I12" i="2"/>
  <c r="H12" i="2"/>
  <c r="H10" i="2" s="1"/>
  <c r="G12" i="2"/>
  <c r="F12" i="2"/>
  <c r="D12" i="2" s="1"/>
  <c r="U11" i="2"/>
  <c r="T11" i="2"/>
  <c r="M11" i="2"/>
  <c r="L11" i="2"/>
  <c r="K11" i="2"/>
  <c r="J11" i="2"/>
  <c r="D11" i="2" s="1"/>
  <c r="I11" i="2"/>
  <c r="H11" i="2"/>
  <c r="G11" i="2"/>
  <c r="E11" i="2" s="1"/>
  <c r="F11" i="2"/>
  <c r="AA10" i="2"/>
  <c r="Z10" i="2"/>
  <c r="T10" i="2" s="1"/>
  <c r="Y10" i="2"/>
  <c r="X10" i="2"/>
  <c r="W10" i="2"/>
  <c r="U10" i="2" s="1"/>
  <c r="V10" i="2"/>
  <c r="S10" i="2"/>
  <c r="R10" i="2"/>
  <c r="L10" i="2" s="1"/>
  <c r="Q10" i="2"/>
  <c r="P10" i="2"/>
  <c r="O10" i="2"/>
  <c r="M10" i="2" s="1"/>
  <c r="N10" i="2"/>
  <c r="J10" i="2"/>
  <c r="I10" i="2"/>
  <c r="G10" i="2"/>
  <c r="E12" i="13" l="1"/>
  <c r="G10" i="13"/>
  <c r="E10" i="13" s="1"/>
  <c r="E12" i="12"/>
  <c r="G10" i="11"/>
  <c r="E10" i="11" s="1"/>
  <c r="E12" i="11"/>
  <c r="E12" i="10"/>
  <c r="D10" i="9"/>
  <c r="E10" i="9"/>
  <c r="D12" i="9"/>
  <c r="E12" i="9"/>
  <c r="E10" i="8"/>
  <c r="E11" i="8"/>
  <c r="E10" i="7"/>
  <c r="D12" i="7"/>
  <c r="E12" i="7"/>
  <c r="F10" i="7"/>
  <c r="D10" i="7" s="1"/>
  <c r="D10" i="6"/>
  <c r="E10" i="6"/>
  <c r="D12" i="6"/>
  <c r="E12" i="6"/>
  <c r="D10" i="5"/>
  <c r="E10" i="5"/>
  <c r="D12" i="5"/>
  <c r="G10" i="4"/>
  <c r="E10" i="4" s="1"/>
  <c r="D10" i="3"/>
  <c r="E10" i="3"/>
  <c r="E12" i="3"/>
  <c r="E10" i="2"/>
  <c r="F10" i="2"/>
  <c r="D10" i="2" s="1"/>
  <c r="E12" i="2"/>
</calcChain>
</file>

<file path=xl/sharedStrings.xml><?xml version="1.0" encoding="utf-8"?>
<sst xmlns="http://schemas.openxmlformats.org/spreadsheetml/2006/main" count="2724" uniqueCount="47">
  <si>
    <t>第１８表．　着工新設住宅　：　利用関係別、構造別、建て方別（含、マンション）　ー　戸数、床面積の合計</t>
    <phoneticPr fontId="1"/>
  </si>
  <si>
    <t>総計</t>
    <rPh sb="0" eb="2">
      <t>ソウケイ</t>
    </rPh>
    <phoneticPr fontId="1"/>
  </si>
  <si>
    <t>木造</t>
    <rPh sb="0" eb="2">
      <t>モクゾウ</t>
    </rPh>
    <phoneticPr fontId="1"/>
  </si>
  <si>
    <t>鉄骨鉄筋コンクリート造</t>
    <rPh sb="0" eb="2">
      <t>テッコツ</t>
    </rPh>
    <rPh sb="2" eb="4">
      <t>テッキン</t>
    </rPh>
    <rPh sb="10" eb="11">
      <t>ヅクリ</t>
    </rPh>
    <phoneticPr fontId="1"/>
  </si>
  <si>
    <t>計</t>
    <rPh sb="0" eb="1">
      <t>ケイ</t>
    </rPh>
    <phoneticPr fontId="1"/>
  </si>
  <si>
    <t>１戸建て</t>
    <rPh sb="1" eb="2">
      <t>コ</t>
    </rPh>
    <phoneticPr fontId="1"/>
  </si>
  <si>
    <t>長屋建て</t>
    <rPh sb="0" eb="2">
      <t>ナガヤ</t>
    </rPh>
    <phoneticPr fontId="1"/>
  </si>
  <si>
    <t>共同建て</t>
    <phoneticPr fontId="1"/>
  </si>
  <si>
    <t>戸数</t>
    <rPh sb="0" eb="2">
      <t>コスウ</t>
    </rPh>
    <phoneticPr fontId="1"/>
  </si>
  <si>
    <t>床面積の合計</t>
    <rPh sb="0" eb="3">
      <t>ユカメンセキ</t>
    </rPh>
    <rPh sb="4" eb="6">
      <t>ゴウケイ</t>
    </rPh>
    <phoneticPr fontId="1"/>
  </si>
  <si>
    <t>（戸）</t>
    <rPh sb="1" eb="2">
      <t>コ</t>
    </rPh>
    <phoneticPr fontId="1"/>
  </si>
  <si>
    <t>（㎡）</t>
    <phoneticPr fontId="1"/>
  </si>
  <si>
    <t>01.</t>
    <phoneticPr fontId="1"/>
  </si>
  <si>
    <t>合　　　計</t>
    <rPh sb="0" eb="1">
      <t>ゴウ</t>
    </rPh>
    <rPh sb="4" eb="5">
      <t>ケイ</t>
    </rPh>
    <phoneticPr fontId="1"/>
  </si>
  <si>
    <t>02.</t>
    <phoneticPr fontId="1"/>
  </si>
  <si>
    <t>持　　　家</t>
    <rPh sb="0" eb="1">
      <t>モ</t>
    </rPh>
    <rPh sb="4" eb="5">
      <t>イエ</t>
    </rPh>
    <phoneticPr fontId="1"/>
  </si>
  <si>
    <t>03.</t>
    <phoneticPr fontId="1"/>
  </si>
  <si>
    <t>貸　　　家</t>
    <rPh sb="0" eb="1">
      <t>カシ</t>
    </rPh>
    <rPh sb="4" eb="5">
      <t>イエ</t>
    </rPh>
    <phoneticPr fontId="1"/>
  </si>
  <si>
    <t>04.</t>
    <phoneticPr fontId="1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</si>
  <si>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1"/>
  </si>
  <si>
    <t>05.</t>
    <phoneticPr fontId="1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</si>
  <si>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1"/>
  </si>
  <si>
    <t>鉄筋コンクリート造</t>
    <rPh sb="0" eb="2">
      <t>テッキン</t>
    </rPh>
    <rPh sb="8" eb="9">
      <t>ヅク</t>
    </rPh>
    <phoneticPr fontId="1"/>
  </si>
  <si>
    <t>鉄骨造</t>
    <rPh sb="0" eb="2">
      <t>テッコツ</t>
    </rPh>
    <rPh sb="2" eb="3">
      <t>ヅクリ</t>
    </rPh>
    <phoneticPr fontId="1"/>
  </si>
  <si>
    <t>コンクリートブロック造</t>
    <rPh sb="10" eb="11">
      <t>ヅクリ</t>
    </rPh>
    <phoneticPr fontId="1"/>
  </si>
  <si>
    <t xml:space="preserve"> </t>
    <phoneticPr fontId="1"/>
  </si>
  <si>
    <t>その他</t>
    <rPh sb="2" eb="3">
      <t>タ</t>
    </rPh>
    <phoneticPr fontId="1"/>
  </si>
  <si>
    <t xml:space="preserve">        </t>
    <phoneticPr fontId="1"/>
  </si>
  <si>
    <t xml:space="preserve">           </t>
    <phoneticPr fontId="1"/>
  </si>
  <si>
    <t xml:space="preserve">        </t>
  </si>
  <si>
    <t xml:space="preserve">           </t>
  </si>
  <si>
    <t>(再掲）</t>
    <rPh sb="1" eb="2">
      <t>サイ</t>
    </rPh>
    <rPh sb="2" eb="3">
      <t>ケイ</t>
    </rPh>
    <phoneticPr fontId="1"/>
  </si>
  <si>
    <t>マンション</t>
    <phoneticPr fontId="1"/>
  </si>
  <si>
    <t>(注）マンションとは、構造＝鉄骨鉄筋コンクリート造、鉄筋コンクリート造、鉄骨造、建て方＝共同建、利用関係＝分譲住宅をいう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8" eb="50">
      <t>リヨウ</t>
    </rPh>
    <rPh sb="50" eb="52">
      <t>カンケイ</t>
    </rPh>
    <rPh sb="53" eb="55">
      <t>ブンジョウ</t>
    </rPh>
    <rPh sb="55" eb="57">
      <t>ジュウタク</t>
    </rPh>
    <phoneticPr fontId="1"/>
  </si>
  <si>
    <t>調査年月: 平成２９年３月　　　都道府県名： ０４ 宮城県</t>
  </si>
  <si>
    <t>調査年月: 平成２９年２月　　　都道府県名： ０４ 宮城県</t>
  </si>
  <si>
    <t>調査年月: 平成２９年１月　　　都道府県名： ０４ 宮城県</t>
  </si>
  <si>
    <t>調査年月: 平成２８年５月　　　都道府県名： ０４ 宮城県</t>
  </si>
  <si>
    <t>調査年月: 平成２８年４月　　　都道府県名： ０４ 宮城県</t>
  </si>
  <si>
    <t>調査年月: 平成２８年１２月　　　都道府県名： ０４ 宮城県</t>
  </si>
  <si>
    <t>調査年月: 平成２８年１１月　　　都道府県名： ０４ 宮城県</t>
  </si>
  <si>
    <t>調査年月: 平成２８年１０月　　　都道府県名： ０４ 宮城県</t>
  </si>
  <si>
    <t>調査年月: 平成２８年９月　　　都道府県名： ０４ 宮城県</t>
  </si>
  <si>
    <t>調査年月: 平成２８年８月　　　都道府県名： ０４ 宮城県</t>
  </si>
  <si>
    <t>調査年月: 平成２８年７月　　　都道府県名： ０４ 宮城県</t>
  </si>
  <si>
    <t>調査年月: 平成２８年６月　　　都道府県名： ０４ 宮城県</t>
  </si>
  <si>
    <t>調査年月: 平成２８年度　　　都道府県名： ０４ 宮城県</t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</si>
</sst>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6" x14ac:knownFonts="1">
    <font>
      <sz val="11"/>
      <color indexed="8"/>
      <name val="Times New Roman"/>
      <charset val="204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1"/>
    <xf numFmtId="0" fontId="3" fillId="0" borderId="1">
      <alignment vertical="center"/>
    </xf>
  </cellStyleXfs>
  <cellXfs count="47">
    <xf numFmtId="0" fontId="0" fillId="0" borderId="0" xfId="0">
      <alignment vertical="center"/>
    </xf>
    <xf numFmtId="176" fontId="4" fillId="2" borderId="1" xfId="1" applyNumberFormat="1" applyFont="1" applyFill="1" applyAlignment="1" applyProtection="1"/>
    <xf numFmtId="0" fontId="5" fillId="2" borderId="1" xfId="2" applyFont="1" applyFill="1">
      <alignment vertical="center"/>
    </xf>
    <xf numFmtId="176" fontId="4" fillId="2" borderId="2" xfId="1" applyNumberFormat="1" applyFont="1" applyFill="1" applyBorder="1" applyAlignment="1" applyProtection="1">
      <alignment horizontal="center"/>
    </xf>
    <xf numFmtId="176" fontId="4" fillId="2" borderId="3" xfId="1" applyNumberFormat="1" applyFont="1" applyFill="1" applyBorder="1" applyAlignment="1" applyProtection="1">
      <alignment horizontal="center"/>
    </xf>
    <xf numFmtId="176" fontId="4" fillId="2" borderId="4" xfId="1" applyNumberFormat="1" applyFont="1" applyFill="1" applyBorder="1" applyAlignment="1" applyProtection="1">
      <alignment horizontal="centerContinuous" vertical="center"/>
    </xf>
    <xf numFmtId="176" fontId="4" fillId="2" borderId="4" xfId="1" applyNumberFormat="1" applyFont="1" applyFill="1" applyBorder="1" applyAlignment="1" applyProtection="1">
      <alignment horizontal="centerContinuous"/>
    </xf>
    <xf numFmtId="176" fontId="4" fillId="2" borderId="5" xfId="1" applyNumberFormat="1" applyFont="1" applyFill="1" applyBorder="1" applyAlignment="1" applyProtection="1">
      <alignment horizontal="center"/>
    </xf>
    <xf numFmtId="176" fontId="4" fillId="2" borderId="6" xfId="1" applyNumberFormat="1" applyFont="1" applyFill="1" applyBorder="1" applyAlignment="1" applyProtection="1">
      <alignment horizontal="center"/>
    </xf>
    <xf numFmtId="176" fontId="4" fillId="2" borderId="4" xfId="1" applyNumberFormat="1" applyFont="1" applyFill="1" applyBorder="1" applyAlignment="1" applyProtection="1">
      <alignment vertical="top" textRotation="255"/>
    </xf>
    <xf numFmtId="176" fontId="4" fillId="2" borderId="7" xfId="1" applyNumberFormat="1" applyFont="1" applyFill="1" applyBorder="1" applyAlignment="1" applyProtection="1"/>
    <xf numFmtId="176" fontId="4" fillId="2" borderId="8" xfId="1" applyNumberFormat="1" applyFont="1" applyFill="1" applyBorder="1" applyAlignment="1" applyProtection="1"/>
    <xf numFmtId="176" fontId="4" fillId="2" borderId="4" xfId="1" applyNumberFormat="1" applyFont="1" applyFill="1" applyBorder="1" applyAlignment="1" applyProtection="1">
      <alignment horizontal="center"/>
    </xf>
    <xf numFmtId="176" fontId="4" fillId="2" borderId="4" xfId="1" quotePrefix="1" applyNumberFormat="1" applyFont="1" applyFill="1" applyBorder="1" applyAlignment="1" applyProtection="1">
      <alignment horizontal="center"/>
    </xf>
    <xf numFmtId="177" fontId="4" fillId="2" borderId="4" xfId="1" applyNumberFormat="1" applyFont="1" applyFill="1" applyBorder="1" applyAlignment="1" applyProtection="1">
      <alignment horizontal="right"/>
    </xf>
    <xf numFmtId="0" fontId="4" fillId="2" borderId="1" xfId="1" applyFont="1" applyFill="1"/>
    <xf numFmtId="0" fontId="4" fillId="2" borderId="1" xfId="1" applyFont="1" applyFill="1" applyBorder="1" applyAlignment="1">
      <alignment horizontal="center"/>
    </xf>
    <xf numFmtId="0" fontId="4" fillId="2" borderId="1" xfId="1" applyFont="1" applyFill="1" applyAlignment="1"/>
    <xf numFmtId="0" fontId="4" fillId="2" borderId="1" xfId="1" applyFont="1" applyFill="1" applyBorder="1" applyAlignment="1">
      <alignment vertical="top" textRotation="255"/>
    </xf>
    <xf numFmtId="0" fontId="4" fillId="2" borderId="1" xfId="1" applyFont="1" applyFill="1" applyBorder="1" applyAlignment="1"/>
    <xf numFmtId="176" fontId="4" fillId="2" borderId="9" xfId="1" applyNumberFormat="1" applyFont="1" applyFill="1" applyBorder="1" applyAlignment="1" applyProtection="1"/>
    <xf numFmtId="176" fontId="4" fillId="2" borderId="10" xfId="1" applyNumberFormat="1" applyFont="1" applyFill="1" applyBorder="1" applyAlignment="1" applyProtection="1">
      <alignment horizontal="centerContinuous"/>
    </xf>
    <xf numFmtId="176" fontId="4" fillId="2" borderId="1" xfId="1" applyNumberFormat="1" applyFont="1" applyFill="1" applyBorder="1" applyAlignment="1" applyProtection="1">
      <alignment horizontal="right"/>
    </xf>
    <xf numFmtId="176" fontId="4" fillId="2" borderId="1" xfId="1" applyNumberFormat="1" applyFont="1" applyFill="1" applyBorder="1" applyAlignment="1" applyProtection="1"/>
    <xf numFmtId="176" fontId="4" fillId="0" borderId="1" xfId="1" applyNumberFormat="1" applyFont="1" applyFill="1" applyAlignment="1" applyProtection="1"/>
    <xf numFmtId="0" fontId="5" fillId="0" borderId="1" xfId="2" applyFont="1" applyFill="1">
      <alignment vertical="center"/>
    </xf>
    <xf numFmtId="176" fontId="4" fillId="0" borderId="2" xfId="1" applyNumberFormat="1" applyFont="1" applyFill="1" applyBorder="1" applyAlignment="1" applyProtection="1">
      <alignment horizontal="center"/>
    </xf>
    <xf numFmtId="176" fontId="4" fillId="0" borderId="3" xfId="1" applyNumberFormat="1" applyFont="1" applyFill="1" applyBorder="1" applyAlignment="1" applyProtection="1">
      <alignment horizontal="center"/>
    </xf>
    <xf numFmtId="176" fontId="4" fillId="0" borderId="4" xfId="1" applyNumberFormat="1" applyFont="1" applyFill="1" applyBorder="1" applyAlignment="1" applyProtection="1">
      <alignment horizontal="centerContinuous" vertical="center"/>
    </xf>
    <xf numFmtId="176" fontId="4" fillId="0" borderId="4" xfId="1" applyNumberFormat="1" applyFont="1" applyFill="1" applyBorder="1" applyAlignment="1" applyProtection="1">
      <alignment horizontal="centerContinuous"/>
    </xf>
    <xf numFmtId="176" fontId="4" fillId="0" borderId="5" xfId="1" applyNumberFormat="1" applyFont="1" applyFill="1" applyBorder="1" applyAlignment="1" applyProtection="1">
      <alignment horizontal="center"/>
    </xf>
    <xf numFmtId="176" fontId="4" fillId="0" borderId="6" xfId="1" applyNumberFormat="1" applyFont="1" applyFill="1" applyBorder="1" applyAlignment="1" applyProtection="1">
      <alignment horizontal="center"/>
    </xf>
    <xf numFmtId="176" fontId="4" fillId="0" borderId="4" xfId="1" applyNumberFormat="1" applyFont="1" applyFill="1" applyBorder="1" applyAlignment="1" applyProtection="1">
      <alignment vertical="top" textRotation="255"/>
    </xf>
    <xf numFmtId="176" fontId="4" fillId="0" borderId="7" xfId="1" applyNumberFormat="1" applyFont="1" applyFill="1" applyBorder="1" applyAlignment="1" applyProtection="1"/>
    <xf numFmtId="176" fontId="4" fillId="0" borderId="8" xfId="1" applyNumberFormat="1" applyFont="1" applyFill="1" applyBorder="1" applyAlignment="1" applyProtection="1"/>
    <xf numFmtId="176" fontId="4" fillId="0" borderId="4" xfId="1" applyNumberFormat="1" applyFont="1" applyFill="1" applyBorder="1" applyAlignment="1" applyProtection="1">
      <alignment horizontal="center"/>
    </xf>
    <xf numFmtId="176" fontId="4" fillId="0" borderId="4" xfId="1" quotePrefix="1" applyNumberFormat="1" applyFont="1" applyFill="1" applyBorder="1" applyAlignment="1" applyProtection="1">
      <alignment horizontal="center"/>
    </xf>
    <xf numFmtId="177" fontId="4" fillId="0" borderId="4" xfId="1" applyNumberFormat="1" applyFont="1" applyFill="1" applyBorder="1" applyAlignment="1" applyProtection="1">
      <alignment horizontal="right"/>
    </xf>
    <xf numFmtId="0" fontId="4" fillId="0" borderId="1" xfId="1" applyFont="1" applyFill="1"/>
    <xf numFmtId="0" fontId="4" fillId="0" borderId="1" xfId="1" applyFont="1" applyFill="1" applyBorder="1" applyAlignment="1">
      <alignment horizontal="center"/>
    </xf>
    <xf numFmtId="0" fontId="4" fillId="0" borderId="1" xfId="1" applyFont="1" applyFill="1" applyAlignment="1"/>
    <xf numFmtId="0" fontId="4" fillId="0" borderId="1" xfId="1" applyFont="1" applyFill="1" applyBorder="1" applyAlignment="1">
      <alignment vertical="top" textRotation="255"/>
    </xf>
    <xf numFmtId="0" fontId="4" fillId="0" borderId="1" xfId="1" applyFont="1" applyFill="1" applyBorder="1" applyAlignment="1"/>
    <xf numFmtId="176" fontId="4" fillId="0" borderId="9" xfId="1" applyNumberFormat="1" applyFont="1" applyFill="1" applyBorder="1" applyAlignment="1" applyProtection="1"/>
    <xf numFmtId="176" fontId="4" fillId="0" borderId="10" xfId="1" applyNumberFormat="1" applyFont="1" applyFill="1" applyBorder="1" applyAlignment="1" applyProtection="1">
      <alignment horizontal="centerContinuous"/>
    </xf>
    <xf numFmtId="176" fontId="4" fillId="0" borderId="1" xfId="1" applyNumberFormat="1" applyFont="1" applyFill="1" applyBorder="1" applyAlignment="1" applyProtection="1">
      <alignment horizontal="right"/>
    </xf>
    <xf numFmtId="176" fontId="4" fillId="0" borderId="1" xfId="1" applyNumberFormat="1" applyFont="1" applyFill="1" applyBorder="1" applyAlignment="1" applyProtection="1"/>
  </cellXfs>
  <cellStyles count="3">
    <cellStyle name="標準" xfId="0" builtinId="0"/>
    <cellStyle name="標準 2" xfId="2"/>
    <cellStyle name="標準_集計表テンプレート（H2104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C40"/>
  <sheetViews>
    <sheetView tabSelected="1" view="pageBreakPreview" topLeftCell="A7" zoomScaleNormal="100" zoomScaleSheetLayoutView="100" workbookViewId="0">
      <pane xSplit="3" topLeftCell="D1" activePane="topRight" state="frozen"/>
      <selection sqref="A1:XFD1048576"/>
      <selection pane="topRight" activeCell="D12" sqref="D12"/>
    </sheetView>
  </sheetViews>
  <sheetFormatPr defaultRowHeight="13.5" x14ac:dyDescent="0.25"/>
  <cols>
    <col min="1" max="1" width="0.85546875" style="2" customWidth="1"/>
    <col min="2" max="2" width="6.28515625" style="2" customWidth="1"/>
    <col min="3" max="3" width="9.140625" style="2"/>
    <col min="4" max="4" width="9.28515625" style="2" bestFit="1" customWidth="1"/>
    <col min="5" max="5" width="9.42578125" style="2" bestFit="1" customWidth="1"/>
    <col min="6" max="6" width="9.28515625" style="2" bestFit="1" customWidth="1"/>
    <col min="7" max="7" width="9.42578125" style="2" bestFit="1" customWidth="1"/>
    <col min="8" max="12" width="9.28515625" style="2" bestFit="1" customWidth="1"/>
    <col min="13" max="13" width="9.42578125" style="2" bestFit="1" customWidth="1"/>
    <col min="14" max="14" width="9.28515625" style="2" bestFit="1" customWidth="1"/>
    <col min="15" max="15" width="9.42578125" style="2" bestFit="1" customWidth="1"/>
    <col min="16" max="27" width="9.28515625" style="2" bestFit="1" customWidth="1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>SUM('4:3'!D10)</f>
        <v>21295</v>
      </c>
      <c r="E10" s="14">
        <f>SUM('4:3'!E10)</f>
        <v>1864588</v>
      </c>
      <c r="F10" s="14">
        <f>SUM('4:3'!F10)</f>
        <v>11337</v>
      </c>
      <c r="G10" s="14">
        <f>SUM('4:3'!G10)</f>
        <v>1346903</v>
      </c>
      <c r="H10" s="14">
        <f>SUM('4:3'!H10)</f>
        <v>4234</v>
      </c>
      <c r="I10" s="14">
        <f>SUM('4:3'!I10)</f>
        <v>214962</v>
      </c>
      <c r="J10" s="14">
        <f>SUM('4:3'!J10)</f>
        <v>5724</v>
      </c>
      <c r="K10" s="14">
        <f>SUM('4:3'!K10)</f>
        <v>302723</v>
      </c>
      <c r="L10" s="14">
        <f>SUM('4:3'!L10)</f>
        <v>15418</v>
      </c>
      <c r="M10" s="14">
        <f>SUM('4:3'!M10)</f>
        <v>1443403</v>
      </c>
      <c r="N10" s="14">
        <f>SUM('4:3'!N10)</f>
        <v>10291</v>
      </c>
      <c r="O10" s="14">
        <f>SUM('4:3'!O10)</f>
        <v>1217219</v>
      </c>
      <c r="P10" s="14">
        <f>SUM('4:3'!P10)</f>
        <v>3523</v>
      </c>
      <c r="Q10" s="14">
        <f>SUM('4:3'!Q10)</f>
        <v>176300</v>
      </c>
      <c r="R10" s="14">
        <f>SUM('4:3'!R10)</f>
        <v>1604</v>
      </c>
      <c r="S10" s="14">
        <f>SUM('4:3'!S10)</f>
        <v>49884</v>
      </c>
      <c r="T10" s="14">
        <f>SUM('4:3'!T10)</f>
        <v>26</v>
      </c>
      <c r="U10" s="14">
        <f>SUM('4:3'!U10)</f>
        <v>2198</v>
      </c>
      <c r="V10" s="14">
        <f>SUM('4:3'!V10)</f>
        <v>1</v>
      </c>
      <c r="W10" s="14">
        <f>SUM('4:3'!W10)</f>
        <v>124</v>
      </c>
      <c r="X10" s="14">
        <f>SUM('4:3'!X10)</f>
        <v>0</v>
      </c>
      <c r="Y10" s="14">
        <f>SUM('4:3'!Y10)</f>
        <v>0</v>
      </c>
      <c r="Z10" s="14">
        <f>SUM('4:3'!Z10)</f>
        <v>25</v>
      </c>
      <c r="AA10" s="14">
        <f>SUM('4:3'!AA10)</f>
        <v>2074</v>
      </c>
    </row>
    <row r="11" spans="2:27" x14ac:dyDescent="0.15">
      <c r="B11" s="13" t="s">
        <v>14</v>
      </c>
      <c r="C11" s="6" t="s">
        <v>15</v>
      </c>
      <c r="D11" s="14">
        <f>SUM('4:3'!D11)</f>
        <v>7467</v>
      </c>
      <c r="E11" s="14">
        <f>SUM('4:3'!E11)</f>
        <v>961700</v>
      </c>
      <c r="F11" s="14">
        <f>SUM('4:3'!F11)</f>
        <v>7429</v>
      </c>
      <c r="G11" s="14">
        <f>SUM('4:3'!G11)</f>
        <v>956490</v>
      </c>
      <c r="H11" s="14">
        <f>SUM('4:3'!H11)</f>
        <v>25</v>
      </c>
      <c r="I11" s="14">
        <f>SUM('4:3'!I11)</f>
        <v>2680</v>
      </c>
      <c r="J11" s="14">
        <f>SUM('4:3'!J11)</f>
        <v>13</v>
      </c>
      <c r="K11" s="14">
        <f>SUM('4:3'!K11)</f>
        <v>2530</v>
      </c>
      <c r="L11" s="14">
        <f>SUM('4:3'!L11)</f>
        <v>6579</v>
      </c>
      <c r="M11" s="14">
        <f>SUM('4:3'!M11)</f>
        <v>845192</v>
      </c>
      <c r="N11" s="14">
        <f>SUM('4:3'!N11)</f>
        <v>6554</v>
      </c>
      <c r="O11" s="14">
        <f>SUM('4:3'!O11)</f>
        <v>842712</v>
      </c>
      <c r="P11" s="14">
        <f>SUM('4:3'!P11)</f>
        <v>20</v>
      </c>
      <c r="Q11" s="14">
        <f>SUM('4:3'!Q11)</f>
        <v>1772</v>
      </c>
      <c r="R11" s="14">
        <f>SUM('4:3'!R11)</f>
        <v>5</v>
      </c>
      <c r="S11" s="14">
        <f>SUM('4:3'!S11)</f>
        <v>708</v>
      </c>
      <c r="T11" s="14">
        <f>SUM('4:3'!T11)</f>
        <v>1</v>
      </c>
      <c r="U11" s="14">
        <f>SUM('4:3'!U11)</f>
        <v>124</v>
      </c>
      <c r="V11" s="14">
        <f>SUM('4:3'!V11)</f>
        <v>1</v>
      </c>
      <c r="W11" s="14">
        <f>SUM('4:3'!W11)</f>
        <v>124</v>
      </c>
      <c r="X11" s="14">
        <f>SUM('4:3'!X11)</f>
        <v>0</v>
      </c>
      <c r="Y11" s="14">
        <f>SUM('4:3'!Y11)</f>
        <v>0</v>
      </c>
      <c r="Z11" s="14">
        <f>SUM('4:3'!Z11)</f>
        <v>0</v>
      </c>
      <c r="AA11" s="14">
        <f>SUM('4:3'!AA11)</f>
        <v>0</v>
      </c>
    </row>
    <row r="12" spans="2:27" x14ac:dyDescent="0.15">
      <c r="B12" s="13" t="s">
        <v>16</v>
      </c>
      <c r="C12" s="6" t="s">
        <v>17</v>
      </c>
      <c r="D12" s="14">
        <f>SUM('4:3'!D12)</f>
        <v>9895</v>
      </c>
      <c r="E12" s="14">
        <f>SUM('4:3'!E12)</f>
        <v>501403</v>
      </c>
      <c r="F12" s="14">
        <f>SUM('4:3'!F12)</f>
        <v>865</v>
      </c>
      <c r="G12" s="14">
        <f>SUM('4:3'!G12)</f>
        <v>63680</v>
      </c>
      <c r="H12" s="14">
        <f>SUM('4:3'!H12)</f>
        <v>4196</v>
      </c>
      <c r="I12" s="14">
        <f>SUM('4:3'!I12)</f>
        <v>211523</v>
      </c>
      <c r="J12" s="14">
        <f>SUM('4:3'!J12)</f>
        <v>4834</v>
      </c>
      <c r="K12" s="14">
        <f>SUM('4:3'!K12)</f>
        <v>226200</v>
      </c>
      <c r="L12" s="14">
        <f>SUM('4:3'!L12)</f>
        <v>5831</v>
      </c>
      <c r="M12" s="14">
        <f>SUM('4:3'!M12)</f>
        <v>279104</v>
      </c>
      <c r="N12" s="14">
        <f>SUM('4:3'!N12)</f>
        <v>774</v>
      </c>
      <c r="O12" s="14">
        <f>SUM('4:3'!O12)</f>
        <v>57499</v>
      </c>
      <c r="P12" s="14">
        <f>SUM('4:3'!P12)</f>
        <v>3490</v>
      </c>
      <c r="Q12" s="14">
        <f>SUM('4:3'!Q12)</f>
        <v>173769</v>
      </c>
      <c r="R12" s="14">
        <f>SUM('4:3'!R12)</f>
        <v>1567</v>
      </c>
      <c r="S12" s="14">
        <f>SUM('4:3'!S12)</f>
        <v>47836</v>
      </c>
      <c r="T12" s="14">
        <f>SUM('4:3'!T12)</f>
        <v>25</v>
      </c>
      <c r="U12" s="14">
        <f>SUM('4:3'!U12)</f>
        <v>2074</v>
      </c>
      <c r="V12" s="14">
        <f>SUM('4:3'!V12)</f>
        <v>0</v>
      </c>
      <c r="W12" s="14">
        <f>SUM('4:3'!W12)</f>
        <v>0</v>
      </c>
      <c r="X12" s="14">
        <f>SUM('4:3'!X12)</f>
        <v>0</v>
      </c>
      <c r="Y12" s="14">
        <f>SUM('4:3'!Y12)</f>
        <v>0</v>
      </c>
      <c r="Z12" s="14">
        <f>SUM('4:3'!Z12)</f>
        <v>25</v>
      </c>
      <c r="AA12" s="14">
        <f>SUM('4:3'!AA12)</f>
        <v>2074</v>
      </c>
    </row>
    <row r="13" spans="2:27" x14ac:dyDescent="0.15">
      <c r="B13" s="13" t="s">
        <v>18</v>
      </c>
      <c r="C13" s="6" t="s">
        <v>19</v>
      </c>
      <c r="D13" s="14">
        <f>SUM('4:3'!D13)</f>
        <v>154</v>
      </c>
      <c r="E13" s="14">
        <f>SUM('4:3'!E13)</f>
        <v>11147</v>
      </c>
      <c r="F13" s="14">
        <f>SUM('4:3'!F13)</f>
        <v>38</v>
      </c>
      <c r="G13" s="14">
        <f>SUM('4:3'!G13)</f>
        <v>4361</v>
      </c>
      <c r="H13" s="14">
        <f>SUM('4:3'!H13)</f>
        <v>6</v>
      </c>
      <c r="I13" s="14">
        <f>SUM('4:3'!I13)</f>
        <v>388</v>
      </c>
      <c r="J13" s="14">
        <f>SUM('4:3'!J13)</f>
        <v>110</v>
      </c>
      <c r="K13" s="14">
        <f>SUM('4:3'!K13)</f>
        <v>6398</v>
      </c>
      <c r="L13" s="14">
        <f>SUM('4:3'!L13)</f>
        <v>54</v>
      </c>
      <c r="M13" s="14">
        <f>SUM('4:3'!M13)</f>
        <v>4838</v>
      </c>
      <c r="N13" s="14">
        <f>SUM('4:3'!N13)</f>
        <v>32</v>
      </c>
      <c r="O13" s="14">
        <f>SUM('4:3'!O13)</f>
        <v>3569</v>
      </c>
      <c r="P13" s="14">
        <f>SUM('4:3'!P13)</f>
        <v>6</v>
      </c>
      <c r="Q13" s="14">
        <f>SUM('4:3'!Q13)</f>
        <v>388</v>
      </c>
      <c r="R13" s="14">
        <f>SUM('4:3'!R13)</f>
        <v>16</v>
      </c>
      <c r="S13" s="14">
        <f>SUM('4:3'!S13)</f>
        <v>881</v>
      </c>
      <c r="T13" s="14">
        <f>SUM('4:3'!T13)</f>
        <v>0</v>
      </c>
      <c r="U13" s="14">
        <f>SUM('4:3'!U13)</f>
        <v>0</v>
      </c>
      <c r="V13" s="14">
        <f>SUM('4:3'!V13)</f>
        <v>0</v>
      </c>
      <c r="W13" s="14">
        <f>SUM('4:3'!W13)</f>
        <v>0</v>
      </c>
      <c r="X13" s="14">
        <f>SUM('4:3'!X13)</f>
        <v>0</v>
      </c>
      <c r="Y13" s="14">
        <f>SUM('4:3'!Y13)</f>
        <v>0</v>
      </c>
      <c r="Z13" s="14">
        <f>SUM('4:3'!Z13)</f>
        <v>0</v>
      </c>
      <c r="AA13" s="14">
        <f>SUM('4:3'!AA13)</f>
        <v>0</v>
      </c>
    </row>
    <row r="14" spans="2:27" x14ac:dyDescent="0.15">
      <c r="B14" s="13" t="s">
        <v>20</v>
      </c>
      <c r="C14" s="6" t="s">
        <v>21</v>
      </c>
      <c r="D14" s="14">
        <f>SUM('4:3'!D14)</f>
        <v>3779</v>
      </c>
      <c r="E14" s="14">
        <f>SUM('4:3'!E14)</f>
        <v>390338</v>
      </c>
      <c r="F14" s="14">
        <f>SUM('4:3'!F14)</f>
        <v>3005</v>
      </c>
      <c r="G14" s="14">
        <f>SUM('4:3'!G14)</f>
        <v>322372</v>
      </c>
      <c r="H14" s="14">
        <f>SUM('4:3'!H14)</f>
        <v>7</v>
      </c>
      <c r="I14" s="14">
        <f>SUM('4:3'!I14)</f>
        <v>371</v>
      </c>
      <c r="J14" s="14">
        <f>SUM('4:3'!J14)</f>
        <v>767</v>
      </c>
      <c r="K14" s="14">
        <f>SUM('4:3'!K14)</f>
        <v>67595</v>
      </c>
      <c r="L14" s="14">
        <f>SUM('4:3'!L14)</f>
        <v>2954</v>
      </c>
      <c r="M14" s="14">
        <f>SUM('4:3'!M14)</f>
        <v>314269</v>
      </c>
      <c r="N14" s="14">
        <f>SUM('4:3'!N14)</f>
        <v>2931</v>
      </c>
      <c r="O14" s="14">
        <f>SUM('4:3'!O14)</f>
        <v>313439</v>
      </c>
      <c r="P14" s="14">
        <f>SUM('4:3'!P14)</f>
        <v>7</v>
      </c>
      <c r="Q14" s="14">
        <f>SUM('4:3'!Q14)</f>
        <v>371</v>
      </c>
      <c r="R14" s="14">
        <f>SUM('4:3'!R14)</f>
        <v>16</v>
      </c>
      <c r="S14" s="14">
        <f>SUM('4:3'!S14)</f>
        <v>459</v>
      </c>
      <c r="T14" s="14">
        <f>SUM('4:3'!T14)</f>
        <v>0</v>
      </c>
      <c r="U14" s="14">
        <f>SUM('4:3'!U14)</f>
        <v>0</v>
      </c>
      <c r="V14" s="14">
        <f>SUM('4:3'!V14)</f>
        <v>0</v>
      </c>
      <c r="W14" s="14">
        <f>SUM('4:3'!W14)</f>
        <v>0</v>
      </c>
      <c r="X14" s="14">
        <f>SUM('4:3'!X14)</f>
        <v>0</v>
      </c>
      <c r="Y14" s="14">
        <f>SUM('4:3'!Y14)</f>
        <v>0</v>
      </c>
      <c r="Z14" s="14">
        <f>SUM('4:3'!Z14)</f>
        <v>0</v>
      </c>
      <c r="AA14" s="14">
        <f>SUM('4:3'!AA14)</f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>SUM('4:3'!D21)</f>
        <v>2658</v>
      </c>
      <c r="E21" s="14">
        <f>SUM('4:3'!E21)</f>
        <v>175311</v>
      </c>
      <c r="F21" s="14">
        <f>SUM('4:3'!F21)</f>
        <v>40</v>
      </c>
      <c r="G21" s="14">
        <f>SUM('4:3'!G21)</f>
        <v>6078</v>
      </c>
      <c r="H21" s="14">
        <f>SUM('4:3'!H21)</f>
        <v>0</v>
      </c>
      <c r="I21" s="14">
        <f>SUM('4:3'!I21)</f>
        <v>0</v>
      </c>
      <c r="J21" s="14">
        <f>SUM('4:3'!J21)</f>
        <v>2618</v>
      </c>
      <c r="K21" s="14">
        <f>SUM('4:3'!K21)</f>
        <v>169233</v>
      </c>
      <c r="L21" s="14">
        <f>SUM('4:3'!L21)</f>
        <v>3152</v>
      </c>
      <c r="M21" s="14">
        <f>SUM('4:3'!M21)</f>
        <v>239088</v>
      </c>
      <c r="N21" s="14">
        <f>SUM('4:3'!N21)</f>
        <v>964</v>
      </c>
      <c r="O21" s="14">
        <f>SUM('4:3'!O21)</f>
        <v>118894</v>
      </c>
      <c r="P21" s="14">
        <f>SUM('4:3'!P21)</f>
        <v>711</v>
      </c>
      <c r="Q21" s="14">
        <f>SUM('4:3'!Q21)</f>
        <v>38662</v>
      </c>
      <c r="R21" s="14">
        <f>SUM('4:3'!R21)</f>
        <v>1477</v>
      </c>
      <c r="S21" s="14">
        <f>SUM('4:3'!S21)</f>
        <v>81532</v>
      </c>
      <c r="T21" s="14">
        <f>SUM('4:3'!T21)</f>
        <v>0</v>
      </c>
      <c r="U21" s="14">
        <f>SUM('4:3'!U21)</f>
        <v>0</v>
      </c>
      <c r="V21" s="14">
        <f>SUM('4:3'!V21)</f>
        <v>0</v>
      </c>
      <c r="W21" s="14">
        <f>SUM('4:3'!W21)</f>
        <v>0</v>
      </c>
      <c r="X21" s="14">
        <f>SUM('4:3'!X21)</f>
        <v>0</v>
      </c>
      <c r="Y21" s="14">
        <f>SUM('4:3'!Y21)</f>
        <v>0</v>
      </c>
      <c r="Z21" s="14">
        <f>SUM('4:3'!Z21)</f>
        <v>0</v>
      </c>
      <c r="AA21" s="14">
        <f>SUM('4:3'!AA21)</f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>SUM('4:3'!D22)</f>
        <v>26</v>
      </c>
      <c r="E22" s="14">
        <f>SUM('4:3'!E22)</f>
        <v>4382</v>
      </c>
      <c r="F22" s="14">
        <f>SUM('4:3'!F22)</f>
        <v>23</v>
      </c>
      <c r="G22" s="14">
        <f>SUM('4:3'!G22)</f>
        <v>3706</v>
      </c>
      <c r="H22" s="14">
        <f>SUM('4:3'!H22)</f>
        <v>0</v>
      </c>
      <c r="I22" s="14">
        <f>SUM('4:3'!I22)</f>
        <v>0</v>
      </c>
      <c r="J22" s="14">
        <f>SUM('4:3'!J22)</f>
        <v>3</v>
      </c>
      <c r="K22" s="14">
        <f>SUM('4:3'!K22)</f>
        <v>676</v>
      </c>
      <c r="L22" s="14">
        <f>SUM('4:3'!L22)</f>
        <v>825</v>
      </c>
      <c r="M22" s="14">
        <f>SUM('4:3'!M22)</f>
        <v>107978</v>
      </c>
      <c r="N22" s="14">
        <f>SUM('4:3'!N22)</f>
        <v>815</v>
      </c>
      <c r="O22" s="14">
        <f>SUM('4:3'!O22)</f>
        <v>105924</v>
      </c>
      <c r="P22" s="14">
        <f>SUM('4:3'!P22)</f>
        <v>5</v>
      </c>
      <c r="Q22" s="14">
        <f>SUM('4:3'!Q22)</f>
        <v>908</v>
      </c>
      <c r="R22" s="14">
        <f>SUM('4:3'!R22)</f>
        <v>5</v>
      </c>
      <c r="S22" s="14">
        <f>SUM('4:3'!S22)</f>
        <v>1146</v>
      </c>
      <c r="T22" s="14">
        <f>SUM('4:3'!T22)</f>
        <v>0</v>
      </c>
      <c r="U22" s="14">
        <f>SUM('4:3'!U22)</f>
        <v>0</v>
      </c>
      <c r="V22" s="14">
        <f>SUM('4:3'!V22)</f>
        <v>0</v>
      </c>
      <c r="W22" s="14">
        <f>SUM('4:3'!W22)</f>
        <v>0</v>
      </c>
      <c r="X22" s="14">
        <f>SUM('4:3'!X22)</f>
        <v>0</v>
      </c>
      <c r="Y22" s="14">
        <f>SUM('4:3'!Y22)</f>
        <v>0</v>
      </c>
      <c r="Z22" s="14">
        <f>SUM('4:3'!Z22)</f>
        <v>0</v>
      </c>
      <c r="AA22" s="14">
        <f>SUM('4:3'!AA22)</f>
        <v>0</v>
      </c>
      <c r="AB22" s="2" t="s">
        <v>25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>SUM('4:3'!D23)</f>
        <v>1828</v>
      </c>
      <c r="E23" s="14">
        <f>SUM('4:3'!E23)</f>
        <v>98714</v>
      </c>
      <c r="F23" s="14">
        <f>SUM('4:3'!F23)</f>
        <v>0</v>
      </c>
      <c r="G23" s="14">
        <f>SUM('4:3'!G23)</f>
        <v>0</v>
      </c>
      <c r="H23" s="14">
        <f>SUM('4:3'!H23)</f>
        <v>0</v>
      </c>
      <c r="I23" s="14">
        <f>SUM('4:3'!I23)</f>
        <v>0</v>
      </c>
      <c r="J23" s="14">
        <f>SUM('4:3'!J23)</f>
        <v>1828</v>
      </c>
      <c r="K23" s="14">
        <f>SUM('4:3'!K23)</f>
        <v>98714</v>
      </c>
      <c r="L23" s="14">
        <f>SUM('4:3'!L23)</f>
        <v>2211</v>
      </c>
      <c r="M23" s="14">
        <f>SUM('4:3'!M23)</f>
        <v>121511</v>
      </c>
      <c r="N23" s="14">
        <f>SUM('4:3'!N23)</f>
        <v>91</v>
      </c>
      <c r="O23" s="14">
        <f>SUM('4:3'!O23)</f>
        <v>6181</v>
      </c>
      <c r="P23" s="14">
        <f>SUM('4:3'!P23)</f>
        <v>706</v>
      </c>
      <c r="Q23" s="14">
        <f>SUM('4:3'!Q23)</f>
        <v>37754</v>
      </c>
      <c r="R23" s="14">
        <f>SUM('4:3'!R23)</f>
        <v>1414</v>
      </c>
      <c r="S23" s="14">
        <f>SUM('4:3'!S23)</f>
        <v>77576</v>
      </c>
      <c r="T23" s="14">
        <f>SUM('4:3'!T23)</f>
        <v>0</v>
      </c>
      <c r="U23" s="14">
        <f>SUM('4:3'!U23)</f>
        <v>0</v>
      </c>
      <c r="V23" s="14">
        <f>SUM('4:3'!V23)</f>
        <v>0</v>
      </c>
      <c r="W23" s="14">
        <f>SUM('4:3'!W23)</f>
        <v>0</v>
      </c>
      <c r="X23" s="14">
        <f>SUM('4:3'!X23)</f>
        <v>0</v>
      </c>
      <c r="Y23" s="14">
        <f>SUM('4:3'!Y23)</f>
        <v>0</v>
      </c>
      <c r="Z23" s="14">
        <f>SUM('4:3'!Z23)</f>
        <v>0</v>
      </c>
      <c r="AA23" s="14">
        <f>SUM('4:3'!AA23)</f>
        <v>0</v>
      </c>
      <c r="AB23" s="2" t="s">
        <v>25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>SUM('4:3'!D24)</f>
        <v>57</v>
      </c>
      <c r="E24" s="14">
        <f>SUM('4:3'!E24)</f>
        <v>4532</v>
      </c>
      <c r="F24" s="14">
        <f>SUM('4:3'!F24)</f>
        <v>2</v>
      </c>
      <c r="G24" s="14">
        <f>SUM('4:3'!G24)</f>
        <v>312</v>
      </c>
      <c r="H24" s="14">
        <f>SUM('4:3'!H24)</f>
        <v>0</v>
      </c>
      <c r="I24" s="14">
        <f>SUM('4:3'!I24)</f>
        <v>0</v>
      </c>
      <c r="J24" s="14">
        <f>SUM('4:3'!J24)</f>
        <v>55</v>
      </c>
      <c r="K24" s="14">
        <f>SUM('4:3'!K24)</f>
        <v>4220</v>
      </c>
      <c r="L24" s="14">
        <f>SUM('4:3'!L24)</f>
        <v>43</v>
      </c>
      <c r="M24" s="14">
        <f>SUM('4:3'!M24)</f>
        <v>1777</v>
      </c>
      <c r="N24" s="14">
        <f>SUM('4:3'!N24)</f>
        <v>4</v>
      </c>
      <c r="O24" s="14">
        <f>SUM('4:3'!O24)</f>
        <v>480</v>
      </c>
      <c r="P24" s="14">
        <f>SUM('4:3'!P24)</f>
        <v>0</v>
      </c>
      <c r="Q24" s="14">
        <f>SUM('4:3'!Q24)</f>
        <v>0</v>
      </c>
      <c r="R24" s="14">
        <f>SUM('4:3'!R24)</f>
        <v>39</v>
      </c>
      <c r="S24" s="14">
        <f>SUM('4:3'!S24)</f>
        <v>1297</v>
      </c>
      <c r="T24" s="14">
        <f>SUM('4:3'!T24)</f>
        <v>0</v>
      </c>
      <c r="U24" s="14">
        <f>SUM('4:3'!U24)</f>
        <v>0</v>
      </c>
      <c r="V24" s="14">
        <f>SUM('4:3'!V24)</f>
        <v>0</v>
      </c>
      <c r="W24" s="14">
        <f>SUM('4:3'!W24)</f>
        <v>0</v>
      </c>
      <c r="X24" s="14">
        <f>SUM('4:3'!X24)</f>
        <v>0</v>
      </c>
      <c r="Y24" s="14">
        <f>SUM('4:3'!Y24)</f>
        <v>0</v>
      </c>
      <c r="Z24" s="14">
        <f>SUM('4:3'!Z24)</f>
        <v>0</v>
      </c>
      <c r="AA24" s="14">
        <f>SUM('4:3'!AA24)</f>
        <v>0</v>
      </c>
      <c r="AB24" s="2" t="s">
        <v>25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>SUM('4:3'!D25)</f>
        <v>747</v>
      </c>
      <c r="E25" s="14">
        <f>SUM('4:3'!E25)</f>
        <v>67683</v>
      </c>
      <c r="F25" s="14">
        <f>SUM('4:3'!F25)</f>
        <v>15</v>
      </c>
      <c r="G25" s="14">
        <f>SUM('4:3'!G25)</f>
        <v>2060</v>
      </c>
      <c r="H25" s="14">
        <f>SUM('4:3'!H25)</f>
        <v>0</v>
      </c>
      <c r="I25" s="14">
        <f>SUM('4:3'!I25)</f>
        <v>0</v>
      </c>
      <c r="J25" s="14">
        <f>SUM('4:3'!J25)</f>
        <v>732</v>
      </c>
      <c r="K25" s="14">
        <f>SUM('4:3'!K25)</f>
        <v>65623</v>
      </c>
      <c r="L25" s="14">
        <f>SUM('4:3'!L25)</f>
        <v>73</v>
      </c>
      <c r="M25" s="14">
        <f>SUM('4:3'!M25)</f>
        <v>7822</v>
      </c>
      <c r="N25" s="14">
        <f>SUM('4:3'!N25)</f>
        <v>54</v>
      </c>
      <c r="O25" s="14">
        <f>SUM('4:3'!O25)</f>
        <v>6309</v>
      </c>
      <c r="P25" s="14">
        <f>SUM('4:3'!P25)</f>
        <v>0</v>
      </c>
      <c r="Q25" s="14">
        <f>SUM('4:3'!Q25)</f>
        <v>0</v>
      </c>
      <c r="R25" s="14">
        <f>SUM('4:3'!R25)</f>
        <v>19</v>
      </c>
      <c r="S25" s="14">
        <f>SUM('4:3'!S25)</f>
        <v>1513</v>
      </c>
      <c r="T25" s="14">
        <f>SUM('4:3'!T25)</f>
        <v>0</v>
      </c>
      <c r="U25" s="14">
        <f>SUM('4:3'!U25)</f>
        <v>0</v>
      </c>
      <c r="V25" s="14">
        <f>SUM('4:3'!V25)</f>
        <v>0</v>
      </c>
      <c r="W25" s="14">
        <f>SUM('4:3'!W25)</f>
        <v>0</v>
      </c>
      <c r="X25" s="14">
        <f>SUM('4:3'!X25)</f>
        <v>0</v>
      </c>
      <c r="Y25" s="14">
        <f>SUM('4:3'!Y25)</f>
        <v>0</v>
      </c>
      <c r="Z25" s="14">
        <f>SUM('4:3'!Z25)</f>
        <v>0</v>
      </c>
      <c r="AA25" s="14">
        <f>SUM('4:3'!AA25)</f>
        <v>0</v>
      </c>
      <c r="AB25" s="2" t="s">
        <v>25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>SUM('4:3'!D32)</f>
        <v>41</v>
      </c>
      <c r="E32" s="14">
        <f>SUM('4:3'!E32)</f>
        <v>4588</v>
      </c>
      <c r="F32" s="14">
        <f>SUM('4:3'!F32)</f>
        <v>41</v>
      </c>
      <c r="G32" s="14">
        <f>SUM('4:3'!G32)</f>
        <v>4588</v>
      </c>
      <c r="H32" s="14">
        <f>SUM('4:3'!H32)</f>
        <v>0</v>
      </c>
      <c r="I32" s="14">
        <f>SUM('4:3'!I32)</f>
        <v>0</v>
      </c>
      <c r="J32" s="14">
        <f>SUM('4:3'!J32)</f>
        <v>0</v>
      </c>
      <c r="K32" s="14">
        <f>SUM('4:3'!K32)</f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>SUM('4:3'!D33)</f>
        <v>36</v>
      </c>
      <c r="E33" s="14">
        <f>SUM('4:3'!E33)</f>
        <v>4024</v>
      </c>
      <c r="F33" s="14">
        <f>SUM('4:3'!F33)</f>
        <v>36</v>
      </c>
      <c r="G33" s="14">
        <f>SUM('4:3'!G33)</f>
        <v>4024</v>
      </c>
      <c r="H33" s="14">
        <f>SUM('4:3'!H33)</f>
        <v>0</v>
      </c>
      <c r="I33" s="14">
        <f>SUM('4:3'!I33)</f>
        <v>0</v>
      </c>
      <c r="J33" s="14">
        <f>SUM('4:3'!J33)</f>
        <v>0</v>
      </c>
      <c r="K33" s="14">
        <f>SUM('4:3'!K33)</f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>SUM('4:3'!D34)</f>
        <v>0</v>
      </c>
      <c r="E34" s="14">
        <f>SUM('4:3'!E34)</f>
        <v>0</v>
      </c>
      <c r="F34" s="14">
        <f>SUM('4:3'!F34)</f>
        <v>0</v>
      </c>
      <c r="G34" s="14">
        <f>SUM('4:3'!G34)</f>
        <v>0</v>
      </c>
      <c r="H34" s="14">
        <f>SUM('4:3'!H34)</f>
        <v>0</v>
      </c>
      <c r="I34" s="14">
        <f>SUM('4:3'!I34)</f>
        <v>0</v>
      </c>
      <c r="J34" s="14">
        <f>SUM('4:3'!J34)</f>
        <v>0</v>
      </c>
      <c r="K34" s="14">
        <f>SUM('4:3'!K34)</f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>SUM('4:3'!D35)</f>
        <v>0</v>
      </c>
      <c r="E35" s="14">
        <f>SUM('4:3'!E35)</f>
        <v>0</v>
      </c>
      <c r="F35" s="14">
        <f>SUM('4:3'!F35)</f>
        <v>0</v>
      </c>
      <c r="G35" s="14">
        <f>SUM('4:3'!G35)</f>
        <v>0</v>
      </c>
      <c r="H35" s="14">
        <f>SUM('4:3'!H35)</f>
        <v>0</v>
      </c>
      <c r="I35" s="14">
        <f>SUM('4:3'!I35)</f>
        <v>0</v>
      </c>
      <c r="J35" s="14">
        <f>SUM('4:3'!J35)</f>
        <v>0</v>
      </c>
      <c r="K35" s="14">
        <f>SUM('4:3'!K35)</f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>SUM('4:3'!D36)</f>
        <v>5</v>
      </c>
      <c r="E36" s="14">
        <f>SUM('4:3'!E36)</f>
        <v>564</v>
      </c>
      <c r="F36" s="14">
        <f>SUM('4:3'!F36)</f>
        <v>5</v>
      </c>
      <c r="G36" s="14">
        <f>SUM('4:3'!G36)</f>
        <v>564</v>
      </c>
      <c r="H36" s="14">
        <f>SUM('4:3'!H36)</f>
        <v>0</v>
      </c>
      <c r="I36" s="14">
        <f>SUM('4:3'!I36)</f>
        <v>0</v>
      </c>
      <c r="J36" s="14">
        <f>SUM('4:3'!J36)</f>
        <v>0</v>
      </c>
      <c r="K36" s="14">
        <f>SUM('4:3'!K36)</f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SUM('4:3'!D38)</f>
        <v>751</v>
      </c>
      <c r="E38" s="14">
        <f>SUM('4:3'!E38)</f>
        <v>67136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" customWidth="1"/>
    <col min="2" max="2" width="6.28515625" style="2" customWidth="1"/>
    <col min="3" max="27" width="9.140625" style="2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 t="shared" ref="D10:E14" si="0">SUM(F10,H10,J10)</f>
        <v>1881</v>
      </c>
      <c r="E10" s="14">
        <f t="shared" si="0"/>
        <v>163847</v>
      </c>
      <c r="F10" s="14">
        <f t="shared" ref="F10:K10" si="1">SUM(F11:F14)</f>
        <v>1005</v>
      </c>
      <c r="G10" s="14">
        <f t="shared" si="1"/>
        <v>118440</v>
      </c>
      <c r="H10" s="14">
        <f t="shared" si="1"/>
        <v>328</v>
      </c>
      <c r="I10" s="14">
        <f t="shared" si="1"/>
        <v>15634</v>
      </c>
      <c r="J10" s="14">
        <f t="shared" si="1"/>
        <v>548</v>
      </c>
      <c r="K10" s="14">
        <f t="shared" si="1"/>
        <v>29773</v>
      </c>
      <c r="L10" s="14">
        <f t="shared" ref="L10:M14" si="2">SUM(N10,P10,R10)</f>
        <v>1333</v>
      </c>
      <c r="M10" s="14">
        <f t="shared" si="2"/>
        <v>124910</v>
      </c>
      <c r="N10" s="14">
        <f t="shared" ref="N10:S10" si="3">SUM(N11:N14)</f>
        <v>918</v>
      </c>
      <c r="O10" s="14">
        <f t="shared" si="3"/>
        <v>107343</v>
      </c>
      <c r="P10" s="14">
        <f t="shared" si="3"/>
        <v>280</v>
      </c>
      <c r="Q10" s="14">
        <f t="shared" si="3"/>
        <v>13621</v>
      </c>
      <c r="R10" s="14">
        <f t="shared" si="3"/>
        <v>135</v>
      </c>
      <c r="S10" s="14">
        <f t="shared" si="3"/>
        <v>3946</v>
      </c>
      <c r="T10" s="14">
        <f t="shared" ref="T10:U14" si="4">SUM(V10,X10,Z10)</f>
        <v>0</v>
      </c>
      <c r="U10" s="14">
        <f t="shared" si="4"/>
        <v>0</v>
      </c>
      <c r="V10" s="14">
        <f t="shared" ref="V10:AA10" si="5">SUM(V11:V14)</f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  <c r="AA10" s="14">
        <f t="shared" si="5"/>
        <v>0</v>
      </c>
    </row>
    <row r="11" spans="2:27" x14ac:dyDescent="0.15">
      <c r="B11" s="13" t="s">
        <v>14</v>
      </c>
      <c r="C11" s="6" t="s">
        <v>15</v>
      </c>
      <c r="D11" s="14">
        <f t="shared" si="0"/>
        <v>664</v>
      </c>
      <c r="E11" s="14">
        <f t="shared" si="0"/>
        <v>83796</v>
      </c>
      <c r="F11" s="14">
        <f t="shared" ref="F11:K14" si="6">SUM(N11,V11,F22,N22,V22,F33)</f>
        <v>662</v>
      </c>
      <c r="G11" s="14">
        <f t="shared" si="6"/>
        <v>83496</v>
      </c>
      <c r="H11" s="14">
        <f t="shared" si="6"/>
        <v>0</v>
      </c>
      <c r="I11" s="14">
        <f t="shared" si="6"/>
        <v>0</v>
      </c>
      <c r="J11" s="14">
        <f t="shared" si="6"/>
        <v>2</v>
      </c>
      <c r="K11" s="14">
        <f t="shared" si="6"/>
        <v>300</v>
      </c>
      <c r="L11" s="14">
        <f t="shared" si="2"/>
        <v>582</v>
      </c>
      <c r="M11" s="14">
        <f t="shared" si="2"/>
        <v>73236</v>
      </c>
      <c r="N11" s="14">
        <v>580</v>
      </c>
      <c r="O11" s="14">
        <v>72936</v>
      </c>
      <c r="P11" s="14">
        <v>0</v>
      </c>
      <c r="Q11" s="14">
        <v>0</v>
      </c>
      <c r="R11" s="14">
        <v>2</v>
      </c>
      <c r="S11" s="14">
        <v>300</v>
      </c>
      <c r="T11" s="14">
        <f t="shared" si="4"/>
        <v>0</v>
      </c>
      <c r="U11" s="14">
        <f t="shared" si="4"/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</row>
    <row r="12" spans="2:27" x14ac:dyDescent="0.15">
      <c r="B12" s="13" t="s">
        <v>16</v>
      </c>
      <c r="C12" s="6" t="s">
        <v>17</v>
      </c>
      <c r="D12" s="14">
        <f t="shared" si="0"/>
        <v>840</v>
      </c>
      <c r="E12" s="14">
        <f t="shared" si="0"/>
        <v>42004</v>
      </c>
      <c r="F12" s="14">
        <f t="shared" si="6"/>
        <v>73</v>
      </c>
      <c r="G12" s="14">
        <f t="shared" si="6"/>
        <v>5654</v>
      </c>
      <c r="H12" s="14">
        <f t="shared" si="6"/>
        <v>322</v>
      </c>
      <c r="I12" s="14">
        <f t="shared" si="6"/>
        <v>15368</v>
      </c>
      <c r="J12" s="14">
        <f t="shared" si="6"/>
        <v>445</v>
      </c>
      <c r="K12" s="14">
        <f t="shared" si="6"/>
        <v>20982</v>
      </c>
      <c r="L12" s="14">
        <f t="shared" si="2"/>
        <v>479</v>
      </c>
      <c r="M12" s="14">
        <f t="shared" si="2"/>
        <v>22600</v>
      </c>
      <c r="N12" s="14">
        <v>72</v>
      </c>
      <c r="O12" s="14">
        <v>5599</v>
      </c>
      <c r="P12" s="14">
        <v>274</v>
      </c>
      <c r="Q12" s="14">
        <v>13355</v>
      </c>
      <c r="R12" s="14">
        <v>133</v>
      </c>
      <c r="S12" s="14">
        <v>3646</v>
      </c>
      <c r="T12" s="14">
        <f t="shared" si="4"/>
        <v>0</v>
      </c>
      <c r="U12" s="14">
        <f t="shared" si="4"/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</row>
    <row r="13" spans="2:27" x14ac:dyDescent="0.15">
      <c r="B13" s="13" t="s">
        <v>18</v>
      </c>
      <c r="C13" s="6" t="s">
        <v>19</v>
      </c>
      <c r="D13" s="14">
        <f t="shared" si="0"/>
        <v>1</v>
      </c>
      <c r="E13" s="14">
        <f t="shared" si="0"/>
        <v>127</v>
      </c>
      <c r="F13" s="14">
        <f t="shared" si="6"/>
        <v>1</v>
      </c>
      <c r="G13" s="14">
        <f t="shared" si="6"/>
        <v>127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2"/>
        <v>1</v>
      </c>
      <c r="M13" s="14">
        <f t="shared" si="2"/>
        <v>127</v>
      </c>
      <c r="N13" s="14">
        <v>1</v>
      </c>
      <c r="O13" s="14">
        <v>127</v>
      </c>
      <c r="P13" s="14">
        <v>0</v>
      </c>
      <c r="Q13" s="14">
        <v>0</v>
      </c>
      <c r="R13" s="14">
        <v>0</v>
      </c>
      <c r="S13" s="14">
        <v>0</v>
      </c>
      <c r="T13" s="14">
        <f t="shared" si="4"/>
        <v>0</v>
      </c>
      <c r="U13" s="14">
        <f t="shared" si="4"/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</row>
    <row r="14" spans="2:27" x14ac:dyDescent="0.15">
      <c r="B14" s="13" t="s">
        <v>20</v>
      </c>
      <c r="C14" s="6" t="s">
        <v>21</v>
      </c>
      <c r="D14" s="14">
        <f t="shared" si="0"/>
        <v>376</v>
      </c>
      <c r="E14" s="14">
        <f t="shared" si="0"/>
        <v>37920</v>
      </c>
      <c r="F14" s="14">
        <f t="shared" si="6"/>
        <v>269</v>
      </c>
      <c r="G14" s="14">
        <f t="shared" si="6"/>
        <v>29163</v>
      </c>
      <c r="H14" s="14">
        <f t="shared" si="6"/>
        <v>6</v>
      </c>
      <c r="I14" s="14">
        <f t="shared" si="6"/>
        <v>266</v>
      </c>
      <c r="J14" s="14">
        <f t="shared" si="6"/>
        <v>101</v>
      </c>
      <c r="K14" s="14">
        <f t="shared" si="6"/>
        <v>8491</v>
      </c>
      <c r="L14" s="14">
        <f t="shared" si="2"/>
        <v>271</v>
      </c>
      <c r="M14" s="14">
        <f t="shared" si="2"/>
        <v>28947</v>
      </c>
      <c r="N14" s="14">
        <v>265</v>
      </c>
      <c r="O14" s="14">
        <v>28681</v>
      </c>
      <c r="P14" s="14">
        <v>6</v>
      </c>
      <c r="Q14" s="14">
        <v>266</v>
      </c>
      <c r="R14" s="14">
        <v>0</v>
      </c>
      <c r="S14" s="14">
        <v>0</v>
      </c>
      <c r="T14" s="14">
        <f t="shared" si="4"/>
        <v>0</v>
      </c>
      <c r="U14" s="14">
        <f t="shared" si="4"/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 t="shared" ref="D21:E25" si="7">SUM(F21,H21,J21)</f>
        <v>337</v>
      </c>
      <c r="E21" s="14">
        <f t="shared" si="7"/>
        <v>22101</v>
      </c>
      <c r="F21" s="14">
        <f t="shared" ref="F21:K21" si="8">SUM(F22:F25)</f>
        <v>1</v>
      </c>
      <c r="G21" s="14">
        <f t="shared" si="8"/>
        <v>141</v>
      </c>
      <c r="H21" s="14">
        <f t="shared" si="8"/>
        <v>0</v>
      </c>
      <c r="I21" s="14">
        <f t="shared" si="8"/>
        <v>0</v>
      </c>
      <c r="J21" s="14">
        <f t="shared" si="8"/>
        <v>336</v>
      </c>
      <c r="K21" s="14">
        <f t="shared" si="8"/>
        <v>21960</v>
      </c>
      <c r="L21" s="14">
        <f t="shared" ref="L21:M25" si="9">SUM(N21,P21,R21)</f>
        <v>204</v>
      </c>
      <c r="M21" s="14">
        <f t="shared" si="9"/>
        <v>16004</v>
      </c>
      <c r="N21" s="14">
        <f t="shared" ref="N21:S21" si="10">SUM(N22:N25)</f>
        <v>79</v>
      </c>
      <c r="O21" s="14">
        <f t="shared" si="10"/>
        <v>10124</v>
      </c>
      <c r="P21" s="14">
        <f t="shared" si="10"/>
        <v>48</v>
      </c>
      <c r="Q21" s="14">
        <f t="shared" si="10"/>
        <v>2013</v>
      </c>
      <c r="R21" s="14">
        <f t="shared" si="10"/>
        <v>77</v>
      </c>
      <c r="S21" s="14">
        <f t="shared" si="10"/>
        <v>3867</v>
      </c>
      <c r="T21" s="14">
        <f t="shared" ref="T21:U25" si="11">SUM(V21,X21,Z21)</f>
        <v>0</v>
      </c>
      <c r="U21" s="14">
        <f t="shared" si="11"/>
        <v>0</v>
      </c>
      <c r="V21" s="14">
        <f t="shared" ref="V21:AA21" si="12">SUM(V22:V25)</f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14">
        <f t="shared" si="12"/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 t="shared" si="7"/>
        <v>0</v>
      </c>
      <c r="E22" s="14">
        <f t="shared" si="7"/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f t="shared" si="9"/>
        <v>76</v>
      </c>
      <c r="M22" s="14">
        <f t="shared" si="9"/>
        <v>9836</v>
      </c>
      <c r="N22" s="14">
        <v>76</v>
      </c>
      <c r="O22" s="14">
        <v>9836</v>
      </c>
      <c r="P22" s="14">
        <v>0</v>
      </c>
      <c r="Q22" s="14">
        <v>0</v>
      </c>
      <c r="R22" s="14">
        <v>0</v>
      </c>
      <c r="S22" s="14">
        <v>0</v>
      </c>
      <c r="T22" s="14">
        <f t="shared" si="11"/>
        <v>0</v>
      </c>
      <c r="U22" s="14">
        <f t="shared" si="11"/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 t="shared" si="7"/>
        <v>235</v>
      </c>
      <c r="E23" s="14">
        <f t="shared" si="7"/>
        <v>13469</v>
      </c>
      <c r="F23" s="14">
        <v>0</v>
      </c>
      <c r="G23" s="14">
        <v>0</v>
      </c>
      <c r="H23" s="14">
        <v>0</v>
      </c>
      <c r="I23" s="14">
        <v>0</v>
      </c>
      <c r="J23" s="14">
        <v>235</v>
      </c>
      <c r="K23" s="14">
        <v>13469</v>
      </c>
      <c r="L23" s="14">
        <f t="shared" si="9"/>
        <v>126</v>
      </c>
      <c r="M23" s="14">
        <f t="shared" si="9"/>
        <v>5935</v>
      </c>
      <c r="N23" s="14">
        <v>1</v>
      </c>
      <c r="O23" s="14">
        <v>55</v>
      </c>
      <c r="P23" s="14">
        <v>48</v>
      </c>
      <c r="Q23" s="14">
        <v>2013</v>
      </c>
      <c r="R23" s="14">
        <v>77</v>
      </c>
      <c r="S23" s="14">
        <v>3867</v>
      </c>
      <c r="T23" s="14">
        <f t="shared" si="11"/>
        <v>0</v>
      </c>
      <c r="U23" s="14">
        <f t="shared" si="11"/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 t="shared" si="7"/>
        <v>0</v>
      </c>
      <c r="E24" s="14">
        <f t="shared" si="7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f t="shared" si="9"/>
        <v>0</v>
      </c>
      <c r="M24" s="14">
        <f t="shared" si="9"/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f t="shared" si="11"/>
        <v>0</v>
      </c>
      <c r="U24" s="14">
        <f t="shared" si="11"/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 t="shared" si="7"/>
        <v>102</v>
      </c>
      <c r="E25" s="14">
        <f t="shared" si="7"/>
        <v>8632</v>
      </c>
      <c r="F25" s="14">
        <v>1</v>
      </c>
      <c r="G25" s="14">
        <v>141</v>
      </c>
      <c r="H25" s="14">
        <v>0</v>
      </c>
      <c r="I25" s="14">
        <v>0</v>
      </c>
      <c r="J25" s="14">
        <v>101</v>
      </c>
      <c r="K25" s="14">
        <v>8491</v>
      </c>
      <c r="L25" s="14">
        <f t="shared" si="9"/>
        <v>2</v>
      </c>
      <c r="M25" s="14">
        <f t="shared" si="9"/>
        <v>233</v>
      </c>
      <c r="N25" s="14">
        <v>2</v>
      </c>
      <c r="O25" s="14">
        <v>233</v>
      </c>
      <c r="P25" s="14">
        <v>0</v>
      </c>
      <c r="Q25" s="14">
        <v>0</v>
      </c>
      <c r="R25" s="14">
        <v>0</v>
      </c>
      <c r="S25" s="14">
        <v>0</v>
      </c>
      <c r="T25" s="14">
        <f t="shared" si="11"/>
        <v>0</v>
      </c>
      <c r="U25" s="14">
        <f t="shared" si="11"/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 t="shared" ref="D32:E36" si="13">SUM(F32,H32,J32)</f>
        <v>7</v>
      </c>
      <c r="E32" s="14">
        <f t="shared" si="13"/>
        <v>832</v>
      </c>
      <c r="F32" s="14">
        <f t="shared" ref="F32:K32" si="14">SUM(F33:F36)</f>
        <v>7</v>
      </c>
      <c r="G32" s="14">
        <f t="shared" si="14"/>
        <v>832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 t="shared" si="13"/>
        <v>6</v>
      </c>
      <c r="E33" s="14">
        <f t="shared" si="13"/>
        <v>724</v>
      </c>
      <c r="F33" s="14">
        <v>6</v>
      </c>
      <c r="G33" s="14">
        <v>724</v>
      </c>
      <c r="H33" s="14">
        <v>0</v>
      </c>
      <c r="I33" s="14">
        <v>0</v>
      </c>
      <c r="J33" s="14">
        <v>0</v>
      </c>
      <c r="K33" s="14"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 t="shared" si="13"/>
        <v>0</v>
      </c>
      <c r="E34" s="14">
        <f t="shared" si="13"/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 t="shared" si="13"/>
        <v>0</v>
      </c>
      <c r="E35" s="14">
        <f t="shared" si="13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 t="shared" si="13"/>
        <v>1</v>
      </c>
      <c r="E36" s="14">
        <f t="shared" si="13"/>
        <v>108</v>
      </c>
      <c r="F36" s="14">
        <v>1</v>
      </c>
      <c r="G36" s="14">
        <v>108</v>
      </c>
      <c r="H36" s="14">
        <v>0</v>
      </c>
      <c r="I36" s="14">
        <v>0</v>
      </c>
      <c r="J36" s="14">
        <v>0</v>
      </c>
      <c r="K36" s="14"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SUM(Z14,J25,R25)</f>
        <v>101</v>
      </c>
      <c r="E38" s="14">
        <f>SUM(AA14,K25,S25)</f>
        <v>8491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" customWidth="1"/>
    <col min="2" max="2" width="6.28515625" style="2" customWidth="1"/>
    <col min="3" max="27" width="9.140625" style="2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 t="shared" ref="D10:E14" si="0">SUM(F10,H10,J10)</f>
        <v>1573</v>
      </c>
      <c r="E10" s="14">
        <f t="shared" si="0"/>
        <v>132941</v>
      </c>
      <c r="F10" s="14">
        <f t="shared" ref="F10:K10" si="1">SUM(F11:F14)</f>
        <v>883</v>
      </c>
      <c r="G10" s="14">
        <f t="shared" si="1"/>
        <v>103041</v>
      </c>
      <c r="H10" s="14">
        <f t="shared" si="1"/>
        <v>232</v>
      </c>
      <c r="I10" s="14">
        <f t="shared" si="1"/>
        <v>10652</v>
      </c>
      <c r="J10" s="14">
        <f t="shared" si="1"/>
        <v>458</v>
      </c>
      <c r="K10" s="14">
        <f t="shared" si="1"/>
        <v>19248</v>
      </c>
      <c r="L10" s="14">
        <f t="shared" ref="L10:M14" si="2">SUM(N10,P10,R10)</f>
        <v>1114</v>
      </c>
      <c r="M10" s="14">
        <f t="shared" si="2"/>
        <v>103270</v>
      </c>
      <c r="N10" s="14">
        <f t="shared" ref="N10:S10" si="3">SUM(N11:N14)</f>
        <v>772</v>
      </c>
      <c r="O10" s="14">
        <f t="shared" si="3"/>
        <v>90675</v>
      </c>
      <c r="P10" s="14">
        <f t="shared" si="3"/>
        <v>181</v>
      </c>
      <c r="Q10" s="14">
        <f t="shared" si="3"/>
        <v>8070</v>
      </c>
      <c r="R10" s="14">
        <f t="shared" si="3"/>
        <v>161</v>
      </c>
      <c r="S10" s="14">
        <f t="shared" si="3"/>
        <v>4525</v>
      </c>
      <c r="T10" s="14">
        <f t="shared" ref="T10:U14" si="4">SUM(V10,X10,Z10)</f>
        <v>0</v>
      </c>
      <c r="U10" s="14">
        <f t="shared" si="4"/>
        <v>0</v>
      </c>
      <c r="V10" s="14">
        <f t="shared" ref="V10:AA10" si="5">SUM(V11:V14)</f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  <c r="AA10" s="14">
        <f t="shared" si="5"/>
        <v>0</v>
      </c>
    </row>
    <row r="11" spans="2:27" x14ac:dyDescent="0.15">
      <c r="B11" s="13" t="s">
        <v>14</v>
      </c>
      <c r="C11" s="6" t="s">
        <v>15</v>
      </c>
      <c r="D11" s="14">
        <f t="shared" si="0"/>
        <v>528</v>
      </c>
      <c r="E11" s="14">
        <f t="shared" si="0"/>
        <v>66820</v>
      </c>
      <c r="F11" s="14">
        <f t="shared" ref="F11:K14" si="6">SUM(N11,V11,F22,N22,V22,F33)</f>
        <v>528</v>
      </c>
      <c r="G11" s="14">
        <f t="shared" si="6"/>
        <v>66820</v>
      </c>
      <c r="H11" s="14">
        <f t="shared" si="6"/>
        <v>0</v>
      </c>
      <c r="I11" s="14">
        <f t="shared" si="6"/>
        <v>0</v>
      </c>
      <c r="J11" s="14">
        <f t="shared" si="6"/>
        <v>0</v>
      </c>
      <c r="K11" s="14">
        <f t="shared" si="6"/>
        <v>0</v>
      </c>
      <c r="L11" s="14">
        <f t="shared" si="2"/>
        <v>450</v>
      </c>
      <c r="M11" s="14">
        <f t="shared" si="2"/>
        <v>57031</v>
      </c>
      <c r="N11" s="14">
        <v>450</v>
      </c>
      <c r="O11" s="14">
        <v>57031</v>
      </c>
      <c r="P11" s="14">
        <v>0</v>
      </c>
      <c r="Q11" s="14">
        <v>0</v>
      </c>
      <c r="R11" s="14">
        <v>0</v>
      </c>
      <c r="S11" s="14">
        <v>0</v>
      </c>
      <c r="T11" s="14">
        <f t="shared" si="4"/>
        <v>0</v>
      </c>
      <c r="U11" s="14">
        <f t="shared" si="4"/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</row>
    <row r="12" spans="2:27" x14ac:dyDescent="0.15">
      <c r="B12" s="13" t="s">
        <v>16</v>
      </c>
      <c r="C12" s="6" t="s">
        <v>17</v>
      </c>
      <c r="D12" s="14">
        <f t="shared" si="0"/>
        <v>738</v>
      </c>
      <c r="E12" s="14">
        <f t="shared" si="0"/>
        <v>34137</v>
      </c>
      <c r="F12" s="14">
        <f t="shared" si="6"/>
        <v>58</v>
      </c>
      <c r="G12" s="14">
        <f t="shared" si="6"/>
        <v>4549</v>
      </c>
      <c r="H12" s="14">
        <f t="shared" si="6"/>
        <v>232</v>
      </c>
      <c r="I12" s="14">
        <f t="shared" si="6"/>
        <v>10652</v>
      </c>
      <c r="J12" s="14">
        <f t="shared" si="6"/>
        <v>448</v>
      </c>
      <c r="K12" s="14">
        <f t="shared" si="6"/>
        <v>18936</v>
      </c>
      <c r="L12" s="14">
        <f t="shared" si="2"/>
        <v>375</v>
      </c>
      <c r="M12" s="14">
        <f t="shared" si="2"/>
        <v>15495</v>
      </c>
      <c r="N12" s="14">
        <v>33</v>
      </c>
      <c r="O12" s="14">
        <v>2900</v>
      </c>
      <c r="P12" s="14">
        <v>181</v>
      </c>
      <c r="Q12" s="14">
        <v>8070</v>
      </c>
      <c r="R12" s="14">
        <v>161</v>
      </c>
      <c r="S12" s="14">
        <v>4525</v>
      </c>
      <c r="T12" s="14">
        <f t="shared" si="4"/>
        <v>0</v>
      </c>
      <c r="U12" s="14">
        <f t="shared" si="4"/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</row>
    <row r="13" spans="2:27" x14ac:dyDescent="0.15">
      <c r="B13" s="13" t="s">
        <v>18</v>
      </c>
      <c r="C13" s="6" t="s">
        <v>19</v>
      </c>
      <c r="D13" s="14">
        <f t="shared" si="0"/>
        <v>17</v>
      </c>
      <c r="E13" s="14">
        <f t="shared" si="0"/>
        <v>950</v>
      </c>
      <c r="F13" s="14">
        <f t="shared" si="6"/>
        <v>7</v>
      </c>
      <c r="G13" s="14">
        <f t="shared" si="6"/>
        <v>638</v>
      </c>
      <c r="H13" s="14">
        <f t="shared" si="6"/>
        <v>0</v>
      </c>
      <c r="I13" s="14">
        <f t="shared" si="6"/>
        <v>0</v>
      </c>
      <c r="J13" s="14">
        <f t="shared" si="6"/>
        <v>10</v>
      </c>
      <c r="K13" s="14">
        <f t="shared" si="6"/>
        <v>312</v>
      </c>
      <c r="L13" s="14">
        <f t="shared" si="2"/>
        <v>6</v>
      </c>
      <c r="M13" s="14">
        <f t="shared" si="2"/>
        <v>558</v>
      </c>
      <c r="N13" s="14">
        <v>6</v>
      </c>
      <c r="O13" s="14">
        <v>558</v>
      </c>
      <c r="P13" s="14">
        <v>0</v>
      </c>
      <c r="Q13" s="14">
        <v>0</v>
      </c>
      <c r="R13" s="14">
        <v>0</v>
      </c>
      <c r="S13" s="14">
        <v>0</v>
      </c>
      <c r="T13" s="14">
        <f t="shared" si="4"/>
        <v>0</v>
      </c>
      <c r="U13" s="14">
        <f t="shared" si="4"/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</row>
    <row r="14" spans="2:27" x14ac:dyDescent="0.15">
      <c r="B14" s="13" t="s">
        <v>20</v>
      </c>
      <c r="C14" s="6" t="s">
        <v>21</v>
      </c>
      <c r="D14" s="14">
        <f t="shared" si="0"/>
        <v>290</v>
      </c>
      <c r="E14" s="14">
        <f t="shared" si="0"/>
        <v>31034</v>
      </c>
      <c r="F14" s="14">
        <f t="shared" si="6"/>
        <v>290</v>
      </c>
      <c r="G14" s="14">
        <f t="shared" si="6"/>
        <v>31034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2"/>
        <v>283</v>
      </c>
      <c r="M14" s="14">
        <f t="shared" si="2"/>
        <v>30186</v>
      </c>
      <c r="N14" s="14">
        <v>283</v>
      </c>
      <c r="O14" s="14">
        <v>30186</v>
      </c>
      <c r="P14" s="14">
        <v>0</v>
      </c>
      <c r="Q14" s="14">
        <v>0</v>
      </c>
      <c r="R14" s="14">
        <v>0</v>
      </c>
      <c r="S14" s="14">
        <v>0</v>
      </c>
      <c r="T14" s="14">
        <f t="shared" si="4"/>
        <v>0</v>
      </c>
      <c r="U14" s="14">
        <f t="shared" si="4"/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 t="shared" ref="D21:E25" si="7">SUM(F21,H21,J21)</f>
        <v>23</v>
      </c>
      <c r="E21" s="14">
        <f t="shared" si="7"/>
        <v>1546</v>
      </c>
      <c r="F21" s="14">
        <f t="shared" ref="F21:K21" si="8">SUM(F22:F25)</f>
        <v>5</v>
      </c>
      <c r="G21" s="14">
        <f t="shared" si="8"/>
        <v>609</v>
      </c>
      <c r="H21" s="14">
        <f t="shared" si="8"/>
        <v>0</v>
      </c>
      <c r="I21" s="14">
        <f t="shared" si="8"/>
        <v>0</v>
      </c>
      <c r="J21" s="14">
        <f t="shared" si="8"/>
        <v>18</v>
      </c>
      <c r="K21" s="14">
        <f t="shared" si="8"/>
        <v>937</v>
      </c>
      <c r="L21" s="14">
        <f t="shared" ref="L21:M25" si="9">SUM(N21,P21,R21)</f>
        <v>429</v>
      </c>
      <c r="M21" s="14">
        <f t="shared" si="9"/>
        <v>27297</v>
      </c>
      <c r="N21" s="14">
        <f t="shared" ref="N21:S21" si="10">SUM(N22:N25)</f>
        <v>99</v>
      </c>
      <c r="O21" s="14">
        <f t="shared" si="10"/>
        <v>10929</v>
      </c>
      <c r="P21" s="14">
        <f t="shared" si="10"/>
        <v>51</v>
      </c>
      <c r="Q21" s="14">
        <f t="shared" si="10"/>
        <v>2582</v>
      </c>
      <c r="R21" s="14">
        <f t="shared" si="10"/>
        <v>279</v>
      </c>
      <c r="S21" s="14">
        <f t="shared" si="10"/>
        <v>13786</v>
      </c>
      <c r="T21" s="14">
        <f t="shared" ref="T21:U25" si="11">SUM(V21,X21,Z21)</f>
        <v>0</v>
      </c>
      <c r="U21" s="14">
        <f t="shared" si="11"/>
        <v>0</v>
      </c>
      <c r="V21" s="14">
        <f t="shared" ref="V21:AA21" si="12">SUM(V22:V25)</f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14">
        <f t="shared" si="12"/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 t="shared" si="7"/>
        <v>0</v>
      </c>
      <c r="E22" s="14">
        <f t="shared" si="7"/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f t="shared" si="9"/>
        <v>71</v>
      </c>
      <c r="M22" s="14">
        <f t="shared" si="9"/>
        <v>8961</v>
      </c>
      <c r="N22" s="14">
        <v>71</v>
      </c>
      <c r="O22" s="14">
        <v>8961</v>
      </c>
      <c r="P22" s="14">
        <v>0</v>
      </c>
      <c r="Q22" s="14">
        <v>0</v>
      </c>
      <c r="R22" s="14">
        <v>0</v>
      </c>
      <c r="S22" s="14">
        <v>0</v>
      </c>
      <c r="T22" s="14">
        <f t="shared" si="11"/>
        <v>0</v>
      </c>
      <c r="U22" s="14">
        <f t="shared" si="11"/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 t="shared" si="7"/>
        <v>18</v>
      </c>
      <c r="E23" s="14">
        <f t="shared" si="7"/>
        <v>937</v>
      </c>
      <c r="F23" s="14">
        <v>0</v>
      </c>
      <c r="G23" s="14">
        <v>0</v>
      </c>
      <c r="H23" s="14">
        <v>0</v>
      </c>
      <c r="I23" s="14">
        <v>0</v>
      </c>
      <c r="J23" s="14">
        <v>18</v>
      </c>
      <c r="K23" s="14">
        <v>937</v>
      </c>
      <c r="L23" s="14">
        <f t="shared" si="9"/>
        <v>345</v>
      </c>
      <c r="M23" s="14">
        <f t="shared" si="9"/>
        <v>17705</v>
      </c>
      <c r="N23" s="14">
        <v>25</v>
      </c>
      <c r="O23" s="14">
        <v>1649</v>
      </c>
      <c r="P23" s="14">
        <v>51</v>
      </c>
      <c r="Q23" s="14">
        <v>2582</v>
      </c>
      <c r="R23" s="14">
        <v>269</v>
      </c>
      <c r="S23" s="14">
        <v>13474</v>
      </c>
      <c r="T23" s="14">
        <f t="shared" si="11"/>
        <v>0</v>
      </c>
      <c r="U23" s="14">
        <f t="shared" si="11"/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 t="shared" si="7"/>
        <v>0</v>
      </c>
      <c r="E24" s="14">
        <f t="shared" si="7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f t="shared" si="9"/>
        <v>11</v>
      </c>
      <c r="M24" s="14">
        <f t="shared" si="9"/>
        <v>392</v>
      </c>
      <c r="N24" s="14">
        <v>1</v>
      </c>
      <c r="O24" s="14">
        <v>80</v>
      </c>
      <c r="P24" s="14">
        <v>0</v>
      </c>
      <c r="Q24" s="14">
        <v>0</v>
      </c>
      <c r="R24" s="14">
        <v>10</v>
      </c>
      <c r="S24" s="14">
        <v>312</v>
      </c>
      <c r="T24" s="14">
        <f t="shared" si="11"/>
        <v>0</v>
      </c>
      <c r="U24" s="14">
        <f t="shared" si="11"/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 t="shared" si="7"/>
        <v>5</v>
      </c>
      <c r="E25" s="14">
        <f t="shared" si="7"/>
        <v>609</v>
      </c>
      <c r="F25" s="14">
        <v>5</v>
      </c>
      <c r="G25" s="14">
        <v>609</v>
      </c>
      <c r="H25" s="14">
        <v>0</v>
      </c>
      <c r="I25" s="14">
        <v>0</v>
      </c>
      <c r="J25" s="14">
        <v>0</v>
      </c>
      <c r="K25" s="14">
        <v>0</v>
      </c>
      <c r="L25" s="14">
        <f t="shared" si="9"/>
        <v>2</v>
      </c>
      <c r="M25" s="14">
        <f t="shared" si="9"/>
        <v>239</v>
      </c>
      <c r="N25" s="14">
        <v>2</v>
      </c>
      <c r="O25" s="14">
        <v>239</v>
      </c>
      <c r="P25" s="14">
        <v>0</v>
      </c>
      <c r="Q25" s="14">
        <v>0</v>
      </c>
      <c r="R25" s="14">
        <v>0</v>
      </c>
      <c r="S25" s="14">
        <v>0</v>
      </c>
      <c r="T25" s="14">
        <f t="shared" si="11"/>
        <v>0</v>
      </c>
      <c r="U25" s="14">
        <f t="shared" si="11"/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 t="shared" ref="D32:E36" si="13">SUM(F32,H32,J32)</f>
        <v>7</v>
      </c>
      <c r="E32" s="14">
        <f t="shared" si="13"/>
        <v>828</v>
      </c>
      <c r="F32" s="14">
        <f t="shared" ref="F32:K32" si="14">SUM(F33:F36)</f>
        <v>7</v>
      </c>
      <c r="G32" s="14">
        <f t="shared" si="14"/>
        <v>828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 t="shared" si="13"/>
        <v>7</v>
      </c>
      <c r="E33" s="14">
        <f t="shared" si="13"/>
        <v>828</v>
      </c>
      <c r="F33" s="14">
        <v>7</v>
      </c>
      <c r="G33" s="14">
        <v>828</v>
      </c>
      <c r="H33" s="14">
        <v>0</v>
      </c>
      <c r="I33" s="14">
        <v>0</v>
      </c>
      <c r="J33" s="14">
        <v>0</v>
      </c>
      <c r="K33" s="14"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 t="shared" si="13"/>
        <v>0</v>
      </c>
      <c r="E34" s="14">
        <f t="shared" si="13"/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 t="shared" si="13"/>
        <v>0</v>
      </c>
      <c r="E35" s="14">
        <f t="shared" si="13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 t="shared" si="13"/>
        <v>0</v>
      </c>
      <c r="E36" s="14">
        <f t="shared" si="13"/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SUM(Z14,J25,R25)</f>
        <v>0</v>
      </c>
      <c r="E38" s="14">
        <f>SUM(AA14,K25,S25)</f>
        <v>0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" customWidth="1"/>
    <col min="2" max="2" width="6.28515625" style="2" customWidth="1"/>
    <col min="3" max="27" width="9.140625" style="2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 t="shared" ref="D10:E14" si="0">SUM(F10,H10,J10)</f>
        <v>1318</v>
      </c>
      <c r="E10" s="14">
        <f t="shared" si="0"/>
        <v>112115</v>
      </c>
      <c r="F10" s="14">
        <f t="shared" ref="F10:K10" si="1">SUM(F11:F14)</f>
        <v>701</v>
      </c>
      <c r="G10" s="14">
        <f t="shared" si="1"/>
        <v>81922</v>
      </c>
      <c r="H10" s="14">
        <f t="shared" si="1"/>
        <v>273</v>
      </c>
      <c r="I10" s="14">
        <f t="shared" si="1"/>
        <v>13474</v>
      </c>
      <c r="J10" s="14">
        <f t="shared" si="1"/>
        <v>344</v>
      </c>
      <c r="K10" s="14">
        <f t="shared" si="1"/>
        <v>16719</v>
      </c>
      <c r="L10" s="14">
        <f t="shared" ref="L10:M14" si="2">SUM(N10,P10,R10)</f>
        <v>951</v>
      </c>
      <c r="M10" s="14">
        <f t="shared" si="2"/>
        <v>86594</v>
      </c>
      <c r="N10" s="14">
        <f t="shared" ref="N10:S10" si="3">SUM(N11:N14)</f>
        <v>622</v>
      </c>
      <c r="O10" s="14">
        <f t="shared" si="3"/>
        <v>72440</v>
      </c>
      <c r="P10" s="14">
        <f t="shared" si="3"/>
        <v>231</v>
      </c>
      <c r="Q10" s="14">
        <f t="shared" si="3"/>
        <v>11279</v>
      </c>
      <c r="R10" s="14">
        <f t="shared" si="3"/>
        <v>98</v>
      </c>
      <c r="S10" s="14">
        <f t="shared" si="3"/>
        <v>2875</v>
      </c>
      <c r="T10" s="14">
        <f t="shared" ref="T10:U14" si="4">SUM(V10,X10,Z10)</f>
        <v>1</v>
      </c>
      <c r="U10" s="14">
        <f t="shared" si="4"/>
        <v>124</v>
      </c>
      <c r="V10" s="14">
        <f t="shared" ref="V10:AA10" si="5">SUM(V11:V14)</f>
        <v>1</v>
      </c>
      <c r="W10" s="14">
        <f t="shared" si="5"/>
        <v>124</v>
      </c>
      <c r="X10" s="14">
        <f t="shared" si="5"/>
        <v>0</v>
      </c>
      <c r="Y10" s="14">
        <f t="shared" si="5"/>
        <v>0</v>
      </c>
      <c r="Z10" s="14">
        <f t="shared" si="5"/>
        <v>0</v>
      </c>
      <c r="AA10" s="14">
        <f t="shared" si="5"/>
        <v>0</v>
      </c>
    </row>
    <row r="11" spans="2:27" x14ac:dyDescent="0.15">
      <c r="B11" s="13" t="s">
        <v>14</v>
      </c>
      <c r="C11" s="6" t="s">
        <v>15</v>
      </c>
      <c r="D11" s="14">
        <f t="shared" si="0"/>
        <v>436</v>
      </c>
      <c r="E11" s="14">
        <f t="shared" si="0"/>
        <v>54815</v>
      </c>
      <c r="F11" s="14">
        <f t="shared" ref="F11:K14" si="6">SUM(N11,V11,F22,N22,V22,F33)</f>
        <v>433</v>
      </c>
      <c r="G11" s="14">
        <f t="shared" si="6"/>
        <v>54638</v>
      </c>
      <c r="H11" s="14">
        <f t="shared" si="6"/>
        <v>3</v>
      </c>
      <c r="I11" s="14">
        <f t="shared" si="6"/>
        <v>177</v>
      </c>
      <c r="J11" s="14">
        <f t="shared" si="6"/>
        <v>0</v>
      </c>
      <c r="K11" s="14">
        <f t="shared" si="6"/>
        <v>0</v>
      </c>
      <c r="L11" s="14">
        <f t="shared" si="2"/>
        <v>374</v>
      </c>
      <c r="M11" s="14">
        <f t="shared" si="2"/>
        <v>46905</v>
      </c>
      <c r="N11" s="14">
        <v>371</v>
      </c>
      <c r="O11" s="14">
        <v>46728</v>
      </c>
      <c r="P11" s="14">
        <v>3</v>
      </c>
      <c r="Q11" s="14">
        <v>177</v>
      </c>
      <c r="R11" s="14">
        <v>0</v>
      </c>
      <c r="S11" s="14">
        <v>0</v>
      </c>
      <c r="T11" s="14">
        <f t="shared" si="4"/>
        <v>1</v>
      </c>
      <c r="U11" s="14">
        <f t="shared" si="4"/>
        <v>124</v>
      </c>
      <c r="V11" s="14">
        <v>1</v>
      </c>
      <c r="W11" s="14">
        <v>124</v>
      </c>
      <c r="X11" s="14">
        <v>0</v>
      </c>
      <c r="Y11" s="14">
        <v>0</v>
      </c>
      <c r="Z11" s="14">
        <v>0</v>
      </c>
      <c r="AA11" s="14">
        <v>0</v>
      </c>
    </row>
    <row r="12" spans="2:27" x14ac:dyDescent="0.15">
      <c r="B12" s="13" t="s">
        <v>16</v>
      </c>
      <c r="C12" s="6" t="s">
        <v>17</v>
      </c>
      <c r="D12" s="14">
        <f t="shared" si="0"/>
        <v>592</v>
      </c>
      <c r="E12" s="14">
        <f t="shared" si="0"/>
        <v>26951</v>
      </c>
      <c r="F12" s="14">
        <f t="shared" si="6"/>
        <v>43</v>
      </c>
      <c r="G12" s="14">
        <f t="shared" si="6"/>
        <v>2976</v>
      </c>
      <c r="H12" s="14">
        <f t="shared" si="6"/>
        <v>270</v>
      </c>
      <c r="I12" s="14">
        <f t="shared" si="6"/>
        <v>13297</v>
      </c>
      <c r="J12" s="14">
        <f t="shared" si="6"/>
        <v>279</v>
      </c>
      <c r="K12" s="14">
        <f t="shared" si="6"/>
        <v>10678</v>
      </c>
      <c r="L12" s="14">
        <f t="shared" si="2"/>
        <v>361</v>
      </c>
      <c r="M12" s="14">
        <f t="shared" si="2"/>
        <v>16414</v>
      </c>
      <c r="N12" s="14">
        <v>35</v>
      </c>
      <c r="O12" s="14">
        <v>2437</v>
      </c>
      <c r="P12" s="14">
        <v>228</v>
      </c>
      <c r="Q12" s="14">
        <v>11102</v>
      </c>
      <c r="R12" s="14">
        <v>98</v>
      </c>
      <c r="S12" s="14">
        <v>2875</v>
      </c>
      <c r="T12" s="14">
        <f t="shared" si="4"/>
        <v>0</v>
      </c>
      <c r="U12" s="14">
        <f t="shared" si="4"/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</row>
    <row r="13" spans="2:27" x14ac:dyDescent="0.15">
      <c r="B13" s="13" t="s">
        <v>18</v>
      </c>
      <c r="C13" s="6" t="s">
        <v>19</v>
      </c>
      <c r="D13" s="14">
        <f t="shared" si="0"/>
        <v>3</v>
      </c>
      <c r="E13" s="14">
        <f t="shared" si="0"/>
        <v>565</v>
      </c>
      <c r="F13" s="14">
        <f t="shared" si="6"/>
        <v>3</v>
      </c>
      <c r="G13" s="14">
        <f t="shared" si="6"/>
        <v>565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2"/>
        <v>3</v>
      </c>
      <c r="M13" s="14">
        <f t="shared" si="2"/>
        <v>565</v>
      </c>
      <c r="N13" s="14">
        <v>3</v>
      </c>
      <c r="O13" s="14">
        <v>565</v>
      </c>
      <c r="P13" s="14">
        <v>0</v>
      </c>
      <c r="Q13" s="14">
        <v>0</v>
      </c>
      <c r="R13" s="14">
        <v>0</v>
      </c>
      <c r="S13" s="14">
        <v>0</v>
      </c>
      <c r="T13" s="14">
        <f t="shared" si="4"/>
        <v>0</v>
      </c>
      <c r="U13" s="14">
        <f t="shared" si="4"/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</row>
    <row r="14" spans="2:27" x14ac:dyDescent="0.15">
      <c r="B14" s="13" t="s">
        <v>20</v>
      </c>
      <c r="C14" s="6" t="s">
        <v>21</v>
      </c>
      <c r="D14" s="14">
        <f t="shared" si="0"/>
        <v>287</v>
      </c>
      <c r="E14" s="14">
        <f t="shared" si="0"/>
        <v>29784</v>
      </c>
      <c r="F14" s="14">
        <f t="shared" si="6"/>
        <v>222</v>
      </c>
      <c r="G14" s="14">
        <f t="shared" si="6"/>
        <v>23743</v>
      </c>
      <c r="H14" s="14">
        <f t="shared" si="6"/>
        <v>0</v>
      </c>
      <c r="I14" s="14">
        <f t="shared" si="6"/>
        <v>0</v>
      </c>
      <c r="J14" s="14">
        <f t="shared" si="6"/>
        <v>65</v>
      </c>
      <c r="K14" s="14">
        <f t="shared" si="6"/>
        <v>6041</v>
      </c>
      <c r="L14" s="14">
        <f t="shared" si="2"/>
        <v>213</v>
      </c>
      <c r="M14" s="14">
        <f t="shared" si="2"/>
        <v>22710</v>
      </c>
      <c r="N14" s="14">
        <v>213</v>
      </c>
      <c r="O14" s="14">
        <v>22710</v>
      </c>
      <c r="P14" s="14">
        <v>0</v>
      </c>
      <c r="Q14" s="14">
        <v>0</v>
      </c>
      <c r="R14" s="14">
        <v>0</v>
      </c>
      <c r="S14" s="14">
        <v>0</v>
      </c>
      <c r="T14" s="14">
        <f t="shared" si="4"/>
        <v>0</v>
      </c>
      <c r="U14" s="14">
        <f t="shared" si="4"/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 t="shared" ref="D21:E25" si="7">SUM(F21,H21,J21)</f>
        <v>154</v>
      </c>
      <c r="E21" s="14">
        <f t="shared" si="7"/>
        <v>9978</v>
      </c>
      <c r="F21" s="14">
        <f t="shared" ref="F21:K21" si="8">SUM(F22:F25)</f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154</v>
      </c>
      <c r="K21" s="14">
        <f t="shared" si="8"/>
        <v>9978</v>
      </c>
      <c r="L21" s="14">
        <f t="shared" ref="L21:M25" si="9">SUM(N21,P21,R21)</f>
        <v>208</v>
      </c>
      <c r="M21" s="14">
        <f t="shared" si="9"/>
        <v>15037</v>
      </c>
      <c r="N21" s="14">
        <f t="shared" ref="N21:S21" si="10">SUM(N22:N25)</f>
        <v>74</v>
      </c>
      <c r="O21" s="14">
        <f t="shared" si="10"/>
        <v>8976</v>
      </c>
      <c r="P21" s="14">
        <f t="shared" si="10"/>
        <v>42</v>
      </c>
      <c r="Q21" s="14">
        <f t="shared" si="10"/>
        <v>2195</v>
      </c>
      <c r="R21" s="14">
        <f t="shared" si="10"/>
        <v>92</v>
      </c>
      <c r="S21" s="14">
        <f t="shared" si="10"/>
        <v>3866</v>
      </c>
      <c r="T21" s="14">
        <f t="shared" ref="T21:U25" si="11">SUM(V21,X21,Z21)</f>
        <v>0</v>
      </c>
      <c r="U21" s="14">
        <f t="shared" si="11"/>
        <v>0</v>
      </c>
      <c r="V21" s="14">
        <f t="shared" ref="V21:AA21" si="12">SUM(V22:V25)</f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14">
        <f t="shared" si="12"/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 t="shared" si="7"/>
        <v>0</v>
      </c>
      <c r="E22" s="14">
        <f t="shared" si="7"/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f t="shared" si="9"/>
        <v>57</v>
      </c>
      <c r="M22" s="14">
        <f t="shared" si="9"/>
        <v>7404</v>
      </c>
      <c r="N22" s="14">
        <v>57</v>
      </c>
      <c r="O22" s="14">
        <v>7404</v>
      </c>
      <c r="P22" s="14">
        <v>0</v>
      </c>
      <c r="Q22" s="14">
        <v>0</v>
      </c>
      <c r="R22" s="14">
        <v>0</v>
      </c>
      <c r="S22" s="14">
        <v>0</v>
      </c>
      <c r="T22" s="14">
        <f t="shared" si="11"/>
        <v>0</v>
      </c>
      <c r="U22" s="14">
        <f t="shared" si="11"/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 t="shared" si="7"/>
        <v>89</v>
      </c>
      <c r="E23" s="14">
        <f t="shared" si="7"/>
        <v>3937</v>
      </c>
      <c r="F23" s="14">
        <v>0</v>
      </c>
      <c r="G23" s="14">
        <v>0</v>
      </c>
      <c r="H23" s="14">
        <v>0</v>
      </c>
      <c r="I23" s="14">
        <v>0</v>
      </c>
      <c r="J23" s="14">
        <v>89</v>
      </c>
      <c r="K23" s="14">
        <v>3937</v>
      </c>
      <c r="L23" s="14">
        <f t="shared" si="9"/>
        <v>142</v>
      </c>
      <c r="M23" s="14">
        <f t="shared" si="9"/>
        <v>6600</v>
      </c>
      <c r="N23" s="14">
        <v>8</v>
      </c>
      <c r="O23" s="14">
        <v>539</v>
      </c>
      <c r="P23" s="14">
        <v>42</v>
      </c>
      <c r="Q23" s="14">
        <v>2195</v>
      </c>
      <c r="R23" s="14">
        <v>92</v>
      </c>
      <c r="S23" s="14">
        <v>3866</v>
      </c>
      <c r="T23" s="14">
        <f t="shared" si="11"/>
        <v>0</v>
      </c>
      <c r="U23" s="14">
        <f t="shared" si="11"/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 t="shared" si="7"/>
        <v>0</v>
      </c>
      <c r="E24" s="14">
        <f t="shared" si="7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f t="shared" si="9"/>
        <v>0</v>
      </c>
      <c r="M24" s="14">
        <f t="shared" si="9"/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f t="shared" si="11"/>
        <v>0</v>
      </c>
      <c r="U24" s="14">
        <f t="shared" si="11"/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 t="shared" si="7"/>
        <v>65</v>
      </c>
      <c r="E25" s="14">
        <f t="shared" si="7"/>
        <v>6041</v>
      </c>
      <c r="F25" s="14">
        <v>0</v>
      </c>
      <c r="G25" s="14">
        <v>0</v>
      </c>
      <c r="H25" s="14">
        <v>0</v>
      </c>
      <c r="I25" s="14">
        <v>0</v>
      </c>
      <c r="J25" s="14">
        <v>65</v>
      </c>
      <c r="K25" s="14">
        <v>6041</v>
      </c>
      <c r="L25" s="14">
        <f t="shared" si="9"/>
        <v>9</v>
      </c>
      <c r="M25" s="14">
        <f t="shared" si="9"/>
        <v>1033</v>
      </c>
      <c r="N25" s="14">
        <v>9</v>
      </c>
      <c r="O25" s="14">
        <v>1033</v>
      </c>
      <c r="P25" s="14">
        <v>0</v>
      </c>
      <c r="Q25" s="14">
        <v>0</v>
      </c>
      <c r="R25" s="14">
        <v>0</v>
      </c>
      <c r="S25" s="14">
        <v>0</v>
      </c>
      <c r="T25" s="14">
        <f t="shared" si="11"/>
        <v>0</v>
      </c>
      <c r="U25" s="14">
        <f t="shared" si="11"/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 t="shared" ref="D32:E36" si="13">SUM(F32,H32,J32)</f>
        <v>4</v>
      </c>
      <c r="E32" s="14">
        <f t="shared" si="13"/>
        <v>382</v>
      </c>
      <c r="F32" s="14">
        <f t="shared" ref="F32:K32" si="14">SUM(F33:F36)</f>
        <v>4</v>
      </c>
      <c r="G32" s="14">
        <f t="shared" si="14"/>
        <v>382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 t="shared" si="13"/>
        <v>4</v>
      </c>
      <c r="E33" s="14">
        <f t="shared" si="13"/>
        <v>382</v>
      </c>
      <c r="F33" s="14">
        <v>4</v>
      </c>
      <c r="G33" s="14">
        <v>382</v>
      </c>
      <c r="H33" s="14">
        <v>0</v>
      </c>
      <c r="I33" s="14">
        <v>0</v>
      </c>
      <c r="J33" s="14">
        <v>0</v>
      </c>
      <c r="K33" s="14"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 t="shared" si="13"/>
        <v>0</v>
      </c>
      <c r="E34" s="14">
        <f t="shared" si="13"/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 t="shared" si="13"/>
        <v>0</v>
      </c>
      <c r="E35" s="14">
        <f t="shared" si="13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 t="shared" si="13"/>
        <v>0</v>
      </c>
      <c r="E36" s="14">
        <f t="shared" si="13"/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SUM(Z14,J25,R25)</f>
        <v>65</v>
      </c>
      <c r="E38" s="14">
        <f>SUM(AA14,K25,S25)</f>
        <v>6041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" customWidth="1"/>
    <col min="2" max="2" width="6.28515625" style="2" customWidth="1"/>
    <col min="3" max="27" width="9.140625" style="2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 t="shared" ref="D10:E14" si="0">SUM(F10,H10,J10)</f>
        <v>1628</v>
      </c>
      <c r="E10" s="14">
        <f t="shared" si="0"/>
        <v>133887</v>
      </c>
      <c r="F10" s="14">
        <f t="shared" ref="F10:K10" si="1">SUM(F11:F14)</f>
        <v>821</v>
      </c>
      <c r="G10" s="14">
        <f t="shared" si="1"/>
        <v>97469</v>
      </c>
      <c r="H10" s="14">
        <f t="shared" si="1"/>
        <v>265</v>
      </c>
      <c r="I10" s="14">
        <f t="shared" si="1"/>
        <v>12748</v>
      </c>
      <c r="J10" s="14">
        <f t="shared" si="1"/>
        <v>542</v>
      </c>
      <c r="K10" s="14">
        <f t="shared" si="1"/>
        <v>23670</v>
      </c>
      <c r="L10" s="14">
        <f t="shared" ref="L10:M14" si="2">SUM(N10,P10,R10)</f>
        <v>1141</v>
      </c>
      <c r="M10" s="14">
        <f t="shared" si="2"/>
        <v>102324</v>
      </c>
      <c r="N10" s="14">
        <f t="shared" ref="N10:S10" si="3">SUM(N11:N14)</f>
        <v>717</v>
      </c>
      <c r="O10" s="14">
        <f t="shared" si="3"/>
        <v>85162</v>
      </c>
      <c r="P10" s="14">
        <f t="shared" si="3"/>
        <v>243</v>
      </c>
      <c r="Q10" s="14">
        <f t="shared" si="3"/>
        <v>11710</v>
      </c>
      <c r="R10" s="14">
        <f t="shared" si="3"/>
        <v>181</v>
      </c>
      <c r="S10" s="14">
        <f t="shared" si="3"/>
        <v>5452</v>
      </c>
      <c r="T10" s="14">
        <f t="shared" ref="T10:U14" si="4">SUM(V10,X10,Z10)</f>
        <v>0</v>
      </c>
      <c r="U10" s="14">
        <f t="shared" si="4"/>
        <v>0</v>
      </c>
      <c r="V10" s="14">
        <f t="shared" ref="V10:AA10" si="5">SUM(V11:V14)</f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  <c r="AA10" s="14">
        <f t="shared" si="5"/>
        <v>0</v>
      </c>
    </row>
    <row r="11" spans="2:27" x14ac:dyDescent="0.15">
      <c r="B11" s="13" t="s">
        <v>14</v>
      </c>
      <c r="C11" s="6" t="s">
        <v>15</v>
      </c>
      <c r="D11" s="14">
        <f t="shared" si="0"/>
        <v>563</v>
      </c>
      <c r="E11" s="14">
        <f t="shared" si="0"/>
        <v>71816</v>
      </c>
      <c r="F11" s="14">
        <f t="shared" ref="F11:K14" si="6">SUM(N11,V11,F22,N22,V22,F33)</f>
        <v>561</v>
      </c>
      <c r="G11" s="14">
        <f t="shared" si="6"/>
        <v>71505</v>
      </c>
      <c r="H11" s="14">
        <f t="shared" si="6"/>
        <v>0</v>
      </c>
      <c r="I11" s="14">
        <f t="shared" si="6"/>
        <v>0</v>
      </c>
      <c r="J11" s="14">
        <f t="shared" si="6"/>
        <v>2</v>
      </c>
      <c r="K11" s="14">
        <f t="shared" si="6"/>
        <v>311</v>
      </c>
      <c r="L11" s="14">
        <f t="shared" si="2"/>
        <v>476</v>
      </c>
      <c r="M11" s="14">
        <f t="shared" si="2"/>
        <v>60820</v>
      </c>
      <c r="N11" s="14">
        <v>475</v>
      </c>
      <c r="O11" s="14">
        <v>60728</v>
      </c>
      <c r="P11" s="14">
        <v>0</v>
      </c>
      <c r="Q11" s="14">
        <v>0</v>
      </c>
      <c r="R11" s="14">
        <v>1</v>
      </c>
      <c r="S11" s="14">
        <v>92</v>
      </c>
      <c r="T11" s="14">
        <f t="shared" si="4"/>
        <v>0</v>
      </c>
      <c r="U11" s="14">
        <f t="shared" si="4"/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</row>
    <row r="12" spans="2:27" x14ac:dyDescent="0.15">
      <c r="B12" s="13" t="s">
        <v>16</v>
      </c>
      <c r="C12" s="6" t="s">
        <v>17</v>
      </c>
      <c r="D12" s="14">
        <f t="shared" si="0"/>
        <v>806</v>
      </c>
      <c r="E12" s="14">
        <f t="shared" si="0"/>
        <v>36226</v>
      </c>
      <c r="F12" s="14">
        <f t="shared" si="6"/>
        <v>56</v>
      </c>
      <c r="G12" s="14">
        <f t="shared" si="6"/>
        <v>4278</v>
      </c>
      <c r="H12" s="14">
        <f t="shared" si="6"/>
        <v>264</v>
      </c>
      <c r="I12" s="14">
        <f t="shared" si="6"/>
        <v>12643</v>
      </c>
      <c r="J12" s="14">
        <f t="shared" si="6"/>
        <v>486</v>
      </c>
      <c r="K12" s="14">
        <f t="shared" si="6"/>
        <v>19305</v>
      </c>
      <c r="L12" s="14">
        <f t="shared" si="2"/>
        <v>465</v>
      </c>
      <c r="M12" s="14">
        <f t="shared" si="2"/>
        <v>20359</v>
      </c>
      <c r="N12" s="14">
        <v>43</v>
      </c>
      <c r="O12" s="14">
        <v>3394</v>
      </c>
      <c r="P12" s="14">
        <v>242</v>
      </c>
      <c r="Q12" s="14">
        <v>11605</v>
      </c>
      <c r="R12" s="14">
        <v>180</v>
      </c>
      <c r="S12" s="14">
        <v>5360</v>
      </c>
      <c r="T12" s="14">
        <f t="shared" si="4"/>
        <v>0</v>
      </c>
      <c r="U12" s="14">
        <f t="shared" si="4"/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</row>
    <row r="13" spans="2:27" x14ac:dyDescent="0.15">
      <c r="B13" s="13" t="s">
        <v>18</v>
      </c>
      <c r="C13" s="6" t="s">
        <v>19</v>
      </c>
      <c r="D13" s="14">
        <f t="shared" si="0"/>
        <v>55</v>
      </c>
      <c r="E13" s="14">
        <f t="shared" si="0"/>
        <v>4174</v>
      </c>
      <c r="F13" s="14">
        <f t="shared" si="6"/>
        <v>1</v>
      </c>
      <c r="G13" s="14">
        <f t="shared" si="6"/>
        <v>120</v>
      </c>
      <c r="H13" s="14">
        <f t="shared" si="6"/>
        <v>0</v>
      </c>
      <c r="I13" s="14">
        <f t="shared" si="6"/>
        <v>0</v>
      </c>
      <c r="J13" s="14">
        <f t="shared" si="6"/>
        <v>54</v>
      </c>
      <c r="K13" s="14">
        <f t="shared" si="6"/>
        <v>4054</v>
      </c>
      <c r="L13" s="14">
        <f t="shared" si="2"/>
        <v>1</v>
      </c>
      <c r="M13" s="14">
        <f t="shared" si="2"/>
        <v>120</v>
      </c>
      <c r="N13" s="14">
        <v>1</v>
      </c>
      <c r="O13" s="14">
        <v>120</v>
      </c>
      <c r="P13" s="14">
        <v>0</v>
      </c>
      <c r="Q13" s="14">
        <v>0</v>
      </c>
      <c r="R13" s="14">
        <v>0</v>
      </c>
      <c r="S13" s="14">
        <v>0</v>
      </c>
      <c r="T13" s="14">
        <f t="shared" si="4"/>
        <v>0</v>
      </c>
      <c r="U13" s="14">
        <f t="shared" si="4"/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</row>
    <row r="14" spans="2:27" x14ac:dyDescent="0.15">
      <c r="B14" s="13" t="s">
        <v>20</v>
      </c>
      <c r="C14" s="6" t="s">
        <v>21</v>
      </c>
      <c r="D14" s="14">
        <f t="shared" si="0"/>
        <v>204</v>
      </c>
      <c r="E14" s="14">
        <f t="shared" si="0"/>
        <v>21671</v>
      </c>
      <c r="F14" s="14">
        <f t="shared" si="6"/>
        <v>203</v>
      </c>
      <c r="G14" s="14">
        <f t="shared" si="6"/>
        <v>21566</v>
      </c>
      <c r="H14" s="14">
        <f t="shared" si="6"/>
        <v>1</v>
      </c>
      <c r="I14" s="14">
        <f t="shared" si="6"/>
        <v>105</v>
      </c>
      <c r="J14" s="14">
        <f t="shared" si="6"/>
        <v>0</v>
      </c>
      <c r="K14" s="14">
        <f t="shared" si="6"/>
        <v>0</v>
      </c>
      <c r="L14" s="14">
        <f t="shared" si="2"/>
        <v>199</v>
      </c>
      <c r="M14" s="14">
        <f t="shared" si="2"/>
        <v>21025</v>
      </c>
      <c r="N14" s="14">
        <v>198</v>
      </c>
      <c r="O14" s="14">
        <v>20920</v>
      </c>
      <c r="P14" s="14">
        <v>1</v>
      </c>
      <c r="Q14" s="14">
        <v>105</v>
      </c>
      <c r="R14" s="14">
        <v>0</v>
      </c>
      <c r="S14" s="14">
        <v>0</v>
      </c>
      <c r="T14" s="14">
        <f t="shared" si="4"/>
        <v>0</v>
      </c>
      <c r="U14" s="14">
        <f t="shared" si="4"/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 t="shared" ref="D21:E25" si="7">SUM(F21,H21,J21)</f>
        <v>239</v>
      </c>
      <c r="E21" s="14">
        <f t="shared" si="7"/>
        <v>10899</v>
      </c>
      <c r="F21" s="14">
        <f t="shared" ref="F21:K21" si="8">SUM(F22:F25)</f>
        <v>5</v>
      </c>
      <c r="G21" s="14">
        <f t="shared" si="8"/>
        <v>611</v>
      </c>
      <c r="H21" s="14">
        <f t="shared" si="8"/>
        <v>0</v>
      </c>
      <c r="I21" s="14">
        <f t="shared" si="8"/>
        <v>0</v>
      </c>
      <c r="J21" s="14">
        <f t="shared" si="8"/>
        <v>234</v>
      </c>
      <c r="K21" s="14">
        <f t="shared" si="8"/>
        <v>10288</v>
      </c>
      <c r="L21" s="14">
        <f t="shared" ref="L21:M25" si="9">SUM(N21,P21,R21)</f>
        <v>241</v>
      </c>
      <c r="M21" s="14">
        <f t="shared" si="9"/>
        <v>19949</v>
      </c>
      <c r="N21" s="14">
        <f t="shared" ref="N21:S21" si="10">SUM(N22:N25)</f>
        <v>92</v>
      </c>
      <c r="O21" s="14">
        <f t="shared" si="10"/>
        <v>10981</v>
      </c>
      <c r="P21" s="14">
        <f t="shared" si="10"/>
        <v>22</v>
      </c>
      <c r="Q21" s="14">
        <f t="shared" si="10"/>
        <v>1038</v>
      </c>
      <c r="R21" s="14">
        <f t="shared" si="10"/>
        <v>127</v>
      </c>
      <c r="S21" s="14">
        <f t="shared" si="10"/>
        <v>7930</v>
      </c>
      <c r="T21" s="14">
        <f t="shared" ref="T21:U25" si="11">SUM(V21,X21,Z21)</f>
        <v>0</v>
      </c>
      <c r="U21" s="14">
        <f t="shared" si="11"/>
        <v>0</v>
      </c>
      <c r="V21" s="14">
        <f t="shared" ref="V21:AA21" si="12">SUM(V22:V25)</f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14">
        <f t="shared" si="12"/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 t="shared" si="7"/>
        <v>3</v>
      </c>
      <c r="E22" s="14">
        <f t="shared" si="7"/>
        <v>326</v>
      </c>
      <c r="F22" s="14">
        <v>3</v>
      </c>
      <c r="G22" s="14">
        <v>326</v>
      </c>
      <c r="H22" s="14">
        <v>0</v>
      </c>
      <c r="I22" s="14">
        <v>0</v>
      </c>
      <c r="J22" s="14">
        <v>0</v>
      </c>
      <c r="K22" s="14">
        <v>0</v>
      </c>
      <c r="L22" s="14">
        <f t="shared" si="9"/>
        <v>78</v>
      </c>
      <c r="M22" s="14">
        <f t="shared" si="9"/>
        <v>10073</v>
      </c>
      <c r="N22" s="14">
        <v>77</v>
      </c>
      <c r="O22" s="14">
        <v>9854</v>
      </c>
      <c r="P22" s="14">
        <v>0</v>
      </c>
      <c r="Q22" s="14">
        <v>0</v>
      </c>
      <c r="R22" s="14">
        <v>1</v>
      </c>
      <c r="S22" s="14">
        <v>219</v>
      </c>
      <c r="T22" s="14">
        <f t="shared" si="11"/>
        <v>0</v>
      </c>
      <c r="U22" s="14">
        <f t="shared" si="11"/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 t="shared" si="7"/>
        <v>180</v>
      </c>
      <c r="E23" s="14">
        <f t="shared" si="7"/>
        <v>6234</v>
      </c>
      <c r="F23" s="14">
        <v>0</v>
      </c>
      <c r="G23" s="14">
        <v>0</v>
      </c>
      <c r="H23" s="14">
        <v>0</v>
      </c>
      <c r="I23" s="14">
        <v>0</v>
      </c>
      <c r="J23" s="14">
        <v>180</v>
      </c>
      <c r="K23" s="14">
        <v>6234</v>
      </c>
      <c r="L23" s="14">
        <f t="shared" si="9"/>
        <v>161</v>
      </c>
      <c r="M23" s="14">
        <f t="shared" si="9"/>
        <v>9633</v>
      </c>
      <c r="N23" s="14">
        <v>13</v>
      </c>
      <c r="O23" s="14">
        <v>884</v>
      </c>
      <c r="P23" s="14">
        <v>22</v>
      </c>
      <c r="Q23" s="14">
        <v>1038</v>
      </c>
      <c r="R23" s="14">
        <v>126</v>
      </c>
      <c r="S23" s="14">
        <v>7711</v>
      </c>
      <c r="T23" s="14">
        <f t="shared" si="11"/>
        <v>0</v>
      </c>
      <c r="U23" s="14">
        <f t="shared" si="11"/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 t="shared" si="7"/>
        <v>54</v>
      </c>
      <c r="E24" s="14">
        <f t="shared" si="7"/>
        <v>4054</v>
      </c>
      <c r="F24" s="14">
        <v>0</v>
      </c>
      <c r="G24" s="14">
        <v>0</v>
      </c>
      <c r="H24" s="14">
        <v>0</v>
      </c>
      <c r="I24" s="14">
        <v>0</v>
      </c>
      <c r="J24" s="14">
        <v>54</v>
      </c>
      <c r="K24" s="14">
        <v>4054</v>
      </c>
      <c r="L24" s="14">
        <f t="shared" si="9"/>
        <v>0</v>
      </c>
      <c r="M24" s="14">
        <f t="shared" si="9"/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f t="shared" si="11"/>
        <v>0</v>
      </c>
      <c r="U24" s="14">
        <f t="shared" si="11"/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 t="shared" si="7"/>
        <v>2</v>
      </c>
      <c r="E25" s="14">
        <f t="shared" si="7"/>
        <v>285</v>
      </c>
      <c r="F25" s="14">
        <v>2</v>
      </c>
      <c r="G25" s="14">
        <v>285</v>
      </c>
      <c r="H25" s="14">
        <v>0</v>
      </c>
      <c r="I25" s="14">
        <v>0</v>
      </c>
      <c r="J25" s="14">
        <v>0</v>
      </c>
      <c r="K25" s="14">
        <v>0</v>
      </c>
      <c r="L25" s="14">
        <f t="shared" si="9"/>
        <v>2</v>
      </c>
      <c r="M25" s="14">
        <f t="shared" si="9"/>
        <v>243</v>
      </c>
      <c r="N25" s="14">
        <v>2</v>
      </c>
      <c r="O25" s="14">
        <v>243</v>
      </c>
      <c r="P25" s="14">
        <v>0</v>
      </c>
      <c r="Q25" s="14">
        <v>0</v>
      </c>
      <c r="R25" s="14">
        <v>0</v>
      </c>
      <c r="S25" s="14">
        <v>0</v>
      </c>
      <c r="T25" s="14">
        <f t="shared" si="11"/>
        <v>0</v>
      </c>
      <c r="U25" s="14">
        <f t="shared" si="11"/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 t="shared" ref="D32:E36" si="13">SUM(F32,H32,J32)</f>
        <v>7</v>
      </c>
      <c r="E32" s="14">
        <f t="shared" si="13"/>
        <v>715</v>
      </c>
      <c r="F32" s="14">
        <f t="shared" ref="F32:K32" si="14">SUM(F33:F36)</f>
        <v>7</v>
      </c>
      <c r="G32" s="14">
        <f t="shared" si="14"/>
        <v>715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 t="shared" si="13"/>
        <v>6</v>
      </c>
      <c r="E33" s="14">
        <f t="shared" si="13"/>
        <v>597</v>
      </c>
      <c r="F33" s="14">
        <v>6</v>
      </c>
      <c r="G33" s="14">
        <v>597</v>
      </c>
      <c r="H33" s="14">
        <v>0</v>
      </c>
      <c r="I33" s="14">
        <v>0</v>
      </c>
      <c r="J33" s="14">
        <v>0</v>
      </c>
      <c r="K33" s="14"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 t="shared" si="13"/>
        <v>0</v>
      </c>
      <c r="E34" s="14">
        <f t="shared" si="13"/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 t="shared" si="13"/>
        <v>0</v>
      </c>
      <c r="E35" s="14">
        <f t="shared" si="13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 t="shared" si="13"/>
        <v>1</v>
      </c>
      <c r="E36" s="14">
        <f t="shared" si="13"/>
        <v>118</v>
      </c>
      <c r="F36" s="14">
        <v>1</v>
      </c>
      <c r="G36" s="14">
        <v>118</v>
      </c>
      <c r="H36" s="14">
        <v>0</v>
      </c>
      <c r="I36" s="14">
        <v>0</v>
      </c>
      <c r="J36" s="14">
        <v>0</v>
      </c>
      <c r="K36" s="14"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SUM(Z14,J25,R25)</f>
        <v>0</v>
      </c>
      <c r="E38" s="14">
        <f>SUM(AA14,K25,S25)</f>
        <v>0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topLeftCell="A20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" customWidth="1"/>
    <col min="2" max="2" width="6.28515625" style="2" customWidth="1"/>
    <col min="3" max="27" width="9.140625" style="2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 t="shared" ref="D10:E14" si="0">SUM(F10,H10,J10)</f>
        <v>1694</v>
      </c>
      <c r="E10" s="14">
        <f t="shared" si="0"/>
        <v>148601</v>
      </c>
      <c r="F10" s="14">
        <f t="shared" ref="F10:K10" si="1">SUM(F11:F14)</f>
        <v>925</v>
      </c>
      <c r="G10" s="14">
        <f t="shared" si="1"/>
        <v>109994</v>
      </c>
      <c r="H10" s="14">
        <f t="shared" si="1"/>
        <v>372</v>
      </c>
      <c r="I10" s="14">
        <f t="shared" si="1"/>
        <v>20483</v>
      </c>
      <c r="J10" s="14">
        <f t="shared" si="1"/>
        <v>397</v>
      </c>
      <c r="K10" s="14">
        <f t="shared" si="1"/>
        <v>18124</v>
      </c>
      <c r="L10" s="14">
        <f t="shared" ref="L10:M14" si="2">SUM(N10,P10,R10)</f>
        <v>1265</v>
      </c>
      <c r="M10" s="14">
        <f t="shared" si="2"/>
        <v>121698</v>
      </c>
      <c r="N10" s="14">
        <f t="shared" ref="N10:S10" si="3">SUM(N11:N14)</f>
        <v>857</v>
      </c>
      <c r="O10" s="14">
        <f t="shared" si="3"/>
        <v>101828</v>
      </c>
      <c r="P10" s="14">
        <f t="shared" si="3"/>
        <v>308</v>
      </c>
      <c r="Q10" s="14">
        <f t="shared" si="3"/>
        <v>16420</v>
      </c>
      <c r="R10" s="14">
        <f t="shared" si="3"/>
        <v>100</v>
      </c>
      <c r="S10" s="14">
        <f t="shared" si="3"/>
        <v>3450</v>
      </c>
      <c r="T10" s="14">
        <f t="shared" ref="T10:U14" si="4">SUM(V10,X10,Z10)</f>
        <v>0</v>
      </c>
      <c r="U10" s="14">
        <f t="shared" si="4"/>
        <v>0</v>
      </c>
      <c r="V10" s="14">
        <f t="shared" ref="V10:AA10" si="5">SUM(V11:V14)</f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  <c r="AA10" s="14">
        <f t="shared" si="5"/>
        <v>0</v>
      </c>
    </row>
    <row r="11" spans="2:27" x14ac:dyDescent="0.15">
      <c r="B11" s="13" t="s">
        <v>14</v>
      </c>
      <c r="C11" s="6" t="s">
        <v>15</v>
      </c>
      <c r="D11" s="14">
        <f t="shared" si="0"/>
        <v>624</v>
      </c>
      <c r="E11" s="14">
        <f t="shared" si="0"/>
        <v>80926</v>
      </c>
      <c r="F11" s="14">
        <f t="shared" ref="F11:K14" si="6">SUM(N11,V11,F22,N22,V22,F33)</f>
        <v>614</v>
      </c>
      <c r="G11" s="14">
        <f t="shared" si="6"/>
        <v>79612</v>
      </c>
      <c r="H11" s="14">
        <f t="shared" si="6"/>
        <v>10</v>
      </c>
      <c r="I11" s="14">
        <f t="shared" si="6"/>
        <v>1314</v>
      </c>
      <c r="J11" s="14">
        <f t="shared" si="6"/>
        <v>0</v>
      </c>
      <c r="K11" s="14">
        <f t="shared" si="6"/>
        <v>0</v>
      </c>
      <c r="L11" s="14">
        <f t="shared" si="2"/>
        <v>566</v>
      </c>
      <c r="M11" s="14">
        <f t="shared" si="2"/>
        <v>73390</v>
      </c>
      <c r="N11" s="14">
        <v>557</v>
      </c>
      <c r="O11" s="14">
        <v>72530</v>
      </c>
      <c r="P11" s="14">
        <v>9</v>
      </c>
      <c r="Q11" s="14">
        <v>860</v>
      </c>
      <c r="R11" s="14">
        <v>0</v>
      </c>
      <c r="S11" s="14">
        <v>0</v>
      </c>
      <c r="T11" s="14">
        <f t="shared" si="4"/>
        <v>0</v>
      </c>
      <c r="U11" s="14">
        <f t="shared" si="4"/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</row>
    <row r="12" spans="2:27" x14ac:dyDescent="0.15">
      <c r="B12" s="13" t="s">
        <v>16</v>
      </c>
      <c r="C12" s="6" t="s">
        <v>17</v>
      </c>
      <c r="D12" s="14">
        <f t="shared" si="0"/>
        <v>836</v>
      </c>
      <c r="E12" s="14">
        <f t="shared" si="0"/>
        <v>43377</v>
      </c>
      <c r="F12" s="14">
        <f t="shared" si="6"/>
        <v>85</v>
      </c>
      <c r="G12" s="14">
        <f t="shared" si="6"/>
        <v>6320</v>
      </c>
      <c r="H12" s="14">
        <f t="shared" si="6"/>
        <v>362</v>
      </c>
      <c r="I12" s="14">
        <f t="shared" si="6"/>
        <v>19169</v>
      </c>
      <c r="J12" s="14">
        <f t="shared" si="6"/>
        <v>389</v>
      </c>
      <c r="K12" s="14">
        <f t="shared" si="6"/>
        <v>17888</v>
      </c>
      <c r="L12" s="14">
        <f t="shared" si="2"/>
        <v>470</v>
      </c>
      <c r="M12" s="14">
        <f t="shared" si="2"/>
        <v>24618</v>
      </c>
      <c r="N12" s="14">
        <v>79</v>
      </c>
      <c r="O12" s="14">
        <v>5844</v>
      </c>
      <c r="P12" s="14">
        <v>299</v>
      </c>
      <c r="Q12" s="14">
        <v>15560</v>
      </c>
      <c r="R12" s="14">
        <v>92</v>
      </c>
      <c r="S12" s="14">
        <v>3214</v>
      </c>
      <c r="T12" s="14">
        <f t="shared" si="4"/>
        <v>0</v>
      </c>
      <c r="U12" s="14">
        <f t="shared" si="4"/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</row>
    <row r="13" spans="2:27" x14ac:dyDescent="0.15">
      <c r="B13" s="13" t="s">
        <v>18</v>
      </c>
      <c r="C13" s="6" t="s">
        <v>19</v>
      </c>
      <c r="D13" s="14">
        <f t="shared" si="0"/>
        <v>4</v>
      </c>
      <c r="E13" s="14">
        <f t="shared" si="0"/>
        <v>453</v>
      </c>
      <c r="F13" s="14">
        <f t="shared" si="6"/>
        <v>4</v>
      </c>
      <c r="G13" s="14">
        <f t="shared" si="6"/>
        <v>453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2"/>
        <v>2</v>
      </c>
      <c r="M13" s="14">
        <f t="shared" si="2"/>
        <v>196</v>
      </c>
      <c r="N13" s="14">
        <v>2</v>
      </c>
      <c r="O13" s="14">
        <v>196</v>
      </c>
      <c r="P13" s="14">
        <v>0</v>
      </c>
      <c r="Q13" s="14">
        <v>0</v>
      </c>
      <c r="R13" s="14">
        <v>0</v>
      </c>
      <c r="S13" s="14">
        <v>0</v>
      </c>
      <c r="T13" s="14">
        <f t="shared" si="4"/>
        <v>0</v>
      </c>
      <c r="U13" s="14">
        <f t="shared" si="4"/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</row>
    <row r="14" spans="2:27" x14ac:dyDescent="0.15">
      <c r="B14" s="13" t="s">
        <v>20</v>
      </c>
      <c r="C14" s="6" t="s">
        <v>21</v>
      </c>
      <c r="D14" s="14">
        <f t="shared" si="0"/>
        <v>230</v>
      </c>
      <c r="E14" s="14">
        <f t="shared" si="0"/>
        <v>23845</v>
      </c>
      <c r="F14" s="14">
        <f t="shared" si="6"/>
        <v>222</v>
      </c>
      <c r="G14" s="14">
        <f t="shared" si="6"/>
        <v>23609</v>
      </c>
      <c r="H14" s="14">
        <f t="shared" si="6"/>
        <v>0</v>
      </c>
      <c r="I14" s="14">
        <f t="shared" si="6"/>
        <v>0</v>
      </c>
      <c r="J14" s="14">
        <f t="shared" si="6"/>
        <v>8</v>
      </c>
      <c r="K14" s="14">
        <f t="shared" si="6"/>
        <v>236</v>
      </c>
      <c r="L14" s="14">
        <f t="shared" si="2"/>
        <v>227</v>
      </c>
      <c r="M14" s="14">
        <f t="shared" si="2"/>
        <v>23494</v>
      </c>
      <c r="N14" s="14">
        <v>219</v>
      </c>
      <c r="O14" s="14">
        <v>23258</v>
      </c>
      <c r="P14" s="14">
        <v>0</v>
      </c>
      <c r="Q14" s="14">
        <v>0</v>
      </c>
      <c r="R14" s="14">
        <v>8</v>
      </c>
      <c r="S14" s="14">
        <v>236</v>
      </c>
      <c r="T14" s="14">
        <f t="shared" si="4"/>
        <v>0</v>
      </c>
      <c r="U14" s="14">
        <f t="shared" si="4"/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 t="shared" ref="D21:E25" si="7">SUM(F21,H21,J21)</f>
        <v>237</v>
      </c>
      <c r="E21" s="14">
        <f t="shared" si="7"/>
        <v>12423</v>
      </c>
      <c r="F21" s="14">
        <f t="shared" ref="F21:K21" si="8">SUM(F22:F25)</f>
        <v>2</v>
      </c>
      <c r="G21" s="14">
        <f t="shared" si="8"/>
        <v>531</v>
      </c>
      <c r="H21" s="14">
        <f t="shared" si="8"/>
        <v>0</v>
      </c>
      <c r="I21" s="14">
        <f t="shared" si="8"/>
        <v>0</v>
      </c>
      <c r="J21" s="14">
        <f t="shared" si="8"/>
        <v>235</v>
      </c>
      <c r="K21" s="14">
        <f t="shared" si="8"/>
        <v>11892</v>
      </c>
      <c r="L21" s="14">
        <f t="shared" ref="L21:M25" si="9">SUM(N21,P21,R21)</f>
        <v>191</v>
      </c>
      <c r="M21" s="14">
        <f t="shared" si="9"/>
        <v>14372</v>
      </c>
      <c r="N21" s="14">
        <f t="shared" ref="N21:S21" si="10">SUM(N22:N25)</f>
        <v>65</v>
      </c>
      <c r="O21" s="14">
        <f t="shared" si="10"/>
        <v>7527</v>
      </c>
      <c r="P21" s="14">
        <f t="shared" si="10"/>
        <v>64</v>
      </c>
      <c r="Q21" s="14">
        <f t="shared" si="10"/>
        <v>4063</v>
      </c>
      <c r="R21" s="14">
        <f t="shared" si="10"/>
        <v>62</v>
      </c>
      <c r="S21" s="14">
        <f t="shared" si="10"/>
        <v>2782</v>
      </c>
      <c r="T21" s="14">
        <f t="shared" ref="T21:U25" si="11">SUM(V21,X21,Z21)</f>
        <v>0</v>
      </c>
      <c r="U21" s="14">
        <f t="shared" si="11"/>
        <v>0</v>
      </c>
      <c r="V21" s="14">
        <f t="shared" ref="V21:AA21" si="12">SUM(V22:V25)</f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14">
        <f t="shared" si="12"/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 t="shared" si="7"/>
        <v>1</v>
      </c>
      <c r="E22" s="14">
        <f t="shared" si="7"/>
        <v>334</v>
      </c>
      <c r="F22" s="14">
        <v>1</v>
      </c>
      <c r="G22" s="14">
        <v>334</v>
      </c>
      <c r="H22" s="14">
        <v>0</v>
      </c>
      <c r="I22" s="14">
        <v>0</v>
      </c>
      <c r="J22" s="14">
        <v>0</v>
      </c>
      <c r="K22" s="14">
        <v>0</v>
      </c>
      <c r="L22" s="14">
        <f t="shared" si="9"/>
        <v>56</v>
      </c>
      <c r="M22" s="14">
        <f t="shared" si="9"/>
        <v>7094</v>
      </c>
      <c r="N22" s="14">
        <v>55</v>
      </c>
      <c r="O22" s="14">
        <v>6640</v>
      </c>
      <c r="P22" s="14">
        <v>1</v>
      </c>
      <c r="Q22" s="14">
        <v>454</v>
      </c>
      <c r="R22" s="14">
        <v>0</v>
      </c>
      <c r="S22" s="14">
        <v>0</v>
      </c>
      <c r="T22" s="14">
        <f t="shared" si="11"/>
        <v>0</v>
      </c>
      <c r="U22" s="14">
        <f t="shared" si="11"/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2" t="s">
        <v>25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 t="shared" si="7"/>
        <v>235</v>
      </c>
      <c r="E23" s="14">
        <f t="shared" si="7"/>
        <v>11892</v>
      </c>
      <c r="F23" s="14">
        <v>0</v>
      </c>
      <c r="G23" s="14">
        <v>0</v>
      </c>
      <c r="H23" s="14">
        <v>0</v>
      </c>
      <c r="I23" s="14">
        <v>0</v>
      </c>
      <c r="J23" s="14">
        <v>235</v>
      </c>
      <c r="K23" s="14">
        <v>11892</v>
      </c>
      <c r="L23" s="14">
        <f t="shared" si="9"/>
        <v>131</v>
      </c>
      <c r="M23" s="14">
        <f t="shared" si="9"/>
        <v>6867</v>
      </c>
      <c r="N23" s="14">
        <v>6</v>
      </c>
      <c r="O23" s="14">
        <v>476</v>
      </c>
      <c r="P23" s="14">
        <v>63</v>
      </c>
      <c r="Q23" s="14">
        <v>3609</v>
      </c>
      <c r="R23" s="14">
        <v>62</v>
      </c>
      <c r="S23" s="14">
        <v>2782</v>
      </c>
      <c r="T23" s="14">
        <f t="shared" si="11"/>
        <v>0</v>
      </c>
      <c r="U23" s="14">
        <f t="shared" si="11"/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2" t="s">
        <v>25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 t="shared" si="7"/>
        <v>1</v>
      </c>
      <c r="E24" s="14">
        <f t="shared" si="7"/>
        <v>197</v>
      </c>
      <c r="F24" s="14">
        <v>1</v>
      </c>
      <c r="G24" s="14">
        <v>197</v>
      </c>
      <c r="H24" s="14">
        <v>0</v>
      </c>
      <c r="I24" s="14">
        <v>0</v>
      </c>
      <c r="J24" s="14">
        <v>0</v>
      </c>
      <c r="K24" s="14">
        <v>0</v>
      </c>
      <c r="L24" s="14">
        <f t="shared" si="9"/>
        <v>1</v>
      </c>
      <c r="M24" s="14">
        <f t="shared" si="9"/>
        <v>60</v>
      </c>
      <c r="N24" s="14">
        <v>1</v>
      </c>
      <c r="O24" s="14">
        <v>60</v>
      </c>
      <c r="P24" s="14">
        <v>0</v>
      </c>
      <c r="Q24" s="14">
        <v>0</v>
      </c>
      <c r="R24" s="14">
        <v>0</v>
      </c>
      <c r="S24" s="14">
        <v>0</v>
      </c>
      <c r="T24" s="14">
        <f t="shared" si="11"/>
        <v>0</v>
      </c>
      <c r="U24" s="14">
        <f t="shared" si="11"/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2" t="s">
        <v>25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 t="shared" si="7"/>
        <v>0</v>
      </c>
      <c r="E25" s="14">
        <f t="shared" si="7"/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f t="shared" si="9"/>
        <v>3</v>
      </c>
      <c r="M25" s="14">
        <f t="shared" si="9"/>
        <v>351</v>
      </c>
      <c r="N25" s="14">
        <v>3</v>
      </c>
      <c r="O25" s="14">
        <v>351</v>
      </c>
      <c r="P25" s="14">
        <v>0</v>
      </c>
      <c r="Q25" s="14">
        <v>0</v>
      </c>
      <c r="R25" s="14">
        <v>0</v>
      </c>
      <c r="S25" s="14">
        <v>0</v>
      </c>
      <c r="T25" s="14">
        <f t="shared" si="11"/>
        <v>0</v>
      </c>
      <c r="U25" s="14">
        <f t="shared" si="11"/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2" t="s">
        <v>25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 t="shared" ref="D32:E36" si="13">SUM(F32,H32,J32)</f>
        <v>1</v>
      </c>
      <c r="E32" s="14">
        <f t="shared" si="13"/>
        <v>108</v>
      </c>
      <c r="F32" s="14">
        <f t="shared" ref="F32:K32" si="14">SUM(F33:F36)</f>
        <v>1</v>
      </c>
      <c r="G32" s="14">
        <f t="shared" si="14"/>
        <v>108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 t="shared" si="13"/>
        <v>1</v>
      </c>
      <c r="E33" s="14">
        <f t="shared" si="13"/>
        <v>108</v>
      </c>
      <c r="F33" s="14">
        <v>1</v>
      </c>
      <c r="G33" s="14">
        <v>108</v>
      </c>
      <c r="H33" s="14">
        <v>0</v>
      </c>
      <c r="I33" s="14">
        <v>0</v>
      </c>
      <c r="J33" s="14">
        <v>0</v>
      </c>
      <c r="K33" s="14"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 t="shared" si="13"/>
        <v>0</v>
      </c>
      <c r="E34" s="14">
        <f t="shared" si="13"/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 t="shared" si="13"/>
        <v>0</v>
      </c>
      <c r="E35" s="14">
        <f t="shared" si="13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 t="shared" si="13"/>
        <v>0</v>
      </c>
      <c r="E36" s="14">
        <f t="shared" si="13"/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SUM(Z14,J25,R25)</f>
        <v>0</v>
      </c>
      <c r="E38" s="14">
        <f>SUM(AA14,K25,S25)</f>
        <v>0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topLeftCell="A28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" customWidth="1"/>
    <col min="2" max="2" width="6.28515625" style="2" customWidth="1"/>
    <col min="3" max="27" width="9.140625" style="2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 t="shared" ref="D10:E14" si="0">SUM(F10,H10,J10)</f>
        <v>1793</v>
      </c>
      <c r="E10" s="14">
        <f t="shared" si="0"/>
        <v>172521</v>
      </c>
      <c r="F10" s="14">
        <f t="shared" ref="F10:K10" si="1">SUM(F11:F14)</f>
        <v>981</v>
      </c>
      <c r="G10" s="14">
        <f t="shared" si="1"/>
        <v>118376</v>
      </c>
      <c r="H10" s="14">
        <f t="shared" si="1"/>
        <v>349</v>
      </c>
      <c r="I10" s="14">
        <f t="shared" si="1"/>
        <v>18283</v>
      </c>
      <c r="J10" s="14">
        <f t="shared" si="1"/>
        <v>463</v>
      </c>
      <c r="K10" s="14">
        <f t="shared" si="1"/>
        <v>35862</v>
      </c>
      <c r="L10" s="14">
        <f t="shared" ref="L10:M14" si="2">SUM(N10,P10,R10)</f>
        <v>1254</v>
      </c>
      <c r="M10" s="14">
        <f t="shared" si="2"/>
        <v>124862</v>
      </c>
      <c r="N10" s="14">
        <f t="shared" ref="N10:S10" si="3">SUM(N11:N14)</f>
        <v>900</v>
      </c>
      <c r="O10" s="14">
        <f t="shared" si="3"/>
        <v>107710</v>
      </c>
      <c r="P10" s="14">
        <f t="shared" si="3"/>
        <v>295</v>
      </c>
      <c r="Q10" s="14">
        <f t="shared" si="3"/>
        <v>15210</v>
      </c>
      <c r="R10" s="14">
        <f t="shared" si="3"/>
        <v>59</v>
      </c>
      <c r="S10" s="14">
        <f t="shared" si="3"/>
        <v>1942</v>
      </c>
      <c r="T10" s="14">
        <f t="shared" ref="T10:U14" si="4">SUM(V10,X10,Z10)</f>
        <v>0</v>
      </c>
      <c r="U10" s="14">
        <f t="shared" si="4"/>
        <v>0</v>
      </c>
      <c r="V10" s="14">
        <f t="shared" ref="V10:AA10" si="5">SUM(V11:V14)</f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  <c r="AA10" s="14">
        <f t="shared" si="5"/>
        <v>0</v>
      </c>
    </row>
    <row r="11" spans="2:27" x14ac:dyDescent="0.15">
      <c r="B11" s="13" t="s">
        <v>14</v>
      </c>
      <c r="C11" s="6" t="s">
        <v>15</v>
      </c>
      <c r="D11" s="14">
        <f t="shared" si="0"/>
        <v>659</v>
      </c>
      <c r="E11" s="14">
        <f t="shared" si="0"/>
        <v>86711</v>
      </c>
      <c r="F11" s="14">
        <f t="shared" ref="F11:K14" si="6">SUM(N11,V11,F22,N22,V22,F33)</f>
        <v>657</v>
      </c>
      <c r="G11" s="14">
        <f t="shared" si="6"/>
        <v>86172</v>
      </c>
      <c r="H11" s="14">
        <f t="shared" si="6"/>
        <v>0</v>
      </c>
      <c r="I11" s="14">
        <f t="shared" si="6"/>
        <v>0</v>
      </c>
      <c r="J11" s="14">
        <f t="shared" si="6"/>
        <v>2</v>
      </c>
      <c r="K11" s="14">
        <f t="shared" si="6"/>
        <v>539</v>
      </c>
      <c r="L11" s="14">
        <f t="shared" si="2"/>
        <v>590</v>
      </c>
      <c r="M11" s="14">
        <f t="shared" si="2"/>
        <v>77053</v>
      </c>
      <c r="N11" s="14">
        <v>590</v>
      </c>
      <c r="O11" s="14">
        <v>77053</v>
      </c>
      <c r="P11" s="14">
        <v>0</v>
      </c>
      <c r="Q11" s="14">
        <v>0</v>
      </c>
      <c r="R11" s="14">
        <v>0</v>
      </c>
      <c r="S11" s="14">
        <v>0</v>
      </c>
      <c r="T11" s="14">
        <f t="shared" si="4"/>
        <v>0</v>
      </c>
      <c r="U11" s="14">
        <f t="shared" si="4"/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</row>
    <row r="12" spans="2:27" x14ac:dyDescent="0.15">
      <c r="B12" s="13" t="s">
        <v>16</v>
      </c>
      <c r="C12" s="6" t="s">
        <v>17</v>
      </c>
      <c r="D12" s="14">
        <f t="shared" si="0"/>
        <v>554</v>
      </c>
      <c r="E12" s="14">
        <f t="shared" si="0"/>
        <v>29456</v>
      </c>
      <c r="F12" s="14">
        <f t="shared" si="6"/>
        <v>64</v>
      </c>
      <c r="G12" s="14">
        <f t="shared" si="6"/>
        <v>4486</v>
      </c>
      <c r="H12" s="14">
        <f t="shared" si="6"/>
        <v>349</v>
      </c>
      <c r="I12" s="14">
        <f t="shared" si="6"/>
        <v>18283</v>
      </c>
      <c r="J12" s="14">
        <f t="shared" si="6"/>
        <v>141</v>
      </c>
      <c r="K12" s="14">
        <f t="shared" si="6"/>
        <v>6687</v>
      </c>
      <c r="L12" s="14">
        <f t="shared" si="2"/>
        <v>416</v>
      </c>
      <c r="M12" s="14">
        <f t="shared" si="2"/>
        <v>21528</v>
      </c>
      <c r="N12" s="14">
        <v>62</v>
      </c>
      <c r="O12" s="14">
        <v>4376</v>
      </c>
      <c r="P12" s="14">
        <v>295</v>
      </c>
      <c r="Q12" s="14">
        <v>15210</v>
      </c>
      <c r="R12" s="14">
        <v>59</v>
      </c>
      <c r="S12" s="14">
        <v>1942</v>
      </c>
      <c r="T12" s="14">
        <f t="shared" si="4"/>
        <v>0</v>
      </c>
      <c r="U12" s="14">
        <f t="shared" si="4"/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</row>
    <row r="13" spans="2:27" x14ac:dyDescent="0.15">
      <c r="B13" s="13" t="s">
        <v>18</v>
      </c>
      <c r="C13" s="6" t="s">
        <v>19</v>
      </c>
      <c r="D13" s="14">
        <f t="shared" si="0"/>
        <v>5</v>
      </c>
      <c r="E13" s="14">
        <f t="shared" si="0"/>
        <v>607</v>
      </c>
      <c r="F13" s="14">
        <f t="shared" si="6"/>
        <v>5</v>
      </c>
      <c r="G13" s="14">
        <f t="shared" si="6"/>
        <v>607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2"/>
        <v>5</v>
      </c>
      <c r="M13" s="14">
        <f t="shared" si="2"/>
        <v>607</v>
      </c>
      <c r="N13" s="14">
        <v>5</v>
      </c>
      <c r="O13" s="14">
        <v>607</v>
      </c>
      <c r="P13" s="14">
        <v>0</v>
      </c>
      <c r="Q13" s="14">
        <v>0</v>
      </c>
      <c r="R13" s="14">
        <v>0</v>
      </c>
      <c r="S13" s="14">
        <v>0</v>
      </c>
      <c r="T13" s="14">
        <f t="shared" si="4"/>
        <v>0</v>
      </c>
      <c r="U13" s="14">
        <f t="shared" si="4"/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</row>
    <row r="14" spans="2:27" x14ac:dyDescent="0.15">
      <c r="B14" s="13" t="s">
        <v>20</v>
      </c>
      <c r="C14" s="6" t="s">
        <v>21</v>
      </c>
      <c r="D14" s="14">
        <f t="shared" si="0"/>
        <v>575</v>
      </c>
      <c r="E14" s="14">
        <f t="shared" si="0"/>
        <v>55747</v>
      </c>
      <c r="F14" s="14">
        <f t="shared" si="6"/>
        <v>255</v>
      </c>
      <c r="G14" s="14">
        <f t="shared" si="6"/>
        <v>27111</v>
      </c>
      <c r="H14" s="14">
        <f t="shared" si="6"/>
        <v>0</v>
      </c>
      <c r="I14" s="14">
        <f t="shared" si="6"/>
        <v>0</v>
      </c>
      <c r="J14" s="14">
        <f t="shared" si="6"/>
        <v>320</v>
      </c>
      <c r="K14" s="14">
        <f t="shared" si="6"/>
        <v>28636</v>
      </c>
      <c r="L14" s="14">
        <f t="shared" si="2"/>
        <v>243</v>
      </c>
      <c r="M14" s="14">
        <f t="shared" si="2"/>
        <v>25674</v>
      </c>
      <c r="N14" s="14">
        <v>243</v>
      </c>
      <c r="O14" s="14">
        <v>25674</v>
      </c>
      <c r="P14" s="14">
        <v>0</v>
      </c>
      <c r="Q14" s="14">
        <v>0</v>
      </c>
      <c r="R14" s="14">
        <v>0</v>
      </c>
      <c r="S14" s="14">
        <v>0</v>
      </c>
      <c r="T14" s="14">
        <f t="shared" si="4"/>
        <v>0</v>
      </c>
      <c r="U14" s="14">
        <f t="shared" si="4"/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 t="shared" ref="D21:E25" si="7">SUM(F21,H21,J21)</f>
        <v>326</v>
      </c>
      <c r="E21" s="14">
        <f t="shared" si="7"/>
        <v>29873</v>
      </c>
      <c r="F21" s="14">
        <f t="shared" ref="F21:K21" si="8">SUM(F22:F25)</f>
        <v>4</v>
      </c>
      <c r="G21" s="14">
        <f t="shared" si="8"/>
        <v>698</v>
      </c>
      <c r="H21" s="14">
        <f t="shared" si="8"/>
        <v>0</v>
      </c>
      <c r="I21" s="14">
        <f t="shared" si="8"/>
        <v>0</v>
      </c>
      <c r="J21" s="14">
        <f t="shared" si="8"/>
        <v>322</v>
      </c>
      <c r="K21" s="14">
        <f t="shared" si="8"/>
        <v>29175</v>
      </c>
      <c r="L21" s="14">
        <f t="shared" ref="L21:M25" si="9">SUM(N21,P21,R21)</f>
        <v>207</v>
      </c>
      <c r="M21" s="14">
        <f t="shared" si="9"/>
        <v>17080</v>
      </c>
      <c r="N21" s="14">
        <f t="shared" ref="N21:S21" si="10">SUM(N22:N25)</f>
        <v>71</v>
      </c>
      <c r="O21" s="14">
        <f t="shared" si="10"/>
        <v>9262</v>
      </c>
      <c r="P21" s="14">
        <f t="shared" si="10"/>
        <v>54</v>
      </c>
      <c r="Q21" s="14">
        <f t="shared" si="10"/>
        <v>3073</v>
      </c>
      <c r="R21" s="14">
        <f t="shared" si="10"/>
        <v>82</v>
      </c>
      <c r="S21" s="14">
        <f t="shared" si="10"/>
        <v>4745</v>
      </c>
      <c r="T21" s="14">
        <f t="shared" ref="T21:U25" si="11">SUM(V21,X21,Z21)</f>
        <v>0</v>
      </c>
      <c r="U21" s="14">
        <f t="shared" si="11"/>
        <v>0</v>
      </c>
      <c r="V21" s="14">
        <f t="shared" ref="V21:AA21" si="12">SUM(V22:V25)</f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14">
        <f t="shared" si="12"/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 t="shared" si="7"/>
        <v>4</v>
      </c>
      <c r="E22" s="14">
        <f t="shared" si="7"/>
        <v>954</v>
      </c>
      <c r="F22" s="14">
        <v>2</v>
      </c>
      <c r="G22" s="14">
        <v>415</v>
      </c>
      <c r="H22" s="14">
        <v>0</v>
      </c>
      <c r="I22" s="14">
        <v>0</v>
      </c>
      <c r="J22" s="14">
        <v>2</v>
      </c>
      <c r="K22" s="14">
        <v>539</v>
      </c>
      <c r="L22" s="14">
        <f t="shared" si="9"/>
        <v>61</v>
      </c>
      <c r="M22" s="14">
        <f t="shared" si="9"/>
        <v>8234</v>
      </c>
      <c r="N22" s="14">
        <v>61</v>
      </c>
      <c r="O22" s="14">
        <v>8234</v>
      </c>
      <c r="P22" s="14">
        <v>0</v>
      </c>
      <c r="Q22" s="14">
        <v>0</v>
      </c>
      <c r="R22" s="14">
        <v>0</v>
      </c>
      <c r="S22" s="14">
        <v>0</v>
      </c>
      <c r="T22" s="14">
        <f t="shared" si="11"/>
        <v>0</v>
      </c>
      <c r="U22" s="14">
        <f t="shared" si="11"/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2" t="s">
        <v>25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 t="shared" si="7"/>
        <v>0</v>
      </c>
      <c r="E23" s="14">
        <f t="shared" si="7"/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f t="shared" si="9"/>
        <v>138</v>
      </c>
      <c r="M23" s="14">
        <f t="shared" si="9"/>
        <v>7928</v>
      </c>
      <c r="N23" s="14">
        <v>2</v>
      </c>
      <c r="O23" s="14">
        <v>110</v>
      </c>
      <c r="P23" s="14">
        <v>54</v>
      </c>
      <c r="Q23" s="14">
        <v>3073</v>
      </c>
      <c r="R23" s="14">
        <v>82</v>
      </c>
      <c r="S23" s="14">
        <v>4745</v>
      </c>
      <c r="T23" s="14">
        <f t="shared" si="11"/>
        <v>0</v>
      </c>
      <c r="U23" s="14">
        <f t="shared" si="11"/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2" t="s">
        <v>25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 t="shared" si="7"/>
        <v>0</v>
      </c>
      <c r="E24" s="14">
        <f t="shared" si="7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f t="shared" si="9"/>
        <v>0</v>
      </c>
      <c r="M24" s="14">
        <f t="shared" si="9"/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f t="shared" si="11"/>
        <v>0</v>
      </c>
      <c r="U24" s="14">
        <f t="shared" si="11"/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2" t="s">
        <v>25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 t="shared" si="7"/>
        <v>322</v>
      </c>
      <c r="E25" s="14">
        <f t="shared" si="7"/>
        <v>28919</v>
      </c>
      <c r="F25" s="14">
        <v>2</v>
      </c>
      <c r="G25" s="14">
        <v>283</v>
      </c>
      <c r="H25" s="14">
        <v>0</v>
      </c>
      <c r="I25" s="14">
        <v>0</v>
      </c>
      <c r="J25" s="14">
        <v>320</v>
      </c>
      <c r="K25" s="14">
        <v>28636</v>
      </c>
      <c r="L25" s="14">
        <f t="shared" si="9"/>
        <v>8</v>
      </c>
      <c r="M25" s="14">
        <f t="shared" si="9"/>
        <v>918</v>
      </c>
      <c r="N25" s="14">
        <v>8</v>
      </c>
      <c r="O25" s="14">
        <v>918</v>
      </c>
      <c r="P25" s="14">
        <v>0</v>
      </c>
      <c r="Q25" s="14">
        <v>0</v>
      </c>
      <c r="R25" s="14">
        <v>0</v>
      </c>
      <c r="S25" s="14">
        <v>0</v>
      </c>
      <c r="T25" s="14">
        <f t="shared" si="11"/>
        <v>0</v>
      </c>
      <c r="U25" s="14">
        <f t="shared" si="11"/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2" t="s">
        <v>25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 t="shared" ref="D32:E36" si="13">SUM(F32,H32,J32)</f>
        <v>6</v>
      </c>
      <c r="E32" s="14">
        <f t="shared" si="13"/>
        <v>706</v>
      </c>
      <c r="F32" s="14">
        <f t="shared" ref="F32:K32" si="14">SUM(F33:F36)</f>
        <v>6</v>
      </c>
      <c r="G32" s="14">
        <f t="shared" si="14"/>
        <v>706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 t="shared" si="13"/>
        <v>4</v>
      </c>
      <c r="E33" s="14">
        <f t="shared" si="13"/>
        <v>470</v>
      </c>
      <c r="F33" s="14">
        <v>4</v>
      </c>
      <c r="G33" s="14">
        <v>470</v>
      </c>
      <c r="H33" s="14">
        <v>0</v>
      </c>
      <c r="I33" s="14">
        <v>0</v>
      </c>
      <c r="J33" s="14">
        <v>0</v>
      </c>
      <c r="K33" s="14"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 t="shared" si="13"/>
        <v>0</v>
      </c>
      <c r="E34" s="14">
        <f t="shared" si="13"/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 t="shared" si="13"/>
        <v>0</v>
      </c>
      <c r="E35" s="14">
        <f t="shared" si="13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 t="shared" si="13"/>
        <v>2</v>
      </c>
      <c r="E36" s="14">
        <f t="shared" si="13"/>
        <v>236</v>
      </c>
      <c r="F36" s="14">
        <v>2</v>
      </c>
      <c r="G36" s="14">
        <v>236</v>
      </c>
      <c r="H36" s="14">
        <v>0</v>
      </c>
      <c r="I36" s="14">
        <v>0</v>
      </c>
      <c r="J36" s="14">
        <v>0</v>
      </c>
      <c r="K36" s="14"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SUM(Z14,J25,R25)</f>
        <v>320</v>
      </c>
      <c r="E38" s="14">
        <f>SUM(AA14,K25,S25)</f>
        <v>28636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topLeftCell="A20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" customWidth="1"/>
    <col min="2" max="2" width="6.28515625" style="2" customWidth="1"/>
    <col min="3" max="27" width="9.140625" style="2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 t="shared" ref="D10:E14" si="0">SUM(F10,H10,J10)</f>
        <v>1812</v>
      </c>
      <c r="E10" s="14">
        <f t="shared" si="0"/>
        <v>178825</v>
      </c>
      <c r="F10" s="14">
        <f t="shared" ref="F10:K10" si="1">SUM(F11:F14)</f>
        <v>1160</v>
      </c>
      <c r="G10" s="14">
        <f t="shared" si="1"/>
        <v>138457</v>
      </c>
      <c r="H10" s="14">
        <f t="shared" si="1"/>
        <v>317</v>
      </c>
      <c r="I10" s="14">
        <f t="shared" si="1"/>
        <v>16286</v>
      </c>
      <c r="J10" s="14">
        <f t="shared" si="1"/>
        <v>335</v>
      </c>
      <c r="K10" s="14">
        <f t="shared" si="1"/>
        <v>24082</v>
      </c>
      <c r="L10" s="14">
        <f t="shared" ref="L10:M14" si="2">SUM(N10,P10,R10)</f>
        <v>1381</v>
      </c>
      <c r="M10" s="14">
        <f t="shared" si="2"/>
        <v>142696</v>
      </c>
      <c r="N10" s="14">
        <f t="shared" ref="N10:S10" si="3">SUM(N11:N14)</f>
        <v>1080</v>
      </c>
      <c r="O10" s="14">
        <f t="shared" si="3"/>
        <v>127435</v>
      </c>
      <c r="P10" s="14">
        <f t="shared" si="3"/>
        <v>282</v>
      </c>
      <c r="Q10" s="14">
        <f t="shared" si="3"/>
        <v>14239</v>
      </c>
      <c r="R10" s="14">
        <f t="shared" si="3"/>
        <v>19</v>
      </c>
      <c r="S10" s="14">
        <f t="shared" si="3"/>
        <v>1022</v>
      </c>
      <c r="T10" s="14">
        <f t="shared" ref="T10:U14" si="4">SUM(V10,X10,Z10)</f>
        <v>0</v>
      </c>
      <c r="U10" s="14">
        <f t="shared" si="4"/>
        <v>0</v>
      </c>
      <c r="V10" s="14">
        <f t="shared" ref="V10:AA10" si="5">SUM(V11:V14)</f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  <c r="AA10" s="14">
        <f t="shared" si="5"/>
        <v>0</v>
      </c>
    </row>
    <row r="11" spans="2:27" x14ac:dyDescent="0.15">
      <c r="B11" s="13" t="s">
        <v>14</v>
      </c>
      <c r="C11" s="6" t="s">
        <v>15</v>
      </c>
      <c r="D11" s="14">
        <f t="shared" si="0"/>
        <v>759</v>
      </c>
      <c r="E11" s="14">
        <f t="shared" si="0"/>
        <v>101496</v>
      </c>
      <c r="F11" s="14">
        <f t="shared" ref="F11:K14" si="6">SUM(N11,V11,F22,N22,V22,F33)</f>
        <v>756</v>
      </c>
      <c r="G11" s="14">
        <f t="shared" si="6"/>
        <v>100307</v>
      </c>
      <c r="H11" s="14">
        <f t="shared" si="6"/>
        <v>1</v>
      </c>
      <c r="I11" s="14">
        <f t="shared" si="6"/>
        <v>272</v>
      </c>
      <c r="J11" s="14">
        <f t="shared" si="6"/>
        <v>2</v>
      </c>
      <c r="K11" s="14">
        <f t="shared" si="6"/>
        <v>917</v>
      </c>
      <c r="L11" s="14">
        <f t="shared" si="2"/>
        <v>687</v>
      </c>
      <c r="M11" s="14">
        <f t="shared" si="2"/>
        <v>90596</v>
      </c>
      <c r="N11" s="14">
        <v>685</v>
      </c>
      <c r="O11" s="14">
        <v>90028</v>
      </c>
      <c r="P11" s="14">
        <v>1</v>
      </c>
      <c r="Q11" s="14">
        <v>272</v>
      </c>
      <c r="R11" s="14">
        <v>1</v>
      </c>
      <c r="S11" s="14">
        <v>296</v>
      </c>
      <c r="T11" s="14">
        <f t="shared" si="4"/>
        <v>0</v>
      </c>
      <c r="U11" s="14">
        <f t="shared" si="4"/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</row>
    <row r="12" spans="2:27" x14ac:dyDescent="0.15">
      <c r="B12" s="13" t="s">
        <v>16</v>
      </c>
      <c r="C12" s="6" t="s">
        <v>17</v>
      </c>
      <c r="D12" s="14">
        <f t="shared" si="0"/>
        <v>712</v>
      </c>
      <c r="E12" s="14">
        <f t="shared" si="0"/>
        <v>44477</v>
      </c>
      <c r="F12" s="14">
        <f t="shared" si="6"/>
        <v>142</v>
      </c>
      <c r="G12" s="14">
        <f t="shared" si="6"/>
        <v>10276</v>
      </c>
      <c r="H12" s="14">
        <f t="shared" si="6"/>
        <v>310</v>
      </c>
      <c r="I12" s="14">
        <f t="shared" si="6"/>
        <v>15626</v>
      </c>
      <c r="J12" s="14">
        <f t="shared" si="6"/>
        <v>260</v>
      </c>
      <c r="K12" s="14">
        <f t="shared" si="6"/>
        <v>18575</v>
      </c>
      <c r="L12" s="14">
        <f t="shared" si="2"/>
        <v>430</v>
      </c>
      <c r="M12" s="14">
        <f t="shared" si="2"/>
        <v>24301</v>
      </c>
      <c r="N12" s="14">
        <v>137</v>
      </c>
      <c r="O12" s="14">
        <v>9996</v>
      </c>
      <c r="P12" s="14">
        <v>275</v>
      </c>
      <c r="Q12" s="14">
        <v>13579</v>
      </c>
      <c r="R12" s="14">
        <v>18</v>
      </c>
      <c r="S12" s="14">
        <v>726</v>
      </c>
      <c r="T12" s="14">
        <f t="shared" si="4"/>
        <v>0</v>
      </c>
      <c r="U12" s="14">
        <f t="shared" si="4"/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</row>
    <row r="13" spans="2:27" x14ac:dyDescent="0.15">
      <c r="B13" s="13" t="s">
        <v>18</v>
      </c>
      <c r="C13" s="6" t="s">
        <v>19</v>
      </c>
      <c r="D13" s="14">
        <f t="shared" si="0"/>
        <v>40</v>
      </c>
      <c r="E13" s="14">
        <f t="shared" si="0"/>
        <v>1705</v>
      </c>
      <c r="F13" s="14">
        <f t="shared" si="6"/>
        <v>5</v>
      </c>
      <c r="G13" s="14">
        <f t="shared" si="6"/>
        <v>332</v>
      </c>
      <c r="H13" s="14">
        <f t="shared" si="6"/>
        <v>6</v>
      </c>
      <c r="I13" s="14">
        <f t="shared" si="6"/>
        <v>388</v>
      </c>
      <c r="J13" s="14">
        <f t="shared" si="6"/>
        <v>29</v>
      </c>
      <c r="K13" s="14">
        <f t="shared" si="6"/>
        <v>985</v>
      </c>
      <c r="L13" s="14">
        <f t="shared" si="2"/>
        <v>11</v>
      </c>
      <c r="M13" s="14">
        <f t="shared" si="2"/>
        <v>720</v>
      </c>
      <c r="N13" s="14">
        <v>5</v>
      </c>
      <c r="O13" s="14">
        <v>332</v>
      </c>
      <c r="P13" s="14">
        <v>6</v>
      </c>
      <c r="Q13" s="14">
        <v>388</v>
      </c>
      <c r="R13" s="14">
        <v>0</v>
      </c>
      <c r="S13" s="14">
        <v>0</v>
      </c>
      <c r="T13" s="14">
        <f t="shared" si="4"/>
        <v>0</v>
      </c>
      <c r="U13" s="14">
        <f t="shared" si="4"/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</row>
    <row r="14" spans="2:27" x14ac:dyDescent="0.15">
      <c r="B14" s="13" t="s">
        <v>20</v>
      </c>
      <c r="C14" s="6" t="s">
        <v>21</v>
      </c>
      <c r="D14" s="14">
        <f t="shared" si="0"/>
        <v>301</v>
      </c>
      <c r="E14" s="14">
        <f t="shared" si="0"/>
        <v>31147</v>
      </c>
      <c r="F14" s="14">
        <f t="shared" si="6"/>
        <v>257</v>
      </c>
      <c r="G14" s="14">
        <f t="shared" si="6"/>
        <v>27542</v>
      </c>
      <c r="H14" s="14">
        <f t="shared" si="6"/>
        <v>0</v>
      </c>
      <c r="I14" s="14">
        <f t="shared" si="6"/>
        <v>0</v>
      </c>
      <c r="J14" s="14">
        <f t="shared" si="6"/>
        <v>44</v>
      </c>
      <c r="K14" s="14">
        <f t="shared" si="6"/>
        <v>3605</v>
      </c>
      <c r="L14" s="14">
        <f t="shared" si="2"/>
        <v>253</v>
      </c>
      <c r="M14" s="14">
        <f t="shared" si="2"/>
        <v>27079</v>
      </c>
      <c r="N14" s="14">
        <v>253</v>
      </c>
      <c r="O14" s="14">
        <v>27079</v>
      </c>
      <c r="P14" s="14">
        <v>0</v>
      </c>
      <c r="Q14" s="14">
        <v>0</v>
      </c>
      <c r="R14" s="14">
        <v>0</v>
      </c>
      <c r="S14" s="14">
        <v>0</v>
      </c>
      <c r="T14" s="14">
        <f t="shared" si="4"/>
        <v>0</v>
      </c>
      <c r="U14" s="14">
        <f t="shared" si="4"/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 t="shared" ref="D21:E25" si="7">SUM(F21,H21,J21)</f>
        <v>198</v>
      </c>
      <c r="E21" s="14">
        <f t="shared" si="7"/>
        <v>16602</v>
      </c>
      <c r="F21" s="14">
        <f t="shared" ref="F21:K21" si="8">SUM(F22:F25)</f>
        <v>5</v>
      </c>
      <c r="G21" s="14">
        <f t="shared" si="8"/>
        <v>688</v>
      </c>
      <c r="H21" s="14">
        <f t="shared" si="8"/>
        <v>0</v>
      </c>
      <c r="I21" s="14">
        <f t="shared" si="8"/>
        <v>0</v>
      </c>
      <c r="J21" s="14">
        <f t="shared" si="8"/>
        <v>193</v>
      </c>
      <c r="K21" s="14">
        <f t="shared" si="8"/>
        <v>15914</v>
      </c>
      <c r="L21" s="14">
        <f t="shared" ref="L21:M25" si="9">SUM(N21,P21,R21)</f>
        <v>232</v>
      </c>
      <c r="M21" s="14">
        <f t="shared" si="9"/>
        <v>19425</v>
      </c>
      <c r="N21" s="14">
        <f t="shared" ref="N21:S21" si="10">SUM(N22:N25)</f>
        <v>74</v>
      </c>
      <c r="O21" s="14">
        <f t="shared" si="10"/>
        <v>10232</v>
      </c>
      <c r="P21" s="14">
        <f t="shared" si="10"/>
        <v>35</v>
      </c>
      <c r="Q21" s="14">
        <f t="shared" si="10"/>
        <v>2047</v>
      </c>
      <c r="R21" s="14">
        <f t="shared" si="10"/>
        <v>123</v>
      </c>
      <c r="S21" s="14">
        <f t="shared" si="10"/>
        <v>7146</v>
      </c>
      <c r="T21" s="14">
        <f t="shared" ref="T21:U25" si="11">SUM(V21,X21,Z21)</f>
        <v>0</v>
      </c>
      <c r="U21" s="14">
        <f t="shared" si="11"/>
        <v>0</v>
      </c>
      <c r="V21" s="14">
        <f t="shared" ref="V21:AA21" si="12">SUM(V22:V25)</f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14">
        <f t="shared" si="12"/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 t="shared" si="7"/>
        <v>5</v>
      </c>
      <c r="E22" s="14">
        <f t="shared" si="7"/>
        <v>688</v>
      </c>
      <c r="F22" s="14">
        <v>5</v>
      </c>
      <c r="G22" s="14">
        <v>688</v>
      </c>
      <c r="H22" s="14">
        <v>0</v>
      </c>
      <c r="I22" s="14">
        <v>0</v>
      </c>
      <c r="J22" s="14">
        <v>0</v>
      </c>
      <c r="K22" s="14">
        <v>0</v>
      </c>
      <c r="L22" s="14">
        <f t="shared" si="9"/>
        <v>67</v>
      </c>
      <c r="M22" s="14">
        <f t="shared" si="9"/>
        <v>10212</v>
      </c>
      <c r="N22" s="14">
        <v>66</v>
      </c>
      <c r="O22" s="14">
        <v>9591</v>
      </c>
      <c r="P22" s="14">
        <v>0</v>
      </c>
      <c r="Q22" s="14">
        <v>0</v>
      </c>
      <c r="R22" s="14">
        <v>1</v>
      </c>
      <c r="S22" s="14">
        <v>621</v>
      </c>
      <c r="T22" s="14">
        <f t="shared" si="11"/>
        <v>0</v>
      </c>
      <c r="U22" s="14">
        <f t="shared" si="11"/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2" t="s">
        <v>25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 t="shared" si="7"/>
        <v>149</v>
      </c>
      <c r="E23" s="14">
        <f t="shared" si="7"/>
        <v>12309</v>
      </c>
      <c r="F23" s="14">
        <v>0</v>
      </c>
      <c r="G23" s="14">
        <v>0</v>
      </c>
      <c r="H23" s="14">
        <v>0</v>
      </c>
      <c r="I23" s="14">
        <v>0</v>
      </c>
      <c r="J23" s="14">
        <v>149</v>
      </c>
      <c r="K23" s="14">
        <v>12309</v>
      </c>
      <c r="L23" s="14">
        <f t="shared" si="9"/>
        <v>133</v>
      </c>
      <c r="M23" s="14">
        <f t="shared" si="9"/>
        <v>7867</v>
      </c>
      <c r="N23" s="14">
        <v>5</v>
      </c>
      <c r="O23" s="14">
        <v>280</v>
      </c>
      <c r="P23" s="14">
        <v>35</v>
      </c>
      <c r="Q23" s="14">
        <v>2047</v>
      </c>
      <c r="R23" s="14">
        <v>93</v>
      </c>
      <c r="S23" s="14">
        <v>5540</v>
      </c>
      <c r="T23" s="14">
        <f t="shared" si="11"/>
        <v>0</v>
      </c>
      <c r="U23" s="14">
        <f t="shared" si="11"/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2" t="s">
        <v>25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 t="shared" si="7"/>
        <v>0</v>
      </c>
      <c r="E24" s="14">
        <f t="shared" si="7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f t="shared" si="9"/>
        <v>29</v>
      </c>
      <c r="M24" s="14">
        <f t="shared" si="9"/>
        <v>985</v>
      </c>
      <c r="N24" s="14">
        <v>0</v>
      </c>
      <c r="O24" s="14">
        <v>0</v>
      </c>
      <c r="P24" s="14">
        <v>0</v>
      </c>
      <c r="Q24" s="14">
        <v>0</v>
      </c>
      <c r="R24" s="14">
        <v>29</v>
      </c>
      <c r="S24" s="14">
        <v>985</v>
      </c>
      <c r="T24" s="14">
        <f t="shared" si="11"/>
        <v>0</v>
      </c>
      <c r="U24" s="14">
        <f t="shared" si="11"/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2" t="s">
        <v>25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 t="shared" si="7"/>
        <v>44</v>
      </c>
      <c r="E25" s="14">
        <f t="shared" si="7"/>
        <v>3605</v>
      </c>
      <c r="F25" s="14">
        <v>0</v>
      </c>
      <c r="G25" s="14">
        <v>0</v>
      </c>
      <c r="H25" s="14">
        <v>0</v>
      </c>
      <c r="I25" s="14">
        <v>0</v>
      </c>
      <c r="J25" s="14">
        <v>44</v>
      </c>
      <c r="K25" s="14">
        <v>3605</v>
      </c>
      <c r="L25" s="14">
        <f t="shared" si="9"/>
        <v>3</v>
      </c>
      <c r="M25" s="14">
        <f t="shared" si="9"/>
        <v>361</v>
      </c>
      <c r="N25" s="14">
        <v>3</v>
      </c>
      <c r="O25" s="14">
        <v>361</v>
      </c>
      <c r="P25" s="14">
        <v>0</v>
      </c>
      <c r="Q25" s="14">
        <v>0</v>
      </c>
      <c r="R25" s="14">
        <v>0</v>
      </c>
      <c r="S25" s="14">
        <v>0</v>
      </c>
      <c r="T25" s="14">
        <f t="shared" si="11"/>
        <v>0</v>
      </c>
      <c r="U25" s="14">
        <f t="shared" si="11"/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2" t="s">
        <v>25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 t="shared" ref="D32:E36" si="13">SUM(F32,H32,J32)</f>
        <v>1</v>
      </c>
      <c r="E32" s="14">
        <f t="shared" si="13"/>
        <v>102</v>
      </c>
      <c r="F32" s="14">
        <f t="shared" ref="F32:K32" si="14">SUM(F33:F36)</f>
        <v>1</v>
      </c>
      <c r="G32" s="14">
        <f t="shared" si="14"/>
        <v>102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 t="shared" si="13"/>
        <v>0</v>
      </c>
      <c r="E33" s="14">
        <f t="shared" si="13"/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 t="shared" si="13"/>
        <v>0</v>
      </c>
      <c r="E34" s="14">
        <f t="shared" si="13"/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 t="shared" si="13"/>
        <v>0</v>
      </c>
      <c r="E35" s="14">
        <f t="shared" si="13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 t="shared" si="13"/>
        <v>1</v>
      </c>
      <c r="E36" s="14">
        <f t="shared" si="13"/>
        <v>102</v>
      </c>
      <c r="F36" s="14">
        <v>1</v>
      </c>
      <c r="G36" s="14">
        <v>102</v>
      </c>
      <c r="H36" s="14">
        <v>0</v>
      </c>
      <c r="I36" s="14">
        <v>0</v>
      </c>
      <c r="J36" s="14">
        <v>0</v>
      </c>
      <c r="K36" s="14"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SUM(Z14,J25,R25)</f>
        <v>44</v>
      </c>
      <c r="E38" s="14">
        <f>SUM(AA14,K25,S25)</f>
        <v>3605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topLeftCell="A20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" customWidth="1"/>
    <col min="2" max="2" width="6.28515625" style="2" customWidth="1"/>
    <col min="3" max="27" width="9.140625" style="2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 t="shared" ref="D10:E14" si="0">SUM(F10,H10,J10)</f>
        <v>2009</v>
      </c>
      <c r="E10" s="14">
        <f t="shared" si="0"/>
        <v>177472</v>
      </c>
      <c r="F10" s="14">
        <f t="shared" ref="F10:K10" si="1">SUM(F11:F14)</f>
        <v>1067</v>
      </c>
      <c r="G10" s="14">
        <f t="shared" si="1"/>
        <v>127150</v>
      </c>
      <c r="H10" s="14">
        <f t="shared" si="1"/>
        <v>404</v>
      </c>
      <c r="I10" s="14">
        <f t="shared" si="1"/>
        <v>20688</v>
      </c>
      <c r="J10" s="14">
        <f t="shared" si="1"/>
        <v>538</v>
      </c>
      <c r="K10" s="14">
        <f t="shared" si="1"/>
        <v>29634</v>
      </c>
      <c r="L10" s="14">
        <f t="shared" ref="L10:M14" si="2">SUM(N10,P10,R10)</f>
        <v>1408</v>
      </c>
      <c r="M10" s="14">
        <f t="shared" si="2"/>
        <v>133656</v>
      </c>
      <c r="N10" s="14">
        <f t="shared" ref="N10:R10" si="3">SUM(N11:N14)</f>
        <v>962</v>
      </c>
      <c r="O10" s="14">
        <f t="shared" si="3"/>
        <v>113905</v>
      </c>
      <c r="P10" s="14">
        <f t="shared" si="3"/>
        <v>330</v>
      </c>
      <c r="Q10" s="14">
        <f t="shared" si="3"/>
        <v>16375</v>
      </c>
      <c r="R10" s="14">
        <f t="shared" si="3"/>
        <v>116</v>
      </c>
      <c r="S10" s="14">
        <f>SUM(S11:S14)</f>
        <v>3376</v>
      </c>
      <c r="T10" s="14">
        <f t="shared" ref="T10:U14" si="4">SUM(V10,X10,Z10)</f>
        <v>25</v>
      </c>
      <c r="U10" s="14">
        <f t="shared" si="4"/>
        <v>2074</v>
      </c>
      <c r="V10" s="14">
        <f t="shared" ref="V10:AA10" si="5">SUM(V11:V14)</f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25</v>
      </c>
      <c r="AA10" s="14">
        <f t="shared" si="5"/>
        <v>2074</v>
      </c>
    </row>
    <row r="11" spans="2:27" x14ac:dyDescent="0.15">
      <c r="B11" s="13" t="s">
        <v>14</v>
      </c>
      <c r="C11" s="6" t="s">
        <v>15</v>
      </c>
      <c r="D11" s="14">
        <f t="shared" si="0"/>
        <v>704</v>
      </c>
      <c r="E11" s="14">
        <f t="shared" si="0"/>
        <v>91142</v>
      </c>
      <c r="F11" s="14">
        <f t="shared" ref="F11:K14" si="6">SUM(N11,V11,F22,N22,V22,F33)</f>
        <v>700</v>
      </c>
      <c r="G11" s="14">
        <f t="shared" si="6"/>
        <v>90656</v>
      </c>
      <c r="H11" s="14">
        <f t="shared" si="6"/>
        <v>3</v>
      </c>
      <c r="I11" s="14">
        <f t="shared" si="6"/>
        <v>330</v>
      </c>
      <c r="J11" s="14">
        <f t="shared" si="6"/>
        <v>1</v>
      </c>
      <c r="K11" s="14">
        <f t="shared" si="6"/>
        <v>156</v>
      </c>
      <c r="L11" s="14">
        <f t="shared" si="2"/>
        <v>609</v>
      </c>
      <c r="M11" s="14">
        <f t="shared" si="2"/>
        <v>79153</v>
      </c>
      <c r="N11" s="14">
        <v>609</v>
      </c>
      <c r="O11" s="14">
        <v>79153</v>
      </c>
      <c r="P11" s="14">
        <v>0</v>
      </c>
      <c r="Q11" s="14">
        <v>0</v>
      </c>
      <c r="R11" s="14">
        <v>0</v>
      </c>
      <c r="S11" s="14">
        <v>0</v>
      </c>
      <c r="T11" s="14">
        <f t="shared" si="4"/>
        <v>0</v>
      </c>
      <c r="U11" s="14">
        <f t="shared" si="4"/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</row>
    <row r="12" spans="2:27" x14ac:dyDescent="0.15">
      <c r="B12" s="13" t="s">
        <v>16</v>
      </c>
      <c r="C12" s="6" t="s">
        <v>17</v>
      </c>
      <c r="D12" s="14">
        <f t="shared" si="0"/>
        <v>1000</v>
      </c>
      <c r="E12" s="14">
        <f t="shared" si="0"/>
        <v>53585</v>
      </c>
      <c r="F12" s="14">
        <f t="shared" si="6"/>
        <v>81</v>
      </c>
      <c r="G12" s="14">
        <f t="shared" si="6"/>
        <v>5262</v>
      </c>
      <c r="H12" s="14">
        <f t="shared" si="6"/>
        <v>401</v>
      </c>
      <c r="I12" s="14">
        <f t="shared" si="6"/>
        <v>20358</v>
      </c>
      <c r="J12" s="14">
        <f t="shared" si="6"/>
        <v>518</v>
      </c>
      <c r="K12" s="14">
        <f t="shared" si="6"/>
        <v>27965</v>
      </c>
      <c r="L12" s="14">
        <f t="shared" si="2"/>
        <v>527</v>
      </c>
      <c r="M12" s="14">
        <f t="shared" si="2"/>
        <v>25013</v>
      </c>
      <c r="N12" s="14">
        <v>81</v>
      </c>
      <c r="O12" s="14">
        <v>5262</v>
      </c>
      <c r="P12" s="14">
        <v>330</v>
      </c>
      <c r="Q12" s="14">
        <v>16375</v>
      </c>
      <c r="R12" s="14">
        <v>116</v>
      </c>
      <c r="S12" s="14">
        <v>3376</v>
      </c>
      <c r="T12" s="14">
        <f t="shared" si="4"/>
        <v>25</v>
      </c>
      <c r="U12" s="14">
        <f t="shared" si="4"/>
        <v>2074</v>
      </c>
      <c r="V12" s="14">
        <v>0</v>
      </c>
      <c r="W12" s="14">
        <v>0</v>
      </c>
      <c r="X12" s="14">
        <v>0</v>
      </c>
      <c r="Y12" s="14">
        <v>0</v>
      </c>
      <c r="Z12" s="14">
        <v>25</v>
      </c>
      <c r="AA12" s="14">
        <v>2074</v>
      </c>
    </row>
    <row r="13" spans="2:27" x14ac:dyDescent="0.15">
      <c r="B13" s="13" t="s">
        <v>18</v>
      </c>
      <c r="C13" s="6" t="s">
        <v>19</v>
      </c>
      <c r="D13" s="14">
        <f t="shared" si="0"/>
        <v>7</v>
      </c>
      <c r="E13" s="14">
        <f t="shared" si="0"/>
        <v>886</v>
      </c>
      <c r="F13" s="14">
        <f t="shared" si="6"/>
        <v>7</v>
      </c>
      <c r="G13" s="14">
        <f t="shared" si="6"/>
        <v>886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2"/>
        <v>6</v>
      </c>
      <c r="M13" s="14">
        <f t="shared" si="2"/>
        <v>771</v>
      </c>
      <c r="N13" s="14">
        <v>6</v>
      </c>
      <c r="O13" s="14">
        <v>771</v>
      </c>
      <c r="P13" s="14">
        <v>0</v>
      </c>
      <c r="Q13" s="14">
        <v>0</v>
      </c>
      <c r="R13" s="14">
        <v>0</v>
      </c>
      <c r="S13" s="14">
        <v>0</v>
      </c>
      <c r="T13" s="14">
        <f t="shared" si="4"/>
        <v>0</v>
      </c>
      <c r="U13" s="14">
        <f t="shared" si="4"/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</row>
    <row r="14" spans="2:27" x14ac:dyDescent="0.15">
      <c r="B14" s="13" t="s">
        <v>20</v>
      </c>
      <c r="C14" s="6" t="s">
        <v>21</v>
      </c>
      <c r="D14" s="14">
        <f t="shared" si="0"/>
        <v>298</v>
      </c>
      <c r="E14" s="14">
        <f t="shared" si="0"/>
        <v>31859</v>
      </c>
      <c r="F14" s="14">
        <f t="shared" si="6"/>
        <v>279</v>
      </c>
      <c r="G14" s="14">
        <f t="shared" si="6"/>
        <v>30346</v>
      </c>
      <c r="H14" s="14">
        <f t="shared" si="6"/>
        <v>0</v>
      </c>
      <c r="I14" s="14">
        <f t="shared" si="6"/>
        <v>0</v>
      </c>
      <c r="J14" s="14">
        <f t="shared" si="6"/>
        <v>19</v>
      </c>
      <c r="K14" s="14">
        <f t="shared" si="6"/>
        <v>1513</v>
      </c>
      <c r="L14" s="14">
        <f t="shared" si="2"/>
        <v>266</v>
      </c>
      <c r="M14" s="14">
        <f t="shared" si="2"/>
        <v>28719</v>
      </c>
      <c r="N14" s="14">
        <v>266</v>
      </c>
      <c r="O14" s="14">
        <v>28719</v>
      </c>
      <c r="P14" s="14">
        <v>0</v>
      </c>
      <c r="Q14" s="14">
        <v>0</v>
      </c>
      <c r="R14" s="14">
        <v>0</v>
      </c>
      <c r="S14" s="14">
        <v>0</v>
      </c>
      <c r="T14" s="14">
        <f t="shared" si="4"/>
        <v>0</v>
      </c>
      <c r="U14" s="14">
        <f t="shared" si="4"/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 t="shared" ref="D21:E25" si="7">SUM(F21,H21,J21)</f>
        <v>164</v>
      </c>
      <c r="E21" s="14">
        <f t="shared" si="7"/>
        <v>9796</v>
      </c>
      <c r="F21" s="14">
        <f t="shared" ref="F21:K21" si="8">SUM(F22:F25)</f>
        <v>7</v>
      </c>
      <c r="G21" s="14">
        <f t="shared" si="8"/>
        <v>1141</v>
      </c>
      <c r="H21" s="14">
        <f t="shared" si="8"/>
        <v>0</v>
      </c>
      <c r="I21" s="14">
        <f t="shared" si="8"/>
        <v>0</v>
      </c>
      <c r="J21" s="14">
        <f t="shared" si="8"/>
        <v>157</v>
      </c>
      <c r="K21" s="14">
        <f t="shared" si="8"/>
        <v>8655</v>
      </c>
      <c r="L21" s="14">
        <f t="shared" ref="L21:M25" si="9">SUM(N21,P21,R21)</f>
        <v>409</v>
      </c>
      <c r="M21" s="14">
        <f t="shared" si="9"/>
        <v>31517</v>
      </c>
      <c r="N21" s="14">
        <f t="shared" ref="N21:S21" si="10">SUM(N22:N25)</f>
        <v>95</v>
      </c>
      <c r="O21" s="14">
        <f t="shared" si="10"/>
        <v>11675</v>
      </c>
      <c r="P21" s="14">
        <f t="shared" si="10"/>
        <v>74</v>
      </c>
      <c r="Q21" s="14">
        <f t="shared" si="10"/>
        <v>4313</v>
      </c>
      <c r="R21" s="14">
        <f t="shared" si="10"/>
        <v>240</v>
      </c>
      <c r="S21" s="14">
        <f t="shared" si="10"/>
        <v>15529</v>
      </c>
      <c r="T21" s="14">
        <f t="shared" ref="T21:U25" si="11">SUM(V21,X21,Z21)</f>
        <v>0</v>
      </c>
      <c r="U21" s="14">
        <f t="shared" si="11"/>
        <v>0</v>
      </c>
      <c r="V21" s="14">
        <f t="shared" ref="V21:AA21" si="12">SUM(V22:V25)</f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14">
        <f t="shared" si="12"/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 t="shared" si="7"/>
        <v>3</v>
      </c>
      <c r="E22" s="14">
        <f t="shared" si="7"/>
        <v>542</v>
      </c>
      <c r="F22" s="14">
        <v>3</v>
      </c>
      <c r="G22" s="14">
        <v>542</v>
      </c>
      <c r="H22" s="14">
        <v>0</v>
      </c>
      <c r="I22" s="14">
        <v>0</v>
      </c>
      <c r="J22" s="14">
        <v>0</v>
      </c>
      <c r="K22" s="14">
        <v>0</v>
      </c>
      <c r="L22" s="14">
        <f t="shared" si="9"/>
        <v>89</v>
      </c>
      <c r="M22" s="14">
        <f t="shared" si="9"/>
        <v>11018</v>
      </c>
      <c r="N22" s="14">
        <v>85</v>
      </c>
      <c r="O22" s="14">
        <v>10532</v>
      </c>
      <c r="P22" s="14">
        <v>3</v>
      </c>
      <c r="Q22" s="14">
        <v>330</v>
      </c>
      <c r="R22" s="14">
        <v>1</v>
      </c>
      <c r="S22" s="14">
        <v>156</v>
      </c>
      <c r="T22" s="14">
        <f t="shared" si="11"/>
        <v>0</v>
      </c>
      <c r="U22" s="14">
        <f t="shared" si="11"/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2" t="s">
        <v>25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 t="shared" si="7"/>
        <v>157</v>
      </c>
      <c r="E23" s="14">
        <f t="shared" si="7"/>
        <v>8655</v>
      </c>
      <c r="F23" s="14">
        <v>0</v>
      </c>
      <c r="G23" s="14">
        <v>0</v>
      </c>
      <c r="H23" s="14">
        <v>0</v>
      </c>
      <c r="I23" s="14">
        <v>0</v>
      </c>
      <c r="J23" s="14">
        <v>157</v>
      </c>
      <c r="K23" s="14">
        <v>8655</v>
      </c>
      <c r="L23" s="14">
        <f t="shared" si="9"/>
        <v>291</v>
      </c>
      <c r="M23" s="14">
        <f t="shared" si="9"/>
        <v>17843</v>
      </c>
      <c r="N23" s="14">
        <v>0</v>
      </c>
      <c r="O23" s="14">
        <v>0</v>
      </c>
      <c r="P23" s="14">
        <v>71</v>
      </c>
      <c r="Q23" s="14">
        <v>3983</v>
      </c>
      <c r="R23" s="14">
        <v>220</v>
      </c>
      <c r="S23" s="14">
        <v>13860</v>
      </c>
      <c r="T23" s="14">
        <f t="shared" si="11"/>
        <v>0</v>
      </c>
      <c r="U23" s="14">
        <f t="shared" si="11"/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2" t="s">
        <v>25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 t="shared" si="7"/>
        <v>1</v>
      </c>
      <c r="E24" s="14">
        <f t="shared" si="7"/>
        <v>115</v>
      </c>
      <c r="F24" s="14">
        <v>1</v>
      </c>
      <c r="G24" s="14">
        <v>115</v>
      </c>
      <c r="H24" s="14">
        <v>0</v>
      </c>
      <c r="I24" s="14">
        <v>0</v>
      </c>
      <c r="J24" s="14">
        <v>0</v>
      </c>
      <c r="K24" s="14">
        <v>0</v>
      </c>
      <c r="L24" s="14">
        <f t="shared" si="9"/>
        <v>0</v>
      </c>
      <c r="M24" s="14">
        <f t="shared" si="9"/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f t="shared" si="11"/>
        <v>0</v>
      </c>
      <c r="U24" s="14">
        <f t="shared" si="11"/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2" t="s">
        <v>25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 t="shared" si="7"/>
        <v>3</v>
      </c>
      <c r="E25" s="14">
        <f t="shared" si="7"/>
        <v>484</v>
      </c>
      <c r="F25" s="14">
        <v>3</v>
      </c>
      <c r="G25" s="14">
        <v>484</v>
      </c>
      <c r="H25" s="14">
        <v>0</v>
      </c>
      <c r="I25" s="14">
        <v>0</v>
      </c>
      <c r="J25" s="14">
        <v>0</v>
      </c>
      <c r="K25" s="14">
        <v>0</v>
      </c>
      <c r="L25" s="14">
        <f t="shared" si="9"/>
        <v>29</v>
      </c>
      <c r="M25" s="14">
        <f t="shared" si="9"/>
        <v>2656</v>
      </c>
      <c r="N25" s="14">
        <v>10</v>
      </c>
      <c r="O25" s="14">
        <v>1143</v>
      </c>
      <c r="P25" s="14">
        <v>0</v>
      </c>
      <c r="Q25" s="14">
        <v>0</v>
      </c>
      <c r="R25" s="14">
        <v>19</v>
      </c>
      <c r="S25" s="14">
        <v>1513</v>
      </c>
      <c r="T25" s="14">
        <f t="shared" si="11"/>
        <v>0</v>
      </c>
      <c r="U25" s="14">
        <f t="shared" si="11"/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2" t="s">
        <v>25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 t="shared" ref="D32:E36" si="13">SUM(F32,H32,J32)</f>
        <v>3</v>
      </c>
      <c r="E32" s="14">
        <f t="shared" si="13"/>
        <v>429</v>
      </c>
      <c r="F32" s="14">
        <f t="shared" ref="F32:K32" si="14">SUM(F33:F36)</f>
        <v>3</v>
      </c>
      <c r="G32" s="14">
        <f t="shared" si="14"/>
        <v>429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 t="shared" si="13"/>
        <v>3</v>
      </c>
      <c r="E33" s="14">
        <f t="shared" si="13"/>
        <v>429</v>
      </c>
      <c r="F33" s="14">
        <v>3</v>
      </c>
      <c r="G33" s="14">
        <v>429</v>
      </c>
      <c r="H33" s="14">
        <v>0</v>
      </c>
      <c r="I33" s="14">
        <v>0</v>
      </c>
      <c r="J33" s="14">
        <v>0</v>
      </c>
      <c r="K33" s="14"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 t="shared" si="13"/>
        <v>0</v>
      </c>
      <c r="E34" s="14">
        <f t="shared" si="13"/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 t="shared" si="13"/>
        <v>0</v>
      </c>
      <c r="E35" s="14">
        <f t="shared" si="13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 t="shared" si="13"/>
        <v>0</v>
      </c>
      <c r="E36" s="14">
        <f t="shared" si="13"/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SUM(Z14,J25,R25)</f>
        <v>19</v>
      </c>
      <c r="E38" s="14">
        <f>SUM(AA14,K25,S25)</f>
        <v>1513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" customWidth="1"/>
    <col min="2" max="2" width="6.28515625" style="2" customWidth="1"/>
    <col min="3" max="27" width="9.140625" style="2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 t="shared" ref="D10:E14" si="0">SUM(F10,H10,J10)</f>
        <v>1697</v>
      </c>
      <c r="E10" s="14">
        <f t="shared" si="0"/>
        <v>150338</v>
      </c>
      <c r="F10" s="14">
        <f t="shared" ref="F10:K10" si="1">SUM(F11:F14)</f>
        <v>918</v>
      </c>
      <c r="G10" s="14">
        <f t="shared" si="1"/>
        <v>112640</v>
      </c>
      <c r="H10" s="14">
        <f t="shared" si="1"/>
        <v>424</v>
      </c>
      <c r="I10" s="14">
        <f t="shared" si="1"/>
        <v>21736</v>
      </c>
      <c r="J10" s="14">
        <f t="shared" si="1"/>
        <v>355</v>
      </c>
      <c r="K10" s="14">
        <f t="shared" si="1"/>
        <v>15962</v>
      </c>
      <c r="L10" s="14">
        <f t="shared" ref="L10:M14" si="2">SUM(N10,P10,R10)</f>
        <v>1369</v>
      </c>
      <c r="M10" s="14">
        <f t="shared" si="2"/>
        <v>124160</v>
      </c>
      <c r="N10" s="14">
        <f t="shared" ref="N10:S10" si="3">SUM(N11:N14)</f>
        <v>833</v>
      </c>
      <c r="O10" s="14">
        <f t="shared" si="3"/>
        <v>101858</v>
      </c>
      <c r="P10" s="14">
        <f t="shared" si="3"/>
        <v>322</v>
      </c>
      <c r="Q10" s="14">
        <f t="shared" si="3"/>
        <v>16478</v>
      </c>
      <c r="R10" s="14">
        <f t="shared" si="3"/>
        <v>214</v>
      </c>
      <c r="S10" s="14">
        <f t="shared" si="3"/>
        <v>5824</v>
      </c>
      <c r="T10" s="14">
        <f t="shared" ref="T10:U14" si="4">SUM(V10,X10,Z10)</f>
        <v>0</v>
      </c>
      <c r="U10" s="14">
        <f t="shared" si="4"/>
        <v>0</v>
      </c>
      <c r="V10" s="14">
        <f t="shared" ref="V10:AA10" si="5">SUM(V11:V14)</f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  <c r="AA10" s="14">
        <f t="shared" si="5"/>
        <v>0</v>
      </c>
    </row>
    <row r="11" spans="2:27" x14ac:dyDescent="0.15">
      <c r="B11" s="13" t="s">
        <v>14</v>
      </c>
      <c r="C11" s="6" t="s">
        <v>15</v>
      </c>
      <c r="D11" s="14">
        <f t="shared" si="0"/>
        <v>681</v>
      </c>
      <c r="E11" s="14">
        <f t="shared" si="0"/>
        <v>87877</v>
      </c>
      <c r="F11" s="14">
        <f t="shared" ref="F11:K14" si="6">SUM(N11,V11,F22,N22,V22,F33)</f>
        <v>675</v>
      </c>
      <c r="G11" s="14">
        <f t="shared" si="6"/>
        <v>87413</v>
      </c>
      <c r="H11" s="14">
        <f t="shared" si="6"/>
        <v>3</v>
      </c>
      <c r="I11" s="14">
        <f t="shared" si="6"/>
        <v>229</v>
      </c>
      <c r="J11" s="14">
        <f t="shared" si="6"/>
        <v>3</v>
      </c>
      <c r="K11" s="14">
        <f t="shared" si="6"/>
        <v>235</v>
      </c>
      <c r="L11" s="14">
        <f t="shared" si="2"/>
        <v>604</v>
      </c>
      <c r="M11" s="14">
        <f t="shared" si="2"/>
        <v>77950</v>
      </c>
      <c r="N11" s="14">
        <v>601</v>
      </c>
      <c r="O11" s="14">
        <v>77825</v>
      </c>
      <c r="P11" s="14">
        <v>2</v>
      </c>
      <c r="Q11" s="14">
        <v>105</v>
      </c>
      <c r="R11" s="14">
        <v>1</v>
      </c>
      <c r="S11" s="14">
        <v>20</v>
      </c>
      <c r="T11" s="14">
        <f t="shared" si="4"/>
        <v>0</v>
      </c>
      <c r="U11" s="14">
        <f t="shared" si="4"/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</row>
    <row r="12" spans="2:27" x14ac:dyDescent="0.15">
      <c r="B12" s="13" t="s">
        <v>16</v>
      </c>
      <c r="C12" s="6" t="s">
        <v>17</v>
      </c>
      <c r="D12" s="14">
        <f t="shared" si="0"/>
        <v>742</v>
      </c>
      <c r="E12" s="14">
        <f t="shared" si="0"/>
        <v>34275</v>
      </c>
      <c r="F12" s="14">
        <f t="shared" si="6"/>
        <v>32</v>
      </c>
      <c r="G12" s="14">
        <f t="shared" si="6"/>
        <v>2418</v>
      </c>
      <c r="H12" s="14">
        <f t="shared" si="6"/>
        <v>421</v>
      </c>
      <c r="I12" s="14">
        <f t="shared" si="6"/>
        <v>21507</v>
      </c>
      <c r="J12" s="14">
        <f t="shared" si="6"/>
        <v>289</v>
      </c>
      <c r="K12" s="14">
        <f t="shared" si="6"/>
        <v>10350</v>
      </c>
      <c r="L12" s="14">
        <f t="shared" si="2"/>
        <v>561</v>
      </c>
      <c r="M12" s="14">
        <f t="shared" si="2"/>
        <v>24232</v>
      </c>
      <c r="N12" s="14">
        <v>28</v>
      </c>
      <c r="O12" s="14">
        <v>2055</v>
      </c>
      <c r="P12" s="14">
        <v>320</v>
      </c>
      <c r="Q12" s="14">
        <v>16373</v>
      </c>
      <c r="R12" s="14">
        <v>213</v>
      </c>
      <c r="S12" s="14">
        <v>5804</v>
      </c>
      <c r="T12" s="14">
        <f t="shared" si="4"/>
        <v>0</v>
      </c>
      <c r="U12" s="14">
        <f t="shared" si="4"/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</row>
    <row r="13" spans="2:27" x14ac:dyDescent="0.15">
      <c r="B13" s="13" t="s">
        <v>18</v>
      </c>
      <c r="C13" s="6" t="s">
        <v>19</v>
      </c>
      <c r="D13" s="14">
        <f t="shared" si="0"/>
        <v>1</v>
      </c>
      <c r="E13" s="14">
        <f t="shared" si="0"/>
        <v>142</v>
      </c>
      <c r="F13" s="14">
        <f t="shared" si="6"/>
        <v>1</v>
      </c>
      <c r="G13" s="14">
        <f t="shared" si="6"/>
        <v>142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2"/>
        <v>1</v>
      </c>
      <c r="M13" s="14">
        <f t="shared" si="2"/>
        <v>142</v>
      </c>
      <c r="N13" s="14">
        <v>1</v>
      </c>
      <c r="O13" s="14">
        <v>142</v>
      </c>
      <c r="P13" s="14">
        <v>0</v>
      </c>
      <c r="Q13" s="14">
        <v>0</v>
      </c>
      <c r="R13" s="14">
        <v>0</v>
      </c>
      <c r="S13" s="14">
        <v>0</v>
      </c>
      <c r="T13" s="14">
        <f t="shared" si="4"/>
        <v>0</v>
      </c>
      <c r="U13" s="14">
        <f t="shared" si="4"/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</row>
    <row r="14" spans="2:27" x14ac:dyDescent="0.15">
      <c r="B14" s="13" t="s">
        <v>20</v>
      </c>
      <c r="C14" s="6" t="s">
        <v>21</v>
      </c>
      <c r="D14" s="14">
        <f t="shared" si="0"/>
        <v>273</v>
      </c>
      <c r="E14" s="14">
        <f t="shared" si="0"/>
        <v>28044</v>
      </c>
      <c r="F14" s="14">
        <f t="shared" si="6"/>
        <v>210</v>
      </c>
      <c r="G14" s="14">
        <f t="shared" si="6"/>
        <v>22667</v>
      </c>
      <c r="H14" s="14">
        <f t="shared" si="6"/>
        <v>0</v>
      </c>
      <c r="I14" s="14">
        <f t="shared" si="6"/>
        <v>0</v>
      </c>
      <c r="J14" s="14">
        <f t="shared" si="6"/>
        <v>63</v>
      </c>
      <c r="K14" s="14">
        <f t="shared" si="6"/>
        <v>5377</v>
      </c>
      <c r="L14" s="14">
        <f t="shared" si="2"/>
        <v>203</v>
      </c>
      <c r="M14" s="14">
        <f t="shared" si="2"/>
        <v>21836</v>
      </c>
      <c r="N14" s="14">
        <v>203</v>
      </c>
      <c r="O14" s="14">
        <v>21836</v>
      </c>
      <c r="P14" s="14">
        <v>0</v>
      </c>
      <c r="Q14" s="14">
        <v>0</v>
      </c>
      <c r="R14" s="14">
        <v>0</v>
      </c>
      <c r="S14" s="14">
        <v>0</v>
      </c>
      <c r="T14" s="14">
        <f t="shared" si="4"/>
        <v>0</v>
      </c>
      <c r="U14" s="14">
        <f t="shared" si="4"/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 t="shared" ref="D21:E25" si="7">SUM(F21,H21,J21)</f>
        <v>109</v>
      </c>
      <c r="E21" s="14">
        <f t="shared" si="7"/>
        <v>8205</v>
      </c>
      <c r="F21" s="14">
        <f t="shared" ref="F21:K21" si="8">SUM(F22:F25)</f>
        <v>2</v>
      </c>
      <c r="G21" s="14">
        <f t="shared" si="8"/>
        <v>278</v>
      </c>
      <c r="H21" s="14">
        <f t="shared" si="8"/>
        <v>0</v>
      </c>
      <c r="I21" s="14">
        <f t="shared" si="8"/>
        <v>0</v>
      </c>
      <c r="J21" s="14">
        <f t="shared" si="8"/>
        <v>107</v>
      </c>
      <c r="K21" s="14">
        <f t="shared" si="8"/>
        <v>7927</v>
      </c>
      <c r="L21" s="14">
        <f t="shared" ref="L21:M25" si="9">SUM(N21,P21,R21)</f>
        <v>217</v>
      </c>
      <c r="M21" s="14">
        <f t="shared" si="9"/>
        <v>17730</v>
      </c>
      <c r="N21" s="14">
        <f t="shared" ref="N21:S21" si="10">SUM(N22:N25)</f>
        <v>81</v>
      </c>
      <c r="O21" s="14">
        <f t="shared" si="10"/>
        <v>10261</v>
      </c>
      <c r="P21" s="14">
        <f t="shared" si="10"/>
        <v>102</v>
      </c>
      <c r="Q21" s="14">
        <f t="shared" si="10"/>
        <v>5258</v>
      </c>
      <c r="R21" s="14">
        <f t="shared" si="10"/>
        <v>34</v>
      </c>
      <c r="S21" s="14">
        <f t="shared" si="10"/>
        <v>2211</v>
      </c>
      <c r="T21" s="14">
        <f t="shared" ref="T21:U25" si="11">SUM(V21,X21,Z21)</f>
        <v>0</v>
      </c>
      <c r="U21" s="14">
        <f t="shared" si="11"/>
        <v>0</v>
      </c>
      <c r="V21" s="14">
        <f t="shared" ref="V21:AA21" si="12">SUM(V22:V25)</f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14">
        <f t="shared" si="12"/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 t="shared" si="7"/>
        <v>3</v>
      </c>
      <c r="E22" s="14">
        <f t="shared" si="7"/>
        <v>415</v>
      </c>
      <c r="F22" s="14">
        <v>2</v>
      </c>
      <c r="G22" s="14">
        <v>278</v>
      </c>
      <c r="H22" s="14">
        <v>0</v>
      </c>
      <c r="I22" s="14">
        <v>0</v>
      </c>
      <c r="J22" s="14">
        <v>1</v>
      </c>
      <c r="K22" s="14">
        <v>137</v>
      </c>
      <c r="L22" s="14">
        <f t="shared" si="9"/>
        <v>72</v>
      </c>
      <c r="M22" s="14">
        <f t="shared" si="9"/>
        <v>9269</v>
      </c>
      <c r="N22" s="14">
        <v>70</v>
      </c>
      <c r="O22" s="14">
        <v>9067</v>
      </c>
      <c r="P22" s="14">
        <v>1</v>
      </c>
      <c r="Q22" s="14">
        <v>124</v>
      </c>
      <c r="R22" s="14">
        <v>1</v>
      </c>
      <c r="S22" s="14">
        <v>78</v>
      </c>
      <c r="T22" s="14">
        <f t="shared" si="11"/>
        <v>0</v>
      </c>
      <c r="U22" s="14">
        <f t="shared" si="11"/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 t="shared" si="7"/>
        <v>43</v>
      </c>
      <c r="E23" s="14">
        <f t="shared" si="7"/>
        <v>2413</v>
      </c>
      <c r="F23" s="14">
        <v>0</v>
      </c>
      <c r="G23" s="14">
        <v>0</v>
      </c>
      <c r="H23" s="14">
        <v>0</v>
      </c>
      <c r="I23" s="14">
        <v>0</v>
      </c>
      <c r="J23" s="14">
        <v>43</v>
      </c>
      <c r="K23" s="14">
        <v>2413</v>
      </c>
      <c r="L23" s="14">
        <f t="shared" si="9"/>
        <v>138</v>
      </c>
      <c r="M23" s="14">
        <f t="shared" si="9"/>
        <v>7630</v>
      </c>
      <c r="N23" s="14">
        <v>4</v>
      </c>
      <c r="O23" s="14">
        <v>363</v>
      </c>
      <c r="P23" s="14">
        <v>101</v>
      </c>
      <c r="Q23" s="14">
        <v>5134</v>
      </c>
      <c r="R23" s="14">
        <v>33</v>
      </c>
      <c r="S23" s="14">
        <v>2133</v>
      </c>
      <c r="T23" s="14">
        <f t="shared" si="11"/>
        <v>0</v>
      </c>
      <c r="U23" s="14">
        <f t="shared" si="11"/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 t="shared" si="7"/>
        <v>0</v>
      </c>
      <c r="E24" s="14">
        <f t="shared" si="7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f t="shared" si="9"/>
        <v>0</v>
      </c>
      <c r="M24" s="14">
        <f t="shared" si="9"/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f t="shared" si="11"/>
        <v>0</v>
      </c>
      <c r="U24" s="14">
        <f t="shared" si="11"/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 t="shared" si="7"/>
        <v>63</v>
      </c>
      <c r="E25" s="14">
        <f t="shared" si="7"/>
        <v>5377</v>
      </c>
      <c r="F25" s="14">
        <v>0</v>
      </c>
      <c r="G25" s="14">
        <v>0</v>
      </c>
      <c r="H25" s="14">
        <v>0</v>
      </c>
      <c r="I25" s="14">
        <v>0</v>
      </c>
      <c r="J25" s="14">
        <v>63</v>
      </c>
      <c r="K25" s="14">
        <v>5377</v>
      </c>
      <c r="L25" s="14">
        <f t="shared" si="9"/>
        <v>7</v>
      </c>
      <c r="M25" s="14">
        <f t="shared" si="9"/>
        <v>831</v>
      </c>
      <c r="N25" s="14">
        <v>7</v>
      </c>
      <c r="O25" s="14">
        <v>831</v>
      </c>
      <c r="P25" s="14">
        <v>0</v>
      </c>
      <c r="Q25" s="14">
        <v>0</v>
      </c>
      <c r="R25" s="14">
        <v>0</v>
      </c>
      <c r="S25" s="14">
        <v>0</v>
      </c>
      <c r="T25" s="14">
        <f t="shared" si="11"/>
        <v>0</v>
      </c>
      <c r="U25" s="14">
        <f t="shared" si="11"/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 t="shared" ref="D32:E36" si="13">SUM(F32,H32,J32)</f>
        <v>2</v>
      </c>
      <c r="E32" s="14">
        <f t="shared" si="13"/>
        <v>243</v>
      </c>
      <c r="F32" s="14">
        <f t="shared" ref="F32:K32" si="14">SUM(F33:F36)</f>
        <v>2</v>
      </c>
      <c r="G32" s="14">
        <f t="shared" si="14"/>
        <v>243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 t="shared" si="13"/>
        <v>2</v>
      </c>
      <c r="E33" s="14">
        <f t="shared" si="13"/>
        <v>243</v>
      </c>
      <c r="F33" s="14">
        <v>2</v>
      </c>
      <c r="G33" s="14">
        <v>243</v>
      </c>
      <c r="H33" s="14">
        <v>0</v>
      </c>
      <c r="I33" s="14">
        <v>0</v>
      </c>
      <c r="J33" s="14">
        <v>0</v>
      </c>
      <c r="K33" s="14"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 t="shared" si="13"/>
        <v>0</v>
      </c>
      <c r="E34" s="14">
        <f t="shared" si="13"/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 t="shared" si="13"/>
        <v>0</v>
      </c>
      <c r="E35" s="14">
        <f t="shared" si="13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 t="shared" si="13"/>
        <v>0</v>
      </c>
      <c r="E36" s="14">
        <f t="shared" si="13"/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SUM(Z14,J25,R25)</f>
        <v>63</v>
      </c>
      <c r="E38" s="14">
        <f>SUM(AA14,K25,S25)</f>
        <v>5377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5" customWidth="1"/>
    <col min="2" max="2" width="6.28515625" style="25" customWidth="1"/>
    <col min="3" max="27" width="9.140625" style="25"/>
    <col min="28" max="28" width="1.28515625" style="25" customWidth="1"/>
    <col min="29" max="256" width="9.140625" style="25"/>
    <col min="257" max="257" width="0.85546875" style="25" customWidth="1"/>
    <col min="258" max="258" width="6.28515625" style="25" customWidth="1"/>
    <col min="259" max="283" width="9.140625" style="25"/>
    <col min="284" max="284" width="1.28515625" style="25" customWidth="1"/>
    <col min="285" max="512" width="9.140625" style="25"/>
    <col min="513" max="513" width="0.85546875" style="25" customWidth="1"/>
    <col min="514" max="514" width="6.28515625" style="25" customWidth="1"/>
    <col min="515" max="539" width="9.140625" style="25"/>
    <col min="540" max="540" width="1.28515625" style="25" customWidth="1"/>
    <col min="541" max="768" width="9.140625" style="25"/>
    <col min="769" max="769" width="0.85546875" style="25" customWidth="1"/>
    <col min="770" max="770" width="6.28515625" style="25" customWidth="1"/>
    <col min="771" max="795" width="9.140625" style="25"/>
    <col min="796" max="796" width="1.28515625" style="25" customWidth="1"/>
    <col min="797" max="1024" width="9.140625" style="25"/>
    <col min="1025" max="1025" width="0.85546875" style="25" customWidth="1"/>
    <col min="1026" max="1026" width="6.28515625" style="25" customWidth="1"/>
    <col min="1027" max="1051" width="9.140625" style="25"/>
    <col min="1052" max="1052" width="1.28515625" style="25" customWidth="1"/>
    <col min="1053" max="1280" width="9.140625" style="25"/>
    <col min="1281" max="1281" width="0.85546875" style="25" customWidth="1"/>
    <col min="1282" max="1282" width="6.28515625" style="25" customWidth="1"/>
    <col min="1283" max="1307" width="9.140625" style="25"/>
    <col min="1308" max="1308" width="1.28515625" style="25" customWidth="1"/>
    <col min="1309" max="1536" width="9.140625" style="25"/>
    <col min="1537" max="1537" width="0.85546875" style="25" customWidth="1"/>
    <col min="1538" max="1538" width="6.28515625" style="25" customWidth="1"/>
    <col min="1539" max="1563" width="9.140625" style="25"/>
    <col min="1564" max="1564" width="1.28515625" style="25" customWidth="1"/>
    <col min="1565" max="1792" width="9.140625" style="25"/>
    <col min="1793" max="1793" width="0.85546875" style="25" customWidth="1"/>
    <col min="1794" max="1794" width="6.28515625" style="25" customWidth="1"/>
    <col min="1795" max="1819" width="9.140625" style="25"/>
    <col min="1820" max="1820" width="1.28515625" style="25" customWidth="1"/>
    <col min="1821" max="2048" width="9.140625" style="25"/>
    <col min="2049" max="2049" width="0.85546875" style="25" customWidth="1"/>
    <col min="2050" max="2050" width="6.28515625" style="25" customWidth="1"/>
    <col min="2051" max="2075" width="9.140625" style="25"/>
    <col min="2076" max="2076" width="1.28515625" style="25" customWidth="1"/>
    <col min="2077" max="2304" width="9.140625" style="25"/>
    <col min="2305" max="2305" width="0.85546875" style="25" customWidth="1"/>
    <col min="2306" max="2306" width="6.28515625" style="25" customWidth="1"/>
    <col min="2307" max="2331" width="9.140625" style="25"/>
    <col min="2332" max="2332" width="1.28515625" style="25" customWidth="1"/>
    <col min="2333" max="2560" width="9.140625" style="25"/>
    <col min="2561" max="2561" width="0.85546875" style="25" customWidth="1"/>
    <col min="2562" max="2562" width="6.28515625" style="25" customWidth="1"/>
    <col min="2563" max="2587" width="9.140625" style="25"/>
    <col min="2588" max="2588" width="1.28515625" style="25" customWidth="1"/>
    <col min="2589" max="2816" width="9.140625" style="25"/>
    <col min="2817" max="2817" width="0.85546875" style="25" customWidth="1"/>
    <col min="2818" max="2818" width="6.28515625" style="25" customWidth="1"/>
    <col min="2819" max="2843" width="9.140625" style="25"/>
    <col min="2844" max="2844" width="1.28515625" style="25" customWidth="1"/>
    <col min="2845" max="3072" width="9.140625" style="25"/>
    <col min="3073" max="3073" width="0.85546875" style="25" customWidth="1"/>
    <col min="3074" max="3074" width="6.28515625" style="25" customWidth="1"/>
    <col min="3075" max="3099" width="9.140625" style="25"/>
    <col min="3100" max="3100" width="1.28515625" style="25" customWidth="1"/>
    <col min="3101" max="3328" width="9.140625" style="25"/>
    <col min="3329" max="3329" width="0.85546875" style="25" customWidth="1"/>
    <col min="3330" max="3330" width="6.28515625" style="25" customWidth="1"/>
    <col min="3331" max="3355" width="9.140625" style="25"/>
    <col min="3356" max="3356" width="1.28515625" style="25" customWidth="1"/>
    <col min="3357" max="3584" width="9.140625" style="25"/>
    <col min="3585" max="3585" width="0.85546875" style="25" customWidth="1"/>
    <col min="3586" max="3586" width="6.28515625" style="25" customWidth="1"/>
    <col min="3587" max="3611" width="9.140625" style="25"/>
    <col min="3612" max="3612" width="1.28515625" style="25" customWidth="1"/>
    <col min="3613" max="3840" width="9.140625" style="25"/>
    <col min="3841" max="3841" width="0.85546875" style="25" customWidth="1"/>
    <col min="3842" max="3842" width="6.28515625" style="25" customWidth="1"/>
    <col min="3843" max="3867" width="9.140625" style="25"/>
    <col min="3868" max="3868" width="1.28515625" style="25" customWidth="1"/>
    <col min="3869" max="4096" width="9.140625" style="25"/>
    <col min="4097" max="4097" width="0.85546875" style="25" customWidth="1"/>
    <col min="4098" max="4098" width="6.28515625" style="25" customWidth="1"/>
    <col min="4099" max="4123" width="9.140625" style="25"/>
    <col min="4124" max="4124" width="1.28515625" style="25" customWidth="1"/>
    <col min="4125" max="4352" width="9.140625" style="25"/>
    <col min="4353" max="4353" width="0.85546875" style="25" customWidth="1"/>
    <col min="4354" max="4354" width="6.28515625" style="25" customWidth="1"/>
    <col min="4355" max="4379" width="9.140625" style="25"/>
    <col min="4380" max="4380" width="1.28515625" style="25" customWidth="1"/>
    <col min="4381" max="4608" width="9.140625" style="25"/>
    <col min="4609" max="4609" width="0.85546875" style="25" customWidth="1"/>
    <col min="4610" max="4610" width="6.28515625" style="25" customWidth="1"/>
    <col min="4611" max="4635" width="9.140625" style="25"/>
    <col min="4636" max="4636" width="1.28515625" style="25" customWidth="1"/>
    <col min="4637" max="4864" width="9.140625" style="25"/>
    <col min="4865" max="4865" width="0.85546875" style="25" customWidth="1"/>
    <col min="4866" max="4866" width="6.28515625" style="25" customWidth="1"/>
    <col min="4867" max="4891" width="9.140625" style="25"/>
    <col min="4892" max="4892" width="1.28515625" style="25" customWidth="1"/>
    <col min="4893" max="5120" width="9.140625" style="25"/>
    <col min="5121" max="5121" width="0.85546875" style="25" customWidth="1"/>
    <col min="5122" max="5122" width="6.28515625" style="25" customWidth="1"/>
    <col min="5123" max="5147" width="9.140625" style="25"/>
    <col min="5148" max="5148" width="1.28515625" style="25" customWidth="1"/>
    <col min="5149" max="5376" width="9.140625" style="25"/>
    <col min="5377" max="5377" width="0.85546875" style="25" customWidth="1"/>
    <col min="5378" max="5378" width="6.28515625" style="25" customWidth="1"/>
    <col min="5379" max="5403" width="9.140625" style="25"/>
    <col min="5404" max="5404" width="1.28515625" style="25" customWidth="1"/>
    <col min="5405" max="5632" width="9.140625" style="25"/>
    <col min="5633" max="5633" width="0.85546875" style="25" customWidth="1"/>
    <col min="5634" max="5634" width="6.28515625" style="25" customWidth="1"/>
    <col min="5635" max="5659" width="9.140625" style="25"/>
    <col min="5660" max="5660" width="1.28515625" style="25" customWidth="1"/>
    <col min="5661" max="5888" width="9.140625" style="25"/>
    <col min="5889" max="5889" width="0.85546875" style="25" customWidth="1"/>
    <col min="5890" max="5890" width="6.28515625" style="25" customWidth="1"/>
    <col min="5891" max="5915" width="9.140625" style="25"/>
    <col min="5916" max="5916" width="1.28515625" style="25" customWidth="1"/>
    <col min="5917" max="6144" width="9.140625" style="25"/>
    <col min="6145" max="6145" width="0.85546875" style="25" customWidth="1"/>
    <col min="6146" max="6146" width="6.28515625" style="25" customWidth="1"/>
    <col min="6147" max="6171" width="9.140625" style="25"/>
    <col min="6172" max="6172" width="1.28515625" style="25" customWidth="1"/>
    <col min="6173" max="6400" width="9.140625" style="25"/>
    <col min="6401" max="6401" width="0.85546875" style="25" customWidth="1"/>
    <col min="6402" max="6402" width="6.28515625" style="25" customWidth="1"/>
    <col min="6403" max="6427" width="9.140625" style="25"/>
    <col min="6428" max="6428" width="1.28515625" style="25" customWidth="1"/>
    <col min="6429" max="6656" width="9.140625" style="25"/>
    <col min="6657" max="6657" width="0.85546875" style="25" customWidth="1"/>
    <col min="6658" max="6658" width="6.28515625" style="25" customWidth="1"/>
    <col min="6659" max="6683" width="9.140625" style="25"/>
    <col min="6684" max="6684" width="1.28515625" style="25" customWidth="1"/>
    <col min="6685" max="6912" width="9.140625" style="25"/>
    <col min="6913" max="6913" width="0.85546875" style="25" customWidth="1"/>
    <col min="6914" max="6914" width="6.28515625" style="25" customWidth="1"/>
    <col min="6915" max="6939" width="9.140625" style="25"/>
    <col min="6940" max="6940" width="1.28515625" style="25" customWidth="1"/>
    <col min="6941" max="7168" width="9.140625" style="25"/>
    <col min="7169" max="7169" width="0.85546875" style="25" customWidth="1"/>
    <col min="7170" max="7170" width="6.28515625" style="25" customWidth="1"/>
    <col min="7171" max="7195" width="9.140625" style="25"/>
    <col min="7196" max="7196" width="1.28515625" style="25" customWidth="1"/>
    <col min="7197" max="7424" width="9.140625" style="25"/>
    <col min="7425" max="7425" width="0.85546875" style="25" customWidth="1"/>
    <col min="7426" max="7426" width="6.28515625" style="25" customWidth="1"/>
    <col min="7427" max="7451" width="9.140625" style="25"/>
    <col min="7452" max="7452" width="1.28515625" style="25" customWidth="1"/>
    <col min="7453" max="7680" width="9.140625" style="25"/>
    <col min="7681" max="7681" width="0.85546875" style="25" customWidth="1"/>
    <col min="7682" max="7682" width="6.28515625" style="25" customWidth="1"/>
    <col min="7683" max="7707" width="9.140625" style="25"/>
    <col min="7708" max="7708" width="1.28515625" style="25" customWidth="1"/>
    <col min="7709" max="7936" width="9.140625" style="25"/>
    <col min="7937" max="7937" width="0.85546875" style="25" customWidth="1"/>
    <col min="7938" max="7938" width="6.28515625" style="25" customWidth="1"/>
    <col min="7939" max="7963" width="9.140625" style="25"/>
    <col min="7964" max="7964" width="1.28515625" style="25" customWidth="1"/>
    <col min="7965" max="8192" width="9.140625" style="25"/>
    <col min="8193" max="8193" width="0.85546875" style="25" customWidth="1"/>
    <col min="8194" max="8194" width="6.28515625" style="25" customWidth="1"/>
    <col min="8195" max="8219" width="9.140625" style="25"/>
    <col min="8220" max="8220" width="1.28515625" style="25" customWidth="1"/>
    <col min="8221" max="8448" width="9.140625" style="25"/>
    <col min="8449" max="8449" width="0.85546875" style="25" customWidth="1"/>
    <col min="8450" max="8450" width="6.28515625" style="25" customWidth="1"/>
    <col min="8451" max="8475" width="9.140625" style="25"/>
    <col min="8476" max="8476" width="1.28515625" style="25" customWidth="1"/>
    <col min="8477" max="8704" width="9.140625" style="25"/>
    <col min="8705" max="8705" width="0.85546875" style="25" customWidth="1"/>
    <col min="8706" max="8706" width="6.28515625" style="25" customWidth="1"/>
    <col min="8707" max="8731" width="9.140625" style="25"/>
    <col min="8732" max="8732" width="1.28515625" style="25" customWidth="1"/>
    <col min="8733" max="8960" width="9.140625" style="25"/>
    <col min="8961" max="8961" width="0.85546875" style="25" customWidth="1"/>
    <col min="8962" max="8962" width="6.28515625" style="25" customWidth="1"/>
    <col min="8963" max="8987" width="9.140625" style="25"/>
    <col min="8988" max="8988" width="1.28515625" style="25" customWidth="1"/>
    <col min="8989" max="9216" width="9.140625" style="25"/>
    <col min="9217" max="9217" width="0.85546875" style="25" customWidth="1"/>
    <col min="9218" max="9218" width="6.28515625" style="25" customWidth="1"/>
    <col min="9219" max="9243" width="9.140625" style="25"/>
    <col min="9244" max="9244" width="1.28515625" style="25" customWidth="1"/>
    <col min="9245" max="9472" width="9.140625" style="25"/>
    <col min="9473" max="9473" width="0.85546875" style="25" customWidth="1"/>
    <col min="9474" max="9474" width="6.28515625" style="25" customWidth="1"/>
    <col min="9475" max="9499" width="9.140625" style="25"/>
    <col min="9500" max="9500" width="1.28515625" style="25" customWidth="1"/>
    <col min="9501" max="9728" width="9.140625" style="25"/>
    <col min="9729" max="9729" width="0.85546875" style="25" customWidth="1"/>
    <col min="9730" max="9730" width="6.28515625" style="25" customWidth="1"/>
    <col min="9731" max="9755" width="9.140625" style="25"/>
    <col min="9756" max="9756" width="1.28515625" style="25" customWidth="1"/>
    <col min="9757" max="9984" width="9.140625" style="25"/>
    <col min="9985" max="9985" width="0.85546875" style="25" customWidth="1"/>
    <col min="9986" max="9986" width="6.28515625" style="25" customWidth="1"/>
    <col min="9987" max="10011" width="9.140625" style="25"/>
    <col min="10012" max="10012" width="1.28515625" style="25" customWidth="1"/>
    <col min="10013" max="10240" width="9.140625" style="25"/>
    <col min="10241" max="10241" width="0.85546875" style="25" customWidth="1"/>
    <col min="10242" max="10242" width="6.28515625" style="25" customWidth="1"/>
    <col min="10243" max="10267" width="9.140625" style="25"/>
    <col min="10268" max="10268" width="1.28515625" style="25" customWidth="1"/>
    <col min="10269" max="10496" width="9.140625" style="25"/>
    <col min="10497" max="10497" width="0.85546875" style="25" customWidth="1"/>
    <col min="10498" max="10498" width="6.28515625" style="25" customWidth="1"/>
    <col min="10499" max="10523" width="9.140625" style="25"/>
    <col min="10524" max="10524" width="1.28515625" style="25" customWidth="1"/>
    <col min="10525" max="10752" width="9.140625" style="25"/>
    <col min="10753" max="10753" width="0.85546875" style="25" customWidth="1"/>
    <col min="10754" max="10754" width="6.28515625" style="25" customWidth="1"/>
    <col min="10755" max="10779" width="9.140625" style="25"/>
    <col min="10780" max="10780" width="1.28515625" style="25" customWidth="1"/>
    <col min="10781" max="11008" width="9.140625" style="25"/>
    <col min="11009" max="11009" width="0.85546875" style="25" customWidth="1"/>
    <col min="11010" max="11010" width="6.28515625" style="25" customWidth="1"/>
    <col min="11011" max="11035" width="9.140625" style="25"/>
    <col min="11036" max="11036" width="1.28515625" style="25" customWidth="1"/>
    <col min="11037" max="11264" width="9.140625" style="25"/>
    <col min="11265" max="11265" width="0.85546875" style="25" customWidth="1"/>
    <col min="11266" max="11266" width="6.28515625" style="25" customWidth="1"/>
    <col min="11267" max="11291" width="9.140625" style="25"/>
    <col min="11292" max="11292" width="1.28515625" style="25" customWidth="1"/>
    <col min="11293" max="11520" width="9.140625" style="25"/>
    <col min="11521" max="11521" width="0.85546875" style="25" customWidth="1"/>
    <col min="11522" max="11522" width="6.28515625" style="25" customWidth="1"/>
    <col min="11523" max="11547" width="9.140625" style="25"/>
    <col min="11548" max="11548" width="1.28515625" style="25" customWidth="1"/>
    <col min="11549" max="11776" width="9.140625" style="25"/>
    <col min="11777" max="11777" width="0.85546875" style="25" customWidth="1"/>
    <col min="11778" max="11778" width="6.28515625" style="25" customWidth="1"/>
    <col min="11779" max="11803" width="9.140625" style="25"/>
    <col min="11804" max="11804" width="1.28515625" style="25" customWidth="1"/>
    <col min="11805" max="12032" width="9.140625" style="25"/>
    <col min="12033" max="12033" width="0.85546875" style="25" customWidth="1"/>
    <col min="12034" max="12034" width="6.28515625" style="25" customWidth="1"/>
    <col min="12035" max="12059" width="9.140625" style="25"/>
    <col min="12060" max="12060" width="1.28515625" style="25" customWidth="1"/>
    <col min="12061" max="12288" width="9.140625" style="25"/>
    <col min="12289" max="12289" width="0.85546875" style="25" customWidth="1"/>
    <col min="12290" max="12290" width="6.28515625" style="25" customWidth="1"/>
    <col min="12291" max="12315" width="9.140625" style="25"/>
    <col min="12316" max="12316" width="1.28515625" style="25" customWidth="1"/>
    <col min="12317" max="12544" width="9.140625" style="25"/>
    <col min="12545" max="12545" width="0.85546875" style="25" customWidth="1"/>
    <col min="12546" max="12546" width="6.28515625" style="25" customWidth="1"/>
    <col min="12547" max="12571" width="9.140625" style="25"/>
    <col min="12572" max="12572" width="1.28515625" style="25" customWidth="1"/>
    <col min="12573" max="12800" width="9.140625" style="25"/>
    <col min="12801" max="12801" width="0.85546875" style="25" customWidth="1"/>
    <col min="12802" max="12802" width="6.28515625" style="25" customWidth="1"/>
    <col min="12803" max="12827" width="9.140625" style="25"/>
    <col min="12828" max="12828" width="1.28515625" style="25" customWidth="1"/>
    <col min="12829" max="13056" width="9.140625" style="25"/>
    <col min="13057" max="13057" width="0.85546875" style="25" customWidth="1"/>
    <col min="13058" max="13058" width="6.28515625" style="25" customWidth="1"/>
    <col min="13059" max="13083" width="9.140625" style="25"/>
    <col min="13084" max="13084" width="1.28515625" style="25" customWidth="1"/>
    <col min="13085" max="13312" width="9.140625" style="25"/>
    <col min="13313" max="13313" width="0.85546875" style="25" customWidth="1"/>
    <col min="13314" max="13314" width="6.28515625" style="25" customWidth="1"/>
    <col min="13315" max="13339" width="9.140625" style="25"/>
    <col min="13340" max="13340" width="1.28515625" style="25" customWidth="1"/>
    <col min="13341" max="13568" width="9.140625" style="25"/>
    <col min="13569" max="13569" width="0.85546875" style="25" customWidth="1"/>
    <col min="13570" max="13570" width="6.28515625" style="25" customWidth="1"/>
    <col min="13571" max="13595" width="9.140625" style="25"/>
    <col min="13596" max="13596" width="1.28515625" style="25" customWidth="1"/>
    <col min="13597" max="13824" width="9.140625" style="25"/>
    <col min="13825" max="13825" width="0.85546875" style="25" customWidth="1"/>
    <col min="13826" max="13826" width="6.28515625" style="25" customWidth="1"/>
    <col min="13827" max="13851" width="9.140625" style="25"/>
    <col min="13852" max="13852" width="1.28515625" style="25" customWidth="1"/>
    <col min="13853" max="14080" width="9.140625" style="25"/>
    <col min="14081" max="14081" width="0.85546875" style="25" customWidth="1"/>
    <col min="14082" max="14082" width="6.28515625" style="25" customWidth="1"/>
    <col min="14083" max="14107" width="9.140625" style="25"/>
    <col min="14108" max="14108" width="1.28515625" style="25" customWidth="1"/>
    <col min="14109" max="14336" width="9.140625" style="25"/>
    <col min="14337" max="14337" width="0.85546875" style="25" customWidth="1"/>
    <col min="14338" max="14338" width="6.28515625" style="25" customWidth="1"/>
    <col min="14339" max="14363" width="9.140625" style="25"/>
    <col min="14364" max="14364" width="1.28515625" style="25" customWidth="1"/>
    <col min="14365" max="14592" width="9.140625" style="25"/>
    <col min="14593" max="14593" width="0.85546875" style="25" customWidth="1"/>
    <col min="14594" max="14594" width="6.28515625" style="25" customWidth="1"/>
    <col min="14595" max="14619" width="9.140625" style="25"/>
    <col min="14620" max="14620" width="1.28515625" style="25" customWidth="1"/>
    <col min="14621" max="14848" width="9.140625" style="25"/>
    <col min="14849" max="14849" width="0.85546875" style="25" customWidth="1"/>
    <col min="14850" max="14850" width="6.28515625" style="25" customWidth="1"/>
    <col min="14851" max="14875" width="9.140625" style="25"/>
    <col min="14876" max="14876" width="1.28515625" style="25" customWidth="1"/>
    <col min="14877" max="15104" width="9.140625" style="25"/>
    <col min="15105" max="15105" width="0.85546875" style="25" customWidth="1"/>
    <col min="15106" max="15106" width="6.28515625" style="25" customWidth="1"/>
    <col min="15107" max="15131" width="9.140625" style="25"/>
    <col min="15132" max="15132" width="1.28515625" style="25" customWidth="1"/>
    <col min="15133" max="15360" width="9.140625" style="25"/>
    <col min="15361" max="15361" width="0.85546875" style="25" customWidth="1"/>
    <col min="15362" max="15362" width="6.28515625" style="25" customWidth="1"/>
    <col min="15363" max="15387" width="9.140625" style="25"/>
    <col min="15388" max="15388" width="1.28515625" style="25" customWidth="1"/>
    <col min="15389" max="15616" width="9.140625" style="25"/>
    <col min="15617" max="15617" width="0.85546875" style="25" customWidth="1"/>
    <col min="15618" max="15618" width="6.28515625" style="25" customWidth="1"/>
    <col min="15619" max="15643" width="9.140625" style="25"/>
    <col min="15644" max="15644" width="1.28515625" style="25" customWidth="1"/>
    <col min="15645" max="15872" width="9.140625" style="25"/>
    <col min="15873" max="15873" width="0.85546875" style="25" customWidth="1"/>
    <col min="15874" max="15874" width="6.28515625" style="25" customWidth="1"/>
    <col min="15875" max="15899" width="9.140625" style="25"/>
    <col min="15900" max="15900" width="1.28515625" style="25" customWidth="1"/>
    <col min="15901" max="16128" width="9.140625" style="25"/>
    <col min="16129" max="16129" width="0.85546875" style="25" customWidth="1"/>
    <col min="16130" max="16130" width="6.28515625" style="25" customWidth="1"/>
    <col min="16131" max="16155" width="9.140625" style="25"/>
    <col min="16156" max="16156" width="1.28515625" style="25" customWidth="1"/>
    <col min="16157" max="16384" width="9.140625" style="25"/>
  </cols>
  <sheetData>
    <row r="1" spans="2:27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2:27" x14ac:dyDescent="0.1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2:27" x14ac:dyDescent="0.15">
      <c r="B3" s="24"/>
      <c r="C3" s="24" t="s">
        <v>42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2:27" x14ac:dyDescent="0.1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2:27" x14ac:dyDescent="0.1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2:27" x14ac:dyDescent="0.15">
      <c r="B6" s="26"/>
      <c r="C6" s="27"/>
      <c r="D6" s="28" t="s">
        <v>1</v>
      </c>
      <c r="E6" s="29"/>
      <c r="F6" s="29"/>
      <c r="G6" s="29"/>
      <c r="H6" s="29"/>
      <c r="I6" s="29"/>
      <c r="J6" s="29"/>
      <c r="K6" s="29"/>
      <c r="L6" s="28" t="s">
        <v>2</v>
      </c>
      <c r="M6" s="29"/>
      <c r="N6" s="29"/>
      <c r="O6" s="29"/>
      <c r="P6" s="29"/>
      <c r="Q6" s="29"/>
      <c r="R6" s="29"/>
      <c r="S6" s="29"/>
      <c r="T6" s="28" t="s">
        <v>3</v>
      </c>
      <c r="U6" s="29"/>
      <c r="V6" s="29"/>
      <c r="W6" s="29"/>
      <c r="X6" s="29"/>
      <c r="Y6" s="29"/>
      <c r="Z6" s="29"/>
      <c r="AA6" s="29"/>
    </row>
    <row r="7" spans="2:27" x14ac:dyDescent="0.15">
      <c r="B7" s="30"/>
      <c r="C7" s="31"/>
      <c r="D7" s="28" t="s">
        <v>4</v>
      </c>
      <c r="E7" s="28"/>
      <c r="F7" s="29" t="s">
        <v>5</v>
      </c>
      <c r="G7" s="29"/>
      <c r="H7" s="29" t="s">
        <v>6</v>
      </c>
      <c r="I7" s="29"/>
      <c r="J7" s="29" t="s">
        <v>7</v>
      </c>
      <c r="K7" s="29"/>
      <c r="L7" s="28" t="s">
        <v>4</v>
      </c>
      <c r="M7" s="28"/>
      <c r="N7" s="29" t="s">
        <v>5</v>
      </c>
      <c r="O7" s="29"/>
      <c r="P7" s="29" t="s">
        <v>6</v>
      </c>
      <c r="Q7" s="29"/>
      <c r="R7" s="29" t="s">
        <v>7</v>
      </c>
      <c r="S7" s="29"/>
      <c r="T7" s="28" t="s">
        <v>4</v>
      </c>
      <c r="U7" s="28"/>
      <c r="V7" s="29" t="s">
        <v>5</v>
      </c>
      <c r="W7" s="29"/>
      <c r="X7" s="29" t="s">
        <v>6</v>
      </c>
      <c r="Y7" s="29"/>
      <c r="Z7" s="29" t="s">
        <v>7</v>
      </c>
      <c r="AA7" s="29"/>
    </row>
    <row r="8" spans="2:27" ht="69" x14ac:dyDescent="0.15">
      <c r="B8" s="30"/>
      <c r="C8" s="31"/>
      <c r="D8" s="32" t="s">
        <v>8</v>
      </c>
      <c r="E8" s="32" t="s">
        <v>9</v>
      </c>
      <c r="F8" s="32" t="s">
        <v>8</v>
      </c>
      <c r="G8" s="32" t="s">
        <v>9</v>
      </c>
      <c r="H8" s="32" t="s">
        <v>8</v>
      </c>
      <c r="I8" s="32" t="s">
        <v>9</v>
      </c>
      <c r="J8" s="32" t="s">
        <v>8</v>
      </c>
      <c r="K8" s="32" t="s">
        <v>9</v>
      </c>
      <c r="L8" s="32" t="s">
        <v>8</v>
      </c>
      <c r="M8" s="32" t="s">
        <v>9</v>
      </c>
      <c r="N8" s="32" t="s">
        <v>8</v>
      </c>
      <c r="O8" s="32" t="s">
        <v>9</v>
      </c>
      <c r="P8" s="32" t="s">
        <v>8</v>
      </c>
      <c r="Q8" s="32" t="s">
        <v>9</v>
      </c>
      <c r="R8" s="32" t="s">
        <v>8</v>
      </c>
      <c r="S8" s="32" t="s">
        <v>9</v>
      </c>
      <c r="T8" s="32" t="s">
        <v>8</v>
      </c>
      <c r="U8" s="32" t="s">
        <v>9</v>
      </c>
      <c r="V8" s="32" t="s">
        <v>8</v>
      </c>
      <c r="W8" s="32" t="s">
        <v>9</v>
      </c>
      <c r="X8" s="32" t="s">
        <v>8</v>
      </c>
      <c r="Y8" s="32" t="s">
        <v>9</v>
      </c>
      <c r="Z8" s="32" t="s">
        <v>8</v>
      </c>
      <c r="AA8" s="32" t="s">
        <v>9</v>
      </c>
    </row>
    <row r="9" spans="2:27" x14ac:dyDescent="0.15">
      <c r="B9" s="33"/>
      <c r="C9" s="34"/>
      <c r="D9" s="35" t="s">
        <v>10</v>
      </c>
      <c r="E9" s="35" t="s">
        <v>11</v>
      </c>
      <c r="F9" s="35" t="s">
        <v>10</v>
      </c>
      <c r="G9" s="35" t="s">
        <v>11</v>
      </c>
      <c r="H9" s="35" t="s">
        <v>10</v>
      </c>
      <c r="I9" s="35" t="s">
        <v>11</v>
      </c>
      <c r="J9" s="35" t="s">
        <v>10</v>
      </c>
      <c r="K9" s="35" t="s">
        <v>11</v>
      </c>
      <c r="L9" s="35" t="s">
        <v>10</v>
      </c>
      <c r="M9" s="35" t="s">
        <v>11</v>
      </c>
      <c r="N9" s="35" t="s">
        <v>10</v>
      </c>
      <c r="O9" s="35" t="s">
        <v>11</v>
      </c>
      <c r="P9" s="35" t="s">
        <v>10</v>
      </c>
      <c r="Q9" s="35" t="s">
        <v>11</v>
      </c>
      <c r="R9" s="35" t="s">
        <v>10</v>
      </c>
      <c r="S9" s="35" t="s">
        <v>11</v>
      </c>
      <c r="T9" s="35" t="s">
        <v>10</v>
      </c>
      <c r="U9" s="35" t="s">
        <v>11</v>
      </c>
      <c r="V9" s="35" t="s">
        <v>10</v>
      </c>
      <c r="W9" s="35" t="s">
        <v>11</v>
      </c>
      <c r="X9" s="35" t="s">
        <v>10</v>
      </c>
      <c r="Y9" s="35" t="s">
        <v>11</v>
      </c>
      <c r="Z9" s="35" t="s">
        <v>10</v>
      </c>
      <c r="AA9" s="35" t="s">
        <v>11</v>
      </c>
    </row>
    <row r="10" spans="2:27" x14ac:dyDescent="0.15">
      <c r="B10" s="36" t="s">
        <v>12</v>
      </c>
      <c r="C10" s="29" t="s">
        <v>13</v>
      </c>
      <c r="D10" s="37">
        <f t="shared" ref="D10:E14" si="0">SUM(F10,H10,J10)</f>
        <v>1741</v>
      </c>
      <c r="E10" s="37">
        <f t="shared" si="0"/>
        <v>153358</v>
      </c>
      <c r="F10" s="37">
        <f t="shared" ref="F10:K10" si="1">SUM(F11:F14)</f>
        <v>914</v>
      </c>
      <c r="G10" s="37">
        <f t="shared" si="1"/>
        <v>111491</v>
      </c>
      <c r="H10" s="37">
        <f t="shared" si="1"/>
        <v>525</v>
      </c>
      <c r="I10" s="37">
        <f t="shared" si="1"/>
        <v>26524</v>
      </c>
      <c r="J10" s="37">
        <f t="shared" si="1"/>
        <v>302</v>
      </c>
      <c r="K10" s="37">
        <f t="shared" si="1"/>
        <v>15343</v>
      </c>
      <c r="L10" s="37">
        <f t="shared" ref="L10:M14" si="2">SUM(N10,P10,R10)</f>
        <v>1390</v>
      </c>
      <c r="M10" s="37">
        <f t="shared" si="2"/>
        <v>125995</v>
      </c>
      <c r="N10" s="37">
        <f t="shared" ref="N10:S10" si="3">SUM(N11:N14)</f>
        <v>839</v>
      </c>
      <c r="O10" s="37">
        <f t="shared" si="3"/>
        <v>101305</v>
      </c>
      <c r="P10" s="37">
        <f t="shared" si="3"/>
        <v>413</v>
      </c>
      <c r="Q10" s="37">
        <f t="shared" si="3"/>
        <v>20189</v>
      </c>
      <c r="R10" s="37">
        <f t="shared" si="3"/>
        <v>138</v>
      </c>
      <c r="S10" s="37">
        <f t="shared" si="3"/>
        <v>4501</v>
      </c>
      <c r="T10" s="37">
        <f t="shared" ref="T10:U14" si="4">SUM(V10,X10,Z10)</f>
        <v>0</v>
      </c>
      <c r="U10" s="37">
        <f t="shared" si="4"/>
        <v>0</v>
      </c>
      <c r="V10" s="37">
        <f t="shared" ref="V10:AA10" si="5">SUM(V11:V14)</f>
        <v>0</v>
      </c>
      <c r="W10" s="37">
        <f t="shared" si="5"/>
        <v>0</v>
      </c>
      <c r="X10" s="37">
        <f t="shared" si="5"/>
        <v>0</v>
      </c>
      <c r="Y10" s="37">
        <f t="shared" si="5"/>
        <v>0</v>
      </c>
      <c r="Z10" s="37">
        <f t="shared" si="5"/>
        <v>0</v>
      </c>
      <c r="AA10" s="37">
        <f t="shared" si="5"/>
        <v>0</v>
      </c>
    </row>
    <row r="11" spans="2:27" x14ac:dyDescent="0.15">
      <c r="B11" s="36" t="s">
        <v>14</v>
      </c>
      <c r="C11" s="29" t="s">
        <v>15</v>
      </c>
      <c r="D11" s="37">
        <f t="shared" si="0"/>
        <v>606</v>
      </c>
      <c r="E11" s="37">
        <f t="shared" si="0"/>
        <v>78702</v>
      </c>
      <c r="F11" s="37">
        <f t="shared" ref="F11:K14" si="6">SUM(N11,V11,F22,N22,V22,F33)</f>
        <v>601</v>
      </c>
      <c r="G11" s="37">
        <f t="shared" si="6"/>
        <v>78344</v>
      </c>
      <c r="H11" s="37">
        <f t="shared" si="6"/>
        <v>5</v>
      </c>
      <c r="I11" s="37">
        <f t="shared" si="6"/>
        <v>358</v>
      </c>
      <c r="J11" s="37">
        <f t="shared" si="6"/>
        <v>0</v>
      </c>
      <c r="K11" s="37">
        <f t="shared" si="6"/>
        <v>0</v>
      </c>
      <c r="L11" s="37">
        <f t="shared" si="2"/>
        <v>543</v>
      </c>
      <c r="M11" s="37">
        <f t="shared" si="2"/>
        <v>70043</v>
      </c>
      <c r="N11" s="37">
        <v>538</v>
      </c>
      <c r="O11" s="37">
        <v>69685</v>
      </c>
      <c r="P11" s="37">
        <v>5</v>
      </c>
      <c r="Q11" s="37">
        <v>358</v>
      </c>
      <c r="R11" s="37">
        <v>0</v>
      </c>
      <c r="S11" s="37">
        <v>0</v>
      </c>
      <c r="T11" s="37">
        <f t="shared" si="4"/>
        <v>0</v>
      </c>
      <c r="U11" s="37">
        <f t="shared" si="4"/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</row>
    <row r="12" spans="2:27" x14ac:dyDescent="0.15">
      <c r="B12" s="36" t="s">
        <v>16</v>
      </c>
      <c r="C12" s="29" t="s">
        <v>17</v>
      </c>
      <c r="D12" s="37">
        <f t="shared" si="0"/>
        <v>812</v>
      </c>
      <c r="E12" s="37">
        <f t="shared" si="0"/>
        <v>40068</v>
      </c>
      <c r="F12" s="37">
        <f t="shared" si="6"/>
        <v>39</v>
      </c>
      <c r="G12" s="37">
        <f t="shared" si="6"/>
        <v>3524</v>
      </c>
      <c r="H12" s="37">
        <f t="shared" si="6"/>
        <v>520</v>
      </c>
      <c r="I12" s="37">
        <f t="shared" si="6"/>
        <v>26166</v>
      </c>
      <c r="J12" s="37">
        <f t="shared" si="6"/>
        <v>253</v>
      </c>
      <c r="K12" s="37">
        <f t="shared" si="6"/>
        <v>10378</v>
      </c>
      <c r="L12" s="37">
        <f t="shared" si="2"/>
        <v>583</v>
      </c>
      <c r="M12" s="37">
        <f t="shared" si="2"/>
        <v>27724</v>
      </c>
      <c r="N12" s="37">
        <v>37</v>
      </c>
      <c r="O12" s="37">
        <v>3392</v>
      </c>
      <c r="P12" s="37">
        <v>408</v>
      </c>
      <c r="Q12" s="37">
        <v>19831</v>
      </c>
      <c r="R12" s="37">
        <v>138</v>
      </c>
      <c r="S12" s="37">
        <v>4501</v>
      </c>
      <c r="T12" s="37">
        <f t="shared" si="4"/>
        <v>0</v>
      </c>
      <c r="U12" s="37">
        <f t="shared" si="4"/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</row>
    <row r="13" spans="2:27" x14ac:dyDescent="0.15">
      <c r="B13" s="36" t="s">
        <v>18</v>
      </c>
      <c r="C13" s="29" t="s">
        <v>19</v>
      </c>
      <c r="D13" s="37">
        <f t="shared" si="0"/>
        <v>2</v>
      </c>
      <c r="E13" s="37">
        <f t="shared" si="0"/>
        <v>469</v>
      </c>
      <c r="F13" s="37">
        <f t="shared" si="6"/>
        <v>1</v>
      </c>
      <c r="G13" s="37">
        <f t="shared" si="6"/>
        <v>303</v>
      </c>
      <c r="H13" s="37">
        <f t="shared" si="6"/>
        <v>0</v>
      </c>
      <c r="I13" s="37">
        <f t="shared" si="6"/>
        <v>0</v>
      </c>
      <c r="J13" s="37">
        <f t="shared" si="6"/>
        <v>1</v>
      </c>
      <c r="K13" s="37">
        <f t="shared" si="6"/>
        <v>166</v>
      </c>
      <c r="L13" s="37">
        <f t="shared" si="2"/>
        <v>0</v>
      </c>
      <c r="M13" s="37">
        <f t="shared" si="2"/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f t="shared" si="4"/>
        <v>0</v>
      </c>
      <c r="U13" s="37">
        <f t="shared" si="4"/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</row>
    <row r="14" spans="2:27" x14ac:dyDescent="0.15">
      <c r="B14" s="36" t="s">
        <v>20</v>
      </c>
      <c r="C14" s="29" t="s">
        <v>21</v>
      </c>
      <c r="D14" s="37">
        <f t="shared" si="0"/>
        <v>321</v>
      </c>
      <c r="E14" s="37">
        <f t="shared" si="0"/>
        <v>34119</v>
      </c>
      <c r="F14" s="37">
        <f t="shared" si="6"/>
        <v>273</v>
      </c>
      <c r="G14" s="37">
        <f t="shared" si="6"/>
        <v>29320</v>
      </c>
      <c r="H14" s="37">
        <f t="shared" si="6"/>
        <v>0</v>
      </c>
      <c r="I14" s="37">
        <f t="shared" si="6"/>
        <v>0</v>
      </c>
      <c r="J14" s="37">
        <f t="shared" si="6"/>
        <v>48</v>
      </c>
      <c r="K14" s="37">
        <f t="shared" si="6"/>
        <v>4799</v>
      </c>
      <c r="L14" s="37">
        <f t="shared" si="2"/>
        <v>264</v>
      </c>
      <c r="M14" s="37">
        <f t="shared" si="2"/>
        <v>28228</v>
      </c>
      <c r="N14" s="37">
        <v>264</v>
      </c>
      <c r="O14" s="37">
        <v>28228</v>
      </c>
      <c r="P14" s="37">
        <v>0</v>
      </c>
      <c r="Q14" s="37">
        <v>0</v>
      </c>
      <c r="R14" s="37">
        <v>0</v>
      </c>
      <c r="S14" s="37">
        <v>0</v>
      </c>
      <c r="T14" s="37">
        <f t="shared" si="4"/>
        <v>0</v>
      </c>
      <c r="U14" s="37">
        <f t="shared" si="4"/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</row>
    <row r="15" spans="2:27" x14ac:dyDescent="0.1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2:27" x14ac:dyDescent="0.1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2:29" x14ac:dyDescent="0.15">
      <c r="B17" s="26"/>
      <c r="C17" s="27"/>
      <c r="D17" s="28" t="s">
        <v>22</v>
      </c>
      <c r="E17" s="29"/>
      <c r="F17" s="29"/>
      <c r="G17" s="29"/>
      <c r="H17" s="29"/>
      <c r="I17" s="29"/>
      <c r="J17" s="29"/>
      <c r="K17" s="29"/>
      <c r="L17" s="28" t="s">
        <v>23</v>
      </c>
      <c r="M17" s="29"/>
      <c r="N17" s="29"/>
      <c r="O17" s="29"/>
      <c r="P17" s="29"/>
      <c r="Q17" s="29"/>
      <c r="R17" s="29"/>
      <c r="S17" s="29"/>
      <c r="T17" s="28" t="s">
        <v>24</v>
      </c>
      <c r="U17" s="29"/>
      <c r="V17" s="29"/>
      <c r="W17" s="29"/>
      <c r="X17" s="29"/>
      <c r="Y17" s="29"/>
      <c r="Z17" s="29"/>
      <c r="AA17" s="29"/>
    </row>
    <row r="18" spans="2:29" x14ac:dyDescent="0.15">
      <c r="B18" s="30"/>
      <c r="C18" s="31"/>
      <c r="D18" s="28" t="s">
        <v>4</v>
      </c>
      <c r="E18" s="28"/>
      <c r="F18" s="29" t="s">
        <v>5</v>
      </c>
      <c r="G18" s="29"/>
      <c r="H18" s="29" t="s">
        <v>6</v>
      </c>
      <c r="I18" s="29"/>
      <c r="J18" s="29" t="s">
        <v>7</v>
      </c>
      <c r="K18" s="29"/>
      <c r="L18" s="28" t="s">
        <v>4</v>
      </c>
      <c r="M18" s="28"/>
      <c r="N18" s="29" t="s">
        <v>5</v>
      </c>
      <c r="O18" s="29"/>
      <c r="P18" s="29" t="s">
        <v>6</v>
      </c>
      <c r="Q18" s="29"/>
      <c r="R18" s="29" t="s">
        <v>7</v>
      </c>
      <c r="S18" s="29"/>
      <c r="T18" s="28" t="s">
        <v>4</v>
      </c>
      <c r="U18" s="28"/>
      <c r="V18" s="29" t="s">
        <v>5</v>
      </c>
      <c r="W18" s="29"/>
      <c r="X18" s="29" t="s">
        <v>6</v>
      </c>
      <c r="Y18" s="29"/>
      <c r="Z18" s="29" t="s">
        <v>7</v>
      </c>
      <c r="AA18" s="29"/>
    </row>
    <row r="19" spans="2:29" ht="69" x14ac:dyDescent="0.15">
      <c r="B19" s="30"/>
      <c r="C19" s="31"/>
      <c r="D19" s="32" t="s">
        <v>8</v>
      </c>
      <c r="E19" s="32" t="s">
        <v>9</v>
      </c>
      <c r="F19" s="32" t="s">
        <v>8</v>
      </c>
      <c r="G19" s="32" t="s">
        <v>9</v>
      </c>
      <c r="H19" s="32" t="s">
        <v>8</v>
      </c>
      <c r="I19" s="32" t="s">
        <v>9</v>
      </c>
      <c r="J19" s="32" t="s">
        <v>8</v>
      </c>
      <c r="K19" s="32" t="s">
        <v>9</v>
      </c>
      <c r="L19" s="32" t="s">
        <v>8</v>
      </c>
      <c r="M19" s="32" t="s">
        <v>9</v>
      </c>
      <c r="N19" s="32" t="s">
        <v>8</v>
      </c>
      <c r="O19" s="32" t="s">
        <v>9</v>
      </c>
      <c r="P19" s="32" t="s">
        <v>8</v>
      </c>
      <c r="Q19" s="32" t="s">
        <v>9</v>
      </c>
      <c r="R19" s="32" t="s">
        <v>8</v>
      </c>
      <c r="S19" s="32" t="s">
        <v>9</v>
      </c>
      <c r="T19" s="32" t="s">
        <v>8</v>
      </c>
      <c r="U19" s="32" t="s">
        <v>9</v>
      </c>
      <c r="V19" s="32" t="s">
        <v>8</v>
      </c>
      <c r="W19" s="32" t="s">
        <v>9</v>
      </c>
      <c r="X19" s="32" t="s">
        <v>8</v>
      </c>
      <c r="Y19" s="32" t="s">
        <v>9</v>
      </c>
      <c r="Z19" s="32" t="s">
        <v>8</v>
      </c>
      <c r="AA19" s="32" t="s">
        <v>9</v>
      </c>
    </row>
    <row r="20" spans="2:29" x14ac:dyDescent="0.15">
      <c r="B20" s="33"/>
      <c r="C20" s="34"/>
      <c r="D20" s="35" t="s">
        <v>10</v>
      </c>
      <c r="E20" s="35" t="s">
        <v>11</v>
      </c>
      <c r="F20" s="35" t="s">
        <v>10</v>
      </c>
      <c r="G20" s="35" t="s">
        <v>11</v>
      </c>
      <c r="H20" s="35" t="s">
        <v>10</v>
      </c>
      <c r="I20" s="35" t="s">
        <v>11</v>
      </c>
      <c r="J20" s="35" t="s">
        <v>10</v>
      </c>
      <c r="K20" s="35" t="s">
        <v>11</v>
      </c>
      <c r="L20" s="35" t="s">
        <v>10</v>
      </c>
      <c r="M20" s="35" t="s">
        <v>11</v>
      </c>
      <c r="N20" s="35" t="s">
        <v>10</v>
      </c>
      <c r="O20" s="35" t="s">
        <v>11</v>
      </c>
      <c r="P20" s="35" t="s">
        <v>10</v>
      </c>
      <c r="Q20" s="35" t="s">
        <v>11</v>
      </c>
      <c r="R20" s="35" t="s">
        <v>10</v>
      </c>
      <c r="S20" s="35" t="s">
        <v>11</v>
      </c>
      <c r="T20" s="35" t="s">
        <v>10</v>
      </c>
      <c r="U20" s="35" t="s">
        <v>11</v>
      </c>
      <c r="V20" s="35" t="s">
        <v>10</v>
      </c>
      <c r="W20" s="35" t="s">
        <v>11</v>
      </c>
      <c r="X20" s="35" t="s">
        <v>10</v>
      </c>
      <c r="Y20" s="35" t="s">
        <v>11</v>
      </c>
      <c r="Z20" s="35" t="s">
        <v>10</v>
      </c>
      <c r="AA20" s="35" t="s">
        <v>11</v>
      </c>
    </row>
    <row r="21" spans="2:29" x14ac:dyDescent="0.15">
      <c r="B21" s="36" t="s">
        <v>12</v>
      </c>
      <c r="C21" s="29" t="s">
        <v>13</v>
      </c>
      <c r="D21" s="37">
        <f t="shared" ref="D21:E25" si="7">SUM(F21,H21,J21)</f>
        <v>100</v>
      </c>
      <c r="E21" s="37">
        <f t="shared" si="7"/>
        <v>7946</v>
      </c>
      <c r="F21" s="37">
        <f t="shared" ref="F21:K21" si="8">SUM(F22:F25)</f>
        <v>3</v>
      </c>
      <c r="G21" s="37">
        <f t="shared" si="8"/>
        <v>557</v>
      </c>
      <c r="H21" s="37">
        <f t="shared" si="8"/>
        <v>0</v>
      </c>
      <c r="I21" s="37">
        <f t="shared" si="8"/>
        <v>0</v>
      </c>
      <c r="J21" s="37">
        <f t="shared" si="8"/>
        <v>97</v>
      </c>
      <c r="K21" s="37">
        <f t="shared" si="8"/>
        <v>7389</v>
      </c>
      <c r="L21" s="37">
        <f t="shared" ref="L21:M25" si="9">SUM(N21,P21,R21)</f>
        <v>250</v>
      </c>
      <c r="M21" s="37">
        <f t="shared" si="9"/>
        <v>19387</v>
      </c>
      <c r="N21" s="37">
        <f t="shared" ref="N21:S21" si="10">SUM(N22:N25)</f>
        <v>71</v>
      </c>
      <c r="O21" s="37">
        <f t="shared" si="10"/>
        <v>9599</v>
      </c>
      <c r="P21" s="37">
        <f t="shared" si="10"/>
        <v>112</v>
      </c>
      <c r="Q21" s="37">
        <f t="shared" si="10"/>
        <v>6335</v>
      </c>
      <c r="R21" s="37">
        <f t="shared" si="10"/>
        <v>67</v>
      </c>
      <c r="S21" s="37">
        <f t="shared" si="10"/>
        <v>3453</v>
      </c>
      <c r="T21" s="37">
        <f t="shared" ref="T21:U25" si="11">SUM(V21,X21,Z21)</f>
        <v>0</v>
      </c>
      <c r="U21" s="37">
        <f t="shared" si="11"/>
        <v>0</v>
      </c>
      <c r="V21" s="37">
        <f t="shared" ref="V21:AA21" si="12">SUM(V22:V25)</f>
        <v>0</v>
      </c>
      <c r="W21" s="37">
        <f t="shared" si="12"/>
        <v>0</v>
      </c>
      <c r="X21" s="37">
        <f t="shared" si="12"/>
        <v>0</v>
      </c>
      <c r="Y21" s="37">
        <f t="shared" si="12"/>
        <v>0</v>
      </c>
      <c r="Z21" s="37">
        <f t="shared" si="12"/>
        <v>0</v>
      </c>
      <c r="AA21" s="37">
        <f t="shared" si="12"/>
        <v>0</v>
      </c>
      <c r="AB21" s="25" t="s">
        <v>25</v>
      </c>
      <c r="AC21" s="25" t="s">
        <v>25</v>
      </c>
    </row>
    <row r="22" spans="2:29" x14ac:dyDescent="0.15">
      <c r="B22" s="36" t="s">
        <v>14</v>
      </c>
      <c r="C22" s="29" t="s">
        <v>15</v>
      </c>
      <c r="D22" s="37">
        <f t="shared" si="7"/>
        <v>1</v>
      </c>
      <c r="E22" s="37">
        <f t="shared" si="7"/>
        <v>299</v>
      </c>
      <c r="F22" s="37">
        <v>1</v>
      </c>
      <c r="G22" s="37">
        <v>299</v>
      </c>
      <c r="H22" s="37">
        <v>0</v>
      </c>
      <c r="I22" s="37">
        <v>0</v>
      </c>
      <c r="J22" s="37">
        <v>0</v>
      </c>
      <c r="K22" s="37">
        <v>0</v>
      </c>
      <c r="L22" s="37">
        <f t="shared" si="9"/>
        <v>61</v>
      </c>
      <c r="M22" s="37">
        <f t="shared" si="9"/>
        <v>8330</v>
      </c>
      <c r="N22" s="37">
        <v>61</v>
      </c>
      <c r="O22" s="37">
        <v>8330</v>
      </c>
      <c r="P22" s="37">
        <v>0</v>
      </c>
      <c r="Q22" s="37">
        <v>0</v>
      </c>
      <c r="R22" s="37">
        <v>0</v>
      </c>
      <c r="S22" s="37">
        <v>0</v>
      </c>
      <c r="T22" s="37">
        <f t="shared" si="11"/>
        <v>0</v>
      </c>
      <c r="U22" s="37">
        <f t="shared" si="11"/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C22" s="25" t="s">
        <v>25</v>
      </c>
    </row>
    <row r="23" spans="2:29" x14ac:dyDescent="0.15">
      <c r="B23" s="36" t="s">
        <v>16</v>
      </c>
      <c r="C23" s="29" t="s">
        <v>17</v>
      </c>
      <c r="D23" s="37">
        <f t="shared" si="7"/>
        <v>48</v>
      </c>
      <c r="E23" s="37">
        <f t="shared" si="7"/>
        <v>2424</v>
      </c>
      <c r="F23" s="37">
        <v>0</v>
      </c>
      <c r="G23" s="37">
        <v>0</v>
      </c>
      <c r="H23" s="37">
        <v>0</v>
      </c>
      <c r="I23" s="37">
        <v>0</v>
      </c>
      <c r="J23" s="37">
        <v>48</v>
      </c>
      <c r="K23" s="37">
        <v>2424</v>
      </c>
      <c r="L23" s="37">
        <f t="shared" si="9"/>
        <v>181</v>
      </c>
      <c r="M23" s="37">
        <f t="shared" si="9"/>
        <v>9920</v>
      </c>
      <c r="N23" s="37">
        <v>2</v>
      </c>
      <c r="O23" s="37">
        <v>132</v>
      </c>
      <c r="P23" s="37">
        <v>112</v>
      </c>
      <c r="Q23" s="37">
        <v>6335</v>
      </c>
      <c r="R23" s="37">
        <v>67</v>
      </c>
      <c r="S23" s="37">
        <v>3453</v>
      </c>
      <c r="T23" s="37">
        <f t="shared" si="11"/>
        <v>0</v>
      </c>
      <c r="U23" s="37">
        <f t="shared" si="11"/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C23" s="25" t="s">
        <v>25</v>
      </c>
    </row>
    <row r="24" spans="2:29" x14ac:dyDescent="0.15">
      <c r="B24" s="36" t="s">
        <v>18</v>
      </c>
      <c r="C24" s="29" t="s">
        <v>19</v>
      </c>
      <c r="D24" s="37">
        <f t="shared" si="7"/>
        <v>1</v>
      </c>
      <c r="E24" s="37">
        <f t="shared" si="7"/>
        <v>166</v>
      </c>
      <c r="F24" s="37">
        <v>0</v>
      </c>
      <c r="G24" s="37">
        <v>0</v>
      </c>
      <c r="H24" s="37">
        <v>0</v>
      </c>
      <c r="I24" s="37">
        <v>0</v>
      </c>
      <c r="J24" s="37">
        <v>1</v>
      </c>
      <c r="K24" s="37">
        <v>166</v>
      </c>
      <c r="L24" s="37">
        <f t="shared" si="9"/>
        <v>1</v>
      </c>
      <c r="M24" s="37">
        <f t="shared" si="9"/>
        <v>303</v>
      </c>
      <c r="N24" s="37">
        <v>1</v>
      </c>
      <c r="O24" s="37">
        <v>303</v>
      </c>
      <c r="P24" s="37">
        <v>0</v>
      </c>
      <c r="Q24" s="37">
        <v>0</v>
      </c>
      <c r="R24" s="37">
        <v>0</v>
      </c>
      <c r="S24" s="37">
        <v>0</v>
      </c>
      <c r="T24" s="37">
        <f t="shared" si="11"/>
        <v>0</v>
      </c>
      <c r="U24" s="37">
        <f t="shared" si="11"/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C24" s="25" t="s">
        <v>25</v>
      </c>
    </row>
    <row r="25" spans="2:29" x14ac:dyDescent="0.15">
      <c r="B25" s="36" t="s">
        <v>20</v>
      </c>
      <c r="C25" s="29" t="s">
        <v>21</v>
      </c>
      <c r="D25" s="37">
        <f t="shared" si="7"/>
        <v>50</v>
      </c>
      <c r="E25" s="37">
        <f t="shared" si="7"/>
        <v>5057</v>
      </c>
      <c r="F25" s="37">
        <v>2</v>
      </c>
      <c r="G25" s="37">
        <v>258</v>
      </c>
      <c r="H25" s="37">
        <v>0</v>
      </c>
      <c r="I25" s="37">
        <v>0</v>
      </c>
      <c r="J25" s="37">
        <v>48</v>
      </c>
      <c r="K25" s="37">
        <v>4799</v>
      </c>
      <c r="L25" s="37">
        <f t="shared" si="9"/>
        <v>7</v>
      </c>
      <c r="M25" s="37">
        <f t="shared" si="9"/>
        <v>834</v>
      </c>
      <c r="N25" s="37">
        <v>7</v>
      </c>
      <c r="O25" s="37">
        <v>834</v>
      </c>
      <c r="P25" s="37">
        <v>0</v>
      </c>
      <c r="Q25" s="37">
        <v>0</v>
      </c>
      <c r="R25" s="37">
        <v>0</v>
      </c>
      <c r="S25" s="37">
        <v>0</v>
      </c>
      <c r="T25" s="37">
        <f t="shared" si="11"/>
        <v>0</v>
      </c>
      <c r="U25" s="37">
        <f t="shared" si="11"/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C25" s="25" t="s">
        <v>25</v>
      </c>
    </row>
    <row r="26" spans="2:29" x14ac:dyDescent="0.1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2:29" x14ac:dyDescent="0.1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2:29" x14ac:dyDescent="0.15">
      <c r="B28" s="26"/>
      <c r="C28" s="27"/>
      <c r="D28" s="28" t="s">
        <v>26</v>
      </c>
      <c r="E28" s="29"/>
      <c r="F28" s="29"/>
      <c r="G28" s="29"/>
      <c r="H28" s="29"/>
      <c r="I28" s="29"/>
      <c r="J28" s="29"/>
      <c r="K28" s="2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0"/>
      <c r="W28" s="40"/>
      <c r="X28" s="40"/>
      <c r="Y28" s="40"/>
      <c r="Z28" s="40"/>
      <c r="AA28" s="40"/>
    </row>
    <row r="29" spans="2:29" x14ac:dyDescent="0.15">
      <c r="B29" s="30"/>
      <c r="C29" s="31"/>
      <c r="D29" s="28" t="s">
        <v>4</v>
      </c>
      <c r="E29" s="28"/>
      <c r="F29" s="29" t="s">
        <v>5</v>
      </c>
      <c r="G29" s="29"/>
      <c r="H29" s="29" t="s">
        <v>6</v>
      </c>
      <c r="I29" s="29"/>
      <c r="J29" s="29" t="s">
        <v>7</v>
      </c>
      <c r="K29" s="2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0"/>
      <c r="W29" s="40"/>
      <c r="X29" s="40"/>
      <c r="Y29" s="40"/>
      <c r="Z29" s="40"/>
      <c r="AA29" s="40"/>
    </row>
    <row r="30" spans="2:29" ht="69" x14ac:dyDescent="0.15">
      <c r="B30" s="30"/>
      <c r="C30" s="31"/>
      <c r="D30" s="32" t="s">
        <v>8</v>
      </c>
      <c r="E30" s="32" t="s">
        <v>9</v>
      </c>
      <c r="F30" s="32" t="s">
        <v>8</v>
      </c>
      <c r="G30" s="32" t="s">
        <v>9</v>
      </c>
      <c r="H30" s="32" t="s">
        <v>8</v>
      </c>
      <c r="I30" s="32" t="s">
        <v>9</v>
      </c>
      <c r="J30" s="32" t="s">
        <v>8</v>
      </c>
      <c r="K30" s="32" t="s">
        <v>9</v>
      </c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0"/>
      <c r="W30" s="40"/>
      <c r="X30" s="40"/>
      <c r="Y30" s="40"/>
      <c r="Z30" s="40"/>
      <c r="AA30" s="40"/>
    </row>
    <row r="31" spans="2:29" x14ac:dyDescent="0.15">
      <c r="B31" s="33"/>
      <c r="C31" s="34"/>
      <c r="D31" s="35" t="s">
        <v>10</v>
      </c>
      <c r="E31" s="35" t="s">
        <v>11</v>
      </c>
      <c r="F31" s="35" t="s">
        <v>10</v>
      </c>
      <c r="G31" s="35" t="s">
        <v>11</v>
      </c>
      <c r="H31" s="35" t="s">
        <v>10</v>
      </c>
      <c r="I31" s="35" t="s">
        <v>11</v>
      </c>
      <c r="J31" s="35" t="s">
        <v>10</v>
      </c>
      <c r="K31" s="35" t="s">
        <v>11</v>
      </c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40"/>
      <c r="W31" s="40"/>
      <c r="X31" s="40"/>
      <c r="Y31" s="40"/>
      <c r="Z31" s="40"/>
      <c r="AA31" s="40"/>
    </row>
    <row r="32" spans="2:29" x14ac:dyDescent="0.15">
      <c r="B32" s="36" t="s">
        <v>12</v>
      </c>
      <c r="C32" s="29" t="s">
        <v>13</v>
      </c>
      <c r="D32" s="37">
        <f t="shared" ref="D32:E36" si="13">SUM(F32,H32,J32)</f>
        <v>1</v>
      </c>
      <c r="E32" s="37">
        <f t="shared" si="13"/>
        <v>30</v>
      </c>
      <c r="F32" s="37">
        <f t="shared" ref="F32:K32" si="14">SUM(F33:F36)</f>
        <v>1</v>
      </c>
      <c r="G32" s="37">
        <f t="shared" si="14"/>
        <v>30</v>
      </c>
      <c r="H32" s="37">
        <f t="shared" si="14"/>
        <v>0</v>
      </c>
      <c r="I32" s="37">
        <f t="shared" si="14"/>
        <v>0</v>
      </c>
      <c r="J32" s="37">
        <f t="shared" si="14"/>
        <v>0</v>
      </c>
      <c r="K32" s="37">
        <f t="shared" si="14"/>
        <v>0</v>
      </c>
      <c r="L32" s="42" t="s">
        <v>27</v>
      </c>
      <c r="M32" s="42" t="s">
        <v>28</v>
      </c>
      <c r="N32" s="42" t="s">
        <v>29</v>
      </c>
      <c r="O32" s="42" t="s">
        <v>30</v>
      </c>
      <c r="P32" s="42"/>
      <c r="Q32" s="42"/>
      <c r="R32" s="42"/>
      <c r="S32" s="42"/>
      <c r="T32" s="42"/>
      <c r="U32" s="42"/>
      <c r="V32" s="40"/>
      <c r="W32" s="40"/>
      <c r="X32" s="40"/>
      <c r="Y32" s="40"/>
      <c r="Z32" s="40"/>
      <c r="AA32" s="40"/>
    </row>
    <row r="33" spans="2:27" x14ac:dyDescent="0.15">
      <c r="B33" s="36" t="s">
        <v>14</v>
      </c>
      <c r="C33" s="29" t="s">
        <v>15</v>
      </c>
      <c r="D33" s="37">
        <f t="shared" si="13"/>
        <v>1</v>
      </c>
      <c r="E33" s="37">
        <f t="shared" si="13"/>
        <v>30</v>
      </c>
      <c r="F33" s="37">
        <v>1</v>
      </c>
      <c r="G33" s="37">
        <v>30</v>
      </c>
      <c r="H33" s="37">
        <v>0</v>
      </c>
      <c r="I33" s="37">
        <v>0</v>
      </c>
      <c r="J33" s="37">
        <v>0</v>
      </c>
      <c r="K33" s="37">
        <v>0</v>
      </c>
      <c r="L33" s="42" t="s">
        <v>29</v>
      </c>
      <c r="M33" s="42" t="s">
        <v>30</v>
      </c>
      <c r="N33" s="42" t="s">
        <v>29</v>
      </c>
      <c r="O33" s="42" t="s">
        <v>30</v>
      </c>
      <c r="P33" s="42"/>
      <c r="Q33" s="42"/>
      <c r="R33" s="42"/>
      <c r="S33" s="42"/>
      <c r="T33" s="42"/>
      <c r="U33" s="42"/>
      <c r="V33" s="40"/>
      <c r="W33" s="40"/>
      <c r="X33" s="40"/>
      <c r="Y33" s="40"/>
      <c r="Z33" s="40"/>
      <c r="AA33" s="40"/>
    </row>
    <row r="34" spans="2:27" x14ac:dyDescent="0.15">
      <c r="B34" s="36" t="s">
        <v>16</v>
      </c>
      <c r="C34" s="29" t="s">
        <v>17</v>
      </c>
      <c r="D34" s="37">
        <f t="shared" si="13"/>
        <v>0</v>
      </c>
      <c r="E34" s="37">
        <f t="shared" si="13"/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42" t="s">
        <v>29</v>
      </c>
      <c r="M34" s="42" t="s">
        <v>30</v>
      </c>
      <c r="N34" s="42" t="s">
        <v>29</v>
      </c>
      <c r="O34" s="42" t="s">
        <v>30</v>
      </c>
      <c r="P34" s="42"/>
      <c r="Q34" s="42"/>
      <c r="R34" s="42"/>
      <c r="S34" s="42"/>
      <c r="T34" s="42"/>
      <c r="U34" s="42"/>
      <c r="V34" s="40"/>
      <c r="W34" s="40"/>
      <c r="X34" s="40"/>
      <c r="Y34" s="40"/>
      <c r="Z34" s="40"/>
      <c r="AA34" s="40"/>
    </row>
    <row r="35" spans="2:27" x14ac:dyDescent="0.15">
      <c r="B35" s="36" t="s">
        <v>18</v>
      </c>
      <c r="C35" s="29" t="s">
        <v>19</v>
      </c>
      <c r="D35" s="37">
        <f t="shared" si="13"/>
        <v>0</v>
      </c>
      <c r="E35" s="37">
        <f t="shared" si="13"/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42" t="s">
        <v>29</v>
      </c>
      <c r="M35" s="42" t="s">
        <v>30</v>
      </c>
      <c r="N35" s="42" t="s">
        <v>29</v>
      </c>
      <c r="O35" s="42" t="s">
        <v>30</v>
      </c>
      <c r="P35" s="42"/>
      <c r="Q35" s="42"/>
      <c r="R35" s="42"/>
      <c r="S35" s="42"/>
      <c r="T35" s="42"/>
      <c r="U35" s="42"/>
      <c r="V35" s="40"/>
      <c r="W35" s="40"/>
      <c r="X35" s="40"/>
      <c r="Y35" s="40"/>
      <c r="Z35" s="40"/>
      <c r="AA35" s="40"/>
    </row>
    <row r="36" spans="2:27" x14ac:dyDescent="0.15">
      <c r="B36" s="36" t="s">
        <v>20</v>
      </c>
      <c r="C36" s="29" t="s">
        <v>21</v>
      </c>
      <c r="D36" s="37">
        <f t="shared" si="13"/>
        <v>0</v>
      </c>
      <c r="E36" s="37">
        <f t="shared" si="13"/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42" t="s">
        <v>29</v>
      </c>
      <c r="M36" s="42" t="s">
        <v>30</v>
      </c>
      <c r="N36" s="42" t="s">
        <v>29</v>
      </c>
      <c r="O36" s="42" t="s">
        <v>30</v>
      </c>
      <c r="P36" s="42"/>
      <c r="Q36" s="42"/>
      <c r="R36" s="42"/>
      <c r="S36" s="42"/>
      <c r="T36" s="42"/>
      <c r="U36" s="42"/>
      <c r="V36" s="40"/>
      <c r="W36" s="40"/>
      <c r="X36" s="40"/>
      <c r="Y36" s="40"/>
      <c r="Z36" s="40"/>
      <c r="AA36" s="40"/>
    </row>
    <row r="37" spans="2:27" x14ac:dyDescent="0.1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2:27" x14ac:dyDescent="0.15">
      <c r="B38" s="43" t="s">
        <v>31</v>
      </c>
      <c r="C38" s="44" t="s">
        <v>32</v>
      </c>
      <c r="D38" s="37">
        <f>SUM(Z14,J25,R25)</f>
        <v>48</v>
      </c>
      <c r="E38" s="37">
        <f>SUM(AA14,K25,S25)</f>
        <v>4799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</row>
    <row r="39" spans="2:27" x14ac:dyDescent="0.15">
      <c r="B39" s="46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2:27" x14ac:dyDescent="0.15">
      <c r="B40" s="24"/>
      <c r="C40" s="46" t="s">
        <v>33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" customWidth="1"/>
    <col min="2" max="2" width="6.28515625" style="2" customWidth="1"/>
    <col min="3" max="27" width="9.140625" style="2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 t="shared" ref="D10:E14" si="0">SUM(F10,H10,J10)</f>
        <v>2328</v>
      </c>
      <c r="E10" s="14">
        <f t="shared" si="0"/>
        <v>187927</v>
      </c>
      <c r="F10" s="14">
        <f t="shared" ref="F10:K10" si="1">SUM(F11:F14)</f>
        <v>1003</v>
      </c>
      <c r="G10" s="14">
        <f t="shared" si="1"/>
        <v>117779</v>
      </c>
      <c r="H10" s="14">
        <f t="shared" si="1"/>
        <v>385</v>
      </c>
      <c r="I10" s="14">
        <f t="shared" si="1"/>
        <v>19727</v>
      </c>
      <c r="J10" s="14">
        <f t="shared" si="1"/>
        <v>940</v>
      </c>
      <c r="K10" s="14">
        <f t="shared" si="1"/>
        <v>50421</v>
      </c>
      <c r="L10" s="14">
        <f t="shared" ref="L10:M14" si="2">SUM(N10,P10,R10)</f>
        <v>1445</v>
      </c>
      <c r="M10" s="14">
        <f t="shared" si="2"/>
        <v>131136</v>
      </c>
      <c r="N10" s="14">
        <f t="shared" ref="N10:S10" si="3">SUM(N11:N14)</f>
        <v>912</v>
      </c>
      <c r="O10" s="14">
        <f t="shared" si="3"/>
        <v>106851</v>
      </c>
      <c r="P10" s="14">
        <f t="shared" si="3"/>
        <v>336</v>
      </c>
      <c r="Q10" s="14">
        <f t="shared" si="3"/>
        <v>17268</v>
      </c>
      <c r="R10" s="14">
        <f t="shared" si="3"/>
        <v>197</v>
      </c>
      <c r="S10" s="14">
        <f t="shared" si="3"/>
        <v>7017</v>
      </c>
      <c r="T10" s="14">
        <f t="shared" ref="T10:U14" si="4">SUM(V10,X10,Z10)</f>
        <v>0</v>
      </c>
      <c r="U10" s="14">
        <f t="shared" si="4"/>
        <v>0</v>
      </c>
      <c r="V10" s="14">
        <f t="shared" ref="V10:AA10" si="5">SUM(V11:V14)</f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  <c r="AA10" s="14">
        <f t="shared" si="5"/>
        <v>0</v>
      </c>
    </row>
    <row r="11" spans="2:27" x14ac:dyDescent="0.15">
      <c r="B11" s="13" t="s">
        <v>14</v>
      </c>
      <c r="C11" s="6" t="s">
        <v>15</v>
      </c>
      <c r="D11" s="14">
        <f t="shared" si="0"/>
        <v>657</v>
      </c>
      <c r="E11" s="14">
        <f t="shared" si="0"/>
        <v>83883</v>
      </c>
      <c r="F11" s="14">
        <f t="shared" ref="F11:K14" si="6">SUM(N11,V11,F22,N22,V22,F33)</f>
        <v>656</v>
      </c>
      <c r="G11" s="14">
        <f t="shared" si="6"/>
        <v>83811</v>
      </c>
      <c r="H11" s="14">
        <f t="shared" si="6"/>
        <v>0</v>
      </c>
      <c r="I11" s="14">
        <f t="shared" si="6"/>
        <v>0</v>
      </c>
      <c r="J11" s="14">
        <f t="shared" si="6"/>
        <v>1</v>
      </c>
      <c r="K11" s="14">
        <f t="shared" si="6"/>
        <v>72</v>
      </c>
      <c r="L11" s="14">
        <f t="shared" si="2"/>
        <v>582</v>
      </c>
      <c r="M11" s="14">
        <f t="shared" si="2"/>
        <v>74088</v>
      </c>
      <c r="N11" s="14">
        <v>582</v>
      </c>
      <c r="O11" s="14">
        <v>74088</v>
      </c>
      <c r="P11" s="14">
        <v>0</v>
      </c>
      <c r="Q11" s="14">
        <v>0</v>
      </c>
      <c r="R11" s="14">
        <v>0</v>
      </c>
      <c r="S11" s="14">
        <v>0</v>
      </c>
      <c r="T11" s="14">
        <f t="shared" si="4"/>
        <v>0</v>
      </c>
      <c r="U11" s="14">
        <f t="shared" si="4"/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</row>
    <row r="12" spans="2:27" x14ac:dyDescent="0.15">
      <c r="B12" s="13" t="s">
        <v>16</v>
      </c>
      <c r="C12" s="6" t="s">
        <v>17</v>
      </c>
      <c r="D12" s="14">
        <f t="shared" si="0"/>
        <v>1317</v>
      </c>
      <c r="E12" s="14">
        <f t="shared" si="0"/>
        <v>67937</v>
      </c>
      <c r="F12" s="14">
        <f t="shared" si="6"/>
        <v>92</v>
      </c>
      <c r="G12" s="14">
        <f t="shared" si="6"/>
        <v>6758</v>
      </c>
      <c r="H12" s="14">
        <f t="shared" si="6"/>
        <v>385</v>
      </c>
      <c r="I12" s="14">
        <f t="shared" si="6"/>
        <v>19727</v>
      </c>
      <c r="J12" s="14">
        <f t="shared" si="6"/>
        <v>840</v>
      </c>
      <c r="K12" s="14">
        <f t="shared" si="6"/>
        <v>41452</v>
      </c>
      <c r="L12" s="14">
        <f t="shared" si="2"/>
        <v>602</v>
      </c>
      <c r="M12" s="14">
        <f t="shared" si="2"/>
        <v>29775</v>
      </c>
      <c r="N12" s="14">
        <v>77</v>
      </c>
      <c r="O12" s="14">
        <v>5713</v>
      </c>
      <c r="P12" s="14">
        <v>336</v>
      </c>
      <c r="Q12" s="14">
        <v>17268</v>
      </c>
      <c r="R12" s="14">
        <v>189</v>
      </c>
      <c r="S12" s="14">
        <v>6794</v>
      </c>
      <c r="T12" s="14">
        <f t="shared" si="4"/>
        <v>0</v>
      </c>
      <c r="U12" s="14">
        <f t="shared" si="4"/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</row>
    <row r="13" spans="2:27" x14ac:dyDescent="0.15">
      <c r="B13" s="13" t="s">
        <v>18</v>
      </c>
      <c r="C13" s="6" t="s">
        <v>19</v>
      </c>
      <c r="D13" s="14">
        <f t="shared" si="0"/>
        <v>1</v>
      </c>
      <c r="E13" s="14">
        <f t="shared" si="0"/>
        <v>37</v>
      </c>
      <c r="F13" s="14">
        <f t="shared" si="6"/>
        <v>1</v>
      </c>
      <c r="G13" s="14">
        <f t="shared" si="6"/>
        <v>37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2"/>
        <v>0</v>
      </c>
      <c r="M13" s="14">
        <f t="shared" si="2"/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f t="shared" si="4"/>
        <v>0</v>
      </c>
      <c r="U13" s="14">
        <f t="shared" si="4"/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</row>
    <row r="14" spans="2:27" x14ac:dyDescent="0.15">
      <c r="B14" s="13" t="s">
        <v>20</v>
      </c>
      <c r="C14" s="6" t="s">
        <v>21</v>
      </c>
      <c r="D14" s="14">
        <f t="shared" si="0"/>
        <v>353</v>
      </c>
      <c r="E14" s="14">
        <f t="shared" si="0"/>
        <v>36070</v>
      </c>
      <c r="F14" s="14">
        <f t="shared" si="6"/>
        <v>254</v>
      </c>
      <c r="G14" s="14">
        <f t="shared" si="6"/>
        <v>27173</v>
      </c>
      <c r="H14" s="14">
        <f t="shared" si="6"/>
        <v>0</v>
      </c>
      <c r="I14" s="14">
        <f t="shared" si="6"/>
        <v>0</v>
      </c>
      <c r="J14" s="14">
        <f t="shared" si="6"/>
        <v>99</v>
      </c>
      <c r="K14" s="14">
        <f t="shared" si="6"/>
        <v>8897</v>
      </c>
      <c r="L14" s="14">
        <f t="shared" si="2"/>
        <v>261</v>
      </c>
      <c r="M14" s="14">
        <f t="shared" si="2"/>
        <v>27273</v>
      </c>
      <c r="N14" s="14">
        <v>253</v>
      </c>
      <c r="O14" s="14">
        <v>27050</v>
      </c>
      <c r="P14" s="14">
        <v>0</v>
      </c>
      <c r="Q14" s="14">
        <v>0</v>
      </c>
      <c r="R14" s="14">
        <v>8</v>
      </c>
      <c r="S14" s="14">
        <v>223</v>
      </c>
      <c r="T14" s="14">
        <f t="shared" si="4"/>
        <v>0</v>
      </c>
      <c r="U14" s="14">
        <f t="shared" si="4"/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 t="shared" ref="D21:E25" si="7">SUM(F21,H21,J21)</f>
        <v>530</v>
      </c>
      <c r="E21" s="14">
        <f t="shared" si="7"/>
        <v>32142</v>
      </c>
      <c r="F21" s="14">
        <f t="shared" ref="F21:K21" si="8">SUM(F22:F25)</f>
        <v>4</v>
      </c>
      <c r="G21" s="14">
        <f t="shared" si="8"/>
        <v>587</v>
      </c>
      <c r="H21" s="14">
        <f t="shared" si="8"/>
        <v>0</v>
      </c>
      <c r="I21" s="14">
        <f t="shared" si="8"/>
        <v>0</v>
      </c>
      <c r="J21" s="14">
        <f t="shared" si="8"/>
        <v>526</v>
      </c>
      <c r="K21" s="14">
        <f t="shared" si="8"/>
        <v>31555</v>
      </c>
      <c r="L21" s="14">
        <f t="shared" ref="L21:M25" si="9">SUM(N21,P21,R21)</f>
        <v>352</v>
      </c>
      <c r="M21" s="14">
        <f t="shared" si="9"/>
        <v>24555</v>
      </c>
      <c r="N21" s="14">
        <f t="shared" ref="N21:S21" si="10">SUM(N22:N25)</f>
        <v>86</v>
      </c>
      <c r="O21" s="14">
        <f t="shared" si="10"/>
        <v>10247</v>
      </c>
      <c r="P21" s="14">
        <f t="shared" si="10"/>
        <v>49</v>
      </c>
      <c r="Q21" s="14">
        <f t="shared" si="10"/>
        <v>2459</v>
      </c>
      <c r="R21" s="14">
        <f t="shared" si="10"/>
        <v>217</v>
      </c>
      <c r="S21" s="14">
        <f t="shared" si="10"/>
        <v>11849</v>
      </c>
      <c r="T21" s="14">
        <f t="shared" ref="T21:U25" si="11">SUM(V21,X21,Z21)</f>
        <v>0</v>
      </c>
      <c r="U21" s="14">
        <f t="shared" si="11"/>
        <v>0</v>
      </c>
      <c r="V21" s="14">
        <f t="shared" ref="V21:AA21" si="12">SUM(V22:V25)</f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14">
        <f t="shared" si="12"/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 t="shared" si="7"/>
        <v>4</v>
      </c>
      <c r="E22" s="14">
        <f t="shared" si="7"/>
        <v>587</v>
      </c>
      <c r="F22" s="14">
        <v>4</v>
      </c>
      <c r="G22" s="14">
        <v>587</v>
      </c>
      <c r="H22" s="14">
        <v>0</v>
      </c>
      <c r="I22" s="14">
        <v>0</v>
      </c>
      <c r="J22" s="14">
        <v>0</v>
      </c>
      <c r="K22" s="14">
        <v>0</v>
      </c>
      <c r="L22" s="14">
        <f t="shared" si="9"/>
        <v>70</v>
      </c>
      <c r="M22" s="14">
        <f t="shared" si="9"/>
        <v>9114</v>
      </c>
      <c r="N22" s="14">
        <v>69</v>
      </c>
      <c r="O22" s="14">
        <v>9042</v>
      </c>
      <c r="P22" s="14">
        <v>0</v>
      </c>
      <c r="Q22" s="14">
        <v>0</v>
      </c>
      <c r="R22" s="14">
        <v>1</v>
      </c>
      <c r="S22" s="14">
        <v>72</v>
      </c>
      <c r="T22" s="14">
        <f t="shared" si="11"/>
        <v>0</v>
      </c>
      <c r="U22" s="14">
        <f t="shared" si="11"/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 t="shared" si="7"/>
        <v>435</v>
      </c>
      <c r="E23" s="14">
        <f t="shared" si="7"/>
        <v>22881</v>
      </c>
      <c r="F23" s="14">
        <v>0</v>
      </c>
      <c r="G23" s="14">
        <v>0</v>
      </c>
      <c r="H23" s="14">
        <v>0</v>
      </c>
      <c r="I23" s="14">
        <v>0</v>
      </c>
      <c r="J23" s="14">
        <v>435</v>
      </c>
      <c r="K23" s="14">
        <v>22881</v>
      </c>
      <c r="L23" s="14">
        <f t="shared" si="9"/>
        <v>280</v>
      </c>
      <c r="M23" s="14">
        <f t="shared" si="9"/>
        <v>15281</v>
      </c>
      <c r="N23" s="14">
        <v>15</v>
      </c>
      <c r="O23" s="14">
        <v>1045</v>
      </c>
      <c r="P23" s="14">
        <v>49</v>
      </c>
      <c r="Q23" s="14">
        <v>2459</v>
      </c>
      <c r="R23" s="14">
        <v>216</v>
      </c>
      <c r="S23" s="14">
        <v>11777</v>
      </c>
      <c r="T23" s="14">
        <f t="shared" si="11"/>
        <v>0</v>
      </c>
      <c r="U23" s="14">
        <f t="shared" si="11"/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 t="shared" si="7"/>
        <v>0</v>
      </c>
      <c r="E24" s="14">
        <f t="shared" si="7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f t="shared" si="9"/>
        <v>1</v>
      </c>
      <c r="M24" s="14">
        <f t="shared" si="9"/>
        <v>37</v>
      </c>
      <c r="N24" s="14">
        <v>1</v>
      </c>
      <c r="O24" s="14">
        <v>37</v>
      </c>
      <c r="P24" s="14">
        <v>0</v>
      </c>
      <c r="Q24" s="14">
        <v>0</v>
      </c>
      <c r="R24" s="14">
        <v>0</v>
      </c>
      <c r="S24" s="14">
        <v>0</v>
      </c>
      <c r="T24" s="14">
        <f t="shared" si="11"/>
        <v>0</v>
      </c>
      <c r="U24" s="14">
        <f t="shared" si="11"/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 t="shared" si="7"/>
        <v>91</v>
      </c>
      <c r="E25" s="14">
        <f t="shared" si="7"/>
        <v>8674</v>
      </c>
      <c r="F25" s="14">
        <v>0</v>
      </c>
      <c r="G25" s="14">
        <v>0</v>
      </c>
      <c r="H25" s="14">
        <v>0</v>
      </c>
      <c r="I25" s="14">
        <v>0</v>
      </c>
      <c r="J25" s="14">
        <v>91</v>
      </c>
      <c r="K25" s="14">
        <v>8674</v>
      </c>
      <c r="L25" s="14">
        <f t="shared" si="9"/>
        <v>1</v>
      </c>
      <c r="M25" s="14">
        <f t="shared" si="9"/>
        <v>123</v>
      </c>
      <c r="N25" s="14">
        <v>1</v>
      </c>
      <c r="O25" s="14">
        <v>123</v>
      </c>
      <c r="P25" s="14">
        <v>0</v>
      </c>
      <c r="Q25" s="14">
        <v>0</v>
      </c>
      <c r="R25" s="14">
        <v>0</v>
      </c>
      <c r="S25" s="14">
        <v>0</v>
      </c>
      <c r="T25" s="14">
        <f t="shared" si="11"/>
        <v>0</v>
      </c>
      <c r="U25" s="14">
        <f t="shared" si="11"/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 t="shared" ref="D32:E36" si="13">SUM(F32,H32,J32)</f>
        <v>1</v>
      </c>
      <c r="E32" s="14">
        <f t="shared" si="13"/>
        <v>94</v>
      </c>
      <c r="F32" s="14">
        <f t="shared" ref="F32:K32" si="14">SUM(F33:F36)</f>
        <v>1</v>
      </c>
      <c r="G32" s="14">
        <f t="shared" si="14"/>
        <v>94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 t="shared" si="13"/>
        <v>1</v>
      </c>
      <c r="E33" s="14">
        <f t="shared" si="13"/>
        <v>94</v>
      </c>
      <c r="F33" s="14">
        <v>1</v>
      </c>
      <c r="G33" s="14">
        <v>94</v>
      </c>
      <c r="H33" s="14">
        <v>0</v>
      </c>
      <c r="I33" s="14">
        <v>0</v>
      </c>
      <c r="J33" s="14">
        <v>0</v>
      </c>
      <c r="K33" s="14"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 t="shared" si="13"/>
        <v>0</v>
      </c>
      <c r="E34" s="14">
        <f t="shared" si="13"/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 t="shared" si="13"/>
        <v>0</v>
      </c>
      <c r="E35" s="14">
        <f t="shared" si="13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 t="shared" si="13"/>
        <v>0</v>
      </c>
      <c r="E36" s="14">
        <f t="shared" si="13"/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SUM(Z14,J25,R25)</f>
        <v>91</v>
      </c>
      <c r="E38" s="14">
        <f>SUM(AA14,K25,S25)</f>
        <v>8674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"/>
  <sheetViews>
    <sheetView view="pageBreakPreview" zoomScaleNormal="100" zoomScaleSheetLayoutView="100" workbookViewId="0">
      <pane xSplit="3" topLeftCell="D1" activePane="topRight" state="frozen"/>
      <selection sqref="A1:XFD1048576"/>
      <selection pane="topRight" sqref="A1:XFD1048576"/>
    </sheetView>
  </sheetViews>
  <sheetFormatPr defaultRowHeight="13.5" x14ac:dyDescent="0.25"/>
  <cols>
    <col min="1" max="1" width="0.85546875" style="2" customWidth="1"/>
    <col min="2" max="2" width="6.28515625" style="2" customWidth="1"/>
    <col min="3" max="27" width="9.140625" style="2"/>
    <col min="28" max="28" width="1.28515625" style="2" customWidth="1"/>
    <col min="29" max="256" width="9.140625" style="2"/>
    <col min="257" max="257" width="0.85546875" style="2" customWidth="1"/>
    <col min="258" max="258" width="6.28515625" style="2" customWidth="1"/>
    <col min="259" max="283" width="9.140625" style="2"/>
    <col min="284" max="284" width="1.28515625" style="2" customWidth="1"/>
    <col min="285" max="512" width="9.140625" style="2"/>
    <col min="513" max="513" width="0.85546875" style="2" customWidth="1"/>
    <col min="514" max="514" width="6.28515625" style="2" customWidth="1"/>
    <col min="515" max="539" width="9.140625" style="2"/>
    <col min="540" max="540" width="1.28515625" style="2" customWidth="1"/>
    <col min="541" max="768" width="9.140625" style="2"/>
    <col min="769" max="769" width="0.85546875" style="2" customWidth="1"/>
    <col min="770" max="770" width="6.28515625" style="2" customWidth="1"/>
    <col min="771" max="795" width="9.140625" style="2"/>
    <col min="796" max="796" width="1.28515625" style="2" customWidth="1"/>
    <col min="797" max="1024" width="9.140625" style="2"/>
    <col min="1025" max="1025" width="0.85546875" style="2" customWidth="1"/>
    <col min="1026" max="1026" width="6.28515625" style="2" customWidth="1"/>
    <col min="1027" max="1051" width="9.140625" style="2"/>
    <col min="1052" max="1052" width="1.28515625" style="2" customWidth="1"/>
    <col min="1053" max="1280" width="9.140625" style="2"/>
    <col min="1281" max="1281" width="0.85546875" style="2" customWidth="1"/>
    <col min="1282" max="1282" width="6.28515625" style="2" customWidth="1"/>
    <col min="1283" max="1307" width="9.140625" style="2"/>
    <col min="1308" max="1308" width="1.28515625" style="2" customWidth="1"/>
    <col min="1309" max="1536" width="9.140625" style="2"/>
    <col min="1537" max="1537" width="0.85546875" style="2" customWidth="1"/>
    <col min="1538" max="1538" width="6.28515625" style="2" customWidth="1"/>
    <col min="1539" max="1563" width="9.140625" style="2"/>
    <col min="1564" max="1564" width="1.28515625" style="2" customWidth="1"/>
    <col min="1565" max="1792" width="9.140625" style="2"/>
    <col min="1793" max="1793" width="0.85546875" style="2" customWidth="1"/>
    <col min="1794" max="1794" width="6.28515625" style="2" customWidth="1"/>
    <col min="1795" max="1819" width="9.140625" style="2"/>
    <col min="1820" max="1820" width="1.28515625" style="2" customWidth="1"/>
    <col min="1821" max="2048" width="9.140625" style="2"/>
    <col min="2049" max="2049" width="0.85546875" style="2" customWidth="1"/>
    <col min="2050" max="2050" width="6.28515625" style="2" customWidth="1"/>
    <col min="2051" max="2075" width="9.140625" style="2"/>
    <col min="2076" max="2076" width="1.28515625" style="2" customWidth="1"/>
    <col min="2077" max="2304" width="9.140625" style="2"/>
    <col min="2305" max="2305" width="0.85546875" style="2" customWidth="1"/>
    <col min="2306" max="2306" width="6.28515625" style="2" customWidth="1"/>
    <col min="2307" max="2331" width="9.140625" style="2"/>
    <col min="2332" max="2332" width="1.28515625" style="2" customWidth="1"/>
    <col min="2333" max="2560" width="9.140625" style="2"/>
    <col min="2561" max="2561" width="0.85546875" style="2" customWidth="1"/>
    <col min="2562" max="2562" width="6.28515625" style="2" customWidth="1"/>
    <col min="2563" max="2587" width="9.140625" style="2"/>
    <col min="2588" max="2588" width="1.28515625" style="2" customWidth="1"/>
    <col min="2589" max="2816" width="9.140625" style="2"/>
    <col min="2817" max="2817" width="0.85546875" style="2" customWidth="1"/>
    <col min="2818" max="2818" width="6.28515625" style="2" customWidth="1"/>
    <col min="2819" max="2843" width="9.140625" style="2"/>
    <col min="2844" max="2844" width="1.28515625" style="2" customWidth="1"/>
    <col min="2845" max="3072" width="9.140625" style="2"/>
    <col min="3073" max="3073" width="0.85546875" style="2" customWidth="1"/>
    <col min="3074" max="3074" width="6.28515625" style="2" customWidth="1"/>
    <col min="3075" max="3099" width="9.140625" style="2"/>
    <col min="3100" max="3100" width="1.28515625" style="2" customWidth="1"/>
    <col min="3101" max="3328" width="9.140625" style="2"/>
    <col min="3329" max="3329" width="0.85546875" style="2" customWidth="1"/>
    <col min="3330" max="3330" width="6.28515625" style="2" customWidth="1"/>
    <col min="3331" max="3355" width="9.140625" style="2"/>
    <col min="3356" max="3356" width="1.28515625" style="2" customWidth="1"/>
    <col min="3357" max="3584" width="9.140625" style="2"/>
    <col min="3585" max="3585" width="0.85546875" style="2" customWidth="1"/>
    <col min="3586" max="3586" width="6.28515625" style="2" customWidth="1"/>
    <col min="3587" max="3611" width="9.140625" style="2"/>
    <col min="3612" max="3612" width="1.28515625" style="2" customWidth="1"/>
    <col min="3613" max="3840" width="9.140625" style="2"/>
    <col min="3841" max="3841" width="0.85546875" style="2" customWidth="1"/>
    <col min="3842" max="3842" width="6.28515625" style="2" customWidth="1"/>
    <col min="3843" max="3867" width="9.140625" style="2"/>
    <col min="3868" max="3868" width="1.28515625" style="2" customWidth="1"/>
    <col min="3869" max="4096" width="9.140625" style="2"/>
    <col min="4097" max="4097" width="0.85546875" style="2" customWidth="1"/>
    <col min="4098" max="4098" width="6.28515625" style="2" customWidth="1"/>
    <col min="4099" max="4123" width="9.140625" style="2"/>
    <col min="4124" max="4124" width="1.28515625" style="2" customWidth="1"/>
    <col min="4125" max="4352" width="9.140625" style="2"/>
    <col min="4353" max="4353" width="0.85546875" style="2" customWidth="1"/>
    <col min="4354" max="4354" width="6.28515625" style="2" customWidth="1"/>
    <col min="4355" max="4379" width="9.140625" style="2"/>
    <col min="4380" max="4380" width="1.28515625" style="2" customWidth="1"/>
    <col min="4381" max="4608" width="9.140625" style="2"/>
    <col min="4609" max="4609" width="0.85546875" style="2" customWidth="1"/>
    <col min="4610" max="4610" width="6.28515625" style="2" customWidth="1"/>
    <col min="4611" max="4635" width="9.140625" style="2"/>
    <col min="4636" max="4636" width="1.28515625" style="2" customWidth="1"/>
    <col min="4637" max="4864" width="9.140625" style="2"/>
    <col min="4865" max="4865" width="0.85546875" style="2" customWidth="1"/>
    <col min="4866" max="4866" width="6.28515625" style="2" customWidth="1"/>
    <col min="4867" max="4891" width="9.140625" style="2"/>
    <col min="4892" max="4892" width="1.28515625" style="2" customWidth="1"/>
    <col min="4893" max="5120" width="9.140625" style="2"/>
    <col min="5121" max="5121" width="0.85546875" style="2" customWidth="1"/>
    <col min="5122" max="5122" width="6.28515625" style="2" customWidth="1"/>
    <col min="5123" max="5147" width="9.140625" style="2"/>
    <col min="5148" max="5148" width="1.28515625" style="2" customWidth="1"/>
    <col min="5149" max="5376" width="9.140625" style="2"/>
    <col min="5377" max="5377" width="0.85546875" style="2" customWidth="1"/>
    <col min="5378" max="5378" width="6.28515625" style="2" customWidth="1"/>
    <col min="5379" max="5403" width="9.140625" style="2"/>
    <col min="5404" max="5404" width="1.28515625" style="2" customWidth="1"/>
    <col min="5405" max="5632" width="9.140625" style="2"/>
    <col min="5633" max="5633" width="0.85546875" style="2" customWidth="1"/>
    <col min="5634" max="5634" width="6.28515625" style="2" customWidth="1"/>
    <col min="5635" max="5659" width="9.140625" style="2"/>
    <col min="5660" max="5660" width="1.28515625" style="2" customWidth="1"/>
    <col min="5661" max="5888" width="9.140625" style="2"/>
    <col min="5889" max="5889" width="0.85546875" style="2" customWidth="1"/>
    <col min="5890" max="5890" width="6.28515625" style="2" customWidth="1"/>
    <col min="5891" max="5915" width="9.140625" style="2"/>
    <col min="5916" max="5916" width="1.28515625" style="2" customWidth="1"/>
    <col min="5917" max="6144" width="9.140625" style="2"/>
    <col min="6145" max="6145" width="0.85546875" style="2" customWidth="1"/>
    <col min="6146" max="6146" width="6.28515625" style="2" customWidth="1"/>
    <col min="6147" max="6171" width="9.140625" style="2"/>
    <col min="6172" max="6172" width="1.28515625" style="2" customWidth="1"/>
    <col min="6173" max="6400" width="9.140625" style="2"/>
    <col min="6401" max="6401" width="0.85546875" style="2" customWidth="1"/>
    <col min="6402" max="6402" width="6.28515625" style="2" customWidth="1"/>
    <col min="6403" max="6427" width="9.140625" style="2"/>
    <col min="6428" max="6428" width="1.28515625" style="2" customWidth="1"/>
    <col min="6429" max="6656" width="9.140625" style="2"/>
    <col min="6657" max="6657" width="0.85546875" style="2" customWidth="1"/>
    <col min="6658" max="6658" width="6.28515625" style="2" customWidth="1"/>
    <col min="6659" max="6683" width="9.140625" style="2"/>
    <col min="6684" max="6684" width="1.28515625" style="2" customWidth="1"/>
    <col min="6685" max="6912" width="9.140625" style="2"/>
    <col min="6913" max="6913" width="0.85546875" style="2" customWidth="1"/>
    <col min="6914" max="6914" width="6.28515625" style="2" customWidth="1"/>
    <col min="6915" max="6939" width="9.140625" style="2"/>
    <col min="6940" max="6940" width="1.28515625" style="2" customWidth="1"/>
    <col min="6941" max="7168" width="9.140625" style="2"/>
    <col min="7169" max="7169" width="0.85546875" style="2" customWidth="1"/>
    <col min="7170" max="7170" width="6.28515625" style="2" customWidth="1"/>
    <col min="7171" max="7195" width="9.140625" style="2"/>
    <col min="7196" max="7196" width="1.28515625" style="2" customWidth="1"/>
    <col min="7197" max="7424" width="9.140625" style="2"/>
    <col min="7425" max="7425" width="0.85546875" style="2" customWidth="1"/>
    <col min="7426" max="7426" width="6.28515625" style="2" customWidth="1"/>
    <col min="7427" max="7451" width="9.140625" style="2"/>
    <col min="7452" max="7452" width="1.28515625" style="2" customWidth="1"/>
    <col min="7453" max="7680" width="9.140625" style="2"/>
    <col min="7681" max="7681" width="0.85546875" style="2" customWidth="1"/>
    <col min="7682" max="7682" width="6.28515625" style="2" customWidth="1"/>
    <col min="7683" max="7707" width="9.140625" style="2"/>
    <col min="7708" max="7708" width="1.28515625" style="2" customWidth="1"/>
    <col min="7709" max="7936" width="9.140625" style="2"/>
    <col min="7937" max="7937" width="0.85546875" style="2" customWidth="1"/>
    <col min="7938" max="7938" width="6.28515625" style="2" customWidth="1"/>
    <col min="7939" max="7963" width="9.140625" style="2"/>
    <col min="7964" max="7964" width="1.28515625" style="2" customWidth="1"/>
    <col min="7965" max="8192" width="9.140625" style="2"/>
    <col min="8193" max="8193" width="0.85546875" style="2" customWidth="1"/>
    <col min="8194" max="8194" width="6.28515625" style="2" customWidth="1"/>
    <col min="8195" max="8219" width="9.140625" style="2"/>
    <col min="8220" max="8220" width="1.28515625" style="2" customWidth="1"/>
    <col min="8221" max="8448" width="9.140625" style="2"/>
    <col min="8449" max="8449" width="0.85546875" style="2" customWidth="1"/>
    <col min="8450" max="8450" width="6.28515625" style="2" customWidth="1"/>
    <col min="8451" max="8475" width="9.140625" style="2"/>
    <col min="8476" max="8476" width="1.28515625" style="2" customWidth="1"/>
    <col min="8477" max="8704" width="9.140625" style="2"/>
    <col min="8705" max="8705" width="0.85546875" style="2" customWidth="1"/>
    <col min="8706" max="8706" width="6.28515625" style="2" customWidth="1"/>
    <col min="8707" max="8731" width="9.140625" style="2"/>
    <col min="8732" max="8732" width="1.28515625" style="2" customWidth="1"/>
    <col min="8733" max="8960" width="9.140625" style="2"/>
    <col min="8961" max="8961" width="0.85546875" style="2" customWidth="1"/>
    <col min="8962" max="8962" width="6.28515625" style="2" customWidth="1"/>
    <col min="8963" max="8987" width="9.140625" style="2"/>
    <col min="8988" max="8988" width="1.28515625" style="2" customWidth="1"/>
    <col min="8989" max="9216" width="9.140625" style="2"/>
    <col min="9217" max="9217" width="0.85546875" style="2" customWidth="1"/>
    <col min="9218" max="9218" width="6.28515625" style="2" customWidth="1"/>
    <col min="9219" max="9243" width="9.140625" style="2"/>
    <col min="9244" max="9244" width="1.28515625" style="2" customWidth="1"/>
    <col min="9245" max="9472" width="9.140625" style="2"/>
    <col min="9473" max="9473" width="0.85546875" style="2" customWidth="1"/>
    <col min="9474" max="9474" width="6.28515625" style="2" customWidth="1"/>
    <col min="9475" max="9499" width="9.140625" style="2"/>
    <col min="9500" max="9500" width="1.28515625" style="2" customWidth="1"/>
    <col min="9501" max="9728" width="9.140625" style="2"/>
    <col min="9729" max="9729" width="0.85546875" style="2" customWidth="1"/>
    <col min="9730" max="9730" width="6.28515625" style="2" customWidth="1"/>
    <col min="9731" max="9755" width="9.140625" style="2"/>
    <col min="9756" max="9756" width="1.28515625" style="2" customWidth="1"/>
    <col min="9757" max="9984" width="9.140625" style="2"/>
    <col min="9985" max="9985" width="0.85546875" style="2" customWidth="1"/>
    <col min="9986" max="9986" width="6.28515625" style="2" customWidth="1"/>
    <col min="9987" max="10011" width="9.140625" style="2"/>
    <col min="10012" max="10012" width="1.28515625" style="2" customWidth="1"/>
    <col min="10013" max="10240" width="9.140625" style="2"/>
    <col min="10241" max="10241" width="0.85546875" style="2" customWidth="1"/>
    <col min="10242" max="10242" width="6.28515625" style="2" customWidth="1"/>
    <col min="10243" max="10267" width="9.140625" style="2"/>
    <col min="10268" max="10268" width="1.28515625" style="2" customWidth="1"/>
    <col min="10269" max="10496" width="9.140625" style="2"/>
    <col min="10497" max="10497" width="0.85546875" style="2" customWidth="1"/>
    <col min="10498" max="10498" width="6.28515625" style="2" customWidth="1"/>
    <col min="10499" max="10523" width="9.140625" style="2"/>
    <col min="10524" max="10524" width="1.28515625" style="2" customWidth="1"/>
    <col min="10525" max="10752" width="9.140625" style="2"/>
    <col min="10753" max="10753" width="0.85546875" style="2" customWidth="1"/>
    <col min="10754" max="10754" width="6.28515625" style="2" customWidth="1"/>
    <col min="10755" max="10779" width="9.140625" style="2"/>
    <col min="10780" max="10780" width="1.28515625" style="2" customWidth="1"/>
    <col min="10781" max="11008" width="9.140625" style="2"/>
    <col min="11009" max="11009" width="0.85546875" style="2" customWidth="1"/>
    <col min="11010" max="11010" width="6.28515625" style="2" customWidth="1"/>
    <col min="11011" max="11035" width="9.140625" style="2"/>
    <col min="11036" max="11036" width="1.28515625" style="2" customWidth="1"/>
    <col min="11037" max="11264" width="9.140625" style="2"/>
    <col min="11265" max="11265" width="0.85546875" style="2" customWidth="1"/>
    <col min="11266" max="11266" width="6.28515625" style="2" customWidth="1"/>
    <col min="11267" max="11291" width="9.140625" style="2"/>
    <col min="11292" max="11292" width="1.28515625" style="2" customWidth="1"/>
    <col min="11293" max="11520" width="9.140625" style="2"/>
    <col min="11521" max="11521" width="0.85546875" style="2" customWidth="1"/>
    <col min="11522" max="11522" width="6.28515625" style="2" customWidth="1"/>
    <col min="11523" max="11547" width="9.140625" style="2"/>
    <col min="11548" max="11548" width="1.28515625" style="2" customWidth="1"/>
    <col min="11549" max="11776" width="9.140625" style="2"/>
    <col min="11777" max="11777" width="0.85546875" style="2" customWidth="1"/>
    <col min="11778" max="11778" width="6.28515625" style="2" customWidth="1"/>
    <col min="11779" max="11803" width="9.140625" style="2"/>
    <col min="11804" max="11804" width="1.28515625" style="2" customWidth="1"/>
    <col min="11805" max="12032" width="9.140625" style="2"/>
    <col min="12033" max="12033" width="0.85546875" style="2" customWidth="1"/>
    <col min="12034" max="12034" width="6.28515625" style="2" customWidth="1"/>
    <col min="12035" max="12059" width="9.140625" style="2"/>
    <col min="12060" max="12060" width="1.28515625" style="2" customWidth="1"/>
    <col min="12061" max="12288" width="9.140625" style="2"/>
    <col min="12289" max="12289" width="0.85546875" style="2" customWidth="1"/>
    <col min="12290" max="12290" width="6.28515625" style="2" customWidth="1"/>
    <col min="12291" max="12315" width="9.140625" style="2"/>
    <col min="12316" max="12316" width="1.28515625" style="2" customWidth="1"/>
    <col min="12317" max="12544" width="9.140625" style="2"/>
    <col min="12545" max="12545" width="0.85546875" style="2" customWidth="1"/>
    <col min="12546" max="12546" width="6.28515625" style="2" customWidth="1"/>
    <col min="12547" max="12571" width="9.140625" style="2"/>
    <col min="12572" max="12572" width="1.28515625" style="2" customWidth="1"/>
    <col min="12573" max="12800" width="9.140625" style="2"/>
    <col min="12801" max="12801" width="0.85546875" style="2" customWidth="1"/>
    <col min="12802" max="12802" width="6.28515625" style="2" customWidth="1"/>
    <col min="12803" max="12827" width="9.140625" style="2"/>
    <col min="12828" max="12828" width="1.28515625" style="2" customWidth="1"/>
    <col min="12829" max="13056" width="9.140625" style="2"/>
    <col min="13057" max="13057" width="0.85546875" style="2" customWidth="1"/>
    <col min="13058" max="13058" width="6.28515625" style="2" customWidth="1"/>
    <col min="13059" max="13083" width="9.140625" style="2"/>
    <col min="13084" max="13084" width="1.28515625" style="2" customWidth="1"/>
    <col min="13085" max="13312" width="9.140625" style="2"/>
    <col min="13313" max="13313" width="0.85546875" style="2" customWidth="1"/>
    <col min="13314" max="13314" width="6.28515625" style="2" customWidth="1"/>
    <col min="13315" max="13339" width="9.140625" style="2"/>
    <col min="13340" max="13340" width="1.28515625" style="2" customWidth="1"/>
    <col min="13341" max="13568" width="9.140625" style="2"/>
    <col min="13569" max="13569" width="0.85546875" style="2" customWidth="1"/>
    <col min="13570" max="13570" width="6.28515625" style="2" customWidth="1"/>
    <col min="13571" max="13595" width="9.140625" style="2"/>
    <col min="13596" max="13596" width="1.28515625" style="2" customWidth="1"/>
    <col min="13597" max="13824" width="9.140625" style="2"/>
    <col min="13825" max="13825" width="0.85546875" style="2" customWidth="1"/>
    <col min="13826" max="13826" width="6.28515625" style="2" customWidth="1"/>
    <col min="13827" max="13851" width="9.140625" style="2"/>
    <col min="13852" max="13852" width="1.28515625" style="2" customWidth="1"/>
    <col min="13853" max="14080" width="9.140625" style="2"/>
    <col min="14081" max="14081" width="0.85546875" style="2" customWidth="1"/>
    <col min="14082" max="14082" width="6.28515625" style="2" customWidth="1"/>
    <col min="14083" max="14107" width="9.140625" style="2"/>
    <col min="14108" max="14108" width="1.28515625" style="2" customWidth="1"/>
    <col min="14109" max="14336" width="9.140625" style="2"/>
    <col min="14337" max="14337" width="0.85546875" style="2" customWidth="1"/>
    <col min="14338" max="14338" width="6.28515625" style="2" customWidth="1"/>
    <col min="14339" max="14363" width="9.140625" style="2"/>
    <col min="14364" max="14364" width="1.28515625" style="2" customWidth="1"/>
    <col min="14365" max="14592" width="9.140625" style="2"/>
    <col min="14593" max="14593" width="0.85546875" style="2" customWidth="1"/>
    <col min="14594" max="14594" width="6.28515625" style="2" customWidth="1"/>
    <col min="14595" max="14619" width="9.140625" style="2"/>
    <col min="14620" max="14620" width="1.28515625" style="2" customWidth="1"/>
    <col min="14621" max="14848" width="9.140625" style="2"/>
    <col min="14849" max="14849" width="0.85546875" style="2" customWidth="1"/>
    <col min="14850" max="14850" width="6.28515625" style="2" customWidth="1"/>
    <col min="14851" max="14875" width="9.140625" style="2"/>
    <col min="14876" max="14876" width="1.28515625" style="2" customWidth="1"/>
    <col min="14877" max="15104" width="9.140625" style="2"/>
    <col min="15105" max="15105" width="0.85546875" style="2" customWidth="1"/>
    <col min="15106" max="15106" width="6.28515625" style="2" customWidth="1"/>
    <col min="15107" max="15131" width="9.140625" style="2"/>
    <col min="15132" max="15132" width="1.28515625" style="2" customWidth="1"/>
    <col min="15133" max="15360" width="9.140625" style="2"/>
    <col min="15361" max="15361" width="0.85546875" style="2" customWidth="1"/>
    <col min="15362" max="15362" width="6.28515625" style="2" customWidth="1"/>
    <col min="15363" max="15387" width="9.140625" style="2"/>
    <col min="15388" max="15388" width="1.28515625" style="2" customWidth="1"/>
    <col min="15389" max="15616" width="9.140625" style="2"/>
    <col min="15617" max="15617" width="0.85546875" style="2" customWidth="1"/>
    <col min="15618" max="15618" width="6.28515625" style="2" customWidth="1"/>
    <col min="15619" max="15643" width="9.140625" style="2"/>
    <col min="15644" max="15644" width="1.28515625" style="2" customWidth="1"/>
    <col min="15645" max="15872" width="9.140625" style="2"/>
    <col min="15873" max="15873" width="0.85546875" style="2" customWidth="1"/>
    <col min="15874" max="15874" width="6.28515625" style="2" customWidth="1"/>
    <col min="15875" max="15899" width="9.140625" style="2"/>
    <col min="15900" max="15900" width="1.28515625" style="2" customWidth="1"/>
    <col min="15901" max="16128" width="9.140625" style="2"/>
    <col min="16129" max="16129" width="0.85546875" style="2" customWidth="1"/>
    <col min="16130" max="16130" width="6.28515625" style="2" customWidth="1"/>
    <col min="16131" max="16155" width="9.140625" style="2"/>
    <col min="16156" max="16156" width="1.28515625" style="2" customWidth="1"/>
    <col min="16157" max="16384" width="9.140625" style="2"/>
  </cols>
  <sheetData>
    <row r="1" spans="2:27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3"/>
      <c r="C6" s="4"/>
      <c r="D6" s="5" t="s">
        <v>1</v>
      </c>
      <c r="E6" s="6"/>
      <c r="F6" s="6"/>
      <c r="G6" s="6"/>
      <c r="H6" s="6"/>
      <c r="I6" s="6"/>
      <c r="J6" s="6"/>
      <c r="K6" s="6"/>
      <c r="L6" s="5" t="s">
        <v>2</v>
      </c>
      <c r="M6" s="6"/>
      <c r="N6" s="6"/>
      <c r="O6" s="6"/>
      <c r="P6" s="6"/>
      <c r="Q6" s="6"/>
      <c r="R6" s="6"/>
      <c r="S6" s="6"/>
      <c r="T6" s="5" t="s">
        <v>3</v>
      </c>
      <c r="U6" s="6"/>
      <c r="V6" s="6"/>
      <c r="W6" s="6"/>
      <c r="X6" s="6"/>
      <c r="Y6" s="6"/>
      <c r="Z6" s="6"/>
      <c r="AA6" s="6"/>
    </row>
    <row r="7" spans="2:27" x14ac:dyDescent="0.15">
      <c r="B7" s="7"/>
      <c r="C7" s="8"/>
      <c r="D7" s="5" t="s">
        <v>4</v>
      </c>
      <c r="E7" s="5"/>
      <c r="F7" s="6" t="s">
        <v>5</v>
      </c>
      <c r="G7" s="6"/>
      <c r="H7" s="6" t="s">
        <v>6</v>
      </c>
      <c r="I7" s="6"/>
      <c r="J7" s="6" t="s">
        <v>7</v>
      </c>
      <c r="K7" s="6"/>
      <c r="L7" s="5" t="s">
        <v>4</v>
      </c>
      <c r="M7" s="5"/>
      <c r="N7" s="6" t="s">
        <v>5</v>
      </c>
      <c r="O7" s="6"/>
      <c r="P7" s="6" t="s">
        <v>6</v>
      </c>
      <c r="Q7" s="6"/>
      <c r="R7" s="6" t="s">
        <v>7</v>
      </c>
      <c r="S7" s="6"/>
      <c r="T7" s="5" t="s">
        <v>4</v>
      </c>
      <c r="U7" s="5"/>
      <c r="V7" s="6" t="s">
        <v>5</v>
      </c>
      <c r="W7" s="6"/>
      <c r="X7" s="6" t="s">
        <v>6</v>
      </c>
      <c r="Y7" s="6"/>
      <c r="Z7" s="6" t="s">
        <v>7</v>
      </c>
      <c r="AA7" s="6"/>
    </row>
    <row r="8" spans="2:27" ht="69" x14ac:dyDescent="0.15">
      <c r="B8" s="7"/>
      <c r="C8" s="8"/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L8" s="9" t="s">
        <v>8</v>
      </c>
      <c r="M8" s="9" t="s">
        <v>9</v>
      </c>
      <c r="N8" s="9" t="s">
        <v>8</v>
      </c>
      <c r="O8" s="9" t="s">
        <v>9</v>
      </c>
      <c r="P8" s="9" t="s">
        <v>8</v>
      </c>
      <c r="Q8" s="9" t="s">
        <v>9</v>
      </c>
      <c r="R8" s="9" t="s">
        <v>8</v>
      </c>
      <c r="S8" s="9" t="s">
        <v>9</v>
      </c>
      <c r="T8" s="9" t="s">
        <v>8</v>
      </c>
      <c r="U8" s="9" t="s">
        <v>9</v>
      </c>
      <c r="V8" s="9" t="s">
        <v>8</v>
      </c>
      <c r="W8" s="9" t="s">
        <v>9</v>
      </c>
      <c r="X8" s="9" t="s">
        <v>8</v>
      </c>
      <c r="Y8" s="9" t="s">
        <v>9</v>
      </c>
      <c r="Z8" s="9" t="s">
        <v>8</v>
      </c>
      <c r="AA8" s="9" t="s">
        <v>9</v>
      </c>
    </row>
    <row r="9" spans="2:27" x14ac:dyDescent="0.15">
      <c r="B9" s="10"/>
      <c r="C9" s="11"/>
      <c r="D9" s="12" t="s">
        <v>10</v>
      </c>
      <c r="E9" s="12" t="s">
        <v>11</v>
      </c>
      <c r="F9" s="12" t="s">
        <v>10</v>
      </c>
      <c r="G9" s="12" t="s">
        <v>11</v>
      </c>
      <c r="H9" s="12" t="s">
        <v>10</v>
      </c>
      <c r="I9" s="12" t="s">
        <v>11</v>
      </c>
      <c r="J9" s="12" t="s">
        <v>10</v>
      </c>
      <c r="K9" s="12" t="s">
        <v>11</v>
      </c>
      <c r="L9" s="12" t="s">
        <v>10</v>
      </c>
      <c r="M9" s="12" t="s">
        <v>11</v>
      </c>
      <c r="N9" s="12" t="s">
        <v>10</v>
      </c>
      <c r="O9" s="12" t="s">
        <v>11</v>
      </c>
      <c r="P9" s="12" t="s">
        <v>10</v>
      </c>
      <c r="Q9" s="12" t="s">
        <v>11</v>
      </c>
      <c r="R9" s="12" t="s">
        <v>10</v>
      </c>
      <c r="S9" s="12" t="s">
        <v>11</v>
      </c>
      <c r="T9" s="12" t="s">
        <v>10</v>
      </c>
      <c r="U9" s="12" t="s">
        <v>11</v>
      </c>
      <c r="V9" s="12" t="s">
        <v>10</v>
      </c>
      <c r="W9" s="12" t="s">
        <v>11</v>
      </c>
      <c r="X9" s="12" t="s">
        <v>10</v>
      </c>
      <c r="Y9" s="12" t="s">
        <v>11</v>
      </c>
      <c r="Z9" s="12" t="s">
        <v>10</v>
      </c>
      <c r="AA9" s="12" t="s">
        <v>11</v>
      </c>
    </row>
    <row r="10" spans="2:27" x14ac:dyDescent="0.15">
      <c r="B10" s="13" t="s">
        <v>12</v>
      </c>
      <c r="C10" s="6" t="s">
        <v>13</v>
      </c>
      <c r="D10" s="14">
        <f t="shared" ref="D10:E14" si="0">SUM(F10,H10,J10)</f>
        <v>1821</v>
      </c>
      <c r="E10" s="14">
        <f t="shared" si="0"/>
        <v>152756</v>
      </c>
      <c r="F10" s="14">
        <f t="shared" ref="F10:K10" si="1">SUM(F11:F14)</f>
        <v>959</v>
      </c>
      <c r="G10" s="14">
        <f t="shared" si="1"/>
        <v>110144</v>
      </c>
      <c r="H10" s="14">
        <f t="shared" si="1"/>
        <v>360</v>
      </c>
      <c r="I10" s="14">
        <f t="shared" si="1"/>
        <v>18727</v>
      </c>
      <c r="J10" s="14">
        <f t="shared" si="1"/>
        <v>502</v>
      </c>
      <c r="K10" s="14">
        <f t="shared" si="1"/>
        <v>23885</v>
      </c>
      <c r="L10" s="14">
        <f t="shared" ref="L10:M14" si="2">SUM(N10,P10,R10)</f>
        <v>1367</v>
      </c>
      <c r="M10" s="14">
        <f t="shared" si="2"/>
        <v>122102</v>
      </c>
      <c r="N10" s="14">
        <f t="shared" ref="N10:S10" si="3">SUM(N11:N14)</f>
        <v>879</v>
      </c>
      <c r="O10" s="14">
        <f t="shared" si="3"/>
        <v>100707</v>
      </c>
      <c r="P10" s="14">
        <f t="shared" si="3"/>
        <v>302</v>
      </c>
      <c r="Q10" s="14">
        <f t="shared" si="3"/>
        <v>15441</v>
      </c>
      <c r="R10" s="14">
        <f t="shared" si="3"/>
        <v>186</v>
      </c>
      <c r="S10" s="14">
        <f t="shared" si="3"/>
        <v>5954</v>
      </c>
      <c r="T10" s="14">
        <f t="shared" ref="T10:U14" si="4">SUM(V10,X10,Z10)</f>
        <v>0</v>
      </c>
      <c r="U10" s="14">
        <f t="shared" si="4"/>
        <v>0</v>
      </c>
      <c r="V10" s="14">
        <f t="shared" ref="V10:AA10" si="5">SUM(V11:V14)</f>
        <v>0</v>
      </c>
      <c r="W10" s="14">
        <f t="shared" si="5"/>
        <v>0</v>
      </c>
      <c r="X10" s="14">
        <f t="shared" si="5"/>
        <v>0</v>
      </c>
      <c r="Y10" s="14">
        <f t="shared" si="5"/>
        <v>0</v>
      </c>
      <c r="Z10" s="14">
        <f t="shared" si="5"/>
        <v>0</v>
      </c>
      <c r="AA10" s="14">
        <f t="shared" si="5"/>
        <v>0</v>
      </c>
    </row>
    <row r="11" spans="2:27" x14ac:dyDescent="0.15">
      <c r="B11" s="13" t="s">
        <v>14</v>
      </c>
      <c r="C11" s="6" t="s">
        <v>15</v>
      </c>
      <c r="D11" s="14">
        <f t="shared" si="0"/>
        <v>586</v>
      </c>
      <c r="E11" s="14">
        <f t="shared" si="0"/>
        <v>73716</v>
      </c>
      <c r="F11" s="14">
        <f t="shared" ref="F11:K14" si="6">SUM(N11,V11,F22,N22,V22,F33)</f>
        <v>586</v>
      </c>
      <c r="G11" s="14">
        <f t="shared" si="6"/>
        <v>73716</v>
      </c>
      <c r="H11" s="14">
        <f t="shared" si="6"/>
        <v>0</v>
      </c>
      <c r="I11" s="14">
        <f t="shared" si="6"/>
        <v>0</v>
      </c>
      <c r="J11" s="14">
        <f t="shared" si="6"/>
        <v>0</v>
      </c>
      <c r="K11" s="14">
        <f t="shared" si="6"/>
        <v>0</v>
      </c>
      <c r="L11" s="14">
        <f t="shared" si="2"/>
        <v>516</v>
      </c>
      <c r="M11" s="14">
        <f t="shared" si="2"/>
        <v>64927</v>
      </c>
      <c r="N11" s="14">
        <v>516</v>
      </c>
      <c r="O11" s="14">
        <v>64927</v>
      </c>
      <c r="P11" s="14">
        <v>0</v>
      </c>
      <c r="Q11" s="14">
        <v>0</v>
      </c>
      <c r="R11" s="14">
        <v>0</v>
      </c>
      <c r="S11" s="14">
        <v>0</v>
      </c>
      <c r="T11" s="14">
        <f t="shared" si="4"/>
        <v>0</v>
      </c>
      <c r="U11" s="14">
        <f t="shared" si="4"/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</row>
    <row r="12" spans="2:27" x14ac:dyDescent="0.15">
      <c r="B12" s="13" t="s">
        <v>16</v>
      </c>
      <c r="C12" s="6" t="s">
        <v>17</v>
      </c>
      <c r="D12" s="14">
        <f t="shared" si="0"/>
        <v>946</v>
      </c>
      <c r="E12" s="14">
        <f t="shared" si="0"/>
        <v>48910</v>
      </c>
      <c r="F12" s="14">
        <f t="shared" si="6"/>
        <v>100</v>
      </c>
      <c r="G12" s="14">
        <f t="shared" si="6"/>
        <v>7179</v>
      </c>
      <c r="H12" s="14">
        <f t="shared" si="6"/>
        <v>360</v>
      </c>
      <c r="I12" s="14">
        <f t="shared" si="6"/>
        <v>18727</v>
      </c>
      <c r="J12" s="14">
        <f t="shared" si="6"/>
        <v>486</v>
      </c>
      <c r="K12" s="14">
        <f t="shared" si="6"/>
        <v>23004</v>
      </c>
      <c r="L12" s="14">
        <f t="shared" si="2"/>
        <v>562</v>
      </c>
      <c r="M12" s="14">
        <f t="shared" si="2"/>
        <v>27045</v>
      </c>
      <c r="N12" s="14">
        <v>90</v>
      </c>
      <c r="O12" s="14">
        <v>6531</v>
      </c>
      <c r="P12" s="14">
        <v>302</v>
      </c>
      <c r="Q12" s="14">
        <v>15441</v>
      </c>
      <c r="R12" s="14">
        <v>170</v>
      </c>
      <c r="S12" s="14">
        <v>5073</v>
      </c>
      <c r="T12" s="14">
        <f t="shared" si="4"/>
        <v>0</v>
      </c>
      <c r="U12" s="14">
        <f t="shared" si="4"/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</row>
    <row r="13" spans="2:27" x14ac:dyDescent="0.15">
      <c r="B13" s="13" t="s">
        <v>18</v>
      </c>
      <c r="C13" s="6" t="s">
        <v>19</v>
      </c>
      <c r="D13" s="14">
        <f t="shared" si="0"/>
        <v>18</v>
      </c>
      <c r="E13" s="14">
        <f t="shared" si="0"/>
        <v>1032</v>
      </c>
      <c r="F13" s="14">
        <f t="shared" si="6"/>
        <v>2</v>
      </c>
      <c r="G13" s="14">
        <f t="shared" si="6"/>
        <v>151</v>
      </c>
      <c r="H13" s="14">
        <f t="shared" si="6"/>
        <v>0</v>
      </c>
      <c r="I13" s="14">
        <f t="shared" si="6"/>
        <v>0</v>
      </c>
      <c r="J13" s="14">
        <f t="shared" si="6"/>
        <v>16</v>
      </c>
      <c r="K13" s="14">
        <f t="shared" si="6"/>
        <v>881</v>
      </c>
      <c r="L13" s="14">
        <f t="shared" si="2"/>
        <v>18</v>
      </c>
      <c r="M13" s="14">
        <f t="shared" si="2"/>
        <v>1032</v>
      </c>
      <c r="N13" s="14">
        <v>2</v>
      </c>
      <c r="O13" s="14">
        <v>151</v>
      </c>
      <c r="P13" s="14">
        <v>0</v>
      </c>
      <c r="Q13" s="14">
        <v>0</v>
      </c>
      <c r="R13" s="14">
        <v>16</v>
      </c>
      <c r="S13" s="14">
        <v>881</v>
      </c>
      <c r="T13" s="14">
        <f t="shared" si="4"/>
        <v>0</v>
      </c>
      <c r="U13" s="14">
        <f t="shared" si="4"/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</row>
    <row r="14" spans="2:27" x14ac:dyDescent="0.15">
      <c r="B14" s="13" t="s">
        <v>20</v>
      </c>
      <c r="C14" s="6" t="s">
        <v>21</v>
      </c>
      <c r="D14" s="14">
        <f t="shared" si="0"/>
        <v>271</v>
      </c>
      <c r="E14" s="14">
        <f t="shared" si="0"/>
        <v>29098</v>
      </c>
      <c r="F14" s="14">
        <f t="shared" si="6"/>
        <v>271</v>
      </c>
      <c r="G14" s="14">
        <f t="shared" si="6"/>
        <v>29098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2"/>
        <v>271</v>
      </c>
      <c r="M14" s="14">
        <f t="shared" si="2"/>
        <v>29098</v>
      </c>
      <c r="N14" s="14">
        <v>271</v>
      </c>
      <c r="O14" s="14">
        <v>29098</v>
      </c>
      <c r="P14" s="14">
        <v>0</v>
      </c>
      <c r="Q14" s="14">
        <v>0</v>
      </c>
      <c r="R14" s="14">
        <v>0</v>
      </c>
      <c r="S14" s="14">
        <v>0</v>
      </c>
      <c r="T14" s="14">
        <f t="shared" si="4"/>
        <v>0</v>
      </c>
      <c r="U14" s="14">
        <f t="shared" si="4"/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3"/>
      <c r="C17" s="4"/>
      <c r="D17" s="5" t="s">
        <v>22</v>
      </c>
      <c r="E17" s="6"/>
      <c r="F17" s="6"/>
      <c r="G17" s="6"/>
      <c r="H17" s="6"/>
      <c r="I17" s="6"/>
      <c r="J17" s="6"/>
      <c r="K17" s="6"/>
      <c r="L17" s="5" t="s">
        <v>23</v>
      </c>
      <c r="M17" s="6"/>
      <c r="N17" s="6"/>
      <c r="O17" s="6"/>
      <c r="P17" s="6"/>
      <c r="Q17" s="6"/>
      <c r="R17" s="6"/>
      <c r="S17" s="6"/>
      <c r="T17" s="5" t="s">
        <v>24</v>
      </c>
      <c r="U17" s="6"/>
      <c r="V17" s="6"/>
      <c r="W17" s="6"/>
      <c r="X17" s="6"/>
      <c r="Y17" s="6"/>
      <c r="Z17" s="6"/>
      <c r="AA17" s="6"/>
    </row>
    <row r="18" spans="2:29" x14ac:dyDescent="0.15">
      <c r="B18" s="7"/>
      <c r="C18" s="8"/>
      <c r="D18" s="5" t="s">
        <v>4</v>
      </c>
      <c r="E18" s="5"/>
      <c r="F18" s="6" t="s">
        <v>5</v>
      </c>
      <c r="G18" s="6"/>
      <c r="H18" s="6" t="s">
        <v>6</v>
      </c>
      <c r="I18" s="6"/>
      <c r="J18" s="6" t="s">
        <v>7</v>
      </c>
      <c r="K18" s="6"/>
      <c r="L18" s="5" t="s">
        <v>4</v>
      </c>
      <c r="M18" s="5"/>
      <c r="N18" s="6" t="s">
        <v>5</v>
      </c>
      <c r="O18" s="6"/>
      <c r="P18" s="6" t="s">
        <v>6</v>
      </c>
      <c r="Q18" s="6"/>
      <c r="R18" s="6" t="s">
        <v>7</v>
      </c>
      <c r="S18" s="6"/>
      <c r="T18" s="5" t="s">
        <v>4</v>
      </c>
      <c r="U18" s="5"/>
      <c r="V18" s="6" t="s">
        <v>5</v>
      </c>
      <c r="W18" s="6"/>
      <c r="X18" s="6" t="s">
        <v>6</v>
      </c>
      <c r="Y18" s="6"/>
      <c r="Z18" s="6" t="s">
        <v>7</v>
      </c>
      <c r="AA18" s="6"/>
    </row>
    <row r="19" spans="2:29" ht="69" x14ac:dyDescent="0.15">
      <c r="B19" s="7"/>
      <c r="C19" s="8"/>
      <c r="D19" s="9" t="s">
        <v>8</v>
      </c>
      <c r="E19" s="9" t="s">
        <v>9</v>
      </c>
      <c r="F19" s="9" t="s">
        <v>8</v>
      </c>
      <c r="G19" s="9" t="s">
        <v>9</v>
      </c>
      <c r="H19" s="9" t="s">
        <v>8</v>
      </c>
      <c r="I19" s="9" t="s">
        <v>9</v>
      </c>
      <c r="J19" s="9" t="s">
        <v>8</v>
      </c>
      <c r="K19" s="9" t="s">
        <v>9</v>
      </c>
      <c r="L19" s="9" t="s">
        <v>8</v>
      </c>
      <c r="M19" s="9" t="s">
        <v>9</v>
      </c>
      <c r="N19" s="9" t="s">
        <v>8</v>
      </c>
      <c r="O19" s="9" t="s">
        <v>9</v>
      </c>
      <c r="P19" s="9" t="s">
        <v>8</v>
      </c>
      <c r="Q19" s="9" t="s">
        <v>9</v>
      </c>
      <c r="R19" s="9" t="s">
        <v>8</v>
      </c>
      <c r="S19" s="9" t="s">
        <v>9</v>
      </c>
      <c r="T19" s="9" t="s">
        <v>8</v>
      </c>
      <c r="U19" s="9" t="s">
        <v>9</v>
      </c>
      <c r="V19" s="9" t="s">
        <v>8</v>
      </c>
      <c r="W19" s="9" t="s">
        <v>9</v>
      </c>
      <c r="X19" s="9" t="s">
        <v>8</v>
      </c>
      <c r="Y19" s="9" t="s">
        <v>9</v>
      </c>
      <c r="Z19" s="9" t="s">
        <v>8</v>
      </c>
      <c r="AA19" s="9" t="s">
        <v>9</v>
      </c>
    </row>
    <row r="20" spans="2:29" x14ac:dyDescent="0.15">
      <c r="B20" s="10"/>
      <c r="C20" s="11"/>
      <c r="D20" s="12" t="s">
        <v>10</v>
      </c>
      <c r="E20" s="12" t="s">
        <v>11</v>
      </c>
      <c r="F20" s="12" t="s">
        <v>10</v>
      </c>
      <c r="G20" s="12" t="s">
        <v>11</v>
      </c>
      <c r="H20" s="12" t="s">
        <v>10</v>
      </c>
      <c r="I20" s="12" t="s">
        <v>11</v>
      </c>
      <c r="J20" s="12" t="s">
        <v>10</v>
      </c>
      <c r="K20" s="12" t="s">
        <v>11</v>
      </c>
      <c r="L20" s="12" t="s">
        <v>10</v>
      </c>
      <c r="M20" s="12" t="s">
        <v>11</v>
      </c>
      <c r="N20" s="12" t="s">
        <v>10</v>
      </c>
      <c r="O20" s="12" t="s">
        <v>11</v>
      </c>
      <c r="P20" s="12" t="s">
        <v>10</v>
      </c>
      <c r="Q20" s="12" t="s">
        <v>11</v>
      </c>
      <c r="R20" s="12" t="s">
        <v>10</v>
      </c>
      <c r="S20" s="12" t="s">
        <v>11</v>
      </c>
      <c r="T20" s="12" t="s">
        <v>10</v>
      </c>
      <c r="U20" s="12" t="s">
        <v>11</v>
      </c>
      <c r="V20" s="12" t="s">
        <v>10</v>
      </c>
      <c r="W20" s="12" t="s">
        <v>11</v>
      </c>
      <c r="X20" s="12" t="s">
        <v>10</v>
      </c>
      <c r="Y20" s="12" t="s">
        <v>11</v>
      </c>
      <c r="Z20" s="12" t="s">
        <v>10</v>
      </c>
      <c r="AA20" s="12" t="s">
        <v>11</v>
      </c>
    </row>
    <row r="21" spans="2:29" x14ac:dyDescent="0.15">
      <c r="B21" s="13" t="s">
        <v>12</v>
      </c>
      <c r="C21" s="6" t="s">
        <v>13</v>
      </c>
      <c r="D21" s="14">
        <f t="shared" ref="D21:E25" si="7">SUM(F21,H21,J21)</f>
        <v>241</v>
      </c>
      <c r="E21" s="14">
        <f t="shared" si="7"/>
        <v>13800</v>
      </c>
      <c r="F21" s="14">
        <f t="shared" ref="F21:K21" si="8">SUM(F22:F25)</f>
        <v>2</v>
      </c>
      <c r="G21" s="14">
        <f t="shared" si="8"/>
        <v>237</v>
      </c>
      <c r="H21" s="14">
        <f t="shared" si="8"/>
        <v>0</v>
      </c>
      <c r="I21" s="14">
        <f t="shared" si="8"/>
        <v>0</v>
      </c>
      <c r="J21" s="14">
        <f t="shared" si="8"/>
        <v>239</v>
      </c>
      <c r="K21" s="14">
        <f t="shared" si="8"/>
        <v>13563</v>
      </c>
      <c r="L21" s="14">
        <f t="shared" ref="L21:M25" si="9">SUM(N21,P21,R21)</f>
        <v>212</v>
      </c>
      <c r="M21" s="14">
        <f t="shared" si="9"/>
        <v>16735</v>
      </c>
      <c r="N21" s="14">
        <f t="shared" ref="N21:S21" si="10">SUM(N22:N25)</f>
        <v>77</v>
      </c>
      <c r="O21" s="14">
        <f t="shared" si="10"/>
        <v>9081</v>
      </c>
      <c r="P21" s="14">
        <f t="shared" si="10"/>
        <v>58</v>
      </c>
      <c r="Q21" s="14">
        <f t="shared" si="10"/>
        <v>3286</v>
      </c>
      <c r="R21" s="14">
        <f t="shared" si="10"/>
        <v>77</v>
      </c>
      <c r="S21" s="14">
        <f t="shared" si="10"/>
        <v>4368</v>
      </c>
      <c r="T21" s="14">
        <f t="shared" ref="T21:U25" si="11">SUM(V21,X21,Z21)</f>
        <v>0</v>
      </c>
      <c r="U21" s="14">
        <f t="shared" si="11"/>
        <v>0</v>
      </c>
      <c r="V21" s="14">
        <f t="shared" ref="V21:AA21" si="12">SUM(V22:V25)</f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  <c r="Z21" s="14">
        <f t="shared" si="12"/>
        <v>0</v>
      </c>
      <c r="AA21" s="14">
        <f t="shared" si="12"/>
        <v>0</v>
      </c>
      <c r="AB21" s="2" t="s">
        <v>25</v>
      </c>
      <c r="AC21" s="2" t="s">
        <v>25</v>
      </c>
    </row>
    <row r="22" spans="2:29" x14ac:dyDescent="0.15">
      <c r="B22" s="13" t="s">
        <v>14</v>
      </c>
      <c r="C22" s="6" t="s">
        <v>15</v>
      </c>
      <c r="D22" s="14">
        <f t="shared" si="7"/>
        <v>2</v>
      </c>
      <c r="E22" s="14">
        <f t="shared" si="7"/>
        <v>237</v>
      </c>
      <c r="F22" s="14">
        <v>2</v>
      </c>
      <c r="G22" s="14">
        <v>237</v>
      </c>
      <c r="H22" s="14">
        <v>0</v>
      </c>
      <c r="I22" s="14">
        <v>0</v>
      </c>
      <c r="J22" s="14">
        <v>0</v>
      </c>
      <c r="K22" s="14">
        <v>0</v>
      </c>
      <c r="L22" s="14">
        <f t="shared" si="9"/>
        <v>67</v>
      </c>
      <c r="M22" s="14">
        <f t="shared" si="9"/>
        <v>8433</v>
      </c>
      <c r="N22" s="14">
        <v>67</v>
      </c>
      <c r="O22" s="14">
        <v>8433</v>
      </c>
      <c r="P22" s="14">
        <v>0</v>
      </c>
      <c r="Q22" s="14">
        <v>0</v>
      </c>
      <c r="R22" s="14">
        <v>0</v>
      </c>
      <c r="S22" s="14">
        <v>0</v>
      </c>
      <c r="T22" s="14">
        <f t="shared" si="11"/>
        <v>0</v>
      </c>
      <c r="U22" s="14">
        <f t="shared" si="11"/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C22" s="2" t="s">
        <v>25</v>
      </c>
    </row>
    <row r="23" spans="2:29" x14ac:dyDescent="0.15">
      <c r="B23" s="13" t="s">
        <v>16</v>
      </c>
      <c r="C23" s="6" t="s">
        <v>17</v>
      </c>
      <c r="D23" s="14">
        <f t="shared" si="7"/>
        <v>239</v>
      </c>
      <c r="E23" s="14">
        <f t="shared" si="7"/>
        <v>13563</v>
      </c>
      <c r="F23" s="14">
        <v>0</v>
      </c>
      <c r="G23" s="14">
        <v>0</v>
      </c>
      <c r="H23" s="14">
        <v>0</v>
      </c>
      <c r="I23" s="14">
        <v>0</v>
      </c>
      <c r="J23" s="14">
        <v>239</v>
      </c>
      <c r="K23" s="14">
        <v>13563</v>
      </c>
      <c r="L23" s="14">
        <f t="shared" si="9"/>
        <v>145</v>
      </c>
      <c r="M23" s="14">
        <f t="shared" si="9"/>
        <v>8302</v>
      </c>
      <c r="N23" s="14">
        <v>10</v>
      </c>
      <c r="O23" s="14">
        <v>648</v>
      </c>
      <c r="P23" s="14">
        <v>58</v>
      </c>
      <c r="Q23" s="14">
        <v>3286</v>
      </c>
      <c r="R23" s="14">
        <v>77</v>
      </c>
      <c r="S23" s="14">
        <v>4368</v>
      </c>
      <c r="T23" s="14">
        <f t="shared" si="11"/>
        <v>0</v>
      </c>
      <c r="U23" s="14">
        <f t="shared" si="11"/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C23" s="2" t="s">
        <v>25</v>
      </c>
    </row>
    <row r="24" spans="2:29" x14ac:dyDescent="0.15">
      <c r="B24" s="13" t="s">
        <v>18</v>
      </c>
      <c r="C24" s="6" t="s">
        <v>19</v>
      </c>
      <c r="D24" s="14">
        <f t="shared" si="7"/>
        <v>0</v>
      </c>
      <c r="E24" s="14">
        <f t="shared" si="7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f t="shared" si="9"/>
        <v>0</v>
      </c>
      <c r="M24" s="14">
        <f t="shared" si="9"/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f t="shared" si="11"/>
        <v>0</v>
      </c>
      <c r="U24" s="14">
        <f t="shared" si="11"/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C24" s="2" t="s">
        <v>25</v>
      </c>
    </row>
    <row r="25" spans="2:29" x14ac:dyDescent="0.15">
      <c r="B25" s="13" t="s">
        <v>20</v>
      </c>
      <c r="C25" s="6" t="s">
        <v>21</v>
      </c>
      <c r="D25" s="14">
        <f t="shared" si="7"/>
        <v>0</v>
      </c>
      <c r="E25" s="14">
        <f t="shared" si="7"/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f t="shared" si="9"/>
        <v>0</v>
      </c>
      <c r="M25" s="14">
        <f t="shared" si="9"/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f t="shared" si="11"/>
        <v>0</v>
      </c>
      <c r="U25" s="14">
        <f t="shared" si="11"/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C25" s="2" t="s">
        <v>25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x14ac:dyDescent="0.15">
      <c r="B28" s="3"/>
      <c r="C28" s="4"/>
      <c r="D28" s="5" t="s">
        <v>26</v>
      </c>
      <c r="E28" s="6"/>
      <c r="F28" s="6"/>
      <c r="G28" s="6"/>
      <c r="H28" s="6"/>
      <c r="I28" s="6"/>
      <c r="J28" s="6"/>
      <c r="K28" s="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</row>
    <row r="29" spans="2:29" x14ac:dyDescent="0.15">
      <c r="B29" s="7"/>
      <c r="C29" s="8"/>
      <c r="D29" s="5" t="s">
        <v>4</v>
      </c>
      <c r="E29" s="5"/>
      <c r="F29" s="6" t="s">
        <v>5</v>
      </c>
      <c r="G29" s="6"/>
      <c r="H29" s="6" t="s">
        <v>6</v>
      </c>
      <c r="I29" s="6"/>
      <c r="J29" s="6" t="s">
        <v>7</v>
      </c>
      <c r="K29" s="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17"/>
      <c r="X29" s="17"/>
      <c r="Y29" s="17"/>
      <c r="Z29" s="17"/>
      <c r="AA29" s="17"/>
    </row>
    <row r="30" spans="2:29" ht="69" x14ac:dyDescent="0.15">
      <c r="B30" s="7"/>
      <c r="C30" s="8"/>
      <c r="D30" s="9" t="s">
        <v>8</v>
      </c>
      <c r="E30" s="9" t="s">
        <v>9</v>
      </c>
      <c r="F30" s="9" t="s">
        <v>8</v>
      </c>
      <c r="G30" s="9" t="s">
        <v>9</v>
      </c>
      <c r="H30" s="9" t="s">
        <v>8</v>
      </c>
      <c r="I30" s="9" t="s">
        <v>9</v>
      </c>
      <c r="J30" s="9" t="s">
        <v>8</v>
      </c>
      <c r="K30" s="9" t="s">
        <v>9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7"/>
      <c r="W30" s="17"/>
      <c r="X30" s="17"/>
      <c r="Y30" s="17"/>
      <c r="Z30" s="17"/>
      <c r="AA30" s="17"/>
    </row>
    <row r="31" spans="2:29" x14ac:dyDescent="0.15">
      <c r="B31" s="10"/>
      <c r="C31" s="11"/>
      <c r="D31" s="12" t="s">
        <v>10</v>
      </c>
      <c r="E31" s="12" t="s">
        <v>11</v>
      </c>
      <c r="F31" s="12" t="s">
        <v>10</v>
      </c>
      <c r="G31" s="12" t="s">
        <v>11</v>
      </c>
      <c r="H31" s="12" t="s">
        <v>10</v>
      </c>
      <c r="I31" s="12" t="s">
        <v>11</v>
      </c>
      <c r="J31" s="12" t="s">
        <v>10</v>
      </c>
      <c r="K31" s="12" t="s">
        <v>11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</row>
    <row r="32" spans="2:29" x14ac:dyDescent="0.15">
      <c r="B32" s="13" t="s">
        <v>12</v>
      </c>
      <c r="C32" s="6" t="s">
        <v>13</v>
      </c>
      <c r="D32" s="14">
        <f t="shared" ref="D32:E36" si="13">SUM(F32,H32,J32)</f>
        <v>1</v>
      </c>
      <c r="E32" s="14">
        <f t="shared" si="13"/>
        <v>119</v>
      </c>
      <c r="F32" s="14">
        <f t="shared" ref="F32:K32" si="14">SUM(F33:F36)</f>
        <v>1</v>
      </c>
      <c r="G32" s="14">
        <f t="shared" si="14"/>
        <v>119</v>
      </c>
      <c r="H32" s="14">
        <f t="shared" si="14"/>
        <v>0</v>
      </c>
      <c r="I32" s="14">
        <f t="shared" si="14"/>
        <v>0</v>
      </c>
      <c r="J32" s="14">
        <f t="shared" si="14"/>
        <v>0</v>
      </c>
      <c r="K32" s="14">
        <f t="shared" si="14"/>
        <v>0</v>
      </c>
      <c r="L32" s="19" t="s">
        <v>27</v>
      </c>
      <c r="M32" s="19" t="s">
        <v>28</v>
      </c>
      <c r="N32" s="19" t="s">
        <v>29</v>
      </c>
      <c r="O32" s="19" t="s">
        <v>30</v>
      </c>
      <c r="P32" s="19"/>
      <c r="Q32" s="19"/>
      <c r="R32" s="19"/>
      <c r="S32" s="19"/>
      <c r="T32" s="19"/>
      <c r="U32" s="19"/>
      <c r="V32" s="17"/>
      <c r="W32" s="17"/>
      <c r="X32" s="17"/>
      <c r="Y32" s="17"/>
      <c r="Z32" s="17"/>
      <c r="AA32" s="17"/>
    </row>
    <row r="33" spans="2:27" x14ac:dyDescent="0.15">
      <c r="B33" s="13" t="s">
        <v>14</v>
      </c>
      <c r="C33" s="6" t="s">
        <v>15</v>
      </c>
      <c r="D33" s="14">
        <f t="shared" si="13"/>
        <v>1</v>
      </c>
      <c r="E33" s="14">
        <f t="shared" si="13"/>
        <v>119</v>
      </c>
      <c r="F33" s="14">
        <v>1</v>
      </c>
      <c r="G33" s="14">
        <v>119</v>
      </c>
      <c r="H33" s="14">
        <v>0</v>
      </c>
      <c r="I33" s="14">
        <v>0</v>
      </c>
      <c r="J33" s="14">
        <v>0</v>
      </c>
      <c r="K33" s="14">
        <v>0</v>
      </c>
      <c r="L33" s="19" t="s">
        <v>29</v>
      </c>
      <c r="M33" s="19" t="s">
        <v>30</v>
      </c>
      <c r="N33" s="19" t="s">
        <v>29</v>
      </c>
      <c r="O33" s="19" t="s">
        <v>30</v>
      </c>
      <c r="P33" s="19"/>
      <c r="Q33" s="19"/>
      <c r="R33" s="19"/>
      <c r="S33" s="19"/>
      <c r="T33" s="19"/>
      <c r="U33" s="19"/>
      <c r="V33" s="17"/>
      <c r="W33" s="17"/>
      <c r="X33" s="17"/>
      <c r="Y33" s="17"/>
      <c r="Z33" s="17"/>
      <c r="AA33" s="17"/>
    </row>
    <row r="34" spans="2:27" x14ac:dyDescent="0.15">
      <c r="B34" s="13" t="s">
        <v>16</v>
      </c>
      <c r="C34" s="6" t="s">
        <v>17</v>
      </c>
      <c r="D34" s="14">
        <f t="shared" si="13"/>
        <v>0</v>
      </c>
      <c r="E34" s="14">
        <f t="shared" si="13"/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9" t="s">
        <v>29</v>
      </c>
      <c r="M34" s="19" t="s">
        <v>30</v>
      </c>
      <c r="N34" s="19" t="s">
        <v>29</v>
      </c>
      <c r="O34" s="19" t="s">
        <v>30</v>
      </c>
      <c r="P34" s="19"/>
      <c r="Q34" s="19"/>
      <c r="R34" s="19"/>
      <c r="S34" s="19"/>
      <c r="T34" s="19"/>
      <c r="U34" s="19"/>
      <c r="V34" s="17"/>
      <c r="W34" s="17"/>
      <c r="X34" s="17"/>
      <c r="Y34" s="17"/>
      <c r="Z34" s="17"/>
      <c r="AA34" s="17"/>
    </row>
    <row r="35" spans="2:27" x14ac:dyDescent="0.15">
      <c r="B35" s="13" t="s">
        <v>18</v>
      </c>
      <c r="C35" s="6" t="s">
        <v>19</v>
      </c>
      <c r="D35" s="14">
        <f t="shared" si="13"/>
        <v>0</v>
      </c>
      <c r="E35" s="14">
        <f t="shared" si="13"/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9" t="s">
        <v>29</v>
      </c>
      <c r="M35" s="19" t="s">
        <v>30</v>
      </c>
      <c r="N35" s="19" t="s">
        <v>29</v>
      </c>
      <c r="O35" s="19" t="s">
        <v>30</v>
      </c>
      <c r="P35" s="19"/>
      <c r="Q35" s="19"/>
      <c r="R35" s="19"/>
      <c r="S35" s="19"/>
      <c r="T35" s="19"/>
      <c r="U35" s="19"/>
      <c r="V35" s="17"/>
      <c r="W35" s="17"/>
      <c r="X35" s="17"/>
      <c r="Y35" s="17"/>
      <c r="Z35" s="17"/>
      <c r="AA35" s="17"/>
    </row>
    <row r="36" spans="2:27" x14ac:dyDescent="0.15">
      <c r="B36" s="13" t="s">
        <v>20</v>
      </c>
      <c r="C36" s="6" t="s">
        <v>21</v>
      </c>
      <c r="D36" s="14">
        <f t="shared" si="13"/>
        <v>0</v>
      </c>
      <c r="E36" s="14">
        <f t="shared" si="13"/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9" t="s">
        <v>29</v>
      </c>
      <c r="M36" s="19" t="s">
        <v>30</v>
      </c>
      <c r="N36" s="19" t="s">
        <v>29</v>
      </c>
      <c r="O36" s="19" t="s">
        <v>30</v>
      </c>
      <c r="P36" s="19"/>
      <c r="Q36" s="19"/>
      <c r="R36" s="19"/>
      <c r="S36" s="19"/>
      <c r="T36" s="19"/>
      <c r="U36" s="19"/>
      <c r="V36" s="17"/>
      <c r="W36" s="17"/>
      <c r="X36" s="17"/>
      <c r="Y36" s="17"/>
      <c r="Z36" s="17"/>
      <c r="AA36" s="17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20" t="s">
        <v>31</v>
      </c>
      <c r="C38" s="21" t="s">
        <v>32</v>
      </c>
      <c r="D38" s="14">
        <f>SUM(Z14,J25,R25)</f>
        <v>0</v>
      </c>
      <c r="E38" s="14">
        <f>SUM(AA14,K25,S25)</f>
        <v>0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x14ac:dyDescent="0.15">
      <c r="B39" s="2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3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1"/>
  <pageMargins left="0.15748031496062992" right="0.15748031496062992" top="1.0629921259842521" bottom="0.74803149606299213" header="0.31496062992125984" footer="0.31496062992125984"/>
  <pageSetup paperSize="9" scale="62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平成28年度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平成28年度!Print_Area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&lt;91E63138955C816930348B7B8FE98CA78140816A32303130944E30348C8E2E786C73&gt;</dc:title>
  <dc:creator>2004575iw</dc:creator>
  <cp:lastModifiedBy>宮城県</cp:lastModifiedBy>
  <dcterms:created xsi:type="dcterms:W3CDTF">2025-01-06T05:38:04Z</dcterms:created>
  <dcterms:modified xsi:type="dcterms:W3CDTF">2025-01-07T05:24:38Z</dcterms:modified>
</cp:coreProperties>
</file>