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2 18表_着工新設住宅（県全体）\18表 年度別データ\"/>
    </mc:Choice>
  </mc:AlternateContent>
  <bookViews>
    <workbookView xWindow="990" yWindow="0" windowWidth="19410" windowHeight="8115"/>
  </bookViews>
  <sheets>
    <sheet name="平成27年度" sheetId="15" r:id="rId1"/>
    <sheet name="4" sheetId="16" r:id="rId2"/>
    <sheet name="5" sheetId="17" r:id="rId3"/>
    <sheet name="6" sheetId="18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definedNames>
    <definedName name="_xlnm.Print_Area" localSheetId="10">'1'!$A$1:$AA$41</definedName>
    <definedName name="_xlnm.Print_Area" localSheetId="7">'10'!$A$1:$AA$41</definedName>
    <definedName name="_xlnm.Print_Area" localSheetId="8">'11'!$A$1:$AA$41</definedName>
    <definedName name="_xlnm.Print_Area" localSheetId="9">'12'!$A$1:$AA$41</definedName>
    <definedName name="_xlnm.Print_Area" localSheetId="11">'2'!$A$1:$AA$41</definedName>
    <definedName name="_xlnm.Print_Area" localSheetId="12">'3'!$A$1:$AA$41</definedName>
    <definedName name="_xlnm.Print_Area" localSheetId="1">'4'!$A$1:$AA$41</definedName>
    <definedName name="_xlnm.Print_Area" localSheetId="2">'5'!$A$1:$AA$41</definedName>
    <definedName name="_xlnm.Print_Area" localSheetId="3">'6'!$A$1:$AA$41</definedName>
    <definedName name="_xlnm.Print_Area" localSheetId="4">'7'!$A$1:$AA$41</definedName>
    <definedName name="_xlnm.Print_Area" localSheetId="5">'8'!$A$1:$AA$41</definedName>
    <definedName name="_xlnm.Print_Area" localSheetId="6">'9'!$A$1:$AA$41</definedName>
    <definedName name="_xlnm.Print_Area" localSheetId="0">平成27年度!$A$1:$AA$41</definedName>
  </definedNames>
  <calcPr calcId="162913"/>
</workbook>
</file>

<file path=xl/calcChain.xml><?xml version="1.0" encoding="utf-8"?>
<calcChain xmlns="http://schemas.openxmlformats.org/spreadsheetml/2006/main">
  <c r="D38" i="15" l="1"/>
  <c r="C38" i="15"/>
  <c r="C33" i="15"/>
  <c r="D33" i="15"/>
  <c r="E33" i="15"/>
  <c r="F33" i="15"/>
  <c r="G33" i="15"/>
  <c r="H33" i="15"/>
  <c r="I33" i="15"/>
  <c r="J33" i="15"/>
  <c r="C34" i="15"/>
  <c r="D34" i="15"/>
  <c r="E34" i="15"/>
  <c r="F34" i="15"/>
  <c r="G34" i="15"/>
  <c r="H34" i="15"/>
  <c r="I34" i="15"/>
  <c r="J34" i="15"/>
  <c r="C35" i="15"/>
  <c r="D35" i="15"/>
  <c r="E35" i="15"/>
  <c r="F35" i="15"/>
  <c r="G35" i="15"/>
  <c r="H35" i="15"/>
  <c r="I35" i="15"/>
  <c r="J35" i="15"/>
  <c r="C36" i="15"/>
  <c r="D36" i="15"/>
  <c r="E36" i="15"/>
  <c r="F36" i="15"/>
  <c r="G36" i="15"/>
  <c r="H36" i="15"/>
  <c r="I36" i="15"/>
  <c r="J36" i="15"/>
  <c r="D32" i="15"/>
  <c r="E32" i="15"/>
  <c r="F32" i="15"/>
  <c r="G32" i="15"/>
  <c r="H32" i="15"/>
  <c r="I32" i="15"/>
  <c r="J32" i="15"/>
  <c r="C3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C2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C10" i="15"/>
  <c r="D38" i="13" l="1"/>
  <c r="C38" i="13"/>
  <c r="D36" i="13"/>
  <c r="C36" i="13"/>
  <c r="D35" i="13"/>
  <c r="C35" i="13"/>
  <c r="D34" i="13"/>
  <c r="C34" i="13"/>
  <c r="D33" i="13"/>
  <c r="C33" i="13"/>
  <c r="J32" i="13"/>
  <c r="I32" i="13"/>
  <c r="H32" i="13"/>
  <c r="G32" i="13"/>
  <c r="F32" i="13"/>
  <c r="D32" i="13" s="1"/>
  <c r="E32" i="13"/>
  <c r="C32" i="13" s="1"/>
  <c r="T25" i="13"/>
  <c r="S25" i="13"/>
  <c r="L25" i="13"/>
  <c r="K25" i="13"/>
  <c r="D25" i="13"/>
  <c r="C25" i="13"/>
  <c r="T24" i="13"/>
  <c r="S24" i="13"/>
  <c r="L24" i="13"/>
  <c r="K24" i="13"/>
  <c r="D24" i="13"/>
  <c r="C24" i="13"/>
  <c r="T23" i="13"/>
  <c r="S23" i="13"/>
  <c r="L23" i="13"/>
  <c r="K23" i="13"/>
  <c r="D23" i="13"/>
  <c r="C23" i="13"/>
  <c r="T22" i="13"/>
  <c r="S22" i="13"/>
  <c r="L22" i="13"/>
  <c r="K22" i="13"/>
  <c r="D22" i="13"/>
  <c r="C22" i="13"/>
  <c r="Z21" i="13"/>
  <c r="Y21" i="13"/>
  <c r="X21" i="13"/>
  <c r="W21" i="13"/>
  <c r="V21" i="13"/>
  <c r="T21" i="13" s="1"/>
  <c r="U21" i="13"/>
  <c r="S21" i="13" s="1"/>
  <c r="R21" i="13"/>
  <c r="Q21" i="13"/>
  <c r="P21" i="13"/>
  <c r="O21" i="13"/>
  <c r="N21" i="13"/>
  <c r="M21" i="13"/>
  <c r="J21" i="13"/>
  <c r="I21" i="13"/>
  <c r="H21" i="13"/>
  <c r="G21" i="13"/>
  <c r="F21" i="13"/>
  <c r="E21" i="13"/>
  <c r="T14" i="13"/>
  <c r="S14" i="13"/>
  <c r="L14" i="13"/>
  <c r="K14" i="13"/>
  <c r="J14" i="13"/>
  <c r="D14" i="13" s="1"/>
  <c r="I14" i="13"/>
  <c r="C14" i="13" s="1"/>
  <c r="H14" i="13"/>
  <c r="G14" i="13"/>
  <c r="F14" i="13"/>
  <c r="E14" i="13"/>
  <c r="T13" i="13"/>
  <c r="S13" i="13"/>
  <c r="L13" i="13"/>
  <c r="K13" i="13"/>
  <c r="J13" i="13"/>
  <c r="I13" i="13"/>
  <c r="H13" i="13"/>
  <c r="G13" i="13"/>
  <c r="F13" i="13"/>
  <c r="D13" i="13" s="1"/>
  <c r="E13" i="13"/>
  <c r="C13" i="13" s="1"/>
  <c r="T12" i="13"/>
  <c r="S12" i="13"/>
  <c r="L12" i="13"/>
  <c r="K12" i="13"/>
  <c r="J12" i="13"/>
  <c r="I12" i="13"/>
  <c r="H12" i="13"/>
  <c r="G12" i="13"/>
  <c r="F12" i="13"/>
  <c r="F10" i="13" s="1"/>
  <c r="E12" i="13"/>
  <c r="T11" i="13"/>
  <c r="S11" i="13"/>
  <c r="L11" i="13"/>
  <c r="K11" i="13"/>
  <c r="J11" i="13"/>
  <c r="I11" i="13"/>
  <c r="H11" i="13"/>
  <c r="H10" i="13" s="1"/>
  <c r="G11" i="13"/>
  <c r="F11" i="13"/>
  <c r="E11" i="13"/>
  <c r="Z10" i="13"/>
  <c r="Y10" i="13"/>
  <c r="X10" i="13"/>
  <c r="W10" i="13"/>
  <c r="V10" i="13"/>
  <c r="T10" i="13" s="1"/>
  <c r="U10" i="13"/>
  <c r="S10" i="13" s="1"/>
  <c r="R10" i="13"/>
  <c r="Q10" i="13"/>
  <c r="P10" i="13"/>
  <c r="O10" i="13"/>
  <c r="N10" i="13"/>
  <c r="L10" i="13" s="1"/>
  <c r="M10" i="13"/>
  <c r="K10" i="13" s="1"/>
  <c r="G10" i="13"/>
  <c r="E10" i="13"/>
  <c r="D38" i="12"/>
  <c r="C38" i="12"/>
  <c r="D36" i="12"/>
  <c r="C36" i="12"/>
  <c r="D35" i="12"/>
  <c r="C35" i="12"/>
  <c r="D34" i="12"/>
  <c r="C34" i="12"/>
  <c r="D33" i="12"/>
  <c r="C33" i="12"/>
  <c r="J32" i="12"/>
  <c r="I32" i="12"/>
  <c r="H32" i="12"/>
  <c r="G32" i="12"/>
  <c r="F32" i="12"/>
  <c r="E32" i="12"/>
  <c r="C32" i="12" s="1"/>
  <c r="T25" i="12"/>
  <c r="S25" i="12"/>
  <c r="L25" i="12"/>
  <c r="K25" i="12"/>
  <c r="D25" i="12"/>
  <c r="C25" i="12"/>
  <c r="T24" i="12"/>
  <c r="S24" i="12"/>
  <c r="L24" i="12"/>
  <c r="K24" i="12"/>
  <c r="D24" i="12"/>
  <c r="C24" i="12"/>
  <c r="T23" i="12"/>
  <c r="S23" i="12"/>
  <c r="L23" i="12"/>
  <c r="K23" i="12"/>
  <c r="D23" i="12"/>
  <c r="C23" i="12"/>
  <c r="T22" i="12"/>
  <c r="S22" i="12"/>
  <c r="L22" i="12"/>
  <c r="K22" i="12"/>
  <c r="D22" i="12"/>
  <c r="C22" i="12"/>
  <c r="Z21" i="12"/>
  <c r="Y21" i="12"/>
  <c r="X21" i="12"/>
  <c r="W21" i="12"/>
  <c r="V21" i="12"/>
  <c r="T21" i="12" s="1"/>
  <c r="U21" i="12"/>
  <c r="S21" i="12" s="1"/>
  <c r="R21" i="12"/>
  <c r="Q21" i="12"/>
  <c r="P21" i="12"/>
  <c r="O21" i="12"/>
  <c r="N21" i="12"/>
  <c r="L21" i="12" s="1"/>
  <c r="M21" i="12"/>
  <c r="K21" i="12" s="1"/>
  <c r="J21" i="12"/>
  <c r="I21" i="12"/>
  <c r="H21" i="12"/>
  <c r="G21" i="12"/>
  <c r="F21" i="12"/>
  <c r="E21" i="12"/>
  <c r="T14" i="12"/>
  <c r="S14" i="12"/>
  <c r="L14" i="12"/>
  <c r="K14" i="12"/>
  <c r="J14" i="12"/>
  <c r="I14" i="12"/>
  <c r="H14" i="12"/>
  <c r="G14" i="12"/>
  <c r="F14" i="12"/>
  <c r="D14" i="12" s="1"/>
  <c r="E14" i="12"/>
  <c r="T13" i="12"/>
  <c r="S13" i="12"/>
  <c r="L13" i="12"/>
  <c r="K13" i="12"/>
  <c r="J13" i="12"/>
  <c r="I13" i="12"/>
  <c r="H13" i="12"/>
  <c r="G13" i="12"/>
  <c r="F13" i="12"/>
  <c r="D13" i="12" s="1"/>
  <c r="E13" i="12"/>
  <c r="C13" i="12" s="1"/>
  <c r="T12" i="12"/>
  <c r="S12" i="12"/>
  <c r="L12" i="12"/>
  <c r="K12" i="12"/>
  <c r="J12" i="12"/>
  <c r="I12" i="12"/>
  <c r="H12" i="12"/>
  <c r="H10" i="12" s="1"/>
  <c r="G12" i="12"/>
  <c r="F12" i="12"/>
  <c r="E12" i="12"/>
  <c r="T11" i="12"/>
  <c r="S11" i="12"/>
  <c r="L11" i="12"/>
  <c r="K11" i="12"/>
  <c r="J11" i="12"/>
  <c r="I11" i="12"/>
  <c r="H11" i="12"/>
  <c r="G11" i="12"/>
  <c r="G10" i="12" s="1"/>
  <c r="F11" i="12"/>
  <c r="E11" i="12"/>
  <c r="C11" i="12" s="1"/>
  <c r="Z10" i="12"/>
  <c r="Y10" i="12"/>
  <c r="X10" i="12"/>
  <c r="W10" i="12"/>
  <c r="V10" i="12"/>
  <c r="U10" i="12"/>
  <c r="S10" i="12" s="1"/>
  <c r="R10" i="12"/>
  <c r="Q10" i="12"/>
  <c r="P10" i="12"/>
  <c r="O10" i="12"/>
  <c r="N10" i="12"/>
  <c r="L10" i="12" s="1"/>
  <c r="M10" i="12"/>
  <c r="K10" i="12" s="1"/>
  <c r="E10" i="12"/>
  <c r="D38" i="11"/>
  <c r="C38" i="11"/>
  <c r="D36" i="11"/>
  <c r="C36" i="11"/>
  <c r="D35" i="11"/>
  <c r="C35" i="11"/>
  <c r="D34" i="11"/>
  <c r="C34" i="11"/>
  <c r="D33" i="11"/>
  <c r="C33" i="11"/>
  <c r="J32" i="11"/>
  <c r="I32" i="11"/>
  <c r="H32" i="11"/>
  <c r="G32" i="11"/>
  <c r="F32" i="11"/>
  <c r="E32" i="11"/>
  <c r="C32" i="11" s="1"/>
  <c r="T25" i="11"/>
  <c r="S25" i="11"/>
  <c r="L25" i="11"/>
  <c r="K25" i="11"/>
  <c r="D25" i="11"/>
  <c r="C25" i="11"/>
  <c r="T24" i="11"/>
  <c r="S24" i="11"/>
  <c r="L24" i="11"/>
  <c r="K24" i="11"/>
  <c r="D24" i="11"/>
  <c r="C24" i="11"/>
  <c r="T23" i="11"/>
  <c r="S23" i="11"/>
  <c r="L23" i="11"/>
  <c r="K23" i="11"/>
  <c r="D23" i="11"/>
  <c r="C23" i="11"/>
  <c r="T22" i="11"/>
  <c r="S22" i="11"/>
  <c r="L22" i="11"/>
  <c r="K22" i="11"/>
  <c r="D22" i="11"/>
  <c r="C22" i="11"/>
  <c r="Z21" i="11"/>
  <c r="Y21" i="11"/>
  <c r="X21" i="11"/>
  <c r="W21" i="11"/>
  <c r="V21" i="11"/>
  <c r="T21" i="11" s="1"/>
  <c r="U21" i="11"/>
  <c r="S21" i="11" s="1"/>
  <c r="R21" i="11"/>
  <c r="Q21" i="11"/>
  <c r="P21" i="11"/>
  <c r="O21" i="11"/>
  <c r="N21" i="11"/>
  <c r="L21" i="11" s="1"/>
  <c r="M21" i="11"/>
  <c r="K21" i="11" s="1"/>
  <c r="J21" i="11"/>
  <c r="I21" i="11"/>
  <c r="H21" i="11"/>
  <c r="G21" i="11"/>
  <c r="F21" i="11"/>
  <c r="E21" i="11"/>
  <c r="T14" i="11"/>
  <c r="S14" i="11"/>
  <c r="L14" i="11"/>
  <c r="K14" i="11"/>
  <c r="J14" i="11"/>
  <c r="I14" i="11"/>
  <c r="H14" i="11"/>
  <c r="G14" i="11"/>
  <c r="F14" i="11"/>
  <c r="E14" i="11"/>
  <c r="C14" i="11"/>
  <c r="T13" i="11"/>
  <c r="S13" i="11"/>
  <c r="L13" i="11"/>
  <c r="K13" i="11"/>
  <c r="J13" i="11"/>
  <c r="I13" i="11"/>
  <c r="H13" i="11"/>
  <c r="G13" i="11"/>
  <c r="G10" i="11" s="1"/>
  <c r="F13" i="11"/>
  <c r="D13" i="11" s="1"/>
  <c r="E13" i="11"/>
  <c r="T12" i="11"/>
  <c r="S12" i="11"/>
  <c r="L12" i="11"/>
  <c r="K12" i="11"/>
  <c r="J12" i="11"/>
  <c r="I12" i="11"/>
  <c r="I10" i="11" s="1"/>
  <c r="H12" i="11"/>
  <c r="G12" i="11"/>
  <c r="F12" i="11"/>
  <c r="E12" i="11"/>
  <c r="C12" i="11" s="1"/>
  <c r="T11" i="11"/>
  <c r="S11" i="11"/>
  <c r="L11" i="11"/>
  <c r="K11" i="11"/>
  <c r="J11" i="11"/>
  <c r="I11" i="11"/>
  <c r="H11" i="11"/>
  <c r="G11" i="11"/>
  <c r="F11" i="11"/>
  <c r="D11" i="11" s="1"/>
  <c r="E11" i="11"/>
  <c r="C11" i="11" s="1"/>
  <c r="Z10" i="11"/>
  <c r="Y10" i="11"/>
  <c r="X10" i="11"/>
  <c r="W10" i="11"/>
  <c r="V10" i="11"/>
  <c r="U10" i="11"/>
  <c r="S10" i="11" s="1"/>
  <c r="R10" i="11"/>
  <c r="Q10" i="11"/>
  <c r="P10" i="11"/>
  <c r="O10" i="11"/>
  <c r="N10" i="11"/>
  <c r="M10" i="11"/>
  <c r="H10" i="11"/>
  <c r="E10" i="11"/>
  <c r="D38" i="10"/>
  <c r="C38" i="10"/>
  <c r="D36" i="10"/>
  <c r="C36" i="10"/>
  <c r="D35" i="10"/>
  <c r="C35" i="10"/>
  <c r="D34" i="10"/>
  <c r="C34" i="10"/>
  <c r="D33" i="10"/>
  <c r="C33" i="10"/>
  <c r="J32" i="10"/>
  <c r="I32" i="10"/>
  <c r="H32" i="10"/>
  <c r="G32" i="10"/>
  <c r="F32" i="10"/>
  <c r="D32" i="10" s="1"/>
  <c r="E32" i="10"/>
  <c r="C32" i="10" s="1"/>
  <c r="T25" i="10"/>
  <c r="S25" i="10"/>
  <c r="L25" i="10"/>
  <c r="K25" i="10"/>
  <c r="D25" i="10"/>
  <c r="C25" i="10"/>
  <c r="T24" i="10"/>
  <c r="S24" i="10"/>
  <c r="L24" i="10"/>
  <c r="K24" i="10"/>
  <c r="D24" i="10"/>
  <c r="C24" i="10"/>
  <c r="T23" i="10"/>
  <c r="S23" i="10"/>
  <c r="L23" i="10"/>
  <c r="K23" i="10"/>
  <c r="D23" i="10"/>
  <c r="C23" i="10"/>
  <c r="T22" i="10"/>
  <c r="S22" i="10"/>
  <c r="L22" i="10"/>
  <c r="K22" i="10"/>
  <c r="D22" i="10"/>
  <c r="C22" i="10"/>
  <c r="Z21" i="10"/>
  <c r="Y21" i="10"/>
  <c r="X21" i="10"/>
  <c r="W21" i="10"/>
  <c r="V21" i="10"/>
  <c r="T21" i="10" s="1"/>
  <c r="U21" i="10"/>
  <c r="R21" i="10"/>
  <c r="Q21" i="10"/>
  <c r="P21" i="10"/>
  <c r="O21" i="10"/>
  <c r="N21" i="10"/>
  <c r="L21" i="10" s="1"/>
  <c r="M21" i="10"/>
  <c r="J21" i="10"/>
  <c r="I21" i="10"/>
  <c r="H21" i="10"/>
  <c r="G21" i="10"/>
  <c r="F21" i="10"/>
  <c r="E21" i="10"/>
  <c r="C21" i="10" s="1"/>
  <c r="T14" i="10"/>
  <c r="S14" i="10"/>
  <c r="L14" i="10"/>
  <c r="K14" i="10"/>
  <c r="J14" i="10"/>
  <c r="D14" i="10" s="1"/>
  <c r="I14" i="10"/>
  <c r="H14" i="10"/>
  <c r="G14" i="10"/>
  <c r="F14" i="10"/>
  <c r="E14" i="10"/>
  <c r="C14" i="10" s="1"/>
  <c r="T13" i="10"/>
  <c r="S13" i="10"/>
  <c r="L13" i="10"/>
  <c r="K13" i="10"/>
  <c r="J13" i="10"/>
  <c r="I13" i="10"/>
  <c r="H13" i="10"/>
  <c r="G13" i="10"/>
  <c r="F13" i="10"/>
  <c r="E13" i="10"/>
  <c r="C13" i="10" s="1"/>
  <c r="T12" i="10"/>
  <c r="S12" i="10"/>
  <c r="L12" i="10"/>
  <c r="K12" i="10"/>
  <c r="J12" i="10"/>
  <c r="I12" i="10"/>
  <c r="H12" i="10"/>
  <c r="G12" i="10"/>
  <c r="F12" i="10"/>
  <c r="E12" i="10"/>
  <c r="C12" i="10"/>
  <c r="T11" i="10"/>
  <c r="S11" i="10"/>
  <c r="L11" i="10"/>
  <c r="K11" i="10"/>
  <c r="J11" i="10"/>
  <c r="I11" i="10"/>
  <c r="H11" i="10"/>
  <c r="G11" i="10"/>
  <c r="G10" i="10" s="1"/>
  <c r="F11" i="10"/>
  <c r="D11" i="10" s="1"/>
  <c r="E11" i="10"/>
  <c r="Z10" i="10"/>
  <c r="Y10" i="10"/>
  <c r="X10" i="10"/>
  <c r="W10" i="10"/>
  <c r="V10" i="10"/>
  <c r="U10" i="10"/>
  <c r="S10" i="10" s="1"/>
  <c r="R10" i="10"/>
  <c r="Q10" i="10"/>
  <c r="P10" i="10"/>
  <c r="O10" i="10"/>
  <c r="N10" i="10"/>
  <c r="L10" i="10" s="1"/>
  <c r="M10" i="10"/>
  <c r="I10" i="10"/>
  <c r="H10" i="10"/>
  <c r="E10" i="10"/>
  <c r="D38" i="9"/>
  <c r="C38" i="9"/>
  <c r="D36" i="9"/>
  <c r="C36" i="9"/>
  <c r="D35" i="9"/>
  <c r="C35" i="9"/>
  <c r="D34" i="9"/>
  <c r="C34" i="9"/>
  <c r="D33" i="9"/>
  <c r="C33" i="9"/>
  <c r="J32" i="9"/>
  <c r="I32" i="9"/>
  <c r="H32" i="9"/>
  <c r="G32" i="9"/>
  <c r="F32" i="9"/>
  <c r="D32" i="9" s="1"/>
  <c r="E32" i="9"/>
  <c r="T25" i="9"/>
  <c r="S25" i="9"/>
  <c r="L25" i="9"/>
  <c r="K25" i="9"/>
  <c r="D25" i="9"/>
  <c r="C25" i="9"/>
  <c r="T24" i="9"/>
  <c r="S24" i="9"/>
  <c r="L24" i="9"/>
  <c r="K24" i="9"/>
  <c r="D24" i="9"/>
  <c r="C24" i="9"/>
  <c r="T23" i="9"/>
  <c r="S23" i="9"/>
  <c r="L23" i="9"/>
  <c r="K23" i="9"/>
  <c r="D23" i="9"/>
  <c r="C23" i="9"/>
  <c r="T22" i="9"/>
  <c r="S22" i="9"/>
  <c r="L22" i="9"/>
  <c r="K22" i="9"/>
  <c r="D22" i="9"/>
  <c r="C22" i="9"/>
  <c r="Z21" i="9"/>
  <c r="Y21" i="9"/>
  <c r="X21" i="9"/>
  <c r="W21" i="9"/>
  <c r="V21" i="9"/>
  <c r="T21" i="9" s="1"/>
  <c r="U21" i="9"/>
  <c r="S21" i="9" s="1"/>
  <c r="R21" i="9"/>
  <c r="Q21" i="9"/>
  <c r="P21" i="9"/>
  <c r="O21" i="9"/>
  <c r="N21" i="9"/>
  <c r="L21" i="9" s="1"/>
  <c r="M21" i="9"/>
  <c r="K21" i="9" s="1"/>
  <c r="J21" i="9"/>
  <c r="I21" i="9"/>
  <c r="H21" i="9"/>
  <c r="G21" i="9"/>
  <c r="F21" i="9"/>
  <c r="E21" i="9"/>
  <c r="T14" i="9"/>
  <c r="S14" i="9"/>
  <c r="L14" i="9"/>
  <c r="K14" i="9"/>
  <c r="J14" i="9"/>
  <c r="I14" i="9"/>
  <c r="H14" i="9"/>
  <c r="G14" i="9"/>
  <c r="F14" i="9"/>
  <c r="E14" i="9"/>
  <c r="C14" i="9" s="1"/>
  <c r="T13" i="9"/>
  <c r="S13" i="9"/>
  <c r="L13" i="9"/>
  <c r="K13" i="9"/>
  <c r="J13" i="9"/>
  <c r="I13" i="9"/>
  <c r="H13" i="9"/>
  <c r="G13" i="9"/>
  <c r="F13" i="9"/>
  <c r="D13" i="9" s="1"/>
  <c r="E13" i="9"/>
  <c r="C13" i="9" s="1"/>
  <c r="T12" i="9"/>
  <c r="S12" i="9"/>
  <c r="L12" i="9"/>
  <c r="K12" i="9"/>
  <c r="J12" i="9"/>
  <c r="I12" i="9"/>
  <c r="H12" i="9"/>
  <c r="H10" i="9" s="1"/>
  <c r="G12" i="9"/>
  <c r="F12" i="9"/>
  <c r="E12" i="9"/>
  <c r="C12" i="9" s="1"/>
  <c r="T11" i="9"/>
  <c r="S11" i="9"/>
  <c r="L11" i="9"/>
  <c r="K11" i="9"/>
  <c r="J11" i="9"/>
  <c r="I11" i="9"/>
  <c r="H11" i="9"/>
  <c r="G11" i="9"/>
  <c r="F11" i="9"/>
  <c r="D11" i="9" s="1"/>
  <c r="E11" i="9"/>
  <c r="C11" i="9" s="1"/>
  <c r="Z10" i="9"/>
  <c r="Y10" i="9"/>
  <c r="X10" i="9"/>
  <c r="W10" i="9"/>
  <c r="V10" i="9"/>
  <c r="U10" i="9"/>
  <c r="R10" i="9"/>
  <c r="Q10" i="9"/>
  <c r="P10" i="9"/>
  <c r="O10" i="9"/>
  <c r="N10" i="9"/>
  <c r="L10" i="9" s="1"/>
  <c r="M10" i="9"/>
  <c r="G10" i="9"/>
  <c r="E10" i="9"/>
  <c r="D38" i="8"/>
  <c r="C38" i="8"/>
  <c r="D36" i="8"/>
  <c r="C36" i="8"/>
  <c r="D35" i="8"/>
  <c r="C35" i="8"/>
  <c r="D34" i="8"/>
  <c r="C34" i="8"/>
  <c r="D33" i="8"/>
  <c r="C33" i="8"/>
  <c r="J32" i="8"/>
  <c r="I32" i="8"/>
  <c r="H32" i="8"/>
  <c r="G32" i="8"/>
  <c r="F32" i="8"/>
  <c r="E32" i="8"/>
  <c r="C32" i="8" s="1"/>
  <c r="T25" i="8"/>
  <c r="S25" i="8"/>
  <c r="L25" i="8"/>
  <c r="K25" i="8"/>
  <c r="D25" i="8"/>
  <c r="C25" i="8"/>
  <c r="T24" i="8"/>
  <c r="S24" i="8"/>
  <c r="L24" i="8"/>
  <c r="K24" i="8"/>
  <c r="D24" i="8"/>
  <c r="C24" i="8"/>
  <c r="T23" i="8"/>
  <c r="S23" i="8"/>
  <c r="L23" i="8"/>
  <c r="K23" i="8"/>
  <c r="D23" i="8"/>
  <c r="C23" i="8"/>
  <c r="T22" i="8"/>
  <c r="S22" i="8"/>
  <c r="L22" i="8"/>
  <c r="K22" i="8"/>
  <c r="D22" i="8"/>
  <c r="C22" i="8"/>
  <c r="Z21" i="8"/>
  <c r="Y21" i="8"/>
  <c r="X21" i="8"/>
  <c r="W21" i="8"/>
  <c r="V21" i="8"/>
  <c r="U21" i="8"/>
  <c r="S21" i="8" s="1"/>
  <c r="R21" i="8"/>
  <c r="Q21" i="8"/>
  <c r="P21" i="8"/>
  <c r="O21" i="8"/>
  <c r="N21" i="8"/>
  <c r="L21" i="8" s="1"/>
  <c r="M21" i="8"/>
  <c r="K21" i="8" s="1"/>
  <c r="J21" i="8"/>
  <c r="I21" i="8"/>
  <c r="H21" i="8"/>
  <c r="G21" i="8"/>
  <c r="F21" i="8"/>
  <c r="D21" i="8" s="1"/>
  <c r="E21" i="8"/>
  <c r="C21" i="8" s="1"/>
  <c r="T14" i="8"/>
  <c r="S14" i="8"/>
  <c r="L14" i="8"/>
  <c r="K14" i="8"/>
  <c r="J14" i="8"/>
  <c r="I14" i="8"/>
  <c r="H14" i="8"/>
  <c r="G14" i="8"/>
  <c r="F14" i="8"/>
  <c r="E14" i="8"/>
  <c r="C14" i="8" s="1"/>
  <c r="T13" i="8"/>
  <c r="S13" i="8"/>
  <c r="L13" i="8"/>
  <c r="K13" i="8"/>
  <c r="J13" i="8"/>
  <c r="I13" i="8"/>
  <c r="I10" i="8" s="1"/>
  <c r="H13" i="8"/>
  <c r="G13" i="8"/>
  <c r="F13" i="8"/>
  <c r="D13" i="8" s="1"/>
  <c r="E13" i="8"/>
  <c r="T12" i="8"/>
  <c r="S12" i="8"/>
  <c r="L12" i="8"/>
  <c r="K12" i="8"/>
  <c r="J12" i="8"/>
  <c r="I12" i="8"/>
  <c r="H12" i="8"/>
  <c r="G12" i="8"/>
  <c r="F12" i="8"/>
  <c r="E12" i="8"/>
  <c r="C12" i="8" s="1"/>
  <c r="T11" i="8"/>
  <c r="S11" i="8"/>
  <c r="L11" i="8"/>
  <c r="K11" i="8"/>
  <c r="J11" i="8"/>
  <c r="I11" i="8"/>
  <c r="H11" i="8"/>
  <c r="G11" i="8"/>
  <c r="F11" i="8"/>
  <c r="D11" i="8" s="1"/>
  <c r="E11" i="8"/>
  <c r="C11" i="8" s="1"/>
  <c r="Z10" i="8"/>
  <c r="Y10" i="8"/>
  <c r="X10" i="8"/>
  <c r="W10" i="8"/>
  <c r="V10" i="8"/>
  <c r="T10" i="8" s="1"/>
  <c r="U10" i="8"/>
  <c r="S10" i="8" s="1"/>
  <c r="R10" i="8"/>
  <c r="Q10" i="8"/>
  <c r="P10" i="8"/>
  <c r="O10" i="8"/>
  <c r="N10" i="8"/>
  <c r="M10" i="8"/>
  <c r="H10" i="8"/>
  <c r="G10" i="8"/>
  <c r="E10" i="8"/>
  <c r="D38" i="7"/>
  <c r="C38" i="7"/>
  <c r="D36" i="7"/>
  <c r="C36" i="7"/>
  <c r="D35" i="7"/>
  <c r="C35" i="7"/>
  <c r="D34" i="7"/>
  <c r="C34" i="7"/>
  <c r="D33" i="7"/>
  <c r="C33" i="7"/>
  <c r="J32" i="7"/>
  <c r="I32" i="7"/>
  <c r="H32" i="7"/>
  <c r="G32" i="7"/>
  <c r="F32" i="7"/>
  <c r="D32" i="7" s="1"/>
  <c r="E32" i="7"/>
  <c r="C32" i="7" s="1"/>
  <c r="T25" i="7"/>
  <c r="S25" i="7"/>
  <c r="L25" i="7"/>
  <c r="K25" i="7"/>
  <c r="D25" i="7"/>
  <c r="C25" i="7"/>
  <c r="T24" i="7"/>
  <c r="S24" i="7"/>
  <c r="L24" i="7"/>
  <c r="K24" i="7"/>
  <c r="D24" i="7"/>
  <c r="C24" i="7"/>
  <c r="T23" i="7"/>
  <c r="S23" i="7"/>
  <c r="L23" i="7"/>
  <c r="K23" i="7"/>
  <c r="D23" i="7"/>
  <c r="C23" i="7"/>
  <c r="T22" i="7"/>
  <c r="S22" i="7"/>
  <c r="L22" i="7"/>
  <c r="K22" i="7"/>
  <c r="D22" i="7"/>
  <c r="C22" i="7"/>
  <c r="Z21" i="7"/>
  <c r="Y21" i="7"/>
  <c r="X21" i="7"/>
  <c r="W21" i="7"/>
  <c r="V21" i="7"/>
  <c r="U21" i="7"/>
  <c r="S21" i="7" s="1"/>
  <c r="T21" i="7"/>
  <c r="R21" i="7"/>
  <c r="Q21" i="7"/>
  <c r="P21" i="7"/>
  <c r="O21" i="7"/>
  <c r="N21" i="7"/>
  <c r="M21" i="7"/>
  <c r="K21" i="7" s="1"/>
  <c r="L21" i="7"/>
  <c r="J21" i="7"/>
  <c r="I21" i="7"/>
  <c r="H21" i="7"/>
  <c r="G21" i="7"/>
  <c r="F21" i="7"/>
  <c r="E21" i="7"/>
  <c r="C21" i="7" s="1"/>
  <c r="D21" i="7"/>
  <c r="T14" i="7"/>
  <c r="S14" i="7"/>
  <c r="L14" i="7"/>
  <c r="K14" i="7"/>
  <c r="J14" i="7"/>
  <c r="I14" i="7"/>
  <c r="H14" i="7"/>
  <c r="G14" i="7"/>
  <c r="F14" i="7"/>
  <c r="F10" i="7" s="1"/>
  <c r="E14" i="7"/>
  <c r="C14" i="7" s="1"/>
  <c r="T13" i="7"/>
  <c r="S13" i="7"/>
  <c r="L13" i="7"/>
  <c r="K13" i="7"/>
  <c r="J13" i="7"/>
  <c r="I13" i="7"/>
  <c r="H13" i="7"/>
  <c r="G13" i="7"/>
  <c r="F13" i="7"/>
  <c r="D13" i="7" s="1"/>
  <c r="E13" i="7"/>
  <c r="T12" i="7"/>
  <c r="S12" i="7"/>
  <c r="L12" i="7"/>
  <c r="K12" i="7"/>
  <c r="J12" i="7"/>
  <c r="I12" i="7"/>
  <c r="H12" i="7"/>
  <c r="D12" i="7" s="1"/>
  <c r="G12" i="7"/>
  <c r="F12" i="7"/>
  <c r="E12" i="7"/>
  <c r="C12" i="7" s="1"/>
  <c r="T11" i="7"/>
  <c r="S11" i="7"/>
  <c r="L11" i="7"/>
  <c r="K11" i="7"/>
  <c r="J11" i="7"/>
  <c r="I11" i="7"/>
  <c r="H11" i="7"/>
  <c r="G11" i="7"/>
  <c r="G10" i="7" s="1"/>
  <c r="F11" i="7"/>
  <c r="D11" i="7" s="1"/>
  <c r="E11" i="7"/>
  <c r="C11" i="7" s="1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K10" i="7" s="1"/>
  <c r="L10" i="7"/>
  <c r="J10" i="7"/>
  <c r="I10" i="7"/>
  <c r="I10" i="13" l="1"/>
  <c r="K21" i="13"/>
  <c r="J10" i="13"/>
  <c r="L21" i="13"/>
  <c r="C11" i="13"/>
  <c r="C21" i="13"/>
  <c r="D11" i="13"/>
  <c r="D21" i="13"/>
  <c r="I10" i="12"/>
  <c r="J10" i="12"/>
  <c r="C21" i="12"/>
  <c r="D11" i="12"/>
  <c r="D21" i="12"/>
  <c r="C10" i="12"/>
  <c r="C14" i="12"/>
  <c r="T10" i="12"/>
  <c r="D12" i="12"/>
  <c r="D32" i="12"/>
  <c r="J10" i="11"/>
  <c r="C21" i="11"/>
  <c r="T10" i="11"/>
  <c r="D21" i="11"/>
  <c r="K10" i="11"/>
  <c r="L10" i="11"/>
  <c r="C13" i="11"/>
  <c r="D14" i="11"/>
  <c r="D32" i="11"/>
  <c r="T10" i="10"/>
  <c r="D21" i="10"/>
  <c r="K10" i="10"/>
  <c r="D13" i="10"/>
  <c r="S21" i="10"/>
  <c r="C10" i="10"/>
  <c r="C11" i="10"/>
  <c r="J10" i="10"/>
  <c r="K21" i="10"/>
  <c r="D14" i="9"/>
  <c r="I10" i="9"/>
  <c r="J10" i="9"/>
  <c r="S10" i="9"/>
  <c r="C21" i="9"/>
  <c r="T10" i="9"/>
  <c r="D21" i="9"/>
  <c r="K10" i="9"/>
  <c r="C32" i="9"/>
  <c r="C10" i="8"/>
  <c r="J10" i="8"/>
  <c r="K10" i="8"/>
  <c r="L10" i="8"/>
  <c r="C13" i="8"/>
  <c r="D14" i="8"/>
  <c r="D32" i="8"/>
  <c r="T21" i="8"/>
  <c r="S10" i="7"/>
  <c r="D14" i="7"/>
  <c r="C13" i="7"/>
  <c r="C10" i="13"/>
  <c r="D10" i="13"/>
  <c r="C12" i="13"/>
  <c r="D12" i="13"/>
  <c r="C12" i="12"/>
  <c r="F10" i="12"/>
  <c r="D10" i="12" s="1"/>
  <c r="C10" i="11"/>
  <c r="F10" i="11"/>
  <c r="D10" i="11" s="1"/>
  <c r="D12" i="11"/>
  <c r="F10" i="10"/>
  <c r="D10" i="10" s="1"/>
  <c r="D12" i="10"/>
  <c r="C10" i="9"/>
  <c r="F10" i="9"/>
  <c r="D10" i="9" s="1"/>
  <c r="D12" i="9"/>
  <c r="F10" i="8"/>
  <c r="D10" i="8" s="1"/>
  <c r="D12" i="8"/>
  <c r="H10" i="7"/>
  <c r="D10" i="7" s="1"/>
  <c r="E10" i="7"/>
  <c r="C10" i="7" s="1"/>
  <c r="D38" i="6" l="1"/>
  <c r="C38" i="6"/>
  <c r="D36" i="6"/>
  <c r="C36" i="6"/>
  <c r="D35" i="6"/>
  <c r="C35" i="6"/>
  <c r="D34" i="6"/>
  <c r="C34" i="6"/>
  <c r="D33" i="6"/>
  <c r="C33" i="6"/>
  <c r="J32" i="6"/>
  <c r="I32" i="6"/>
  <c r="H32" i="6"/>
  <c r="G32" i="6"/>
  <c r="F32" i="6"/>
  <c r="D32" i="6" s="1"/>
  <c r="E32" i="6"/>
  <c r="C32" i="6" s="1"/>
  <c r="T25" i="6"/>
  <c r="S25" i="6"/>
  <c r="L25" i="6"/>
  <c r="K25" i="6"/>
  <c r="D25" i="6"/>
  <c r="C25" i="6"/>
  <c r="T24" i="6"/>
  <c r="S24" i="6"/>
  <c r="L24" i="6"/>
  <c r="K24" i="6"/>
  <c r="D24" i="6"/>
  <c r="C24" i="6"/>
  <c r="T23" i="6"/>
  <c r="S23" i="6"/>
  <c r="L23" i="6"/>
  <c r="K23" i="6"/>
  <c r="D23" i="6"/>
  <c r="C23" i="6"/>
  <c r="T22" i="6"/>
  <c r="S22" i="6"/>
  <c r="L22" i="6"/>
  <c r="K22" i="6"/>
  <c r="D22" i="6"/>
  <c r="C22" i="6"/>
  <c r="Z21" i="6"/>
  <c r="Y21" i="6"/>
  <c r="X21" i="6"/>
  <c r="W21" i="6"/>
  <c r="V21" i="6"/>
  <c r="T21" i="6" s="1"/>
  <c r="U21" i="6"/>
  <c r="S21" i="6" s="1"/>
  <c r="R21" i="6"/>
  <c r="Q21" i="6"/>
  <c r="P21" i="6"/>
  <c r="O21" i="6"/>
  <c r="N21" i="6"/>
  <c r="M21" i="6"/>
  <c r="K21" i="6" s="1"/>
  <c r="J21" i="6"/>
  <c r="I21" i="6"/>
  <c r="H21" i="6"/>
  <c r="G21" i="6"/>
  <c r="F21" i="6"/>
  <c r="E21" i="6"/>
  <c r="C21" i="6" s="1"/>
  <c r="T14" i="6"/>
  <c r="S14" i="6"/>
  <c r="L14" i="6"/>
  <c r="K14" i="6"/>
  <c r="J14" i="6"/>
  <c r="D14" i="6" s="1"/>
  <c r="I14" i="6"/>
  <c r="H14" i="6"/>
  <c r="G14" i="6"/>
  <c r="F14" i="6"/>
  <c r="E14" i="6"/>
  <c r="T13" i="6"/>
  <c r="S13" i="6"/>
  <c r="L13" i="6"/>
  <c r="K13" i="6"/>
  <c r="J13" i="6"/>
  <c r="I13" i="6"/>
  <c r="H13" i="6"/>
  <c r="G13" i="6"/>
  <c r="F13" i="6"/>
  <c r="E13" i="6"/>
  <c r="T12" i="6"/>
  <c r="S12" i="6"/>
  <c r="L12" i="6"/>
  <c r="K12" i="6"/>
  <c r="J12" i="6"/>
  <c r="I12" i="6"/>
  <c r="H12" i="6"/>
  <c r="G12" i="6"/>
  <c r="F12" i="6"/>
  <c r="E12" i="6"/>
  <c r="T11" i="6"/>
  <c r="S11" i="6"/>
  <c r="L11" i="6"/>
  <c r="K11" i="6"/>
  <c r="J11" i="6"/>
  <c r="I11" i="6"/>
  <c r="H11" i="6"/>
  <c r="H10" i="6" s="1"/>
  <c r="G11" i="6"/>
  <c r="F11" i="6"/>
  <c r="E11" i="6"/>
  <c r="Z10" i="6"/>
  <c r="Y10" i="6"/>
  <c r="X10" i="6"/>
  <c r="W10" i="6"/>
  <c r="V10" i="6"/>
  <c r="T10" i="6" s="1"/>
  <c r="U10" i="6"/>
  <c r="S10" i="6" s="1"/>
  <c r="R10" i="6"/>
  <c r="Q10" i="6"/>
  <c r="P10" i="6"/>
  <c r="O10" i="6"/>
  <c r="N10" i="6"/>
  <c r="L10" i="6" s="1"/>
  <c r="M10" i="6"/>
  <c r="K10" i="6" s="1"/>
  <c r="G10" i="6"/>
  <c r="E10" i="6"/>
  <c r="C14" i="6" l="1"/>
  <c r="C13" i="6"/>
  <c r="D13" i="6"/>
  <c r="I10" i="6"/>
  <c r="C10" i="6" s="1"/>
  <c r="D12" i="6"/>
  <c r="L21" i="6"/>
  <c r="C11" i="6"/>
  <c r="D11" i="6"/>
  <c r="D21" i="6"/>
  <c r="C12" i="6"/>
  <c r="F10" i="6"/>
  <c r="J10" i="6"/>
  <c r="D10" i="6" l="1"/>
  <c r="D38" i="5"/>
  <c r="C38" i="5"/>
  <c r="D36" i="5"/>
  <c r="C36" i="5"/>
  <c r="D35" i="5"/>
  <c r="C35" i="5"/>
  <c r="D34" i="5"/>
  <c r="C34" i="5"/>
  <c r="D33" i="5"/>
  <c r="C33" i="5"/>
  <c r="J32" i="5"/>
  <c r="I32" i="5"/>
  <c r="H32" i="5"/>
  <c r="G32" i="5"/>
  <c r="F32" i="5"/>
  <c r="D32" i="5" s="1"/>
  <c r="E32" i="5"/>
  <c r="T25" i="5"/>
  <c r="S25" i="5"/>
  <c r="L25" i="5"/>
  <c r="K25" i="5"/>
  <c r="D25" i="5"/>
  <c r="C25" i="5"/>
  <c r="T24" i="5"/>
  <c r="S24" i="5"/>
  <c r="L24" i="5"/>
  <c r="K24" i="5"/>
  <c r="D24" i="5"/>
  <c r="C24" i="5"/>
  <c r="T23" i="5"/>
  <c r="S23" i="5"/>
  <c r="L23" i="5"/>
  <c r="K23" i="5"/>
  <c r="D23" i="5"/>
  <c r="C23" i="5"/>
  <c r="T22" i="5"/>
  <c r="S22" i="5"/>
  <c r="L22" i="5"/>
  <c r="K22" i="5"/>
  <c r="D22" i="5"/>
  <c r="C22" i="5"/>
  <c r="Z21" i="5"/>
  <c r="Y21" i="5"/>
  <c r="X21" i="5"/>
  <c r="W21" i="5"/>
  <c r="V21" i="5"/>
  <c r="T21" i="5" s="1"/>
  <c r="U21" i="5"/>
  <c r="S21" i="5" s="1"/>
  <c r="R21" i="5"/>
  <c r="Q21" i="5"/>
  <c r="P21" i="5"/>
  <c r="O21" i="5"/>
  <c r="N21" i="5"/>
  <c r="L21" i="5" s="1"/>
  <c r="M21" i="5"/>
  <c r="J21" i="5"/>
  <c r="I21" i="5"/>
  <c r="H21" i="5"/>
  <c r="G21" i="5"/>
  <c r="F21" i="5"/>
  <c r="E21" i="5"/>
  <c r="C21" i="5" s="1"/>
  <c r="T14" i="5"/>
  <c r="S14" i="5"/>
  <c r="L14" i="5"/>
  <c r="K14" i="5"/>
  <c r="J14" i="5"/>
  <c r="I14" i="5"/>
  <c r="H14" i="5"/>
  <c r="G14" i="5"/>
  <c r="F14" i="5"/>
  <c r="D14" i="5" s="1"/>
  <c r="E14" i="5"/>
  <c r="T13" i="5"/>
  <c r="S13" i="5"/>
  <c r="L13" i="5"/>
  <c r="K13" i="5"/>
  <c r="J13" i="5"/>
  <c r="I13" i="5"/>
  <c r="H13" i="5"/>
  <c r="G13" i="5"/>
  <c r="F13" i="5"/>
  <c r="E13" i="5"/>
  <c r="C13" i="5" s="1"/>
  <c r="T12" i="5"/>
  <c r="S12" i="5"/>
  <c r="L12" i="5"/>
  <c r="K12" i="5"/>
  <c r="J12" i="5"/>
  <c r="I12" i="5"/>
  <c r="H12" i="5"/>
  <c r="G12" i="5"/>
  <c r="G10" i="5" s="1"/>
  <c r="F12" i="5"/>
  <c r="E12" i="5"/>
  <c r="T11" i="5"/>
  <c r="S11" i="5"/>
  <c r="L11" i="5"/>
  <c r="K11" i="5"/>
  <c r="J11" i="5"/>
  <c r="I11" i="5"/>
  <c r="I10" i="5" s="1"/>
  <c r="H11" i="5"/>
  <c r="G11" i="5"/>
  <c r="F11" i="5"/>
  <c r="D11" i="5" s="1"/>
  <c r="E11" i="5"/>
  <c r="C11" i="5" s="1"/>
  <c r="Z10" i="5"/>
  <c r="Y10" i="5"/>
  <c r="X10" i="5"/>
  <c r="W10" i="5"/>
  <c r="V10" i="5"/>
  <c r="T10" i="5" s="1"/>
  <c r="U10" i="5"/>
  <c r="R10" i="5"/>
  <c r="Q10" i="5"/>
  <c r="P10" i="5"/>
  <c r="O10" i="5"/>
  <c r="N10" i="5"/>
  <c r="L10" i="5" s="1"/>
  <c r="M10" i="5"/>
  <c r="K10" i="5" s="1"/>
  <c r="H10" i="5"/>
  <c r="D13" i="5" l="1"/>
  <c r="C12" i="5"/>
  <c r="K21" i="5"/>
  <c r="J10" i="5"/>
  <c r="E10" i="5"/>
  <c r="C10" i="5" s="1"/>
  <c r="D21" i="5"/>
  <c r="S10" i="5"/>
  <c r="C14" i="5"/>
  <c r="C32" i="5"/>
  <c r="D12" i="5"/>
  <c r="F10" i="5"/>
  <c r="D10" i="5" s="1"/>
</calcChain>
</file>

<file path=xl/sharedStrings.xml><?xml version="1.0" encoding="utf-8"?>
<sst xmlns="http://schemas.openxmlformats.org/spreadsheetml/2006/main" count="2756" uniqueCount="47">
  <si>
    <t>第１８表．　着工新設住宅　：　利用関係別、構造別、建て方別（含、マンション）　ー　戸数、床面積の合計</t>
    <phoneticPr fontId="1"/>
  </si>
  <si>
    <t>総計</t>
    <rPh sb="0" eb="2">
      <t>ソウケイ</t>
    </rPh>
    <phoneticPr fontId="1"/>
  </si>
  <si>
    <t>木造</t>
    <rPh sb="0" eb="2">
      <t>モクゾウ</t>
    </rPh>
    <phoneticPr fontId="1"/>
  </si>
  <si>
    <t>鉄骨鉄筋コンクリート造</t>
    <rPh sb="0" eb="2">
      <t>テッコツ</t>
    </rPh>
    <rPh sb="2" eb="4">
      <t>テッキン</t>
    </rPh>
    <rPh sb="10" eb="11">
      <t>ヅクリ</t>
    </rPh>
    <phoneticPr fontId="1"/>
  </si>
  <si>
    <t>計</t>
    <rPh sb="0" eb="1">
      <t>ケイ</t>
    </rPh>
    <phoneticPr fontId="1"/>
  </si>
  <si>
    <t>１戸建て</t>
    <rPh sb="1" eb="2">
      <t>コ</t>
    </rPh>
    <phoneticPr fontId="1"/>
  </si>
  <si>
    <t>長屋建て</t>
    <rPh sb="0" eb="2">
      <t>ナガヤ</t>
    </rPh>
    <phoneticPr fontId="1"/>
  </si>
  <si>
    <t>共同建て</t>
    <phoneticPr fontId="1"/>
  </si>
  <si>
    <t>戸数</t>
    <rPh sb="0" eb="2">
      <t>コスウ</t>
    </rPh>
    <phoneticPr fontId="1"/>
  </si>
  <si>
    <t>床面積の合計</t>
    <rPh sb="0" eb="3">
      <t>ユカメンセキ</t>
    </rPh>
    <rPh sb="4" eb="6">
      <t>ゴウケイ</t>
    </rPh>
    <phoneticPr fontId="1"/>
  </si>
  <si>
    <t>（戸）</t>
    <rPh sb="1" eb="2">
      <t>コ</t>
    </rPh>
    <phoneticPr fontId="1"/>
  </si>
  <si>
    <t>（㎡）</t>
    <phoneticPr fontId="1"/>
  </si>
  <si>
    <t>01.</t>
    <phoneticPr fontId="1"/>
  </si>
  <si>
    <t>合　　　計</t>
    <rPh sb="0" eb="1">
      <t>ゴウ</t>
    </rPh>
    <rPh sb="4" eb="5">
      <t>ケイ</t>
    </rPh>
    <phoneticPr fontId="1"/>
  </si>
  <si>
    <t>02.</t>
    <phoneticPr fontId="1"/>
  </si>
  <si>
    <t>持　　　家</t>
    <rPh sb="0" eb="1">
      <t>モ</t>
    </rPh>
    <rPh sb="4" eb="5">
      <t>イエ</t>
    </rPh>
    <phoneticPr fontId="1"/>
  </si>
  <si>
    <t>03.</t>
    <phoneticPr fontId="1"/>
  </si>
  <si>
    <t>貸　　　家</t>
    <rPh sb="0" eb="1">
      <t>カシ</t>
    </rPh>
    <rPh sb="4" eb="5">
      <t>イエ</t>
    </rPh>
    <phoneticPr fontId="1"/>
  </si>
  <si>
    <t>04.</t>
    <phoneticPr fontId="1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</si>
  <si>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1"/>
  </si>
  <si>
    <t>05.</t>
    <phoneticPr fontId="1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</si>
  <si>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1"/>
  </si>
  <si>
    <t>鉄筋コンクリート造</t>
    <rPh sb="0" eb="2">
      <t>テッキン</t>
    </rPh>
    <rPh sb="8" eb="9">
      <t>ヅク</t>
    </rPh>
    <phoneticPr fontId="1"/>
  </si>
  <si>
    <t>鉄骨造</t>
    <rPh sb="0" eb="2">
      <t>テッコツ</t>
    </rPh>
    <rPh sb="2" eb="3">
      <t>ヅクリ</t>
    </rPh>
    <phoneticPr fontId="1"/>
  </si>
  <si>
    <t>コンクリートブロック造</t>
    <rPh sb="10" eb="11">
      <t>ヅクリ</t>
    </rPh>
    <phoneticPr fontId="1"/>
  </si>
  <si>
    <t xml:space="preserve"> </t>
    <phoneticPr fontId="1"/>
  </si>
  <si>
    <t>その他</t>
    <rPh sb="2" eb="3">
      <t>タ</t>
    </rPh>
    <phoneticPr fontId="1"/>
  </si>
  <si>
    <t xml:space="preserve">        </t>
    <phoneticPr fontId="1"/>
  </si>
  <si>
    <t xml:space="preserve">           </t>
    <phoneticPr fontId="1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</si>
  <si>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</si>
  <si>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</si>
  <si>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1"/>
  </si>
  <si>
    <t>マンション</t>
    <phoneticPr fontId="1"/>
  </si>
  <si>
    <t>(注）マンションとは、構造＝鉄骨鉄筋コンクリート造、鉄筋コンクリート造、鉄骨造、建て方＝共同建、利用関係＝分譲住宅をいう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8" eb="50">
      <t>リヨウ</t>
    </rPh>
    <rPh sb="50" eb="52">
      <t>カンケイ</t>
    </rPh>
    <rPh sb="53" eb="55">
      <t>ブンジョウ</t>
    </rPh>
    <rPh sb="55" eb="57">
      <t>ジュウタク</t>
    </rPh>
    <phoneticPr fontId="1"/>
  </si>
  <si>
    <t>調査年月: 平成27年度　　　都道府県名： ０４ 宮城県</t>
    <rPh sb="11" eb="12">
      <t>ド</t>
    </rPh>
    <phoneticPr fontId="1"/>
  </si>
  <si>
    <t>調査年月: 平成27年4月　　　都道府県名： ０４ 宮城県</t>
    <rPh sb="12" eb="13">
      <t>ガツ</t>
    </rPh>
    <phoneticPr fontId="1"/>
  </si>
  <si>
    <t>調査年月: 平成27年5月　　　都道府県名： ０４ 宮城県</t>
    <rPh sb="12" eb="13">
      <t>ガツ</t>
    </rPh>
    <phoneticPr fontId="1"/>
  </si>
  <si>
    <t>調査年月: 平成27年6月　　　都道府県名： ０４ 宮城県</t>
    <rPh sb="12" eb="13">
      <t>ガツ</t>
    </rPh>
    <phoneticPr fontId="1"/>
  </si>
  <si>
    <t>調査年月: 平成28年3月　　　都道府県名： ０４ 宮城県</t>
    <phoneticPr fontId="1"/>
  </si>
  <si>
    <t>調査年月: 平成28年2月　　　都道府県名： ０４ 宮城県</t>
    <phoneticPr fontId="1"/>
  </si>
  <si>
    <t>調査年月: 平成28年1月　　　都道府県名： ０４ 宮城県</t>
    <phoneticPr fontId="1"/>
  </si>
  <si>
    <t>調査年月: 平成27年12月　　　都道府県名： ０４ 宮城県</t>
    <phoneticPr fontId="1"/>
  </si>
  <si>
    <t>調査年月: 平成27年11月　　　都道府県名： ０４ 宮城県</t>
    <phoneticPr fontId="1"/>
  </si>
  <si>
    <t>調査年月: 平成27年10月　　　都道府県名： ０４ 宮城県</t>
    <phoneticPr fontId="1"/>
  </si>
  <si>
    <t>調査年月: 平成27年9月　　　都道府県名： ０４ 宮城県</t>
    <phoneticPr fontId="1"/>
  </si>
  <si>
    <t>調査年月: 平成27年8月　　　都道府県名： ０４ 宮城県</t>
    <phoneticPr fontId="1"/>
  </si>
  <si>
    <t>調査年月: 平成27年7月　　　都道府県名： ０４ 宮城県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</si>
</sst>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7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11"/>
      <color indexed="8"/>
      <name val="Times New Roman"/>
      <family val="1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1">
      <alignment vertical="center"/>
    </xf>
    <xf numFmtId="0" fontId="3" fillId="0" borderId="1"/>
    <xf numFmtId="0" fontId="4" fillId="0" borderId="1">
      <alignment vertical="center"/>
    </xf>
  </cellStyleXfs>
  <cellXfs count="47">
    <xf numFmtId="0" fontId="0" fillId="0" borderId="0" xfId="0">
      <alignment vertical="center"/>
    </xf>
    <xf numFmtId="176" fontId="5" fillId="0" borderId="1" xfId="2" applyNumberFormat="1" applyFont="1" applyFill="1" applyAlignment="1" applyProtection="1"/>
    <xf numFmtId="0" fontId="6" fillId="0" borderId="1" xfId="3" applyFont="1" applyFill="1">
      <alignment vertical="center"/>
    </xf>
    <xf numFmtId="176" fontId="5" fillId="0" borderId="2" xfId="2" applyNumberFormat="1" applyFont="1" applyFill="1" applyBorder="1" applyAlignment="1" applyProtection="1">
      <alignment horizontal="center"/>
    </xf>
    <xf numFmtId="176" fontId="5" fillId="0" borderId="3" xfId="2" applyNumberFormat="1" applyFont="1" applyFill="1" applyBorder="1" applyAlignment="1" applyProtection="1">
      <alignment horizontal="center"/>
    </xf>
    <xf numFmtId="176" fontId="5" fillId="0" borderId="4" xfId="2" applyNumberFormat="1" applyFont="1" applyFill="1" applyBorder="1" applyAlignment="1" applyProtection="1">
      <alignment horizontal="centerContinuous" vertical="center"/>
    </xf>
    <xf numFmtId="176" fontId="5" fillId="0" borderId="4" xfId="2" applyNumberFormat="1" applyFont="1" applyFill="1" applyBorder="1" applyAlignment="1" applyProtection="1">
      <alignment horizontal="centerContinuous"/>
    </xf>
    <xf numFmtId="176" fontId="5" fillId="0" borderId="5" xfId="2" applyNumberFormat="1" applyFont="1" applyFill="1" applyBorder="1" applyAlignment="1" applyProtection="1">
      <alignment horizontal="center"/>
    </xf>
    <xf numFmtId="176" fontId="5" fillId="0" borderId="6" xfId="2" applyNumberFormat="1" applyFont="1" applyFill="1" applyBorder="1" applyAlignment="1" applyProtection="1">
      <alignment horizontal="center"/>
    </xf>
    <xf numFmtId="176" fontId="5" fillId="0" borderId="4" xfId="2" applyNumberFormat="1" applyFont="1" applyFill="1" applyBorder="1" applyAlignment="1" applyProtection="1">
      <alignment vertical="top" textRotation="255"/>
    </xf>
    <xf numFmtId="176" fontId="5" fillId="0" borderId="7" xfId="2" applyNumberFormat="1" applyFont="1" applyFill="1" applyBorder="1" applyAlignment="1" applyProtection="1"/>
    <xf numFmtId="176" fontId="5" fillId="0" borderId="8" xfId="2" applyNumberFormat="1" applyFont="1" applyFill="1" applyBorder="1" applyAlignment="1" applyProtection="1"/>
    <xf numFmtId="176" fontId="5" fillId="0" borderId="4" xfId="2" applyNumberFormat="1" applyFont="1" applyFill="1" applyBorder="1" applyAlignment="1" applyProtection="1">
      <alignment horizontal="center"/>
    </xf>
    <xf numFmtId="176" fontId="5" fillId="0" borderId="4" xfId="2" quotePrefix="1" applyNumberFormat="1" applyFont="1" applyFill="1" applyBorder="1" applyAlignment="1" applyProtection="1">
      <alignment horizontal="center"/>
    </xf>
    <xf numFmtId="177" fontId="5" fillId="0" borderId="4" xfId="2" applyNumberFormat="1" applyFont="1" applyFill="1" applyBorder="1" applyAlignment="1" applyProtection="1">
      <alignment horizontal="right"/>
    </xf>
    <xf numFmtId="0" fontId="5" fillId="0" borderId="1" xfId="2" applyFont="1" applyFill="1"/>
    <xf numFmtId="0" fontId="5" fillId="0" borderId="1" xfId="2" applyFont="1" applyFill="1" applyBorder="1" applyAlignment="1">
      <alignment horizontal="center"/>
    </xf>
    <xf numFmtId="0" fontId="5" fillId="0" borderId="1" xfId="2" applyFont="1" applyFill="1" applyAlignment="1"/>
    <xf numFmtId="0" fontId="5" fillId="0" borderId="1" xfId="2" applyFont="1" applyFill="1" applyBorder="1" applyAlignment="1">
      <alignment vertical="top" textRotation="255"/>
    </xf>
    <xf numFmtId="0" fontId="5" fillId="0" borderId="1" xfId="2" applyFont="1" applyFill="1" applyBorder="1" applyAlignment="1"/>
    <xf numFmtId="176" fontId="5" fillId="0" borderId="9" xfId="2" applyNumberFormat="1" applyFont="1" applyFill="1" applyBorder="1" applyAlignment="1" applyProtection="1"/>
    <xf numFmtId="176" fontId="5" fillId="0" borderId="10" xfId="2" applyNumberFormat="1" applyFont="1" applyFill="1" applyBorder="1" applyAlignment="1" applyProtection="1">
      <alignment horizontal="centerContinuous"/>
    </xf>
    <xf numFmtId="176" fontId="5" fillId="0" borderId="1" xfId="2" applyNumberFormat="1" applyFont="1" applyFill="1" applyBorder="1" applyAlignment="1" applyProtection="1">
      <alignment horizontal="right"/>
    </xf>
    <xf numFmtId="176" fontId="5" fillId="0" borderId="1" xfId="2" applyNumberFormat="1" applyFont="1" applyFill="1" applyBorder="1" applyAlignment="1" applyProtection="1"/>
    <xf numFmtId="176" fontId="5" fillId="2" borderId="1" xfId="2" applyNumberFormat="1" applyFont="1" applyFill="1" applyAlignment="1" applyProtection="1"/>
    <xf numFmtId="0" fontId="6" fillId="2" borderId="1" xfId="3" applyFont="1" applyFill="1">
      <alignment vertical="center"/>
    </xf>
    <xf numFmtId="176" fontId="5" fillId="2" borderId="2" xfId="2" applyNumberFormat="1" applyFont="1" applyFill="1" applyBorder="1" applyAlignment="1" applyProtection="1">
      <alignment horizontal="center"/>
    </xf>
    <xf numFmtId="176" fontId="5" fillId="2" borderId="3" xfId="2" applyNumberFormat="1" applyFont="1" applyFill="1" applyBorder="1" applyAlignment="1" applyProtection="1">
      <alignment horizontal="center"/>
    </xf>
    <xf numFmtId="176" fontId="5" fillId="2" borderId="4" xfId="2" applyNumberFormat="1" applyFont="1" applyFill="1" applyBorder="1" applyAlignment="1" applyProtection="1">
      <alignment horizontal="centerContinuous" vertical="center"/>
    </xf>
    <xf numFmtId="176" fontId="5" fillId="2" borderId="4" xfId="2" applyNumberFormat="1" applyFont="1" applyFill="1" applyBorder="1" applyAlignment="1" applyProtection="1">
      <alignment horizontal="centerContinuous"/>
    </xf>
    <xf numFmtId="176" fontId="5" fillId="2" borderId="5" xfId="2" applyNumberFormat="1" applyFont="1" applyFill="1" applyBorder="1" applyAlignment="1" applyProtection="1">
      <alignment horizontal="center"/>
    </xf>
    <xf numFmtId="176" fontId="5" fillId="2" borderId="6" xfId="2" applyNumberFormat="1" applyFont="1" applyFill="1" applyBorder="1" applyAlignment="1" applyProtection="1">
      <alignment horizontal="center"/>
    </xf>
    <xf numFmtId="176" fontId="5" fillId="2" borderId="4" xfId="2" applyNumberFormat="1" applyFont="1" applyFill="1" applyBorder="1" applyAlignment="1" applyProtection="1">
      <alignment vertical="top" textRotation="255"/>
    </xf>
    <xf numFmtId="176" fontId="5" fillId="2" borderId="7" xfId="2" applyNumberFormat="1" applyFont="1" applyFill="1" applyBorder="1" applyAlignment="1" applyProtection="1"/>
    <xf numFmtId="176" fontId="5" fillId="2" borderId="8" xfId="2" applyNumberFormat="1" applyFont="1" applyFill="1" applyBorder="1" applyAlignment="1" applyProtection="1"/>
    <xf numFmtId="176" fontId="5" fillId="2" borderId="4" xfId="2" applyNumberFormat="1" applyFont="1" applyFill="1" applyBorder="1" applyAlignment="1" applyProtection="1">
      <alignment horizontal="center"/>
    </xf>
    <xf numFmtId="176" fontId="5" fillId="2" borderId="4" xfId="2" quotePrefix="1" applyNumberFormat="1" applyFont="1" applyFill="1" applyBorder="1" applyAlignment="1" applyProtection="1">
      <alignment horizontal="center"/>
    </xf>
    <xf numFmtId="177" fontId="5" fillId="2" borderId="4" xfId="2" applyNumberFormat="1" applyFont="1" applyFill="1" applyBorder="1" applyAlignment="1" applyProtection="1">
      <alignment horizontal="right"/>
    </xf>
    <xf numFmtId="0" fontId="5" fillId="2" borderId="1" xfId="2" applyFont="1" applyFill="1"/>
    <xf numFmtId="0" fontId="5" fillId="2" borderId="1" xfId="2" applyFont="1" applyFill="1" applyBorder="1" applyAlignment="1">
      <alignment horizontal="center"/>
    </xf>
    <xf numFmtId="0" fontId="5" fillId="2" borderId="1" xfId="2" applyFont="1" applyFill="1" applyAlignment="1"/>
    <xf numFmtId="0" fontId="5" fillId="2" borderId="1" xfId="2" applyFont="1" applyFill="1" applyBorder="1" applyAlignment="1">
      <alignment vertical="top" textRotation="255"/>
    </xf>
    <xf numFmtId="0" fontId="5" fillId="2" borderId="1" xfId="2" applyFont="1" applyFill="1" applyBorder="1" applyAlignment="1"/>
    <xf numFmtId="176" fontId="5" fillId="2" borderId="9" xfId="2" applyNumberFormat="1" applyFont="1" applyFill="1" applyBorder="1" applyAlignment="1" applyProtection="1"/>
    <xf numFmtId="176" fontId="5" fillId="2" borderId="10" xfId="2" applyNumberFormat="1" applyFont="1" applyFill="1" applyBorder="1" applyAlignment="1" applyProtection="1">
      <alignment horizontal="centerContinuous"/>
    </xf>
    <xf numFmtId="176" fontId="5" fillId="2" borderId="1" xfId="2" applyNumberFormat="1" applyFont="1" applyFill="1" applyBorder="1" applyAlignment="1" applyProtection="1">
      <alignment horizontal="right"/>
    </xf>
    <xf numFmtId="176" fontId="5" fillId="2" borderId="1" xfId="2" applyNumberFormat="1" applyFont="1" applyFill="1" applyBorder="1" applyAlignment="1" applyProtection="1"/>
  </cellXfs>
  <cellStyles count="4">
    <cellStyle name="標準" xfId="0" builtinId="0"/>
    <cellStyle name="標準 2" xfId="1"/>
    <cellStyle name="標準 3" xfId="3"/>
    <cellStyle name="標準_集計表テンプレート（H2104版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40"/>
  <sheetViews>
    <sheetView tabSelected="1" view="pageBreakPreview" zoomScaleNormal="100" zoomScaleSheetLayoutView="100" workbookViewId="0">
      <selection activeCell="F13" sqref="F13"/>
    </sheetView>
  </sheetViews>
  <sheetFormatPr defaultRowHeight="13.5" x14ac:dyDescent="0.25"/>
  <cols>
    <col min="1" max="1" width="6.28515625" style="2" customWidth="1"/>
    <col min="2" max="3" width="9.140625" style="2"/>
    <col min="4" max="4" width="13.42578125" style="2" customWidth="1"/>
    <col min="5" max="5" width="9.140625" style="2"/>
    <col min="6" max="6" width="12.42578125" style="2" customWidth="1"/>
    <col min="7" max="11" width="9.140625" style="2"/>
    <col min="12" max="12" width="11" style="2" customWidth="1"/>
    <col min="13" max="13" width="9.140625" style="2"/>
    <col min="14" max="14" width="11.5703125" style="2" customWidth="1"/>
    <col min="15" max="26" width="9.140625" style="2"/>
    <col min="27" max="27" width="1.28515625" style="2" customWidth="1"/>
    <col min="28" max="255" width="9.140625" style="2"/>
    <col min="256" max="256" width="0.85546875" style="2" customWidth="1"/>
    <col min="257" max="257" width="6.28515625" style="2" customWidth="1"/>
    <col min="258" max="282" width="9.140625" style="2"/>
    <col min="283" max="283" width="1.28515625" style="2" customWidth="1"/>
    <col min="284" max="511" width="9.140625" style="2"/>
    <col min="512" max="512" width="0.85546875" style="2" customWidth="1"/>
    <col min="513" max="513" width="6.28515625" style="2" customWidth="1"/>
    <col min="514" max="538" width="9.140625" style="2"/>
    <col min="539" max="539" width="1.28515625" style="2" customWidth="1"/>
    <col min="540" max="767" width="9.140625" style="2"/>
    <col min="768" max="768" width="0.85546875" style="2" customWidth="1"/>
    <col min="769" max="769" width="6.28515625" style="2" customWidth="1"/>
    <col min="770" max="794" width="9.140625" style="2"/>
    <col min="795" max="795" width="1.28515625" style="2" customWidth="1"/>
    <col min="796" max="1023" width="9.140625" style="2"/>
    <col min="1024" max="1024" width="0.85546875" style="2" customWidth="1"/>
    <col min="1025" max="1025" width="6.28515625" style="2" customWidth="1"/>
    <col min="1026" max="1050" width="9.140625" style="2"/>
    <col min="1051" max="1051" width="1.28515625" style="2" customWidth="1"/>
    <col min="1052" max="1279" width="9.140625" style="2"/>
    <col min="1280" max="1280" width="0.85546875" style="2" customWidth="1"/>
    <col min="1281" max="1281" width="6.28515625" style="2" customWidth="1"/>
    <col min="1282" max="1306" width="9.140625" style="2"/>
    <col min="1307" max="1307" width="1.28515625" style="2" customWidth="1"/>
    <col min="1308" max="1535" width="9.140625" style="2"/>
    <col min="1536" max="1536" width="0.85546875" style="2" customWidth="1"/>
    <col min="1537" max="1537" width="6.28515625" style="2" customWidth="1"/>
    <col min="1538" max="1562" width="9.140625" style="2"/>
    <col min="1563" max="1563" width="1.28515625" style="2" customWidth="1"/>
    <col min="1564" max="1791" width="9.140625" style="2"/>
    <col min="1792" max="1792" width="0.85546875" style="2" customWidth="1"/>
    <col min="1793" max="1793" width="6.28515625" style="2" customWidth="1"/>
    <col min="1794" max="1818" width="9.140625" style="2"/>
    <col min="1819" max="1819" width="1.28515625" style="2" customWidth="1"/>
    <col min="1820" max="2047" width="9.140625" style="2"/>
    <col min="2048" max="2048" width="0.85546875" style="2" customWidth="1"/>
    <col min="2049" max="2049" width="6.28515625" style="2" customWidth="1"/>
    <col min="2050" max="2074" width="9.140625" style="2"/>
    <col min="2075" max="2075" width="1.28515625" style="2" customWidth="1"/>
    <col min="2076" max="2303" width="9.140625" style="2"/>
    <col min="2304" max="2304" width="0.85546875" style="2" customWidth="1"/>
    <col min="2305" max="2305" width="6.28515625" style="2" customWidth="1"/>
    <col min="2306" max="2330" width="9.140625" style="2"/>
    <col min="2331" max="2331" width="1.28515625" style="2" customWidth="1"/>
    <col min="2332" max="2559" width="9.140625" style="2"/>
    <col min="2560" max="2560" width="0.85546875" style="2" customWidth="1"/>
    <col min="2561" max="2561" width="6.28515625" style="2" customWidth="1"/>
    <col min="2562" max="2586" width="9.140625" style="2"/>
    <col min="2587" max="2587" width="1.28515625" style="2" customWidth="1"/>
    <col min="2588" max="2815" width="9.140625" style="2"/>
    <col min="2816" max="2816" width="0.85546875" style="2" customWidth="1"/>
    <col min="2817" max="2817" width="6.28515625" style="2" customWidth="1"/>
    <col min="2818" max="2842" width="9.140625" style="2"/>
    <col min="2843" max="2843" width="1.28515625" style="2" customWidth="1"/>
    <col min="2844" max="3071" width="9.140625" style="2"/>
    <col min="3072" max="3072" width="0.85546875" style="2" customWidth="1"/>
    <col min="3073" max="3073" width="6.28515625" style="2" customWidth="1"/>
    <col min="3074" max="3098" width="9.140625" style="2"/>
    <col min="3099" max="3099" width="1.28515625" style="2" customWidth="1"/>
    <col min="3100" max="3327" width="9.140625" style="2"/>
    <col min="3328" max="3328" width="0.85546875" style="2" customWidth="1"/>
    <col min="3329" max="3329" width="6.28515625" style="2" customWidth="1"/>
    <col min="3330" max="3354" width="9.140625" style="2"/>
    <col min="3355" max="3355" width="1.28515625" style="2" customWidth="1"/>
    <col min="3356" max="3583" width="9.140625" style="2"/>
    <col min="3584" max="3584" width="0.85546875" style="2" customWidth="1"/>
    <col min="3585" max="3585" width="6.28515625" style="2" customWidth="1"/>
    <col min="3586" max="3610" width="9.140625" style="2"/>
    <col min="3611" max="3611" width="1.28515625" style="2" customWidth="1"/>
    <col min="3612" max="3839" width="9.140625" style="2"/>
    <col min="3840" max="3840" width="0.85546875" style="2" customWidth="1"/>
    <col min="3841" max="3841" width="6.28515625" style="2" customWidth="1"/>
    <col min="3842" max="3866" width="9.140625" style="2"/>
    <col min="3867" max="3867" width="1.28515625" style="2" customWidth="1"/>
    <col min="3868" max="4095" width="9.140625" style="2"/>
    <col min="4096" max="4096" width="0.85546875" style="2" customWidth="1"/>
    <col min="4097" max="4097" width="6.28515625" style="2" customWidth="1"/>
    <col min="4098" max="4122" width="9.140625" style="2"/>
    <col min="4123" max="4123" width="1.28515625" style="2" customWidth="1"/>
    <col min="4124" max="4351" width="9.140625" style="2"/>
    <col min="4352" max="4352" width="0.85546875" style="2" customWidth="1"/>
    <col min="4353" max="4353" width="6.28515625" style="2" customWidth="1"/>
    <col min="4354" max="4378" width="9.140625" style="2"/>
    <col min="4379" max="4379" width="1.28515625" style="2" customWidth="1"/>
    <col min="4380" max="4607" width="9.140625" style="2"/>
    <col min="4608" max="4608" width="0.85546875" style="2" customWidth="1"/>
    <col min="4609" max="4609" width="6.28515625" style="2" customWidth="1"/>
    <col min="4610" max="4634" width="9.140625" style="2"/>
    <col min="4635" max="4635" width="1.28515625" style="2" customWidth="1"/>
    <col min="4636" max="4863" width="9.140625" style="2"/>
    <col min="4864" max="4864" width="0.85546875" style="2" customWidth="1"/>
    <col min="4865" max="4865" width="6.28515625" style="2" customWidth="1"/>
    <col min="4866" max="4890" width="9.140625" style="2"/>
    <col min="4891" max="4891" width="1.28515625" style="2" customWidth="1"/>
    <col min="4892" max="5119" width="9.140625" style="2"/>
    <col min="5120" max="5120" width="0.85546875" style="2" customWidth="1"/>
    <col min="5121" max="5121" width="6.28515625" style="2" customWidth="1"/>
    <col min="5122" max="5146" width="9.140625" style="2"/>
    <col min="5147" max="5147" width="1.28515625" style="2" customWidth="1"/>
    <col min="5148" max="5375" width="9.140625" style="2"/>
    <col min="5376" max="5376" width="0.85546875" style="2" customWidth="1"/>
    <col min="5377" max="5377" width="6.28515625" style="2" customWidth="1"/>
    <col min="5378" max="5402" width="9.140625" style="2"/>
    <col min="5403" max="5403" width="1.28515625" style="2" customWidth="1"/>
    <col min="5404" max="5631" width="9.140625" style="2"/>
    <col min="5632" max="5632" width="0.85546875" style="2" customWidth="1"/>
    <col min="5633" max="5633" width="6.28515625" style="2" customWidth="1"/>
    <col min="5634" max="5658" width="9.140625" style="2"/>
    <col min="5659" max="5659" width="1.28515625" style="2" customWidth="1"/>
    <col min="5660" max="5887" width="9.140625" style="2"/>
    <col min="5888" max="5888" width="0.85546875" style="2" customWidth="1"/>
    <col min="5889" max="5889" width="6.28515625" style="2" customWidth="1"/>
    <col min="5890" max="5914" width="9.140625" style="2"/>
    <col min="5915" max="5915" width="1.28515625" style="2" customWidth="1"/>
    <col min="5916" max="6143" width="9.140625" style="2"/>
    <col min="6144" max="6144" width="0.85546875" style="2" customWidth="1"/>
    <col min="6145" max="6145" width="6.28515625" style="2" customWidth="1"/>
    <col min="6146" max="6170" width="9.140625" style="2"/>
    <col min="6171" max="6171" width="1.28515625" style="2" customWidth="1"/>
    <col min="6172" max="6399" width="9.140625" style="2"/>
    <col min="6400" max="6400" width="0.85546875" style="2" customWidth="1"/>
    <col min="6401" max="6401" width="6.28515625" style="2" customWidth="1"/>
    <col min="6402" max="6426" width="9.140625" style="2"/>
    <col min="6427" max="6427" width="1.28515625" style="2" customWidth="1"/>
    <col min="6428" max="6655" width="9.140625" style="2"/>
    <col min="6656" max="6656" width="0.85546875" style="2" customWidth="1"/>
    <col min="6657" max="6657" width="6.28515625" style="2" customWidth="1"/>
    <col min="6658" max="6682" width="9.140625" style="2"/>
    <col min="6683" max="6683" width="1.28515625" style="2" customWidth="1"/>
    <col min="6684" max="6911" width="9.140625" style="2"/>
    <col min="6912" max="6912" width="0.85546875" style="2" customWidth="1"/>
    <col min="6913" max="6913" width="6.28515625" style="2" customWidth="1"/>
    <col min="6914" max="6938" width="9.140625" style="2"/>
    <col min="6939" max="6939" width="1.28515625" style="2" customWidth="1"/>
    <col min="6940" max="7167" width="9.140625" style="2"/>
    <col min="7168" max="7168" width="0.85546875" style="2" customWidth="1"/>
    <col min="7169" max="7169" width="6.28515625" style="2" customWidth="1"/>
    <col min="7170" max="7194" width="9.140625" style="2"/>
    <col min="7195" max="7195" width="1.28515625" style="2" customWidth="1"/>
    <col min="7196" max="7423" width="9.140625" style="2"/>
    <col min="7424" max="7424" width="0.85546875" style="2" customWidth="1"/>
    <col min="7425" max="7425" width="6.28515625" style="2" customWidth="1"/>
    <col min="7426" max="7450" width="9.140625" style="2"/>
    <col min="7451" max="7451" width="1.28515625" style="2" customWidth="1"/>
    <col min="7452" max="7679" width="9.140625" style="2"/>
    <col min="7680" max="7680" width="0.85546875" style="2" customWidth="1"/>
    <col min="7681" max="7681" width="6.28515625" style="2" customWidth="1"/>
    <col min="7682" max="7706" width="9.140625" style="2"/>
    <col min="7707" max="7707" width="1.28515625" style="2" customWidth="1"/>
    <col min="7708" max="7935" width="9.140625" style="2"/>
    <col min="7936" max="7936" width="0.85546875" style="2" customWidth="1"/>
    <col min="7937" max="7937" width="6.28515625" style="2" customWidth="1"/>
    <col min="7938" max="7962" width="9.140625" style="2"/>
    <col min="7963" max="7963" width="1.28515625" style="2" customWidth="1"/>
    <col min="7964" max="8191" width="9.140625" style="2"/>
    <col min="8192" max="8192" width="0.85546875" style="2" customWidth="1"/>
    <col min="8193" max="8193" width="6.28515625" style="2" customWidth="1"/>
    <col min="8194" max="8218" width="9.140625" style="2"/>
    <col min="8219" max="8219" width="1.28515625" style="2" customWidth="1"/>
    <col min="8220" max="8447" width="9.140625" style="2"/>
    <col min="8448" max="8448" width="0.85546875" style="2" customWidth="1"/>
    <col min="8449" max="8449" width="6.28515625" style="2" customWidth="1"/>
    <col min="8450" max="8474" width="9.140625" style="2"/>
    <col min="8475" max="8475" width="1.28515625" style="2" customWidth="1"/>
    <col min="8476" max="8703" width="9.140625" style="2"/>
    <col min="8704" max="8704" width="0.85546875" style="2" customWidth="1"/>
    <col min="8705" max="8705" width="6.28515625" style="2" customWidth="1"/>
    <col min="8706" max="8730" width="9.140625" style="2"/>
    <col min="8731" max="8731" width="1.28515625" style="2" customWidth="1"/>
    <col min="8732" max="8959" width="9.140625" style="2"/>
    <col min="8960" max="8960" width="0.85546875" style="2" customWidth="1"/>
    <col min="8961" max="8961" width="6.28515625" style="2" customWidth="1"/>
    <col min="8962" max="8986" width="9.140625" style="2"/>
    <col min="8987" max="8987" width="1.28515625" style="2" customWidth="1"/>
    <col min="8988" max="9215" width="9.140625" style="2"/>
    <col min="9216" max="9216" width="0.85546875" style="2" customWidth="1"/>
    <col min="9217" max="9217" width="6.28515625" style="2" customWidth="1"/>
    <col min="9218" max="9242" width="9.140625" style="2"/>
    <col min="9243" max="9243" width="1.28515625" style="2" customWidth="1"/>
    <col min="9244" max="9471" width="9.140625" style="2"/>
    <col min="9472" max="9472" width="0.85546875" style="2" customWidth="1"/>
    <col min="9473" max="9473" width="6.28515625" style="2" customWidth="1"/>
    <col min="9474" max="9498" width="9.140625" style="2"/>
    <col min="9499" max="9499" width="1.28515625" style="2" customWidth="1"/>
    <col min="9500" max="9727" width="9.140625" style="2"/>
    <col min="9728" max="9728" width="0.85546875" style="2" customWidth="1"/>
    <col min="9729" max="9729" width="6.28515625" style="2" customWidth="1"/>
    <col min="9730" max="9754" width="9.140625" style="2"/>
    <col min="9755" max="9755" width="1.28515625" style="2" customWidth="1"/>
    <col min="9756" max="9983" width="9.140625" style="2"/>
    <col min="9984" max="9984" width="0.85546875" style="2" customWidth="1"/>
    <col min="9985" max="9985" width="6.28515625" style="2" customWidth="1"/>
    <col min="9986" max="10010" width="9.140625" style="2"/>
    <col min="10011" max="10011" width="1.28515625" style="2" customWidth="1"/>
    <col min="10012" max="10239" width="9.140625" style="2"/>
    <col min="10240" max="10240" width="0.85546875" style="2" customWidth="1"/>
    <col min="10241" max="10241" width="6.28515625" style="2" customWidth="1"/>
    <col min="10242" max="10266" width="9.140625" style="2"/>
    <col min="10267" max="10267" width="1.28515625" style="2" customWidth="1"/>
    <col min="10268" max="10495" width="9.140625" style="2"/>
    <col min="10496" max="10496" width="0.85546875" style="2" customWidth="1"/>
    <col min="10497" max="10497" width="6.28515625" style="2" customWidth="1"/>
    <col min="10498" max="10522" width="9.140625" style="2"/>
    <col min="10523" max="10523" width="1.28515625" style="2" customWidth="1"/>
    <col min="10524" max="10751" width="9.140625" style="2"/>
    <col min="10752" max="10752" width="0.85546875" style="2" customWidth="1"/>
    <col min="10753" max="10753" width="6.28515625" style="2" customWidth="1"/>
    <col min="10754" max="10778" width="9.140625" style="2"/>
    <col min="10779" max="10779" width="1.28515625" style="2" customWidth="1"/>
    <col min="10780" max="11007" width="9.140625" style="2"/>
    <col min="11008" max="11008" width="0.85546875" style="2" customWidth="1"/>
    <col min="11009" max="11009" width="6.28515625" style="2" customWidth="1"/>
    <col min="11010" max="11034" width="9.140625" style="2"/>
    <col min="11035" max="11035" width="1.28515625" style="2" customWidth="1"/>
    <col min="11036" max="11263" width="9.140625" style="2"/>
    <col min="11264" max="11264" width="0.85546875" style="2" customWidth="1"/>
    <col min="11265" max="11265" width="6.28515625" style="2" customWidth="1"/>
    <col min="11266" max="11290" width="9.140625" style="2"/>
    <col min="11291" max="11291" width="1.28515625" style="2" customWidth="1"/>
    <col min="11292" max="11519" width="9.140625" style="2"/>
    <col min="11520" max="11520" width="0.85546875" style="2" customWidth="1"/>
    <col min="11521" max="11521" width="6.28515625" style="2" customWidth="1"/>
    <col min="11522" max="11546" width="9.140625" style="2"/>
    <col min="11547" max="11547" width="1.28515625" style="2" customWidth="1"/>
    <col min="11548" max="11775" width="9.140625" style="2"/>
    <col min="11776" max="11776" width="0.85546875" style="2" customWidth="1"/>
    <col min="11777" max="11777" width="6.28515625" style="2" customWidth="1"/>
    <col min="11778" max="11802" width="9.140625" style="2"/>
    <col min="11803" max="11803" width="1.28515625" style="2" customWidth="1"/>
    <col min="11804" max="12031" width="9.140625" style="2"/>
    <col min="12032" max="12032" width="0.85546875" style="2" customWidth="1"/>
    <col min="12033" max="12033" width="6.28515625" style="2" customWidth="1"/>
    <col min="12034" max="12058" width="9.140625" style="2"/>
    <col min="12059" max="12059" width="1.28515625" style="2" customWidth="1"/>
    <col min="12060" max="12287" width="9.140625" style="2"/>
    <col min="12288" max="12288" width="0.85546875" style="2" customWidth="1"/>
    <col min="12289" max="12289" width="6.28515625" style="2" customWidth="1"/>
    <col min="12290" max="12314" width="9.140625" style="2"/>
    <col min="12315" max="12315" width="1.28515625" style="2" customWidth="1"/>
    <col min="12316" max="12543" width="9.140625" style="2"/>
    <col min="12544" max="12544" width="0.85546875" style="2" customWidth="1"/>
    <col min="12545" max="12545" width="6.28515625" style="2" customWidth="1"/>
    <col min="12546" max="12570" width="9.140625" style="2"/>
    <col min="12571" max="12571" width="1.28515625" style="2" customWidth="1"/>
    <col min="12572" max="12799" width="9.140625" style="2"/>
    <col min="12800" max="12800" width="0.85546875" style="2" customWidth="1"/>
    <col min="12801" max="12801" width="6.28515625" style="2" customWidth="1"/>
    <col min="12802" max="12826" width="9.140625" style="2"/>
    <col min="12827" max="12827" width="1.28515625" style="2" customWidth="1"/>
    <col min="12828" max="13055" width="9.140625" style="2"/>
    <col min="13056" max="13056" width="0.85546875" style="2" customWidth="1"/>
    <col min="13057" max="13057" width="6.28515625" style="2" customWidth="1"/>
    <col min="13058" max="13082" width="9.140625" style="2"/>
    <col min="13083" max="13083" width="1.28515625" style="2" customWidth="1"/>
    <col min="13084" max="13311" width="9.140625" style="2"/>
    <col min="13312" max="13312" width="0.85546875" style="2" customWidth="1"/>
    <col min="13313" max="13313" width="6.28515625" style="2" customWidth="1"/>
    <col min="13314" max="13338" width="9.140625" style="2"/>
    <col min="13339" max="13339" width="1.28515625" style="2" customWidth="1"/>
    <col min="13340" max="13567" width="9.140625" style="2"/>
    <col min="13568" max="13568" width="0.85546875" style="2" customWidth="1"/>
    <col min="13569" max="13569" width="6.28515625" style="2" customWidth="1"/>
    <col min="13570" max="13594" width="9.140625" style="2"/>
    <col min="13595" max="13595" width="1.28515625" style="2" customWidth="1"/>
    <col min="13596" max="13823" width="9.140625" style="2"/>
    <col min="13824" max="13824" width="0.85546875" style="2" customWidth="1"/>
    <col min="13825" max="13825" width="6.28515625" style="2" customWidth="1"/>
    <col min="13826" max="13850" width="9.140625" style="2"/>
    <col min="13851" max="13851" width="1.28515625" style="2" customWidth="1"/>
    <col min="13852" max="14079" width="9.140625" style="2"/>
    <col min="14080" max="14080" width="0.85546875" style="2" customWidth="1"/>
    <col min="14081" max="14081" width="6.28515625" style="2" customWidth="1"/>
    <col min="14082" max="14106" width="9.140625" style="2"/>
    <col min="14107" max="14107" width="1.28515625" style="2" customWidth="1"/>
    <col min="14108" max="14335" width="9.140625" style="2"/>
    <col min="14336" max="14336" width="0.85546875" style="2" customWidth="1"/>
    <col min="14337" max="14337" width="6.28515625" style="2" customWidth="1"/>
    <col min="14338" max="14362" width="9.140625" style="2"/>
    <col min="14363" max="14363" width="1.28515625" style="2" customWidth="1"/>
    <col min="14364" max="14591" width="9.140625" style="2"/>
    <col min="14592" max="14592" width="0.85546875" style="2" customWidth="1"/>
    <col min="14593" max="14593" width="6.28515625" style="2" customWidth="1"/>
    <col min="14594" max="14618" width="9.140625" style="2"/>
    <col min="14619" max="14619" width="1.28515625" style="2" customWidth="1"/>
    <col min="14620" max="14847" width="9.140625" style="2"/>
    <col min="14848" max="14848" width="0.85546875" style="2" customWidth="1"/>
    <col min="14849" max="14849" width="6.28515625" style="2" customWidth="1"/>
    <col min="14850" max="14874" width="9.140625" style="2"/>
    <col min="14875" max="14875" width="1.28515625" style="2" customWidth="1"/>
    <col min="14876" max="15103" width="9.140625" style="2"/>
    <col min="15104" max="15104" width="0.85546875" style="2" customWidth="1"/>
    <col min="15105" max="15105" width="6.28515625" style="2" customWidth="1"/>
    <col min="15106" max="15130" width="9.140625" style="2"/>
    <col min="15131" max="15131" width="1.28515625" style="2" customWidth="1"/>
    <col min="15132" max="15359" width="9.140625" style="2"/>
    <col min="15360" max="15360" width="0.85546875" style="2" customWidth="1"/>
    <col min="15361" max="15361" width="6.28515625" style="2" customWidth="1"/>
    <col min="15362" max="15386" width="9.140625" style="2"/>
    <col min="15387" max="15387" width="1.28515625" style="2" customWidth="1"/>
    <col min="15388" max="15615" width="9.140625" style="2"/>
    <col min="15616" max="15616" width="0.85546875" style="2" customWidth="1"/>
    <col min="15617" max="15617" width="6.28515625" style="2" customWidth="1"/>
    <col min="15618" max="15642" width="9.140625" style="2"/>
    <col min="15643" max="15643" width="1.28515625" style="2" customWidth="1"/>
    <col min="15644" max="15871" width="9.140625" style="2"/>
    <col min="15872" max="15872" width="0.85546875" style="2" customWidth="1"/>
    <col min="15873" max="15873" width="6.28515625" style="2" customWidth="1"/>
    <col min="15874" max="15898" width="9.140625" style="2"/>
    <col min="15899" max="15899" width="1.28515625" style="2" customWidth="1"/>
    <col min="15900" max="16127" width="9.140625" style="2"/>
    <col min="16128" max="16128" width="0.85546875" style="2" customWidth="1"/>
    <col min="16129" max="16129" width="6.28515625" style="2" customWidth="1"/>
    <col min="16130" max="16154" width="9.140625" style="2"/>
    <col min="16155" max="16155" width="1.28515625" style="2" customWidth="1"/>
    <col min="16156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99.75" customHeight="1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f>SUM('4:3'!C10)</f>
        <v>23921</v>
      </c>
      <c r="D10" s="14">
        <f>SUM('4:3'!D10)</f>
        <v>2108384</v>
      </c>
      <c r="E10" s="14">
        <f>SUM('4:3'!E10)</f>
        <v>11754</v>
      </c>
      <c r="F10" s="14">
        <f>SUM('4:3'!F10)</f>
        <v>1379957</v>
      </c>
      <c r="G10" s="14">
        <f>SUM('4:3'!G10)</f>
        <v>4400</v>
      </c>
      <c r="H10" s="14">
        <f>SUM('4:3'!H10)</f>
        <v>229927</v>
      </c>
      <c r="I10" s="14">
        <f>SUM('4:3'!I10)</f>
        <v>7767</v>
      </c>
      <c r="J10" s="14">
        <f>SUM('4:3'!J10)</f>
        <v>498500</v>
      </c>
      <c r="K10" s="14">
        <f>SUM('4:3'!K10)</f>
        <v>15732</v>
      </c>
      <c r="L10" s="14">
        <f>SUM('4:3'!L10)</f>
        <v>1479428</v>
      </c>
      <c r="M10" s="14">
        <f>SUM('4:3'!M10)</f>
        <v>10654</v>
      </c>
      <c r="N10" s="14">
        <f>SUM('4:3'!N10)</f>
        <v>1241140</v>
      </c>
      <c r="O10" s="14">
        <f>SUM('4:3'!O10)</f>
        <v>3597</v>
      </c>
      <c r="P10" s="14">
        <f>SUM('4:3'!P10)</f>
        <v>186449</v>
      </c>
      <c r="Q10" s="14">
        <f>SUM('4:3'!Q10)</f>
        <v>1481</v>
      </c>
      <c r="R10" s="14">
        <f>SUM('4:3'!R10)</f>
        <v>51839</v>
      </c>
      <c r="S10" s="14">
        <f>SUM('4:3'!S10)</f>
        <v>3</v>
      </c>
      <c r="T10" s="14">
        <f>SUM('4:3'!T10)</f>
        <v>489</v>
      </c>
      <c r="U10" s="14">
        <f>SUM('4:3'!U10)</f>
        <v>3</v>
      </c>
      <c r="V10" s="14">
        <f>SUM('4:3'!V10)</f>
        <v>489</v>
      </c>
      <c r="W10" s="14">
        <f>SUM('4:3'!W10)</f>
        <v>0</v>
      </c>
      <c r="X10" s="14">
        <f>SUM('4:3'!X10)</f>
        <v>0</v>
      </c>
      <c r="Y10" s="14">
        <f>SUM('4:3'!Y10)</f>
        <v>0</v>
      </c>
      <c r="Z10" s="14">
        <f>SUM('4:3'!Z10)</f>
        <v>0</v>
      </c>
    </row>
    <row r="11" spans="1:26" x14ac:dyDescent="0.15">
      <c r="A11" s="13" t="s">
        <v>14</v>
      </c>
      <c r="B11" s="6" t="s">
        <v>15</v>
      </c>
      <c r="C11" s="14">
        <f>SUM('4:3'!C11)</f>
        <v>7780</v>
      </c>
      <c r="D11" s="14">
        <f>SUM('4:3'!D11)</f>
        <v>1000348</v>
      </c>
      <c r="E11" s="14">
        <f>SUM('4:3'!E11)</f>
        <v>7660</v>
      </c>
      <c r="F11" s="14">
        <f>SUM('4:3'!F11)</f>
        <v>989172</v>
      </c>
      <c r="G11" s="14">
        <f>SUM('4:3'!G11)</f>
        <v>103</v>
      </c>
      <c r="H11" s="14">
        <f>SUM('4:3'!H11)</f>
        <v>9550</v>
      </c>
      <c r="I11" s="14">
        <f>SUM('4:3'!I11)</f>
        <v>17</v>
      </c>
      <c r="J11" s="14">
        <f>SUM('4:3'!J11)</f>
        <v>1626</v>
      </c>
      <c r="K11" s="14">
        <f>SUM('4:3'!K11)</f>
        <v>6895</v>
      </c>
      <c r="L11" s="14">
        <f>SUM('4:3'!L11)</f>
        <v>880391</v>
      </c>
      <c r="M11" s="14">
        <f>SUM('4:3'!M11)</f>
        <v>6784</v>
      </c>
      <c r="N11" s="14">
        <f>SUM('4:3'!N11)</f>
        <v>870244</v>
      </c>
      <c r="O11" s="14">
        <f>SUM('4:3'!O11)</f>
        <v>99</v>
      </c>
      <c r="P11" s="14">
        <f>SUM('4:3'!P11)</f>
        <v>9144</v>
      </c>
      <c r="Q11" s="14">
        <f>SUM('4:3'!Q11)</f>
        <v>12</v>
      </c>
      <c r="R11" s="14">
        <f>SUM('4:3'!R11)</f>
        <v>1003</v>
      </c>
      <c r="S11" s="14">
        <f>SUM('4:3'!S11)</f>
        <v>2</v>
      </c>
      <c r="T11" s="14">
        <f>SUM('4:3'!T11)</f>
        <v>287</v>
      </c>
      <c r="U11" s="14">
        <f>SUM('4:3'!U11)</f>
        <v>2</v>
      </c>
      <c r="V11" s="14">
        <f>SUM('4:3'!V11)</f>
        <v>287</v>
      </c>
      <c r="W11" s="14">
        <f>SUM('4:3'!W11)</f>
        <v>0</v>
      </c>
      <c r="X11" s="14">
        <f>SUM('4:3'!X11)</f>
        <v>0</v>
      </c>
      <c r="Y11" s="14">
        <f>SUM('4:3'!Y11)</f>
        <v>0</v>
      </c>
      <c r="Z11" s="14">
        <f>SUM('4:3'!Z11)</f>
        <v>0</v>
      </c>
    </row>
    <row r="12" spans="1:26" x14ac:dyDescent="0.15">
      <c r="A12" s="13" t="s">
        <v>16</v>
      </c>
      <c r="B12" s="6" t="s">
        <v>17</v>
      </c>
      <c r="C12" s="14">
        <f>SUM('4:3'!C12)</f>
        <v>11593</v>
      </c>
      <c r="D12" s="14">
        <f>SUM('4:3'!D12)</f>
        <v>649692</v>
      </c>
      <c r="E12" s="14">
        <f>SUM('4:3'!E12)</f>
        <v>1247</v>
      </c>
      <c r="F12" s="14">
        <f>SUM('4:3'!F12)</f>
        <v>86436</v>
      </c>
      <c r="G12" s="14">
        <f>SUM('4:3'!G12)</f>
        <v>4276</v>
      </c>
      <c r="H12" s="14">
        <f>SUM('4:3'!H12)</f>
        <v>219104</v>
      </c>
      <c r="I12" s="14">
        <f>SUM('4:3'!I12)</f>
        <v>6070</v>
      </c>
      <c r="J12" s="14">
        <f>SUM('4:3'!J12)</f>
        <v>344152</v>
      </c>
      <c r="K12" s="14">
        <f>SUM('4:3'!K12)</f>
        <v>6039</v>
      </c>
      <c r="L12" s="14">
        <f>SUM('4:3'!L12)</f>
        <v>304113</v>
      </c>
      <c r="M12" s="14">
        <f>SUM('4:3'!M12)</f>
        <v>1114</v>
      </c>
      <c r="N12" s="14">
        <f>SUM('4:3'!N12)</f>
        <v>77724</v>
      </c>
      <c r="O12" s="14">
        <f>SUM('4:3'!O12)</f>
        <v>3480</v>
      </c>
      <c r="P12" s="14">
        <f>SUM('4:3'!P12)</f>
        <v>176261</v>
      </c>
      <c r="Q12" s="14">
        <f>SUM('4:3'!Q12)</f>
        <v>1445</v>
      </c>
      <c r="R12" s="14">
        <f>SUM('4:3'!R12)</f>
        <v>50128</v>
      </c>
      <c r="S12" s="14">
        <f>SUM('4:3'!S12)</f>
        <v>0</v>
      </c>
      <c r="T12" s="14">
        <f>SUM('4:3'!T12)</f>
        <v>0</v>
      </c>
      <c r="U12" s="14">
        <f>SUM('4:3'!U12)</f>
        <v>0</v>
      </c>
      <c r="V12" s="14">
        <f>SUM('4:3'!V12)</f>
        <v>0</v>
      </c>
      <c r="W12" s="14">
        <f>SUM('4:3'!W12)</f>
        <v>0</v>
      </c>
      <c r="X12" s="14">
        <f>SUM('4:3'!X12)</f>
        <v>0</v>
      </c>
      <c r="Y12" s="14">
        <f>SUM('4:3'!Y12)</f>
        <v>0</v>
      </c>
      <c r="Z12" s="14">
        <f>SUM('4:3'!Z12)</f>
        <v>0</v>
      </c>
    </row>
    <row r="13" spans="1:26" x14ac:dyDescent="0.15">
      <c r="A13" s="13" t="s">
        <v>18</v>
      </c>
      <c r="B13" s="6" t="s">
        <v>19</v>
      </c>
      <c r="C13" s="14">
        <f>SUM('4:3'!C13)</f>
        <v>95</v>
      </c>
      <c r="D13" s="14">
        <f>SUM('4:3'!D13)</f>
        <v>10003</v>
      </c>
      <c r="E13" s="14">
        <f>SUM('4:3'!E13)</f>
        <v>65</v>
      </c>
      <c r="F13" s="14">
        <f>SUM('4:3'!F13)</f>
        <v>8796</v>
      </c>
      <c r="G13" s="14">
        <f>SUM('4:3'!G13)</f>
        <v>10</v>
      </c>
      <c r="H13" s="14">
        <f>SUM('4:3'!H13)</f>
        <v>560</v>
      </c>
      <c r="I13" s="14">
        <f>SUM('4:3'!I13)</f>
        <v>20</v>
      </c>
      <c r="J13" s="14">
        <f>SUM('4:3'!J13)</f>
        <v>647</v>
      </c>
      <c r="K13" s="14">
        <f>SUM('4:3'!K13)</f>
        <v>78</v>
      </c>
      <c r="L13" s="14">
        <f>SUM('4:3'!L13)</f>
        <v>8161</v>
      </c>
      <c r="M13" s="14">
        <f>SUM('4:3'!M13)</f>
        <v>56</v>
      </c>
      <c r="N13" s="14">
        <f>SUM('4:3'!N13)</f>
        <v>7381</v>
      </c>
      <c r="O13" s="14">
        <f>SUM('4:3'!O13)</f>
        <v>10</v>
      </c>
      <c r="P13" s="14">
        <f>SUM('4:3'!P13)</f>
        <v>560</v>
      </c>
      <c r="Q13" s="14">
        <f>SUM('4:3'!Q13)</f>
        <v>12</v>
      </c>
      <c r="R13" s="14">
        <f>SUM('4:3'!R13)</f>
        <v>220</v>
      </c>
      <c r="S13" s="14">
        <f>SUM('4:3'!S13)</f>
        <v>1</v>
      </c>
      <c r="T13" s="14">
        <f>SUM('4:3'!T13)</f>
        <v>202</v>
      </c>
      <c r="U13" s="14">
        <f>SUM('4:3'!U13)</f>
        <v>1</v>
      </c>
      <c r="V13" s="14">
        <f>SUM('4:3'!V13)</f>
        <v>202</v>
      </c>
      <c r="W13" s="14">
        <f>SUM('4:3'!W13)</f>
        <v>0</v>
      </c>
      <c r="X13" s="14">
        <f>SUM('4:3'!X13)</f>
        <v>0</v>
      </c>
      <c r="Y13" s="14">
        <f>SUM('4:3'!Y13)</f>
        <v>0</v>
      </c>
      <c r="Z13" s="14">
        <f>SUM('4:3'!Z13)</f>
        <v>0</v>
      </c>
    </row>
    <row r="14" spans="1:26" x14ac:dyDescent="0.15">
      <c r="A14" s="13" t="s">
        <v>20</v>
      </c>
      <c r="B14" s="6" t="s">
        <v>21</v>
      </c>
      <c r="C14" s="14">
        <f>SUM('4:3'!C14)</f>
        <v>4453</v>
      </c>
      <c r="D14" s="14">
        <f>SUM('4:3'!D14)</f>
        <v>448341</v>
      </c>
      <c r="E14" s="14">
        <f>SUM('4:3'!E14)</f>
        <v>2782</v>
      </c>
      <c r="F14" s="14">
        <f>SUM('4:3'!F14)</f>
        <v>295553</v>
      </c>
      <c r="G14" s="14">
        <f>SUM('4:3'!G14)</f>
        <v>11</v>
      </c>
      <c r="H14" s="14">
        <f>SUM('4:3'!H14)</f>
        <v>713</v>
      </c>
      <c r="I14" s="14">
        <f>SUM('4:3'!I14)</f>
        <v>1660</v>
      </c>
      <c r="J14" s="14">
        <f>SUM('4:3'!J14)</f>
        <v>152075</v>
      </c>
      <c r="K14" s="14">
        <f>SUM('4:3'!K14)</f>
        <v>2720</v>
      </c>
      <c r="L14" s="14">
        <f>SUM('4:3'!L14)</f>
        <v>286763</v>
      </c>
      <c r="M14" s="14">
        <f>SUM('4:3'!M14)</f>
        <v>2700</v>
      </c>
      <c r="N14" s="14">
        <f>SUM('4:3'!N14)</f>
        <v>285791</v>
      </c>
      <c r="O14" s="14">
        <f>SUM('4:3'!O14)</f>
        <v>8</v>
      </c>
      <c r="P14" s="14">
        <f>SUM('4:3'!P14)</f>
        <v>484</v>
      </c>
      <c r="Q14" s="14">
        <f>SUM('4:3'!Q14)</f>
        <v>12</v>
      </c>
      <c r="R14" s="14">
        <f>SUM('4:3'!R14)</f>
        <v>488</v>
      </c>
      <c r="S14" s="14">
        <f>SUM('4:3'!S14)</f>
        <v>0</v>
      </c>
      <c r="T14" s="14">
        <f>SUM('4:3'!T14)</f>
        <v>0</v>
      </c>
      <c r="U14" s="14">
        <f>SUM('4:3'!U14)</f>
        <v>0</v>
      </c>
      <c r="V14" s="14">
        <f>SUM('4:3'!V14)</f>
        <v>0</v>
      </c>
      <c r="W14" s="14">
        <f>SUM('4:3'!W14)</f>
        <v>0</v>
      </c>
      <c r="X14" s="14">
        <f>SUM('4:3'!X14)</f>
        <v>0</v>
      </c>
      <c r="Y14" s="14">
        <f>SUM('4:3'!Y14)</f>
        <v>0</v>
      </c>
      <c r="Z14" s="14">
        <f>SUM('4:3'!Z14)</f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87" customHeight="1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f>SUM('4:3'!C21)</f>
        <v>4864</v>
      </c>
      <c r="D21" s="14">
        <f>SUM('4:3'!D21)</f>
        <v>367705</v>
      </c>
      <c r="E21" s="14">
        <f>SUM('4:3'!E21)</f>
        <v>50</v>
      </c>
      <c r="F21" s="14">
        <f>SUM('4:3'!F21)</f>
        <v>7893</v>
      </c>
      <c r="G21" s="14">
        <f>SUM('4:3'!G21)</f>
        <v>0</v>
      </c>
      <c r="H21" s="14">
        <f>SUM('4:3'!H21)</f>
        <v>0</v>
      </c>
      <c r="I21" s="14">
        <f>SUM('4:3'!I21)</f>
        <v>4814</v>
      </c>
      <c r="J21" s="14">
        <f>SUM('4:3'!J21)</f>
        <v>359812</v>
      </c>
      <c r="K21" s="14">
        <f>SUM('4:3'!K21)</f>
        <v>3284</v>
      </c>
      <c r="L21" s="14">
        <f>SUM('4:3'!L21)</f>
        <v>257400</v>
      </c>
      <c r="M21" s="14">
        <f>SUM('4:3'!M21)</f>
        <v>1025</v>
      </c>
      <c r="N21" s="14">
        <f>SUM('4:3'!N21)</f>
        <v>127651</v>
      </c>
      <c r="O21" s="14">
        <f>SUM('4:3'!O21)</f>
        <v>787</v>
      </c>
      <c r="P21" s="14">
        <f>SUM('4:3'!P21)</f>
        <v>42900</v>
      </c>
      <c r="Q21" s="14">
        <f>SUM('4:3'!Q21)</f>
        <v>1472</v>
      </c>
      <c r="R21" s="14">
        <f>SUM('4:3'!R21)</f>
        <v>86849</v>
      </c>
      <c r="S21" s="14">
        <f>SUM('4:3'!S21)</f>
        <v>0</v>
      </c>
      <c r="T21" s="14">
        <f>SUM('4:3'!T21)</f>
        <v>0</v>
      </c>
      <c r="U21" s="14">
        <f>SUM('4:3'!U21)</f>
        <v>0</v>
      </c>
      <c r="V21" s="14">
        <f>SUM('4:3'!V21)</f>
        <v>0</v>
      </c>
      <c r="W21" s="14">
        <f>SUM('4:3'!W21)</f>
        <v>0</v>
      </c>
      <c r="X21" s="14">
        <f>SUM('4:3'!X21)</f>
        <v>0</v>
      </c>
      <c r="Y21" s="14">
        <f>SUM('4:3'!Y21)</f>
        <v>0</v>
      </c>
      <c r="Z21" s="14">
        <f>SUM('4:3'!Z21)</f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f>SUM('4:3'!C22)</f>
        <v>48</v>
      </c>
      <c r="D22" s="14">
        <f>SUM('4:3'!D22)</f>
        <v>7569</v>
      </c>
      <c r="E22" s="14">
        <f>SUM('4:3'!E22)</f>
        <v>44</v>
      </c>
      <c r="F22" s="14">
        <f>SUM('4:3'!F22)</f>
        <v>7094</v>
      </c>
      <c r="G22" s="14">
        <f>SUM('4:3'!G22)</f>
        <v>0</v>
      </c>
      <c r="H22" s="14">
        <f>SUM('4:3'!H22)</f>
        <v>0</v>
      </c>
      <c r="I22" s="14">
        <f>SUM('4:3'!I22)</f>
        <v>4</v>
      </c>
      <c r="J22" s="14">
        <f>SUM('4:3'!J22)</f>
        <v>475</v>
      </c>
      <c r="K22" s="14">
        <f>SUM('4:3'!K22)</f>
        <v>814</v>
      </c>
      <c r="L22" s="14">
        <f>SUM('4:3'!L22)</f>
        <v>109436</v>
      </c>
      <c r="M22" s="14">
        <f>SUM('4:3'!M22)</f>
        <v>809</v>
      </c>
      <c r="N22" s="14">
        <f>SUM('4:3'!N22)</f>
        <v>108882</v>
      </c>
      <c r="O22" s="14">
        <f>SUM('4:3'!O22)</f>
        <v>4</v>
      </c>
      <c r="P22" s="14">
        <f>SUM('4:3'!P22)</f>
        <v>406</v>
      </c>
      <c r="Q22" s="14">
        <f>SUM('4:3'!Q22)</f>
        <v>1</v>
      </c>
      <c r="R22" s="14">
        <f>SUM('4:3'!R22)</f>
        <v>148</v>
      </c>
      <c r="S22" s="14">
        <f>SUM('4:3'!S22)</f>
        <v>0</v>
      </c>
      <c r="T22" s="14">
        <f>SUM('4:3'!T22)</f>
        <v>0</v>
      </c>
      <c r="U22" s="14">
        <f>SUM('4:3'!U22)</f>
        <v>0</v>
      </c>
      <c r="V22" s="14">
        <f>SUM('4:3'!V22)</f>
        <v>0</v>
      </c>
      <c r="W22" s="14">
        <f>SUM('4:3'!W22)</f>
        <v>0</v>
      </c>
      <c r="X22" s="14">
        <f>SUM('4:3'!X22)</f>
        <v>0</v>
      </c>
      <c r="Y22" s="14">
        <f>SUM('4:3'!Y22)</f>
        <v>0</v>
      </c>
      <c r="Z22" s="14">
        <f>SUM('4:3'!Z22)</f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f>SUM('4:3'!C23)</f>
        <v>3195</v>
      </c>
      <c r="D23" s="14">
        <f>SUM('4:3'!D23)</f>
        <v>210625</v>
      </c>
      <c r="E23" s="14">
        <f>SUM('4:3'!E23)</f>
        <v>0</v>
      </c>
      <c r="F23" s="14">
        <f>SUM('4:3'!F23)</f>
        <v>0</v>
      </c>
      <c r="G23" s="14">
        <f>SUM('4:3'!G23)</f>
        <v>0</v>
      </c>
      <c r="H23" s="14">
        <f>SUM('4:3'!H23)</f>
        <v>0</v>
      </c>
      <c r="I23" s="14">
        <f>SUM('4:3'!I23)</f>
        <v>3195</v>
      </c>
      <c r="J23" s="14">
        <f>SUM('4:3'!J23)</f>
        <v>210625</v>
      </c>
      <c r="K23" s="14">
        <f>SUM('4:3'!K23)</f>
        <v>2343</v>
      </c>
      <c r="L23" s="14">
        <f>SUM('4:3'!L23)</f>
        <v>134376</v>
      </c>
      <c r="M23" s="14">
        <f>SUM('4:3'!M23)</f>
        <v>133</v>
      </c>
      <c r="N23" s="14">
        <f>SUM('4:3'!N23)</f>
        <v>8712</v>
      </c>
      <c r="O23" s="14">
        <f>SUM('4:3'!O23)</f>
        <v>780</v>
      </c>
      <c r="P23" s="14">
        <f>SUM('4:3'!P23)</f>
        <v>42265</v>
      </c>
      <c r="Q23" s="14">
        <f>SUM('4:3'!Q23)</f>
        <v>1430</v>
      </c>
      <c r="R23" s="14">
        <f>SUM('4:3'!R23)</f>
        <v>83399</v>
      </c>
      <c r="S23" s="14">
        <f>SUM('4:3'!S23)</f>
        <v>0</v>
      </c>
      <c r="T23" s="14">
        <f>SUM('4:3'!T23)</f>
        <v>0</v>
      </c>
      <c r="U23" s="14">
        <f>SUM('4:3'!U23)</f>
        <v>0</v>
      </c>
      <c r="V23" s="14">
        <f>SUM('4:3'!V23)</f>
        <v>0</v>
      </c>
      <c r="W23" s="14">
        <f>SUM('4:3'!W23)</f>
        <v>0</v>
      </c>
      <c r="X23" s="14">
        <f>SUM('4:3'!X23)</f>
        <v>0</v>
      </c>
      <c r="Y23" s="14">
        <f>SUM('4:3'!Y23)</f>
        <v>0</v>
      </c>
      <c r="Z23" s="14">
        <f>SUM('4:3'!Z23)</f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f>SUM('4:3'!C24)</f>
        <v>1</v>
      </c>
      <c r="D24" s="14">
        <f>SUM('4:3'!D24)</f>
        <v>114</v>
      </c>
      <c r="E24" s="14">
        <f>SUM('4:3'!E24)</f>
        <v>1</v>
      </c>
      <c r="F24" s="14">
        <f>SUM('4:3'!F24)</f>
        <v>114</v>
      </c>
      <c r="G24" s="14">
        <f>SUM('4:3'!G24)</f>
        <v>0</v>
      </c>
      <c r="H24" s="14">
        <f>SUM('4:3'!H24)</f>
        <v>0</v>
      </c>
      <c r="I24" s="14">
        <f>SUM('4:3'!I24)</f>
        <v>0</v>
      </c>
      <c r="J24" s="14">
        <f>SUM('4:3'!J24)</f>
        <v>0</v>
      </c>
      <c r="K24" s="14">
        <f>SUM('4:3'!K24)</f>
        <v>15</v>
      </c>
      <c r="L24" s="14">
        <f>SUM('4:3'!L24)</f>
        <v>1526</v>
      </c>
      <c r="M24" s="14">
        <f>SUM('4:3'!M24)</f>
        <v>7</v>
      </c>
      <c r="N24" s="14">
        <f>SUM('4:3'!N24)</f>
        <v>1099</v>
      </c>
      <c r="O24" s="14">
        <f>SUM('4:3'!O24)</f>
        <v>0</v>
      </c>
      <c r="P24" s="14">
        <f>SUM('4:3'!P24)</f>
        <v>0</v>
      </c>
      <c r="Q24" s="14">
        <f>SUM('4:3'!Q24)</f>
        <v>8</v>
      </c>
      <c r="R24" s="14">
        <f>SUM('4:3'!R24)</f>
        <v>427</v>
      </c>
      <c r="S24" s="14">
        <f>SUM('4:3'!S24)</f>
        <v>0</v>
      </c>
      <c r="T24" s="14">
        <f>SUM('4:3'!T24)</f>
        <v>0</v>
      </c>
      <c r="U24" s="14">
        <f>SUM('4:3'!U24)</f>
        <v>0</v>
      </c>
      <c r="V24" s="14">
        <f>SUM('4:3'!V24)</f>
        <v>0</v>
      </c>
      <c r="W24" s="14">
        <f>SUM('4:3'!W24)</f>
        <v>0</v>
      </c>
      <c r="X24" s="14">
        <f>SUM('4:3'!X24)</f>
        <v>0</v>
      </c>
      <c r="Y24" s="14">
        <f>SUM('4:3'!Y24)</f>
        <v>0</v>
      </c>
      <c r="Z24" s="14">
        <f>SUM('4:3'!Z24)</f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f>SUM('4:3'!C25)</f>
        <v>1620</v>
      </c>
      <c r="D25" s="14">
        <f>SUM('4:3'!D25)</f>
        <v>149397</v>
      </c>
      <c r="E25" s="14">
        <f>SUM('4:3'!E25)</f>
        <v>5</v>
      </c>
      <c r="F25" s="14">
        <f>SUM('4:3'!F25)</f>
        <v>685</v>
      </c>
      <c r="G25" s="14">
        <f>SUM('4:3'!G25)</f>
        <v>0</v>
      </c>
      <c r="H25" s="14">
        <f>SUM('4:3'!H25)</f>
        <v>0</v>
      </c>
      <c r="I25" s="14">
        <f>SUM('4:3'!I25)</f>
        <v>1615</v>
      </c>
      <c r="J25" s="14">
        <f>SUM('4:3'!J25)</f>
        <v>148712</v>
      </c>
      <c r="K25" s="14">
        <f>SUM('4:3'!K25)</f>
        <v>112</v>
      </c>
      <c r="L25" s="14">
        <f>SUM('4:3'!L25)</f>
        <v>12062</v>
      </c>
      <c r="M25" s="14">
        <f>SUM('4:3'!M25)</f>
        <v>76</v>
      </c>
      <c r="N25" s="14">
        <f>SUM('4:3'!N25)</f>
        <v>8958</v>
      </c>
      <c r="O25" s="14">
        <f>SUM('4:3'!O25)</f>
        <v>3</v>
      </c>
      <c r="P25" s="14">
        <f>SUM('4:3'!P25)</f>
        <v>229</v>
      </c>
      <c r="Q25" s="14">
        <f>SUM('4:3'!Q25)</f>
        <v>33</v>
      </c>
      <c r="R25" s="14">
        <f>SUM('4:3'!R25)</f>
        <v>2875</v>
      </c>
      <c r="S25" s="14">
        <f>SUM('4:3'!S25)</f>
        <v>0</v>
      </c>
      <c r="T25" s="14">
        <f>SUM('4:3'!T25)</f>
        <v>0</v>
      </c>
      <c r="U25" s="14">
        <f>SUM('4:3'!U25)</f>
        <v>0</v>
      </c>
      <c r="V25" s="14">
        <f>SUM('4:3'!V25)</f>
        <v>0</v>
      </c>
      <c r="W25" s="14">
        <f>SUM('4:3'!W25)</f>
        <v>0</v>
      </c>
      <c r="X25" s="14">
        <f>SUM('4:3'!X25)</f>
        <v>0</v>
      </c>
      <c r="Y25" s="14">
        <f>SUM('4:3'!Y25)</f>
        <v>0</v>
      </c>
      <c r="Z25" s="14">
        <f>SUM('4:3'!Z25)</f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86.25" customHeight="1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f>SUM('4:3'!C32)</f>
        <v>38</v>
      </c>
      <c r="D32" s="14">
        <f>SUM('4:3'!D32)</f>
        <v>3362</v>
      </c>
      <c r="E32" s="14">
        <f>SUM('4:3'!E32)</f>
        <v>22</v>
      </c>
      <c r="F32" s="14">
        <f>SUM('4:3'!F32)</f>
        <v>2784</v>
      </c>
      <c r="G32" s="14">
        <f>SUM('4:3'!G32)</f>
        <v>16</v>
      </c>
      <c r="H32" s="14">
        <f>SUM('4:3'!H32)</f>
        <v>578</v>
      </c>
      <c r="I32" s="14">
        <f>SUM('4:3'!I32)</f>
        <v>0</v>
      </c>
      <c r="J32" s="14">
        <f>SUM('4:3'!J32)</f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f>SUM('4:3'!C33)</f>
        <v>21</v>
      </c>
      <c r="D33" s="14">
        <f>SUM('4:3'!D33)</f>
        <v>2665</v>
      </c>
      <c r="E33" s="14">
        <f>SUM('4:3'!E33)</f>
        <v>21</v>
      </c>
      <c r="F33" s="14">
        <f>SUM('4:3'!F33)</f>
        <v>2665</v>
      </c>
      <c r="G33" s="14">
        <f>SUM('4:3'!G33)</f>
        <v>0</v>
      </c>
      <c r="H33" s="14">
        <f>SUM('4:3'!H33)</f>
        <v>0</v>
      </c>
      <c r="I33" s="14">
        <f>SUM('4:3'!I33)</f>
        <v>0</v>
      </c>
      <c r="J33" s="14">
        <f>SUM('4:3'!J33)</f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f>SUM('4:3'!C34)</f>
        <v>16</v>
      </c>
      <c r="D34" s="14">
        <f>SUM('4:3'!D34)</f>
        <v>578</v>
      </c>
      <c r="E34" s="14">
        <f>SUM('4:3'!E34)</f>
        <v>0</v>
      </c>
      <c r="F34" s="14">
        <f>SUM('4:3'!F34)</f>
        <v>0</v>
      </c>
      <c r="G34" s="14">
        <f>SUM('4:3'!G34)</f>
        <v>16</v>
      </c>
      <c r="H34" s="14">
        <f>SUM('4:3'!H34)</f>
        <v>578</v>
      </c>
      <c r="I34" s="14">
        <f>SUM('4:3'!I34)</f>
        <v>0</v>
      </c>
      <c r="J34" s="14">
        <f>SUM('4:3'!J34)</f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f>SUM('4:3'!C35)</f>
        <v>0</v>
      </c>
      <c r="D35" s="14">
        <f>SUM('4:3'!D35)</f>
        <v>0</v>
      </c>
      <c r="E35" s="14">
        <f>SUM('4:3'!E35)</f>
        <v>0</v>
      </c>
      <c r="F35" s="14">
        <f>SUM('4:3'!F35)</f>
        <v>0</v>
      </c>
      <c r="G35" s="14">
        <f>SUM('4:3'!G35)</f>
        <v>0</v>
      </c>
      <c r="H35" s="14">
        <f>SUM('4:3'!H35)</f>
        <v>0</v>
      </c>
      <c r="I35" s="14">
        <f>SUM('4:3'!I35)</f>
        <v>0</v>
      </c>
      <c r="J35" s="14">
        <f>SUM('4:3'!J35)</f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f>SUM('4:3'!C36)</f>
        <v>1</v>
      </c>
      <c r="D36" s="14">
        <f>SUM('4:3'!D36)</f>
        <v>119</v>
      </c>
      <c r="E36" s="14">
        <f>SUM('4:3'!E36)</f>
        <v>1</v>
      </c>
      <c r="F36" s="14">
        <f>SUM('4:3'!F36)</f>
        <v>119</v>
      </c>
      <c r="G36" s="14">
        <f>SUM('4:3'!G36)</f>
        <v>0</v>
      </c>
      <c r="H36" s="14">
        <f>SUM('4:3'!H36)</f>
        <v>0</v>
      </c>
      <c r="I36" s="14">
        <f>SUM('4:3'!I36)</f>
        <v>0</v>
      </c>
      <c r="J36" s="14">
        <f>SUM('4:3'!J36)</f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f>SUM('4:3'!C38)</f>
        <v>1648</v>
      </c>
      <c r="D38" s="14">
        <f>SUM('4:3'!D38)</f>
        <v>151587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5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Normal="100" zoomScaleSheetLayoutView="100" workbookViewId="0">
      <pane xSplit="2" topLeftCell="C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255" width="9.140625" style="2"/>
    <col min="256" max="256" width="0.85546875" style="2" customWidth="1"/>
    <col min="257" max="257" width="6.28515625" style="2" customWidth="1"/>
    <col min="258" max="282" width="9.140625" style="2"/>
    <col min="283" max="283" width="1.28515625" style="2" customWidth="1"/>
    <col min="284" max="511" width="9.140625" style="2"/>
    <col min="512" max="512" width="0.85546875" style="2" customWidth="1"/>
    <col min="513" max="513" width="6.28515625" style="2" customWidth="1"/>
    <col min="514" max="538" width="9.140625" style="2"/>
    <col min="539" max="539" width="1.28515625" style="2" customWidth="1"/>
    <col min="540" max="767" width="9.140625" style="2"/>
    <col min="768" max="768" width="0.85546875" style="2" customWidth="1"/>
    <col min="769" max="769" width="6.28515625" style="2" customWidth="1"/>
    <col min="770" max="794" width="9.140625" style="2"/>
    <col min="795" max="795" width="1.28515625" style="2" customWidth="1"/>
    <col min="796" max="1023" width="9.140625" style="2"/>
    <col min="1024" max="1024" width="0.85546875" style="2" customWidth="1"/>
    <col min="1025" max="1025" width="6.28515625" style="2" customWidth="1"/>
    <col min="1026" max="1050" width="9.140625" style="2"/>
    <col min="1051" max="1051" width="1.28515625" style="2" customWidth="1"/>
    <col min="1052" max="1279" width="9.140625" style="2"/>
    <col min="1280" max="1280" width="0.85546875" style="2" customWidth="1"/>
    <col min="1281" max="1281" width="6.28515625" style="2" customWidth="1"/>
    <col min="1282" max="1306" width="9.140625" style="2"/>
    <col min="1307" max="1307" width="1.28515625" style="2" customWidth="1"/>
    <col min="1308" max="1535" width="9.140625" style="2"/>
    <col min="1536" max="1536" width="0.85546875" style="2" customWidth="1"/>
    <col min="1537" max="1537" width="6.28515625" style="2" customWidth="1"/>
    <col min="1538" max="1562" width="9.140625" style="2"/>
    <col min="1563" max="1563" width="1.28515625" style="2" customWidth="1"/>
    <col min="1564" max="1791" width="9.140625" style="2"/>
    <col min="1792" max="1792" width="0.85546875" style="2" customWidth="1"/>
    <col min="1793" max="1793" width="6.28515625" style="2" customWidth="1"/>
    <col min="1794" max="1818" width="9.140625" style="2"/>
    <col min="1819" max="1819" width="1.28515625" style="2" customWidth="1"/>
    <col min="1820" max="2047" width="9.140625" style="2"/>
    <col min="2048" max="2048" width="0.85546875" style="2" customWidth="1"/>
    <col min="2049" max="2049" width="6.28515625" style="2" customWidth="1"/>
    <col min="2050" max="2074" width="9.140625" style="2"/>
    <col min="2075" max="2075" width="1.28515625" style="2" customWidth="1"/>
    <col min="2076" max="2303" width="9.140625" style="2"/>
    <col min="2304" max="2304" width="0.85546875" style="2" customWidth="1"/>
    <col min="2305" max="2305" width="6.28515625" style="2" customWidth="1"/>
    <col min="2306" max="2330" width="9.140625" style="2"/>
    <col min="2331" max="2331" width="1.28515625" style="2" customWidth="1"/>
    <col min="2332" max="2559" width="9.140625" style="2"/>
    <col min="2560" max="2560" width="0.85546875" style="2" customWidth="1"/>
    <col min="2561" max="2561" width="6.28515625" style="2" customWidth="1"/>
    <col min="2562" max="2586" width="9.140625" style="2"/>
    <col min="2587" max="2587" width="1.28515625" style="2" customWidth="1"/>
    <col min="2588" max="2815" width="9.140625" style="2"/>
    <col min="2816" max="2816" width="0.85546875" style="2" customWidth="1"/>
    <col min="2817" max="2817" width="6.28515625" style="2" customWidth="1"/>
    <col min="2818" max="2842" width="9.140625" style="2"/>
    <col min="2843" max="2843" width="1.28515625" style="2" customWidth="1"/>
    <col min="2844" max="3071" width="9.140625" style="2"/>
    <col min="3072" max="3072" width="0.85546875" style="2" customWidth="1"/>
    <col min="3073" max="3073" width="6.28515625" style="2" customWidth="1"/>
    <col min="3074" max="3098" width="9.140625" style="2"/>
    <col min="3099" max="3099" width="1.28515625" style="2" customWidth="1"/>
    <col min="3100" max="3327" width="9.140625" style="2"/>
    <col min="3328" max="3328" width="0.85546875" style="2" customWidth="1"/>
    <col min="3329" max="3329" width="6.28515625" style="2" customWidth="1"/>
    <col min="3330" max="3354" width="9.140625" style="2"/>
    <col min="3355" max="3355" width="1.28515625" style="2" customWidth="1"/>
    <col min="3356" max="3583" width="9.140625" style="2"/>
    <col min="3584" max="3584" width="0.85546875" style="2" customWidth="1"/>
    <col min="3585" max="3585" width="6.28515625" style="2" customWidth="1"/>
    <col min="3586" max="3610" width="9.140625" style="2"/>
    <col min="3611" max="3611" width="1.28515625" style="2" customWidth="1"/>
    <col min="3612" max="3839" width="9.140625" style="2"/>
    <col min="3840" max="3840" width="0.85546875" style="2" customWidth="1"/>
    <col min="3841" max="3841" width="6.28515625" style="2" customWidth="1"/>
    <col min="3842" max="3866" width="9.140625" style="2"/>
    <col min="3867" max="3867" width="1.28515625" style="2" customWidth="1"/>
    <col min="3868" max="4095" width="9.140625" style="2"/>
    <col min="4096" max="4096" width="0.85546875" style="2" customWidth="1"/>
    <col min="4097" max="4097" width="6.28515625" style="2" customWidth="1"/>
    <col min="4098" max="4122" width="9.140625" style="2"/>
    <col min="4123" max="4123" width="1.28515625" style="2" customWidth="1"/>
    <col min="4124" max="4351" width="9.140625" style="2"/>
    <col min="4352" max="4352" width="0.85546875" style="2" customWidth="1"/>
    <col min="4353" max="4353" width="6.28515625" style="2" customWidth="1"/>
    <col min="4354" max="4378" width="9.140625" style="2"/>
    <col min="4379" max="4379" width="1.28515625" style="2" customWidth="1"/>
    <col min="4380" max="4607" width="9.140625" style="2"/>
    <col min="4608" max="4608" width="0.85546875" style="2" customWidth="1"/>
    <col min="4609" max="4609" width="6.28515625" style="2" customWidth="1"/>
    <col min="4610" max="4634" width="9.140625" style="2"/>
    <col min="4635" max="4635" width="1.28515625" style="2" customWidth="1"/>
    <col min="4636" max="4863" width="9.140625" style="2"/>
    <col min="4864" max="4864" width="0.85546875" style="2" customWidth="1"/>
    <col min="4865" max="4865" width="6.28515625" style="2" customWidth="1"/>
    <col min="4866" max="4890" width="9.140625" style="2"/>
    <col min="4891" max="4891" width="1.28515625" style="2" customWidth="1"/>
    <col min="4892" max="5119" width="9.140625" style="2"/>
    <col min="5120" max="5120" width="0.85546875" style="2" customWidth="1"/>
    <col min="5121" max="5121" width="6.28515625" style="2" customWidth="1"/>
    <col min="5122" max="5146" width="9.140625" style="2"/>
    <col min="5147" max="5147" width="1.28515625" style="2" customWidth="1"/>
    <col min="5148" max="5375" width="9.140625" style="2"/>
    <col min="5376" max="5376" width="0.85546875" style="2" customWidth="1"/>
    <col min="5377" max="5377" width="6.28515625" style="2" customWidth="1"/>
    <col min="5378" max="5402" width="9.140625" style="2"/>
    <col min="5403" max="5403" width="1.28515625" style="2" customWidth="1"/>
    <col min="5404" max="5631" width="9.140625" style="2"/>
    <col min="5632" max="5632" width="0.85546875" style="2" customWidth="1"/>
    <col min="5633" max="5633" width="6.28515625" style="2" customWidth="1"/>
    <col min="5634" max="5658" width="9.140625" style="2"/>
    <col min="5659" max="5659" width="1.28515625" style="2" customWidth="1"/>
    <col min="5660" max="5887" width="9.140625" style="2"/>
    <col min="5888" max="5888" width="0.85546875" style="2" customWidth="1"/>
    <col min="5889" max="5889" width="6.28515625" style="2" customWidth="1"/>
    <col min="5890" max="5914" width="9.140625" style="2"/>
    <col min="5915" max="5915" width="1.28515625" style="2" customWidth="1"/>
    <col min="5916" max="6143" width="9.140625" style="2"/>
    <col min="6144" max="6144" width="0.85546875" style="2" customWidth="1"/>
    <col min="6145" max="6145" width="6.28515625" style="2" customWidth="1"/>
    <col min="6146" max="6170" width="9.140625" style="2"/>
    <col min="6171" max="6171" width="1.28515625" style="2" customWidth="1"/>
    <col min="6172" max="6399" width="9.140625" style="2"/>
    <col min="6400" max="6400" width="0.85546875" style="2" customWidth="1"/>
    <col min="6401" max="6401" width="6.28515625" style="2" customWidth="1"/>
    <col min="6402" max="6426" width="9.140625" style="2"/>
    <col min="6427" max="6427" width="1.28515625" style="2" customWidth="1"/>
    <col min="6428" max="6655" width="9.140625" style="2"/>
    <col min="6656" max="6656" width="0.85546875" style="2" customWidth="1"/>
    <col min="6657" max="6657" width="6.28515625" style="2" customWidth="1"/>
    <col min="6658" max="6682" width="9.140625" style="2"/>
    <col min="6683" max="6683" width="1.28515625" style="2" customWidth="1"/>
    <col min="6684" max="6911" width="9.140625" style="2"/>
    <col min="6912" max="6912" width="0.85546875" style="2" customWidth="1"/>
    <col min="6913" max="6913" width="6.28515625" style="2" customWidth="1"/>
    <col min="6914" max="6938" width="9.140625" style="2"/>
    <col min="6939" max="6939" width="1.28515625" style="2" customWidth="1"/>
    <col min="6940" max="7167" width="9.140625" style="2"/>
    <col min="7168" max="7168" width="0.85546875" style="2" customWidth="1"/>
    <col min="7169" max="7169" width="6.28515625" style="2" customWidth="1"/>
    <col min="7170" max="7194" width="9.140625" style="2"/>
    <col min="7195" max="7195" width="1.28515625" style="2" customWidth="1"/>
    <col min="7196" max="7423" width="9.140625" style="2"/>
    <col min="7424" max="7424" width="0.85546875" style="2" customWidth="1"/>
    <col min="7425" max="7425" width="6.28515625" style="2" customWidth="1"/>
    <col min="7426" max="7450" width="9.140625" style="2"/>
    <col min="7451" max="7451" width="1.28515625" style="2" customWidth="1"/>
    <col min="7452" max="7679" width="9.140625" style="2"/>
    <col min="7680" max="7680" width="0.85546875" style="2" customWidth="1"/>
    <col min="7681" max="7681" width="6.28515625" style="2" customWidth="1"/>
    <col min="7682" max="7706" width="9.140625" style="2"/>
    <col min="7707" max="7707" width="1.28515625" style="2" customWidth="1"/>
    <col min="7708" max="7935" width="9.140625" style="2"/>
    <col min="7936" max="7936" width="0.85546875" style="2" customWidth="1"/>
    <col min="7937" max="7937" width="6.28515625" style="2" customWidth="1"/>
    <col min="7938" max="7962" width="9.140625" style="2"/>
    <col min="7963" max="7963" width="1.28515625" style="2" customWidth="1"/>
    <col min="7964" max="8191" width="9.140625" style="2"/>
    <col min="8192" max="8192" width="0.85546875" style="2" customWidth="1"/>
    <col min="8193" max="8193" width="6.28515625" style="2" customWidth="1"/>
    <col min="8194" max="8218" width="9.140625" style="2"/>
    <col min="8219" max="8219" width="1.28515625" style="2" customWidth="1"/>
    <col min="8220" max="8447" width="9.140625" style="2"/>
    <col min="8448" max="8448" width="0.85546875" style="2" customWidth="1"/>
    <col min="8449" max="8449" width="6.28515625" style="2" customWidth="1"/>
    <col min="8450" max="8474" width="9.140625" style="2"/>
    <col min="8475" max="8475" width="1.28515625" style="2" customWidth="1"/>
    <col min="8476" max="8703" width="9.140625" style="2"/>
    <col min="8704" max="8704" width="0.85546875" style="2" customWidth="1"/>
    <col min="8705" max="8705" width="6.28515625" style="2" customWidth="1"/>
    <col min="8706" max="8730" width="9.140625" style="2"/>
    <col min="8731" max="8731" width="1.28515625" style="2" customWidth="1"/>
    <col min="8732" max="8959" width="9.140625" style="2"/>
    <col min="8960" max="8960" width="0.85546875" style="2" customWidth="1"/>
    <col min="8961" max="8961" width="6.28515625" style="2" customWidth="1"/>
    <col min="8962" max="8986" width="9.140625" style="2"/>
    <col min="8987" max="8987" width="1.28515625" style="2" customWidth="1"/>
    <col min="8988" max="9215" width="9.140625" style="2"/>
    <col min="9216" max="9216" width="0.85546875" style="2" customWidth="1"/>
    <col min="9217" max="9217" width="6.28515625" style="2" customWidth="1"/>
    <col min="9218" max="9242" width="9.140625" style="2"/>
    <col min="9243" max="9243" width="1.28515625" style="2" customWidth="1"/>
    <col min="9244" max="9471" width="9.140625" style="2"/>
    <col min="9472" max="9472" width="0.85546875" style="2" customWidth="1"/>
    <col min="9473" max="9473" width="6.28515625" style="2" customWidth="1"/>
    <col min="9474" max="9498" width="9.140625" style="2"/>
    <col min="9499" max="9499" width="1.28515625" style="2" customWidth="1"/>
    <col min="9500" max="9727" width="9.140625" style="2"/>
    <col min="9728" max="9728" width="0.85546875" style="2" customWidth="1"/>
    <col min="9729" max="9729" width="6.28515625" style="2" customWidth="1"/>
    <col min="9730" max="9754" width="9.140625" style="2"/>
    <col min="9755" max="9755" width="1.28515625" style="2" customWidth="1"/>
    <col min="9756" max="9983" width="9.140625" style="2"/>
    <col min="9984" max="9984" width="0.85546875" style="2" customWidth="1"/>
    <col min="9985" max="9985" width="6.28515625" style="2" customWidth="1"/>
    <col min="9986" max="10010" width="9.140625" style="2"/>
    <col min="10011" max="10011" width="1.28515625" style="2" customWidth="1"/>
    <col min="10012" max="10239" width="9.140625" style="2"/>
    <col min="10240" max="10240" width="0.85546875" style="2" customWidth="1"/>
    <col min="10241" max="10241" width="6.28515625" style="2" customWidth="1"/>
    <col min="10242" max="10266" width="9.140625" style="2"/>
    <col min="10267" max="10267" width="1.28515625" style="2" customWidth="1"/>
    <col min="10268" max="10495" width="9.140625" style="2"/>
    <col min="10496" max="10496" width="0.85546875" style="2" customWidth="1"/>
    <col min="10497" max="10497" width="6.28515625" style="2" customWidth="1"/>
    <col min="10498" max="10522" width="9.140625" style="2"/>
    <col min="10523" max="10523" width="1.28515625" style="2" customWidth="1"/>
    <col min="10524" max="10751" width="9.140625" style="2"/>
    <col min="10752" max="10752" width="0.85546875" style="2" customWidth="1"/>
    <col min="10753" max="10753" width="6.28515625" style="2" customWidth="1"/>
    <col min="10754" max="10778" width="9.140625" style="2"/>
    <col min="10779" max="10779" width="1.28515625" style="2" customWidth="1"/>
    <col min="10780" max="11007" width="9.140625" style="2"/>
    <col min="11008" max="11008" width="0.85546875" style="2" customWidth="1"/>
    <col min="11009" max="11009" width="6.28515625" style="2" customWidth="1"/>
    <col min="11010" max="11034" width="9.140625" style="2"/>
    <col min="11035" max="11035" width="1.28515625" style="2" customWidth="1"/>
    <col min="11036" max="11263" width="9.140625" style="2"/>
    <col min="11264" max="11264" width="0.85546875" style="2" customWidth="1"/>
    <col min="11265" max="11265" width="6.28515625" style="2" customWidth="1"/>
    <col min="11266" max="11290" width="9.140625" style="2"/>
    <col min="11291" max="11291" width="1.28515625" style="2" customWidth="1"/>
    <col min="11292" max="11519" width="9.140625" style="2"/>
    <col min="11520" max="11520" width="0.85546875" style="2" customWidth="1"/>
    <col min="11521" max="11521" width="6.28515625" style="2" customWidth="1"/>
    <col min="11522" max="11546" width="9.140625" style="2"/>
    <col min="11547" max="11547" width="1.28515625" style="2" customWidth="1"/>
    <col min="11548" max="11775" width="9.140625" style="2"/>
    <col min="11776" max="11776" width="0.85546875" style="2" customWidth="1"/>
    <col min="11777" max="11777" width="6.28515625" style="2" customWidth="1"/>
    <col min="11778" max="11802" width="9.140625" style="2"/>
    <col min="11803" max="11803" width="1.28515625" style="2" customWidth="1"/>
    <col min="11804" max="12031" width="9.140625" style="2"/>
    <col min="12032" max="12032" width="0.85546875" style="2" customWidth="1"/>
    <col min="12033" max="12033" width="6.28515625" style="2" customWidth="1"/>
    <col min="12034" max="12058" width="9.140625" style="2"/>
    <col min="12059" max="12059" width="1.28515625" style="2" customWidth="1"/>
    <col min="12060" max="12287" width="9.140625" style="2"/>
    <col min="12288" max="12288" width="0.85546875" style="2" customWidth="1"/>
    <col min="12289" max="12289" width="6.28515625" style="2" customWidth="1"/>
    <col min="12290" max="12314" width="9.140625" style="2"/>
    <col min="12315" max="12315" width="1.28515625" style="2" customWidth="1"/>
    <col min="12316" max="12543" width="9.140625" style="2"/>
    <col min="12544" max="12544" width="0.85546875" style="2" customWidth="1"/>
    <col min="12545" max="12545" width="6.28515625" style="2" customWidth="1"/>
    <col min="12546" max="12570" width="9.140625" style="2"/>
    <col min="12571" max="12571" width="1.28515625" style="2" customWidth="1"/>
    <col min="12572" max="12799" width="9.140625" style="2"/>
    <col min="12800" max="12800" width="0.85546875" style="2" customWidth="1"/>
    <col min="12801" max="12801" width="6.28515625" style="2" customWidth="1"/>
    <col min="12802" max="12826" width="9.140625" style="2"/>
    <col min="12827" max="12827" width="1.28515625" style="2" customWidth="1"/>
    <col min="12828" max="13055" width="9.140625" style="2"/>
    <col min="13056" max="13056" width="0.85546875" style="2" customWidth="1"/>
    <col min="13057" max="13057" width="6.28515625" style="2" customWidth="1"/>
    <col min="13058" max="13082" width="9.140625" style="2"/>
    <col min="13083" max="13083" width="1.28515625" style="2" customWidth="1"/>
    <col min="13084" max="13311" width="9.140625" style="2"/>
    <col min="13312" max="13312" width="0.85546875" style="2" customWidth="1"/>
    <col min="13313" max="13313" width="6.28515625" style="2" customWidth="1"/>
    <col min="13314" max="13338" width="9.140625" style="2"/>
    <col min="13339" max="13339" width="1.28515625" style="2" customWidth="1"/>
    <col min="13340" max="13567" width="9.140625" style="2"/>
    <col min="13568" max="13568" width="0.85546875" style="2" customWidth="1"/>
    <col min="13569" max="13569" width="6.28515625" style="2" customWidth="1"/>
    <col min="13570" max="13594" width="9.140625" style="2"/>
    <col min="13595" max="13595" width="1.28515625" style="2" customWidth="1"/>
    <col min="13596" max="13823" width="9.140625" style="2"/>
    <col min="13824" max="13824" width="0.85546875" style="2" customWidth="1"/>
    <col min="13825" max="13825" width="6.28515625" style="2" customWidth="1"/>
    <col min="13826" max="13850" width="9.140625" style="2"/>
    <col min="13851" max="13851" width="1.28515625" style="2" customWidth="1"/>
    <col min="13852" max="14079" width="9.140625" style="2"/>
    <col min="14080" max="14080" width="0.85546875" style="2" customWidth="1"/>
    <col min="14081" max="14081" width="6.28515625" style="2" customWidth="1"/>
    <col min="14082" max="14106" width="9.140625" style="2"/>
    <col min="14107" max="14107" width="1.28515625" style="2" customWidth="1"/>
    <col min="14108" max="14335" width="9.140625" style="2"/>
    <col min="14336" max="14336" width="0.85546875" style="2" customWidth="1"/>
    <col min="14337" max="14337" width="6.28515625" style="2" customWidth="1"/>
    <col min="14338" max="14362" width="9.140625" style="2"/>
    <col min="14363" max="14363" width="1.28515625" style="2" customWidth="1"/>
    <col min="14364" max="14591" width="9.140625" style="2"/>
    <col min="14592" max="14592" width="0.85546875" style="2" customWidth="1"/>
    <col min="14593" max="14593" width="6.28515625" style="2" customWidth="1"/>
    <col min="14594" max="14618" width="9.140625" style="2"/>
    <col min="14619" max="14619" width="1.28515625" style="2" customWidth="1"/>
    <col min="14620" max="14847" width="9.140625" style="2"/>
    <col min="14848" max="14848" width="0.85546875" style="2" customWidth="1"/>
    <col min="14849" max="14849" width="6.28515625" style="2" customWidth="1"/>
    <col min="14850" max="14874" width="9.140625" style="2"/>
    <col min="14875" max="14875" width="1.28515625" style="2" customWidth="1"/>
    <col min="14876" max="15103" width="9.140625" style="2"/>
    <col min="15104" max="15104" width="0.85546875" style="2" customWidth="1"/>
    <col min="15105" max="15105" width="6.28515625" style="2" customWidth="1"/>
    <col min="15106" max="15130" width="9.140625" style="2"/>
    <col min="15131" max="15131" width="1.28515625" style="2" customWidth="1"/>
    <col min="15132" max="15359" width="9.140625" style="2"/>
    <col min="15360" max="15360" width="0.85546875" style="2" customWidth="1"/>
    <col min="15361" max="15361" width="6.28515625" style="2" customWidth="1"/>
    <col min="15362" max="15386" width="9.140625" style="2"/>
    <col min="15387" max="15387" width="1.28515625" style="2" customWidth="1"/>
    <col min="15388" max="15615" width="9.140625" style="2"/>
    <col min="15616" max="15616" width="0.85546875" style="2" customWidth="1"/>
    <col min="15617" max="15617" width="6.28515625" style="2" customWidth="1"/>
    <col min="15618" max="15642" width="9.140625" style="2"/>
    <col min="15643" max="15643" width="1.28515625" style="2" customWidth="1"/>
    <col min="15644" max="15871" width="9.140625" style="2"/>
    <col min="15872" max="15872" width="0.85546875" style="2" customWidth="1"/>
    <col min="15873" max="15873" width="6.28515625" style="2" customWidth="1"/>
    <col min="15874" max="15898" width="9.140625" style="2"/>
    <col min="15899" max="15899" width="1.28515625" style="2" customWidth="1"/>
    <col min="15900" max="16127" width="9.140625" style="2"/>
    <col min="16128" max="16128" width="0.85546875" style="2" customWidth="1"/>
    <col min="16129" max="16129" width="6.28515625" style="2" customWidth="1"/>
    <col min="16130" max="16154" width="9.140625" style="2"/>
    <col min="16155" max="16155" width="1.28515625" style="2" customWidth="1"/>
    <col min="16156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f t="shared" ref="C10:D14" si="0">SUM(E10,G10,I10)</f>
        <v>2366</v>
      </c>
      <c r="D10" s="14">
        <f t="shared" si="0"/>
        <v>197854</v>
      </c>
      <c r="E10" s="14">
        <f t="shared" ref="E10:J10" si="1">SUM(E11:E14)</f>
        <v>863</v>
      </c>
      <c r="F10" s="14">
        <f t="shared" si="1"/>
        <v>102083</v>
      </c>
      <c r="G10" s="14">
        <f t="shared" si="1"/>
        <v>509</v>
      </c>
      <c r="H10" s="14">
        <f t="shared" si="1"/>
        <v>25680</v>
      </c>
      <c r="I10" s="14">
        <f t="shared" si="1"/>
        <v>994</v>
      </c>
      <c r="J10" s="14">
        <f t="shared" si="1"/>
        <v>70091</v>
      </c>
      <c r="K10" s="14">
        <f t="shared" ref="K10:L14" si="2">SUM(M10,O10,Q10)</f>
        <v>1348</v>
      </c>
      <c r="L10" s="14">
        <f t="shared" si="2"/>
        <v>117548</v>
      </c>
      <c r="M10" s="14">
        <f t="shared" ref="M10:R10" si="3">SUM(M11:M14)</f>
        <v>798</v>
      </c>
      <c r="N10" s="14">
        <f t="shared" si="3"/>
        <v>93443</v>
      </c>
      <c r="O10" s="14">
        <f t="shared" si="3"/>
        <v>351</v>
      </c>
      <c r="P10" s="14">
        <f t="shared" si="3"/>
        <v>17652</v>
      </c>
      <c r="Q10" s="14">
        <f t="shared" si="3"/>
        <v>199</v>
      </c>
      <c r="R10" s="14">
        <f t="shared" si="3"/>
        <v>6453</v>
      </c>
      <c r="S10" s="14">
        <f t="shared" ref="S10:T14" si="4">SUM(U10,W10,Y10)</f>
        <v>1</v>
      </c>
      <c r="T10" s="14">
        <f t="shared" si="4"/>
        <v>110</v>
      </c>
      <c r="U10" s="14">
        <f t="shared" ref="U10:Z10" si="5">SUM(U11:U14)</f>
        <v>1</v>
      </c>
      <c r="V10" s="14">
        <f t="shared" si="5"/>
        <v>110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</row>
    <row r="11" spans="1:26" x14ac:dyDescent="0.15">
      <c r="A11" s="13" t="s">
        <v>14</v>
      </c>
      <c r="B11" s="6" t="s">
        <v>15</v>
      </c>
      <c r="C11" s="14">
        <f t="shared" si="0"/>
        <v>570</v>
      </c>
      <c r="D11" s="14">
        <f t="shared" si="0"/>
        <v>71747</v>
      </c>
      <c r="E11" s="14">
        <f t="shared" ref="E11:J14" si="6">SUM(M11,U11,E22,M22,U22,E33)</f>
        <v>558</v>
      </c>
      <c r="F11" s="14">
        <f t="shared" si="6"/>
        <v>70705</v>
      </c>
      <c r="G11" s="14">
        <f t="shared" si="6"/>
        <v>12</v>
      </c>
      <c r="H11" s="14">
        <f t="shared" si="6"/>
        <v>1042</v>
      </c>
      <c r="I11" s="14">
        <f t="shared" si="6"/>
        <v>0</v>
      </c>
      <c r="J11" s="14">
        <f t="shared" si="6"/>
        <v>0</v>
      </c>
      <c r="K11" s="14">
        <f t="shared" si="2"/>
        <v>514</v>
      </c>
      <c r="L11" s="14">
        <f t="shared" si="2"/>
        <v>64252</v>
      </c>
      <c r="M11" s="14">
        <v>504</v>
      </c>
      <c r="N11" s="14">
        <v>63345</v>
      </c>
      <c r="O11" s="14">
        <v>10</v>
      </c>
      <c r="P11" s="14">
        <v>907</v>
      </c>
      <c r="Q11" s="14">
        <v>0</v>
      </c>
      <c r="R11" s="14">
        <v>0</v>
      </c>
      <c r="S11" s="14">
        <f t="shared" si="4"/>
        <v>1</v>
      </c>
      <c r="T11" s="14">
        <f t="shared" si="4"/>
        <v>110</v>
      </c>
      <c r="U11" s="14">
        <v>1</v>
      </c>
      <c r="V11" s="14">
        <v>110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f t="shared" si="0"/>
        <v>1062</v>
      </c>
      <c r="D12" s="14">
        <f t="shared" si="0"/>
        <v>53277</v>
      </c>
      <c r="E12" s="14">
        <f t="shared" si="6"/>
        <v>35</v>
      </c>
      <c r="F12" s="14">
        <f t="shared" si="6"/>
        <v>2719</v>
      </c>
      <c r="G12" s="14">
        <f t="shared" si="6"/>
        <v>495</v>
      </c>
      <c r="H12" s="14">
        <f t="shared" si="6"/>
        <v>24489</v>
      </c>
      <c r="I12" s="14">
        <f t="shared" si="6"/>
        <v>532</v>
      </c>
      <c r="J12" s="14">
        <f t="shared" si="6"/>
        <v>26069</v>
      </c>
      <c r="K12" s="14">
        <f t="shared" si="2"/>
        <v>572</v>
      </c>
      <c r="L12" s="14">
        <f t="shared" si="2"/>
        <v>25701</v>
      </c>
      <c r="M12" s="14">
        <v>34</v>
      </c>
      <c r="N12" s="14">
        <v>2652</v>
      </c>
      <c r="O12" s="14">
        <v>339</v>
      </c>
      <c r="P12" s="14">
        <v>16596</v>
      </c>
      <c r="Q12" s="14">
        <v>199</v>
      </c>
      <c r="R12" s="14">
        <v>6453</v>
      </c>
      <c r="S12" s="14">
        <f t="shared" si="4"/>
        <v>0</v>
      </c>
      <c r="T12" s="14">
        <f t="shared" si="4"/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f t="shared" si="0"/>
        <v>4</v>
      </c>
      <c r="D13" s="14">
        <f t="shared" si="0"/>
        <v>268</v>
      </c>
      <c r="E13" s="14">
        <f t="shared" si="6"/>
        <v>2</v>
      </c>
      <c r="F13" s="14">
        <f t="shared" si="6"/>
        <v>119</v>
      </c>
      <c r="G13" s="14">
        <f t="shared" si="6"/>
        <v>2</v>
      </c>
      <c r="H13" s="14">
        <f t="shared" si="6"/>
        <v>149</v>
      </c>
      <c r="I13" s="14">
        <f t="shared" si="6"/>
        <v>0</v>
      </c>
      <c r="J13" s="14">
        <f t="shared" si="6"/>
        <v>0</v>
      </c>
      <c r="K13" s="14">
        <f t="shared" si="2"/>
        <v>4</v>
      </c>
      <c r="L13" s="14">
        <f t="shared" si="2"/>
        <v>268</v>
      </c>
      <c r="M13" s="14">
        <v>2</v>
      </c>
      <c r="N13" s="14">
        <v>119</v>
      </c>
      <c r="O13" s="14">
        <v>2</v>
      </c>
      <c r="P13" s="14">
        <v>149</v>
      </c>
      <c r="Q13" s="14">
        <v>0</v>
      </c>
      <c r="R13" s="14">
        <v>0</v>
      </c>
      <c r="S13" s="14">
        <f t="shared" si="4"/>
        <v>0</v>
      </c>
      <c r="T13" s="14">
        <f t="shared" si="4"/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f t="shared" si="0"/>
        <v>730</v>
      </c>
      <c r="D14" s="14">
        <f t="shared" si="0"/>
        <v>72562</v>
      </c>
      <c r="E14" s="14">
        <f t="shared" si="6"/>
        <v>268</v>
      </c>
      <c r="F14" s="14">
        <f t="shared" si="6"/>
        <v>28540</v>
      </c>
      <c r="G14" s="14">
        <f t="shared" si="6"/>
        <v>0</v>
      </c>
      <c r="H14" s="14">
        <f t="shared" si="6"/>
        <v>0</v>
      </c>
      <c r="I14" s="14">
        <f t="shared" si="6"/>
        <v>462</v>
      </c>
      <c r="J14" s="14">
        <f t="shared" si="6"/>
        <v>44022</v>
      </c>
      <c r="K14" s="14">
        <f t="shared" si="2"/>
        <v>258</v>
      </c>
      <c r="L14" s="14">
        <f t="shared" si="2"/>
        <v>27327</v>
      </c>
      <c r="M14" s="14">
        <v>258</v>
      </c>
      <c r="N14" s="14">
        <v>27327</v>
      </c>
      <c r="O14" s="14">
        <v>0</v>
      </c>
      <c r="P14" s="14">
        <v>0</v>
      </c>
      <c r="Q14" s="14">
        <v>0</v>
      </c>
      <c r="R14" s="14">
        <v>0</v>
      </c>
      <c r="S14" s="14">
        <f t="shared" si="4"/>
        <v>0</v>
      </c>
      <c r="T14" s="14">
        <f t="shared" si="4"/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f t="shared" ref="C21:D25" si="7">SUM(E21,G21,I21)</f>
        <v>720</v>
      </c>
      <c r="D21" s="14">
        <f t="shared" si="7"/>
        <v>60088</v>
      </c>
      <c r="E21" s="14">
        <f t="shared" ref="E21:J21" si="8">SUM(E22:E25)</f>
        <v>4</v>
      </c>
      <c r="F21" s="14">
        <f t="shared" si="8"/>
        <v>572</v>
      </c>
      <c r="G21" s="14">
        <f t="shared" si="8"/>
        <v>0</v>
      </c>
      <c r="H21" s="14">
        <f t="shared" si="8"/>
        <v>0</v>
      </c>
      <c r="I21" s="14">
        <f t="shared" si="8"/>
        <v>716</v>
      </c>
      <c r="J21" s="14">
        <f t="shared" si="8"/>
        <v>59516</v>
      </c>
      <c r="K21" s="14">
        <f t="shared" ref="K21:L25" si="9">SUM(M21,O21,Q21)</f>
        <v>290</v>
      </c>
      <c r="L21" s="14">
        <f t="shared" si="9"/>
        <v>19659</v>
      </c>
      <c r="M21" s="14">
        <f t="shared" ref="M21:R21" si="10">SUM(M22:M25)</f>
        <v>59</v>
      </c>
      <c r="N21" s="14">
        <f t="shared" si="10"/>
        <v>7776</v>
      </c>
      <c r="O21" s="14">
        <f t="shared" si="10"/>
        <v>152</v>
      </c>
      <c r="P21" s="14">
        <f t="shared" si="10"/>
        <v>7761</v>
      </c>
      <c r="Q21" s="14">
        <f t="shared" si="10"/>
        <v>79</v>
      </c>
      <c r="R21" s="14">
        <f t="shared" si="10"/>
        <v>4122</v>
      </c>
      <c r="S21" s="14">
        <f t="shared" ref="S21:T25" si="11">SUM(U21,W21,Y21)</f>
        <v>0</v>
      </c>
      <c r="T21" s="14">
        <f t="shared" si="11"/>
        <v>0</v>
      </c>
      <c r="U21" s="14">
        <f t="shared" ref="U21:Z21" si="12">SUM(U22:U25)</f>
        <v>0</v>
      </c>
      <c r="V21" s="14">
        <f t="shared" si="12"/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f t="shared" si="7"/>
        <v>1</v>
      </c>
      <c r="D22" s="14">
        <f t="shared" si="7"/>
        <v>163</v>
      </c>
      <c r="E22" s="14">
        <v>1</v>
      </c>
      <c r="F22" s="14">
        <v>163</v>
      </c>
      <c r="G22" s="14">
        <v>0</v>
      </c>
      <c r="H22" s="14">
        <v>0</v>
      </c>
      <c r="I22" s="14">
        <v>0</v>
      </c>
      <c r="J22" s="14">
        <v>0</v>
      </c>
      <c r="K22" s="14">
        <f t="shared" si="9"/>
        <v>53</v>
      </c>
      <c r="L22" s="14">
        <f t="shared" si="9"/>
        <v>7040</v>
      </c>
      <c r="M22" s="14">
        <v>51</v>
      </c>
      <c r="N22" s="14">
        <v>6905</v>
      </c>
      <c r="O22" s="14">
        <v>2</v>
      </c>
      <c r="P22" s="14">
        <v>135</v>
      </c>
      <c r="Q22" s="14">
        <v>0</v>
      </c>
      <c r="R22" s="14">
        <v>0</v>
      </c>
      <c r="S22" s="14">
        <f t="shared" si="11"/>
        <v>0</v>
      </c>
      <c r="T22" s="14">
        <f t="shared" si="11"/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f t="shared" si="7"/>
        <v>254</v>
      </c>
      <c r="D23" s="14">
        <f t="shared" si="7"/>
        <v>15494</v>
      </c>
      <c r="E23" s="14">
        <v>0</v>
      </c>
      <c r="F23" s="14">
        <v>0</v>
      </c>
      <c r="G23" s="14">
        <v>0</v>
      </c>
      <c r="H23" s="14">
        <v>0</v>
      </c>
      <c r="I23" s="14">
        <v>254</v>
      </c>
      <c r="J23" s="14">
        <v>15494</v>
      </c>
      <c r="K23" s="14">
        <f t="shared" si="9"/>
        <v>230</v>
      </c>
      <c r="L23" s="14">
        <f t="shared" si="9"/>
        <v>11815</v>
      </c>
      <c r="M23" s="14">
        <v>1</v>
      </c>
      <c r="N23" s="14">
        <v>67</v>
      </c>
      <c r="O23" s="14">
        <v>150</v>
      </c>
      <c r="P23" s="14">
        <v>7626</v>
      </c>
      <c r="Q23" s="14">
        <v>79</v>
      </c>
      <c r="R23" s="14">
        <v>4122</v>
      </c>
      <c r="S23" s="14">
        <f t="shared" si="11"/>
        <v>0</v>
      </c>
      <c r="T23" s="14">
        <f t="shared" si="11"/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f t="shared" si="7"/>
        <v>0</v>
      </c>
      <c r="D24" s="14">
        <f t="shared" si="7"/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f t="shared" si="9"/>
        <v>0</v>
      </c>
      <c r="L24" s="14">
        <f t="shared" si="9"/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f t="shared" si="11"/>
        <v>0</v>
      </c>
      <c r="T24" s="14">
        <f t="shared" si="11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f t="shared" si="7"/>
        <v>465</v>
      </c>
      <c r="D25" s="14">
        <f t="shared" si="7"/>
        <v>44431</v>
      </c>
      <c r="E25" s="14">
        <v>3</v>
      </c>
      <c r="F25" s="14">
        <v>409</v>
      </c>
      <c r="G25" s="14">
        <v>0</v>
      </c>
      <c r="H25" s="14">
        <v>0</v>
      </c>
      <c r="I25" s="14">
        <v>462</v>
      </c>
      <c r="J25" s="14">
        <v>44022</v>
      </c>
      <c r="K25" s="14">
        <f t="shared" si="9"/>
        <v>7</v>
      </c>
      <c r="L25" s="14">
        <f t="shared" si="9"/>
        <v>804</v>
      </c>
      <c r="M25" s="14">
        <v>7</v>
      </c>
      <c r="N25" s="14">
        <v>804</v>
      </c>
      <c r="O25" s="14">
        <v>0</v>
      </c>
      <c r="P25" s="14">
        <v>0</v>
      </c>
      <c r="Q25" s="14">
        <v>0</v>
      </c>
      <c r="R25" s="14">
        <v>0</v>
      </c>
      <c r="S25" s="14">
        <f t="shared" si="11"/>
        <v>0</v>
      </c>
      <c r="T25" s="14">
        <f t="shared" si="11"/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f t="shared" ref="C32:D36" si="13">SUM(E32,G32,I32)</f>
        <v>7</v>
      </c>
      <c r="D32" s="14">
        <f t="shared" si="13"/>
        <v>449</v>
      </c>
      <c r="E32" s="14">
        <f t="shared" ref="E32:J32" si="14">SUM(E33:E36)</f>
        <v>1</v>
      </c>
      <c r="F32" s="14">
        <f t="shared" si="14"/>
        <v>182</v>
      </c>
      <c r="G32" s="14">
        <f t="shared" si="14"/>
        <v>6</v>
      </c>
      <c r="H32" s="14">
        <f t="shared" si="14"/>
        <v>267</v>
      </c>
      <c r="I32" s="14">
        <f t="shared" si="14"/>
        <v>0</v>
      </c>
      <c r="J32" s="14">
        <f t="shared" si="14"/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f t="shared" si="13"/>
        <v>1</v>
      </c>
      <c r="D33" s="14">
        <f t="shared" si="13"/>
        <v>182</v>
      </c>
      <c r="E33" s="14">
        <v>1</v>
      </c>
      <c r="F33" s="14">
        <v>182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f t="shared" si="13"/>
        <v>6</v>
      </c>
      <c r="D34" s="14">
        <f t="shared" si="13"/>
        <v>267</v>
      </c>
      <c r="E34" s="14">
        <v>0</v>
      </c>
      <c r="F34" s="14">
        <v>0</v>
      </c>
      <c r="G34" s="14">
        <v>6</v>
      </c>
      <c r="H34" s="14">
        <v>267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f t="shared" si="13"/>
        <v>0</v>
      </c>
      <c r="D35" s="14">
        <f t="shared" si="13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f t="shared" si="13"/>
        <v>0</v>
      </c>
      <c r="D36" s="14">
        <f t="shared" si="1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f>SUM(Y14,I25,Q25)</f>
        <v>462</v>
      </c>
      <c r="D38" s="14">
        <f>SUM(Z14,J25,R25)</f>
        <v>44022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Normal="100" zoomScaleSheetLayoutView="100" workbookViewId="0">
      <pane xSplit="2" topLeftCell="C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255" width="9.140625" style="2"/>
    <col min="256" max="256" width="0.85546875" style="2" customWidth="1"/>
    <col min="257" max="257" width="6.28515625" style="2" customWidth="1"/>
    <col min="258" max="282" width="9.140625" style="2"/>
    <col min="283" max="283" width="1.28515625" style="2" customWidth="1"/>
    <col min="284" max="511" width="9.140625" style="2"/>
    <col min="512" max="512" width="0.85546875" style="2" customWidth="1"/>
    <col min="513" max="513" width="6.28515625" style="2" customWidth="1"/>
    <col min="514" max="538" width="9.140625" style="2"/>
    <col min="539" max="539" width="1.28515625" style="2" customWidth="1"/>
    <col min="540" max="767" width="9.140625" style="2"/>
    <col min="768" max="768" width="0.85546875" style="2" customWidth="1"/>
    <col min="769" max="769" width="6.28515625" style="2" customWidth="1"/>
    <col min="770" max="794" width="9.140625" style="2"/>
    <col min="795" max="795" width="1.28515625" style="2" customWidth="1"/>
    <col min="796" max="1023" width="9.140625" style="2"/>
    <col min="1024" max="1024" width="0.85546875" style="2" customWidth="1"/>
    <col min="1025" max="1025" width="6.28515625" style="2" customWidth="1"/>
    <col min="1026" max="1050" width="9.140625" style="2"/>
    <col min="1051" max="1051" width="1.28515625" style="2" customWidth="1"/>
    <col min="1052" max="1279" width="9.140625" style="2"/>
    <col min="1280" max="1280" width="0.85546875" style="2" customWidth="1"/>
    <col min="1281" max="1281" width="6.28515625" style="2" customWidth="1"/>
    <col min="1282" max="1306" width="9.140625" style="2"/>
    <col min="1307" max="1307" width="1.28515625" style="2" customWidth="1"/>
    <col min="1308" max="1535" width="9.140625" style="2"/>
    <col min="1536" max="1536" width="0.85546875" style="2" customWidth="1"/>
    <col min="1537" max="1537" width="6.28515625" style="2" customWidth="1"/>
    <col min="1538" max="1562" width="9.140625" style="2"/>
    <col min="1563" max="1563" width="1.28515625" style="2" customWidth="1"/>
    <col min="1564" max="1791" width="9.140625" style="2"/>
    <col min="1792" max="1792" width="0.85546875" style="2" customWidth="1"/>
    <col min="1793" max="1793" width="6.28515625" style="2" customWidth="1"/>
    <col min="1794" max="1818" width="9.140625" style="2"/>
    <col min="1819" max="1819" width="1.28515625" style="2" customWidth="1"/>
    <col min="1820" max="2047" width="9.140625" style="2"/>
    <col min="2048" max="2048" width="0.85546875" style="2" customWidth="1"/>
    <col min="2049" max="2049" width="6.28515625" style="2" customWidth="1"/>
    <col min="2050" max="2074" width="9.140625" style="2"/>
    <col min="2075" max="2075" width="1.28515625" style="2" customWidth="1"/>
    <col min="2076" max="2303" width="9.140625" style="2"/>
    <col min="2304" max="2304" width="0.85546875" style="2" customWidth="1"/>
    <col min="2305" max="2305" width="6.28515625" style="2" customWidth="1"/>
    <col min="2306" max="2330" width="9.140625" style="2"/>
    <col min="2331" max="2331" width="1.28515625" style="2" customWidth="1"/>
    <col min="2332" max="2559" width="9.140625" style="2"/>
    <col min="2560" max="2560" width="0.85546875" style="2" customWidth="1"/>
    <col min="2561" max="2561" width="6.28515625" style="2" customWidth="1"/>
    <col min="2562" max="2586" width="9.140625" style="2"/>
    <col min="2587" max="2587" width="1.28515625" style="2" customWidth="1"/>
    <col min="2588" max="2815" width="9.140625" style="2"/>
    <col min="2816" max="2816" width="0.85546875" style="2" customWidth="1"/>
    <col min="2817" max="2817" width="6.28515625" style="2" customWidth="1"/>
    <col min="2818" max="2842" width="9.140625" style="2"/>
    <col min="2843" max="2843" width="1.28515625" style="2" customWidth="1"/>
    <col min="2844" max="3071" width="9.140625" style="2"/>
    <col min="3072" max="3072" width="0.85546875" style="2" customWidth="1"/>
    <col min="3073" max="3073" width="6.28515625" style="2" customWidth="1"/>
    <col min="3074" max="3098" width="9.140625" style="2"/>
    <col min="3099" max="3099" width="1.28515625" style="2" customWidth="1"/>
    <col min="3100" max="3327" width="9.140625" style="2"/>
    <col min="3328" max="3328" width="0.85546875" style="2" customWidth="1"/>
    <col min="3329" max="3329" width="6.28515625" style="2" customWidth="1"/>
    <col min="3330" max="3354" width="9.140625" style="2"/>
    <col min="3355" max="3355" width="1.28515625" style="2" customWidth="1"/>
    <col min="3356" max="3583" width="9.140625" style="2"/>
    <col min="3584" max="3584" width="0.85546875" style="2" customWidth="1"/>
    <col min="3585" max="3585" width="6.28515625" style="2" customWidth="1"/>
    <col min="3586" max="3610" width="9.140625" style="2"/>
    <col min="3611" max="3611" width="1.28515625" style="2" customWidth="1"/>
    <col min="3612" max="3839" width="9.140625" style="2"/>
    <col min="3840" max="3840" width="0.85546875" style="2" customWidth="1"/>
    <col min="3841" max="3841" width="6.28515625" style="2" customWidth="1"/>
    <col min="3842" max="3866" width="9.140625" style="2"/>
    <col min="3867" max="3867" width="1.28515625" style="2" customWidth="1"/>
    <col min="3868" max="4095" width="9.140625" style="2"/>
    <col min="4096" max="4096" width="0.85546875" style="2" customWidth="1"/>
    <col min="4097" max="4097" width="6.28515625" style="2" customWidth="1"/>
    <col min="4098" max="4122" width="9.140625" style="2"/>
    <col min="4123" max="4123" width="1.28515625" style="2" customWidth="1"/>
    <col min="4124" max="4351" width="9.140625" style="2"/>
    <col min="4352" max="4352" width="0.85546875" style="2" customWidth="1"/>
    <col min="4353" max="4353" width="6.28515625" style="2" customWidth="1"/>
    <col min="4354" max="4378" width="9.140625" style="2"/>
    <col min="4379" max="4379" width="1.28515625" style="2" customWidth="1"/>
    <col min="4380" max="4607" width="9.140625" style="2"/>
    <col min="4608" max="4608" width="0.85546875" style="2" customWidth="1"/>
    <col min="4609" max="4609" width="6.28515625" style="2" customWidth="1"/>
    <col min="4610" max="4634" width="9.140625" style="2"/>
    <col min="4635" max="4635" width="1.28515625" style="2" customWidth="1"/>
    <col min="4636" max="4863" width="9.140625" style="2"/>
    <col min="4864" max="4864" width="0.85546875" style="2" customWidth="1"/>
    <col min="4865" max="4865" width="6.28515625" style="2" customWidth="1"/>
    <col min="4866" max="4890" width="9.140625" style="2"/>
    <col min="4891" max="4891" width="1.28515625" style="2" customWidth="1"/>
    <col min="4892" max="5119" width="9.140625" style="2"/>
    <col min="5120" max="5120" width="0.85546875" style="2" customWidth="1"/>
    <col min="5121" max="5121" width="6.28515625" style="2" customWidth="1"/>
    <col min="5122" max="5146" width="9.140625" style="2"/>
    <col min="5147" max="5147" width="1.28515625" style="2" customWidth="1"/>
    <col min="5148" max="5375" width="9.140625" style="2"/>
    <col min="5376" max="5376" width="0.85546875" style="2" customWidth="1"/>
    <col min="5377" max="5377" width="6.28515625" style="2" customWidth="1"/>
    <col min="5378" max="5402" width="9.140625" style="2"/>
    <col min="5403" max="5403" width="1.28515625" style="2" customWidth="1"/>
    <col min="5404" max="5631" width="9.140625" style="2"/>
    <col min="5632" max="5632" width="0.85546875" style="2" customWidth="1"/>
    <col min="5633" max="5633" width="6.28515625" style="2" customWidth="1"/>
    <col min="5634" max="5658" width="9.140625" style="2"/>
    <col min="5659" max="5659" width="1.28515625" style="2" customWidth="1"/>
    <col min="5660" max="5887" width="9.140625" style="2"/>
    <col min="5888" max="5888" width="0.85546875" style="2" customWidth="1"/>
    <col min="5889" max="5889" width="6.28515625" style="2" customWidth="1"/>
    <col min="5890" max="5914" width="9.140625" style="2"/>
    <col min="5915" max="5915" width="1.28515625" style="2" customWidth="1"/>
    <col min="5916" max="6143" width="9.140625" style="2"/>
    <col min="6144" max="6144" width="0.85546875" style="2" customWidth="1"/>
    <col min="6145" max="6145" width="6.28515625" style="2" customWidth="1"/>
    <col min="6146" max="6170" width="9.140625" style="2"/>
    <col min="6171" max="6171" width="1.28515625" style="2" customWidth="1"/>
    <col min="6172" max="6399" width="9.140625" style="2"/>
    <col min="6400" max="6400" width="0.85546875" style="2" customWidth="1"/>
    <col min="6401" max="6401" width="6.28515625" style="2" customWidth="1"/>
    <col min="6402" max="6426" width="9.140625" style="2"/>
    <col min="6427" max="6427" width="1.28515625" style="2" customWidth="1"/>
    <col min="6428" max="6655" width="9.140625" style="2"/>
    <col min="6656" max="6656" width="0.85546875" style="2" customWidth="1"/>
    <col min="6657" max="6657" width="6.28515625" style="2" customWidth="1"/>
    <col min="6658" max="6682" width="9.140625" style="2"/>
    <col min="6683" max="6683" width="1.28515625" style="2" customWidth="1"/>
    <col min="6684" max="6911" width="9.140625" style="2"/>
    <col min="6912" max="6912" width="0.85546875" style="2" customWidth="1"/>
    <col min="6913" max="6913" width="6.28515625" style="2" customWidth="1"/>
    <col min="6914" max="6938" width="9.140625" style="2"/>
    <col min="6939" max="6939" width="1.28515625" style="2" customWidth="1"/>
    <col min="6940" max="7167" width="9.140625" style="2"/>
    <col min="7168" max="7168" width="0.85546875" style="2" customWidth="1"/>
    <col min="7169" max="7169" width="6.28515625" style="2" customWidth="1"/>
    <col min="7170" max="7194" width="9.140625" style="2"/>
    <col min="7195" max="7195" width="1.28515625" style="2" customWidth="1"/>
    <col min="7196" max="7423" width="9.140625" style="2"/>
    <col min="7424" max="7424" width="0.85546875" style="2" customWidth="1"/>
    <col min="7425" max="7425" width="6.28515625" style="2" customWidth="1"/>
    <col min="7426" max="7450" width="9.140625" style="2"/>
    <col min="7451" max="7451" width="1.28515625" style="2" customWidth="1"/>
    <col min="7452" max="7679" width="9.140625" style="2"/>
    <col min="7680" max="7680" width="0.85546875" style="2" customWidth="1"/>
    <col min="7681" max="7681" width="6.28515625" style="2" customWidth="1"/>
    <col min="7682" max="7706" width="9.140625" style="2"/>
    <col min="7707" max="7707" width="1.28515625" style="2" customWidth="1"/>
    <col min="7708" max="7935" width="9.140625" style="2"/>
    <col min="7936" max="7936" width="0.85546875" style="2" customWidth="1"/>
    <col min="7937" max="7937" width="6.28515625" style="2" customWidth="1"/>
    <col min="7938" max="7962" width="9.140625" style="2"/>
    <col min="7963" max="7963" width="1.28515625" style="2" customWidth="1"/>
    <col min="7964" max="8191" width="9.140625" style="2"/>
    <col min="8192" max="8192" width="0.85546875" style="2" customWidth="1"/>
    <col min="8193" max="8193" width="6.28515625" style="2" customWidth="1"/>
    <col min="8194" max="8218" width="9.140625" style="2"/>
    <col min="8219" max="8219" width="1.28515625" style="2" customWidth="1"/>
    <col min="8220" max="8447" width="9.140625" style="2"/>
    <col min="8448" max="8448" width="0.85546875" style="2" customWidth="1"/>
    <col min="8449" max="8449" width="6.28515625" style="2" customWidth="1"/>
    <col min="8450" max="8474" width="9.140625" style="2"/>
    <col min="8475" max="8475" width="1.28515625" style="2" customWidth="1"/>
    <col min="8476" max="8703" width="9.140625" style="2"/>
    <col min="8704" max="8704" width="0.85546875" style="2" customWidth="1"/>
    <col min="8705" max="8705" width="6.28515625" style="2" customWidth="1"/>
    <col min="8706" max="8730" width="9.140625" style="2"/>
    <col min="8731" max="8731" width="1.28515625" style="2" customWidth="1"/>
    <col min="8732" max="8959" width="9.140625" style="2"/>
    <col min="8960" max="8960" width="0.85546875" style="2" customWidth="1"/>
    <col min="8961" max="8961" width="6.28515625" style="2" customWidth="1"/>
    <col min="8962" max="8986" width="9.140625" style="2"/>
    <col min="8987" max="8987" width="1.28515625" style="2" customWidth="1"/>
    <col min="8988" max="9215" width="9.140625" style="2"/>
    <col min="9216" max="9216" width="0.85546875" style="2" customWidth="1"/>
    <col min="9217" max="9217" width="6.28515625" style="2" customWidth="1"/>
    <col min="9218" max="9242" width="9.140625" style="2"/>
    <col min="9243" max="9243" width="1.28515625" style="2" customWidth="1"/>
    <col min="9244" max="9471" width="9.140625" style="2"/>
    <col min="9472" max="9472" width="0.85546875" style="2" customWidth="1"/>
    <col min="9473" max="9473" width="6.28515625" style="2" customWidth="1"/>
    <col min="9474" max="9498" width="9.140625" style="2"/>
    <col min="9499" max="9499" width="1.28515625" style="2" customWidth="1"/>
    <col min="9500" max="9727" width="9.140625" style="2"/>
    <col min="9728" max="9728" width="0.85546875" style="2" customWidth="1"/>
    <col min="9729" max="9729" width="6.28515625" style="2" customWidth="1"/>
    <col min="9730" max="9754" width="9.140625" style="2"/>
    <col min="9755" max="9755" width="1.28515625" style="2" customWidth="1"/>
    <col min="9756" max="9983" width="9.140625" style="2"/>
    <col min="9984" max="9984" width="0.85546875" style="2" customWidth="1"/>
    <col min="9985" max="9985" width="6.28515625" style="2" customWidth="1"/>
    <col min="9986" max="10010" width="9.140625" style="2"/>
    <col min="10011" max="10011" width="1.28515625" style="2" customWidth="1"/>
    <col min="10012" max="10239" width="9.140625" style="2"/>
    <col min="10240" max="10240" width="0.85546875" style="2" customWidth="1"/>
    <col min="10241" max="10241" width="6.28515625" style="2" customWidth="1"/>
    <col min="10242" max="10266" width="9.140625" style="2"/>
    <col min="10267" max="10267" width="1.28515625" style="2" customWidth="1"/>
    <col min="10268" max="10495" width="9.140625" style="2"/>
    <col min="10496" max="10496" width="0.85546875" style="2" customWidth="1"/>
    <col min="10497" max="10497" width="6.28515625" style="2" customWidth="1"/>
    <col min="10498" max="10522" width="9.140625" style="2"/>
    <col min="10523" max="10523" width="1.28515625" style="2" customWidth="1"/>
    <col min="10524" max="10751" width="9.140625" style="2"/>
    <col min="10752" max="10752" width="0.85546875" style="2" customWidth="1"/>
    <col min="10753" max="10753" width="6.28515625" style="2" customWidth="1"/>
    <col min="10754" max="10778" width="9.140625" style="2"/>
    <col min="10779" max="10779" width="1.28515625" style="2" customWidth="1"/>
    <col min="10780" max="11007" width="9.140625" style="2"/>
    <col min="11008" max="11008" width="0.85546875" style="2" customWidth="1"/>
    <col min="11009" max="11009" width="6.28515625" style="2" customWidth="1"/>
    <col min="11010" max="11034" width="9.140625" style="2"/>
    <col min="11035" max="11035" width="1.28515625" style="2" customWidth="1"/>
    <col min="11036" max="11263" width="9.140625" style="2"/>
    <col min="11264" max="11264" width="0.85546875" style="2" customWidth="1"/>
    <col min="11265" max="11265" width="6.28515625" style="2" customWidth="1"/>
    <col min="11266" max="11290" width="9.140625" style="2"/>
    <col min="11291" max="11291" width="1.28515625" style="2" customWidth="1"/>
    <col min="11292" max="11519" width="9.140625" style="2"/>
    <col min="11520" max="11520" width="0.85546875" style="2" customWidth="1"/>
    <col min="11521" max="11521" width="6.28515625" style="2" customWidth="1"/>
    <col min="11522" max="11546" width="9.140625" style="2"/>
    <col min="11547" max="11547" width="1.28515625" style="2" customWidth="1"/>
    <col min="11548" max="11775" width="9.140625" style="2"/>
    <col min="11776" max="11776" width="0.85546875" style="2" customWidth="1"/>
    <col min="11777" max="11777" width="6.28515625" style="2" customWidth="1"/>
    <col min="11778" max="11802" width="9.140625" style="2"/>
    <col min="11803" max="11803" width="1.28515625" style="2" customWidth="1"/>
    <col min="11804" max="12031" width="9.140625" style="2"/>
    <col min="12032" max="12032" width="0.85546875" style="2" customWidth="1"/>
    <col min="12033" max="12033" width="6.28515625" style="2" customWidth="1"/>
    <col min="12034" max="12058" width="9.140625" style="2"/>
    <col min="12059" max="12059" width="1.28515625" style="2" customWidth="1"/>
    <col min="12060" max="12287" width="9.140625" style="2"/>
    <col min="12288" max="12288" width="0.85546875" style="2" customWidth="1"/>
    <col min="12289" max="12289" width="6.28515625" style="2" customWidth="1"/>
    <col min="12290" max="12314" width="9.140625" style="2"/>
    <col min="12315" max="12315" width="1.28515625" style="2" customWidth="1"/>
    <col min="12316" max="12543" width="9.140625" style="2"/>
    <col min="12544" max="12544" width="0.85546875" style="2" customWidth="1"/>
    <col min="12545" max="12545" width="6.28515625" style="2" customWidth="1"/>
    <col min="12546" max="12570" width="9.140625" style="2"/>
    <col min="12571" max="12571" width="1.28515625" style="2" customWidth="1"/>
    <col min="12572" max="12799" width="9.140625" style="2"/>
    <col min="12800" max="12800" width="0.85546875" style="2" customWidth="1"/>
    <col min="12801" max="12801" width="6.28515625" style="2" customWidth="1"/>
    <col min="12802" max="12826" width="9.140625" style="2"/>
    <col min="12827" max="12827" width="1.28515625" style="2" customWidth="1"/>
    <col min="12828" max="13055" width="9.140625" style="2"/>
    <col min="13056" max="13056" width="0.85546875" style="2" customWidth="1"/>
    <col min="13057" max="13057" width="6.28515625" style="2" customWidth="1"/>
    <col min="13058" max="13082" width="9.140625" style="2"/>
    <col min="13083" max="13083" width="1.28515625" style="2" customWidth="1"/>
    <col min="13084" max="13311" width="9.140625" style="2"/>
    <col min="13312" max="13312" width="0.85546875" style="2" customWidth="1"/>
    <col min="13313" max="13313" width="6.28515625" style="2" customWidth="1"/>
    <col min="13314" max="13338" width="9.140625" style="2"/>
    <col min="13339" max="13339" width="1.28515625" style="2" customWidth="1"/>
    <col min="13340" max="13567" width="9.140625" style="2"/>
    <col min="13568" max="13568" width="0.85546875" style="2" customWidth="1"/>
    <col min="13569" max="13569" width="6.28515625" style="2" customWidth="1"/>
    <col min="13570" max="13594" width="9.140625" style="2"/>
    <col min="13595" max="13595" width="1.28515625" style="2" customWidth="1"/>
    <col min="13596" max="13823" width="9.140625" style="2"/>
    <col min="13824" max="13824" width="0.85546875" style="2" customWidth="1"/>
    <col min="13825" max="13825" width="6.28515625" style="2" customWidth="1"/>
    <col min="13826" max="13850" width="9.140625" style="2"/>
    <col min="13851" max="13851" width="1.28515625" style="2" customWidth="1"/>
    <col min="13852" max="14079" width="9.140625" style="2"/>
    <col min="14080" max="14080" width="0.85546875" style="2" customWidth="1"/>
    <col min="14081" max="14081" width="6.28515625" style="2" customWidth="1"/>
    <col min="14082" max="14106" width="9.140625" style="2"/>
    <col min="14107" max="14107" width="1.28515625" style="2" customWidth="1"/>
    <col min="14108" max="14335" width="9.140625" style="2"/>
    <col min="14336" max="14336" width="0.85546875" style="2" customWidth="1"/>
    <col min="14337" max="14337" width="6.28515625" style="2" customWidth="1"/>
    <col min="14338" max="14362" width="9.140625" style="2"/>
    <col min="14363" max="14363" width="1.28515625" style="2" customWidth="1"/>
    <col min="14364" max="14591" width="9.140625" style="2"/>
    <col min="14592" max="14592" width="0.85546875" style="2" customWidth="1"/>
    <col min="14593" max="14593" width="6.28515625" style="2" customWidth="1"/>
    <col min="14594" max="14618" width="9.140625" style="2"/>
    <col min="14619" max="14619" width="1.28515625" style="2" customWidth="1"/>
    <col min="14620" max="14847" width="9.140625" style="2"/>
    <col min="14848" max="14848" width="0.85546875" style="2" customWidth="1"/>
    <col min="14849" max="14849" width="6.28515625" style="2" customWidth="1"/>
    <col min="14850" max="14874" width="9.140625" style="2"/>
    <col min="14875" max="14875" width="1.28515625" style="2" customWidth="1"/>
    <col min="14876" max="15103" width="9.140625" style="2"/>
    <col min="15104" max="15104" width="0.85546875" style="2" customWidth="1"/>
    <col min="15105" max="15105" width="6.28515625" style="2" customWidth="1"/>
    <col min="15106" max="15130" width="9.140625" style="2"/>
    <col min="15131" max="15131" width="1.28515625" style="2" customWidth="1"/>
    <col min="15132" max="15359" width="9.140625" style="2"/>
    <col min="15360" max="15360" width="0.85546875" style="2" customWidth="1"/>
    <col min="15361" max="15361" width="6.28515625" style="2" customWidth="1"/>
    <col min="15362" max="15386" width="9.140625" style="2"/>
    <col min="15387" max="15387" width="1.28515625" style="2" customWidth="1"/>
    <col min="15388" max="15615" width="9.140625" style="2"/>
    <col min="15616" max="15616" width="0.85546875" style="2" customWidth="1"/>
    <col min="15617" max="15617" width="6.28515625" style="2" customWidth="1"/>
    <col min="15618" max="15642" width="9.140625" style="2"/>
    <col min="15643" max="15643" width="1.28515625" style="2" customWidth="1"/>
    <col min="15644" max="15871" width="9.140625" style="2"/>
    <col min="15872" max="15872" width="0.85546875" style="2" customWidth="1"/>
    <col min="15873" max="15873" width="6.28515625" style="2" customWidth="1"/>
    <col min="15874" max="15898" width="9.140625" style="2"/>
    <col min="15899" max="15899" width="1.28515625" style="2" customWidth="1"/>
    <col min="15900" max="16127" width="9.140625" style="2"/>
    <col min="16128" max="16128" width="0.85546875" style="2" customWidth="1"/>
    <col min="16129" max="16129" width="6.28515625" style="2" customWidth="1"/>
    <col min="16130" max="16154" width="9.140625" style="2"/>
    <col min="16155" max="16155" width="1.28515625" style="2" customWidth="1"/>
    <col min="16156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f t="shared" ref="C10:D14" si="0">SUM(E10,G10,I10)</f>
        <v>1856</v>
      </c>
      <c r="D10" s="14">
        <f t="shared" si="0"/>
        <v>167550</v>
      </c>
      <c r="E10" s="14">
        <f t="shared" ref="E10:J10" si="1">SUM(E11:E14)</f>
        <v>920</v>
      </c>
      <c r="F10" s="14">
        <f t="shared" si="1"/>
        <v>104821</v>
      </c>
      <c r="G10" s="14">
        <f t="shared" si="1"/>
        <v>309</v>
      </c>
      <c r="H10" s="14">
        <f t="shared" si="1"/>
        <v>15664</v>
      </c>
      <c r="I10" s="14">
        <f t="shared" si="1"/>
        <v>627</v>
      </c>
      <c r="J10" s="14">
        <f t="shared" si="1"/>
        <v>47065</v>
      </c>
      <c r="K10" s="14">
        <f t="shared" ref="K10:L14" si="2">SUM(M10,O10,Q10)</f>
        <v>1153</v>
      </c>
      <c r="L10" s="14">
        <f t="shared" si="2"/>
        <v>110775</v>
      </c>
      <c r="M10" s="14">
        <f t="shared" ref="M10:R10" si="3">SUM(M11:M14)</f>
        <v>844</v>
      </c>
      <c r="N10" s="14">
        <f t="shared" si="3"/>
        <v>95472</v>
      </c>
      <c r="O10" s="14">
        <f t="shared" si="3"/>
        <v>228</v>
      </c>
      <c r="P10" s="14">
        <f t="shared" si="3"/>
        <v>11762</v>
      </c>
      <c r="Q10" s="14">
        <f t="shared" si="3"/>
        <v>81</v>
      </c>
      <c r="R10" s="14">
        <f t="shared" si="3"/>
        <v>3541</v>
      </c>
      <c r="S10" s="14">
        <f t="shared" ref="S10:T14" si="4">SUM(U10,W10,Y10)</f>
        <v>0</v>
      </c>
      <c r="T10" s="14">
        <f t="shared" si="4"/>
        <v>0</v>
      </c>
      <c r="U10" s="14">
        <f t="shared" ref="U10:Z10" si="5">SUM(U11:U14)</f>
        <v>0</v>
      </c>
      <c r="V10" s="14">
        <f t="shared" si="5"/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</row>
    <row r="11" spans="1:26" x14ac:dyDescent="0.15">
      <c r="A11" s="13" t="s">
        <v>14</v>
      </c>
      <c r="B11" s="6" t="s">
        <v>15</v>
      </c>
      <c r="C11" s="14">
        <f t="shared" si="0"/>
        <v>556</v>
      </c>
      <c r="D11" s="14">
        <f t="shared" si="0"/>
        <v>70489</v>
      </c>
      <c r="E11" s="14">
        <f t="shared" ref="E11:J14" si="6">SUM(M11,U11,E22,M22,U22,E33)</f>
        <v>546</v>
      </c>
      <c r="F11" s="14">
        <f t="shared" si="6"/>
        <v>69536</v>
      </c>
      <c r="G11" s="14">
        <f t="shared" si="6"/>
        <v>6</v>
      </c>
      <c r="H11" s="14">
        <f t="shared" si="6"/>
        <v>654</v>
      </c>
      <c r="I11" s="14">
        <f t="shared" si="6"/>
        <v>4</v>
      </c>
      <c r="J11" s="14">
        <f t="shared" si="6"/>
        <v>299</v>
      </c>
      <c r="K11" s="14">
        <f t="shared" si="2"/>
        <v>488</v>
      </c>
      <c r="L11" s="14">
        <f t="shared" si="2"/>
        <v>61911</v>
      </c>
      <c r="M11" s="14">
        <v>478</v>
      </c>
      <c r="N11" s="14">
        <v>60958</v>
      </c>
      <c r="O11" s="14">
        <v>6</v>
      </c>
      <c r="P11" s="14">
        <v>654</v>
      </c>
      <c r="Q11" s="14">
        <v>4</v>
      </c>
      <c r="R11" s="14">
        <v>299</v>
      </c>
      <c r="S11" s="14">
        <f t="shared" si="4"/>
        <v>0</v>
      </c>
      <c r="T11" s="14">
        <f t="shared" si="4"/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f t="shared" si="0"/>
        <v>846</v>
      </c>
      <c r="D12" s="14">
        <f t="shared" si="0"/>
        <v>50796</v>
      </c>
      <c r="E12" s="14">
        <f t="shared" si="6"/>
        <v>124</v>
      </c>
      <c r="F12" s="14">
        <f t="shared" si="6"/>
        <v>8328</v>
      </c>
      <c r="G12" s="14">
        <f t="shared" si="6"/>
        <v>303</v>
      </c>
      <c r="H12" s="14">
        <f t="shared" si="6"/>
        <v>15010</v>
      </c>
      <c r="I12" s="14">
        <f t="shared" si="6"/>
        <v>419</v>
      </c>
      <c r="J12" s="14">
        <f t="shared" si="6"/>
        <v>27458</v>
      </c>
      <c r="K12" s="14">
        <f t="shared" si="2"/>
        <v>419</v>
      </c>
      <c r="L12" s="14">
        <f t="shared" si="2"/>
        <v>22434</v>
      </c>
      <c r="M12" s="14">
        <v>120</v>
      </c>
      <c r="N12" s="14">
        <v>8084</v>
      </c>
      <c r="O12" s="14">
        <v>222</v>
      </c>
      <c r="P12" s="14">
        <v>11108</v>
      </c>
      <c r="Q12" s="14">
        <v>77</v>
      </c>
      <c r="R12" s="14">
        <v>3242</v>
      </c>
      <c r="S12" s="14">
        <f t="shared" si="4"/>
        <v>0</v>
      </c>
      <c r="T12" s="14">
        <f t="shared" si="4"/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f t="shared" si="0"/>
        <v>6</v>
      </c>
      <c r="D13" s="14">
        <f t="shared" si="0"/>
        <v>914</v>
      </c>
      <c r="E13" s="14">
        <f t="shared" si="6"/>
        <v>6</v>
      </c>
      <c r="F13" s="14">
        <f t="shared" si="6"/>
        <v>914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2"/>
        <v>5</v>
      </c>
      <c r="L13" s="14">
        <f t="shared" si="2"/>
        <v>733</v>
      </c>
      <c r="M13" s="14">
        <v>5</v>
      </c>
      <c r="N13" s="14">
        <v>733</v>
      </c>
      <c r="O13" s="14">
        <v>0</v>
      </c>
      <c r="P13" s="14">
        <v>0</v>
      </c>
      <c r="Q13" s="14">
        <v>0</v>
      </c>
      <c r="R13" s="14">
        <v>0</v>
      </c>
      <c r="S13" s="14">
        <f t="shared" si="4"/>
        <v>0</v>
      </c>
      <c r="T13" s="14">
        <f t="shared" si="4"/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f t="shared" si="0"/>
        <v>448</v>
      </c>
      <c r="D14" s="14">
        <f t="shared" si="0"/>
        <v>45351</v>
      </c>
      <c r="E14" s="14">
        <f t="shared" si="6"/>
        <v>244</v>
      </c>
      <c r="F14" s="14">
        <f t="shared" si="6"/>
        <v>26043</v>
      </c>
      <c r="G14" s="14">
        <f t="shared" si="6"/>
        <v>0</v>
      </c>
      <c r="H14" s="14">
        <f t="shared" si="6"/>
        <v>0</v>
      </c>
      <c r="I14" s="14">
        <f t="shared" si="6"/>
        <v>204</v>
      </c>
      <c r="J14" s="14">
        <f t="shared" si="6"/>
        <v>19308</v>
      </c>
      <c r="K14" s="14">
        <f t="shared" si="2"/>
        <v>241</v>
      </c>
      <c r="L14" s="14">
        <f t="shared" si="2"/>
        <v>25697</v>
      </c>
      <c r="M14" s="14">
        <v>241</v>
      </c>
      <c r="N14" s="14">
        <v>25697</v>
      </c>
      <c r="O14" s="14">
        <v>0</v>
      </c>
      <c r="P14" s="14">
        <v>0</v>
      </c>
      <c r="Q14" s="14">
        <v>0</v>
      </c>
      <c r="R14" s="14">
        <v>0</v>
      </c>
      <c r="S14" s="14">
        <f t="shared" si="4"/>
        <v>0</v>
      </c>
      <c r="T14" s="14">
        <f t="shared" si="4"/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f t="shared" ref="C21:D25" si="7">SUM(E21,G21,I21)</f>
        <v>431</v>
      </c>
      <c r="D21" s="14">
        <f t="shared" si="7"/>
        <v>35922</v>
      </c>
      <c r="E21" s="14">
        <f t="shared" ref="E21:J21" si="8">SUM(E22:E25)</f>
        <v>4</v>
      </c>
      <c r="F21" s="14">
        <f t="shared" si="8"/>
        <v>530</v>
      </c>
      <c r="G21" s="14">
        <f t="shared" si="8"/>
        <v>0</v>
      </c>
      <c r="H21" s="14">
        <f t="shared" si="8"/>
        <v>0</v>
      </c>
      <c r="I21" s="14">
        <f t="shared" si="8"/>
        <v>427</v>
      </c>
      <c r="J21" s="14">
        <f t="shared" si="8"/>
        <v>35392</v>
      </c>
      <c r="K21" s="14">
        <f t="shared" ref="K21:L25" si="9">SUM(M21,O21,Q21)</f>
        <v>271</v>
      </c>
      <c r="L21" s="14">
        <f t="shared" si="9"/>
        <v>20716</v>
      </c>
      <c r="M21" s="14">
        <f t="shared" ref="M21:R21" si="10">SUM(M22:M25)</f>
        <v>71</v>
      </c>
      <c r="N21" s="14">
        <f t="shared" si="10"/>
        <v>8682</v>
      </c>
      <c r="O21" s="14">
        <f t="shared" si="10"/>
        <v>81</v>
      </c>
      <c r="P21" s="14">
        <f t="shared" si="10"/>
        <v>3902</v>
      </c>
      <c r="Q21" s="14">
        <f t="shared" si="10"/>
        <v>119</v>
      </c>
      <c r="R21" s="14">
        <f t="shared" si="10"/>
        <v>8132</v>
      </c>
      <c r="S21" s="14">
        <f t="shared" ref="S21:T25" si="11">SUM(U21,W21,Y21)</f>
        <v>0</v>
      </c>
      <c r="T21" s="14">
        <f t="shared" si="11"/>
        <v>0</v>
      </c>
      <c r="U21" s="14">
        <f t="shared" ref="U21:Z21" si="12">SUM(U22:U25)</f>
        <v>0</v>
      </c>
      <c r="V21" s="14">
        <f t="shared" si="12"/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f t="shared" si="7"/>
        <v>4</v>
      </c>
      <c r="D22" s="14">
        <f t="shared" si="7"/>
        <v>530</v>
      </c>
      <c r="E22" s="14">
        <v>4</v>
      </c>
      <c r="F22" s="14">
        <v>530</v>
      </c>
      <c r="G22" s="14">
        <v>0</v>
      </c>
      <c r="H22" s="14">
        <v>0</v>
      </c>
      <c r="I22" s="14">
        <v>0</v>
      </c>
      <c r="J22" s="14">
        <v>0</v>
      </c>
      <c r="K22" s="14">
        <f t="shared" si="9"/>
        <v>63</v>
      </c>
      <c r="L22" s="14">
        <f t="shared" si="9"/>
        <v>7911</v>
      </c>
      <c r="M22" s="14">
        <v>63</v>
      </c>
      <c r="N22" s="14">
        <v>7911</v>
      </c>
      <c r="O22" s="14">
        <v>0</v>
      </c>
      <c r="P22" s="14">
        <v>0</v>
      </c>
      <c r="Q22" s="14">
        <v>0</v>
      </c>
      <c r="R22" s="14">
        <v>0</v>
      </c>
      <c r="S22" s="14">
        <f t="shared" si="11"/>
        <v>0</v>
      </c>
      <c r="T22" s="14">
        <f t="shared" si="11"/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f t="shared" si="7"/>
        <v>223</v>
      </c>
      <c r="D23" s="14">
        <f t="shared" si="7"/>
        <v>16084</v>
      </c>
      <c r="E23" s="14">
        <v>0</v>
      </c>
      <c r="F23" s="14">
        <v>0</v>
      </c>
      <c r="G23" s="14">
        <v>0</v>
      </c>
      <c r="H23" s="14">
        <v>0</v>
      </c>
      <c r="I23" s="14">
        <v>223</v>
      </c>
      <c r="J23" s="14">
        <v>16084</v>
      </c>
      <c r="K23" s="14">
        <f t="shared" si="9"/>
        <v>204</v>
      </c>
      <c r="L23" s="14">
        <f t="shared" si="9"/>
        <v>12278</v>
      </c>
      <c r="M23" s="14">
        <v>4</v>
      </c>
      <c r="N23" s="14">
        <v>244</v>
      </c>
      <c r="O23" s="14">
        <v>81</v>
      </c>
      <c r="P23" s="14">
        <v>3902</v>
      </c>
      <c r="Q23" s="14">
        <v>119</v>
      </c>
      <c r="R23" s="14">
        <v>8132</v>
      </c>
      <c r="S23" s="14">
        <f t="shared" si="11"/>
        <v>0</v>
      </c>
      <c r="T23" s="14">
        <f t="shared" si="11"/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f t="shared" si="7"/>
        <v>0</v>
      </c>
      <c r="D24" s="14">
        <f t="shared" si="7"/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f t="shared" si="9"/>
        <v>1</v>
      </c>
      <c r="L24" s="14">
        <f t="shared" si="9"/>
        <v>181</v>
      </c>
      <c r="M24" s="14">
        <v>1</v>
      </c>
      <c r="N24" s="14">
        <v>181</v>
      </c>
      <c r="O24" s="14">
        <v>0</v>
      </c>
      <c r="P24" s="14">
        <v>0</v>
      </c>
      <c r="Q24" s="14">
        <v>0</v>
      </c>
      <c r="R24" s="14">
        <v>0</v>
      </c>
      <c r="S24" s="14">
        <f t="shared" si="11"/>
        <v>0</v>
      </c>
      <c r="T24" s="14">
        <f t="shared" si="11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f t="shared" si="7"/>
        <v>204</v>
      </c>
      <c r="D25" s="14">
        <f t="shared" si="7"/>
        <v>19308</v>
      </c>
      <c r="E25" s="14">
        <v>0</v>
      </c>
      <c r="F25" s="14">
        <v>0</v>
      </c>
      <c r="G25" s="14">
        <v>0</v>
      </c>
      <c r="H25" s="14">
        <v>0</v>
      </c>
      <c r="I25" s="14">
        <v>204</v>
      </c>
      <c r="J25" s="14">
        <v>19308</v>
      </c>
      <c r="K25" s="14">
        <f t="shared" si="9"/>
        <v>3</v>
      </c>
      <c r="L25" s="14">
        <f t="shared" si="9"/>
        <v>346</v>
      </c>
      <c r="M25" s="14">
        <v>3</v>
      </c>
      <c r="N25" s="14">
        <v>346</v>
      </c>
      <c r="O25" s="14">
        <v>0</v>
      </c>
      <c r="P25" s="14">
        <v>0</v>
      </c>
      <c r="Q25" s="14">
        <v>0</v>
      </c>
      <c r="R25" s="14">
        <v>0</v>
      </c>
      <c r="S25" s="14">
        <f t="shared" si="11"/>
        <v>0</v>
      </c>
      <c r="T25" s="14">
        <f t="shared" si="11"/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f t="shared" ref="C32:D36" si="13">SUM(E32,G32,I32)</f>
        <v>1</v>
      </c>
      <c r="D32" s="14">
        <f t="shared" si="13"/>
        <v>137</v>
      </c>
      <c r="E32" s="14">
        <f t="shared" ref="E32:J32" si="14">SUM(E33:E36)</f>
        <v>1</v>
      </c>
      <c r="F32" s="14">
        <f t="shared" si="14"/>
        <v>137</v>
      </c>
      <c r="G32" s="14">
        <f t="shared" si="14"/>
        <v>0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f t="shared" si="13"/>
        <v>1</v>
      </c>
      <c r="D33" s="14">
        <f t="shared" si="13"/>
        <v>137</v>
      </c>
      <c r="E33" s="14">
        <v>1</v>
      </c>
      <c r="F33" s="14">
        <v>137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f t="shared" si="13"/>
        <v>0</v>
      </c>
      <c r="D34" s="14">
        <f t="shared" si="13"/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f t="shared" si="13"/>
        <v>0</v>
      </c>
      <c r="D35" s="14">
        <f t="shared" si="13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f t="shared" si="13"/>
        <v>0</v>
      </c>
      <c r="D36" s="14">
        <f t="shared" si="1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f>SUM(Y14,I25,Q25)</f>
        <v>204</v>
      </c>
      <c r="D38" s="14">
        <f>SUM(Z14,J25,R25)</f>
        <v>19308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Normal="100" zoomScaleSheetLayoutView="100" workbookViewId="0">
      <pane xSplit="2" topLeftCell="C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6.28515625" style="25" customWidth="1"/>
    <col min="2" max="26" width="9.140625" style="25"/>
    <col min="27" max="27" width="1.28515625" style="25" customWidth="1"/>
    <col min="28" max="255" width="9.140625" style="25"/>
    <col min="256" max="256" width="0.85546875" style="25" customWidth="1"/>
    <col min="257" max="257" width="6.28515625" style="25" customWidth="1"/>
    <col min="258" max="282" width="9.140625" style="25"/>
    <col min="283" max="283" width="1.28515625" style="25" customWidth="1"/>
    <col min="284" max="511" width="9.140625" style="25"/>
    <col min="512" max="512" width="0.85546875" style="25" customWidth="1"/>
    <col min="513" max="513" width="6.28515625" style="25" customWidth="1"/>
    <col min="514" max="538" width="9.140625" style="25"/>
    <col min="539" max="539" width="1.28515625" style="25" customWidth="1"/>
    <col min="540" max="767" width="9.140625" style="25"/>
    <col min="768" max="768" width="0.85546875" style="25" customWidth="1"/>
    <col min="769" max="769" width="6.28515625" style="25" customWidth="1"/>
    <col min="770" max="794" width="9.140625" style="25"/>
    <col min="795" max="795" width="1.28515625" style="25" customWidth="1"/>
    <col min="796" max="1023" width="9.140625" style="25"/>
    <col min="1024" max="1024" width="0.85546875" style="25" customWidth="1"/>
    <col min="1025" max="1025" width="6.28515625" style="25" customWidth="1"/>
    <col min="1026" max="1050" width="9.140625" style="25"/>
    <col min="1051" max="1051" width="1.28515625" style="25" customWidth="1"/>
    <col min="1052" max="1279" width="9.140625" style="25"/>
    <col min="1280" max="1280" width="0.85546875" style="25" customWidth="1"/>
    <col min="1281" max="1281" width="6.28515625" style="25" customWidth="1"/>
    <col min="1282" max="1306" width="9.140625" style="25"/>
    <col min="1307" max="1307" width="1.28515625" style="25" customWidth="1"/>
    <col min="1308" max="1535" width="9.140625" style="25"/>
    <col min="1536" max="1536" width="0.85546875" style="25" customWidth="1"/>
    <col min="1537" max="1537" width="6.28515625" style="25" customWidth="1"/>
    <col min="1538" max="1562" width="9.140625" style="25"/>
    <col min="1563" max="1563" width="1.28515625" style="25" customWidth="1"/>
    <col min="1564" max="1791" width="9.140625" style="25"/>
    <col min="1792" max="1792" width="0.85546875" style="25" customWidth="1"/>
    <col min="1793" max="1793" width="6.28515625" style="25" customWidth="1"/>
    <col min="1794" max="1818" width="9.140625" style="25"/>
    <col min="1819" max="1819" width="1.28515625" style="25" customWidth="1"/>
    <col min="1820" max="2047" width="9.140625" style="25"/>
    <col min="2048" max="2048" width="0.85546875" style="25" customWidth="1"/>
    <col min="2049" max="2049" width="6.28515625" style="25" customWidth="1"/>
    <col min="2050" max="2074" width="9.140625" style="25"/>
    <col min="2075" max="2075" width="1.28515625" style="25" customWidth="1"/>
    <col min="2076" max="2303" width="9.140625" style="25"/>
    <col min="2304" max="2304" width="0.85546875" style="25" customWidth="1"/>
    <col min="2305" max="2305" width="6.28515625" style="25" customWidth="1"/>
    <col min="2306" max="2330" width="9.140625" style="25"/>
    <col min="2331" max="2331" width="1.28515625" style="25" customWidth="1"/>
    <col min="2332" max="2559" width="9.140625" style="25"/>
    <col min="2560" max="2560" width="0.85546875" style="25" customWidth="1"/>
    <col min="2561" max="2561" width="6.28515625" style="25" customWidth="1"/>
    <col min="2562" max="2586" width="9.140625" style="25"/>
    <col min="2587" max="2587" width="1.28515625" style="25" customWidth="1"/>
    <col min="2588" max="2815" width="9.140625" style="25"/>
    <col min="2816" max="2816" width="0.85546875" style="25" customWidth="1"/>
    <col min="2817" max="2817" width="6.28515625" style="25" customWidth="1"/>
    <col min="2818" max="2842" width="9.140625" style="25"/>
    <col min="2843" max="2843" width="1.28515625" style="25" customWidth="1"/>
    <col min="2844" max="3071" width="9.140625" style="25"/>
    <col min="3072" max="3072" width="0.85546875" style="25" customWidth="1"/>
    <col min="3073" max="3073" width="6.28515625" style="25" customWidth="1"/>
    <col min="3074" max="3098" width="9.140625" style="25"/>
    <col min="3099" max="3099" width="1.28515625" style="25" customWidth="1"/>
    <col min="3100" max="3327" width="9.140625" style="25"/>
    <col min="3328" max="3328" width="0.85546875" style="25" customWidth="1"/>
    <col min="3329" max="3329" width="6.28515625" style="25" customWidth="1"/>
    <col min="3330" max="3354" width="9.140625" style="25"/>
    <col min="3355" max="3355" width="1.28515625" style="25" customWidth="1"/>
    <col min="3356" max="3583" width="9.140625" style="25"/>
    <col min="3584" max="3584" width="0.85546875" style="25" customWidth="1"/>
    <col min="3585" max="3585" width="6.28515625" style="25" customWidth="1"/>
    <col min="3586" max="3610" width="9.140625" style="25"/>
    <col min="3611" max="3611" width="1.28515625" style="25" customWidth="1"/>
    <col min="3612" max="3839" width="9.140625" style="25"/>
    <col min="3840" max="3840" width="0.85546875" style="25" customWidth="1"/>
    <col min="3841" max="3841" width="6.28515625" style="25" customWidth="1"/>
    <col min="3842" max="3866" width="9.140625" style="25"/>
    <col min="3867" max="3867" width="1.28515625" style="25" customWidth="1"/>
    <col min="3868" max="4095" width="9.140625" style="25"/>
    <col min="4096" max="4096" width="0.85546875" style="25" customWidth="1"/>
    <col min="4097" max="4097" width="6.28515625" style="25" customWidth="1"/>
    <col min="4098" max="4122" width="9.140625" style="25"/>
    <col min="4123" max="4123" width="1.28515625" style="25" customWidth="1"/>
    <col min="4124" max="4351" width="9.140625" style="25"/>
    <col min="4352" max="4352" width="0.85546875" style="25" customWidth="1"/>
    <col min="4353" max="4353" width="6.28515625" style="25" customWidth="1"/>
    <col min="4354" max="4378" width="9.140625" style="25"/>
    <col min="4379" max="4379" width="1.28515625" style="25" customWidth="1"/>
    <col min="4380" max="4607" width="9.140625" style="25"/>
    <col min="4608" max="4608" width="0.85546875" style="25" customWidth="1"/>
    <col min="4609" max="4609" width="6.28515625" style="25" customWidth="1"/>
    <col min="4610" max="4634" width="9.140625" style="25"/>
    <col min="4635" max="4635" width="1.28515625" style="25" customWidth="1"/>
    <col min="4636" max="4863" width="9.140625" style="25"/>
    <col min="4864" max="4864" width="0.85546875" style="25" customWidth="1"/>
    <col min="4865" max="4865" width="6.28515625" style="25" customWidth="1"/>
    <col min="4866" max="4890" width="9.140625" style="25"/>
    <col min="4891" max="4891" width="1.28515625" style="25" customWidth="1"/>
    <col min="4892" max="5119" width="9.140625" style="25"/>
    <col min="5120" max="5120" width="0.85546875" style="25" customWidth="1"/>
    <col min="5121" max="5121" width="6.28515625" style="25" customWidth="1"/>
    <col min="5122" max="5146" width="9.140625" style="25"/>
    <col min="5147" max="5147" width="1.28515625" style="25" customWidth="1"/>
    <col min="5148" max="5375" width="9.140625" style="25"/>
    <col min="5376" max="5376" width="0.85546875" style="25" customWidth="1"/>
    <col min="5377" max="5377" width="6.28515625" style="25" customWidth="1"/>
    <col min="5378" max="5402" width="9.140625" style="25"/>
    <col min="5403" max="5403" width="1.28515625" style="25" customWidth="1"/>
    <col min="5404" max="5631" width="9.140625" style="25"/>
    <col min="5632" max="5632" width="0.85546875" style="25" customWidth="1"/>
    <col min="5633" max="5633" width="6.28515625" style="25" customWidth="1"/>
    <col min="5634" max="5658" width="9.140625" style="25"/>
    <col min="5659" max="5659" width="1.28515625" style="25" customWidth="1"/>
    <col min="5660" max="5887" width="9.140625" style="25"/>
    <col min="5888" max="5888" width="0.85546875" style="25" customWidth="1"/>
    <col min="5889" max="5889" width="6.28515625" style="25" customWidth="1"/>
    <col min="5890" max="5914" width="9.140625" style="25"/>
    <col min="5915" max="5915" width="1.28515625" style="25" customWidth="1"/>
    <col min="5916" max="6143" width="9.140625" style="25"/>
    <col min="6144" max="6144" width="0.85546875" style="25" customWidth="1"/>
    <col min="6145" max="6145" width="6.28515625" style="25" customWidth="1"/>
    <col min="6146" max="6170" width="9.140625" style="25"/>
    <col min="6171" max="6171" width="1.28515625" style="25" customWidth="1"/>
    <col min="6172" max="6399" width="9.140625" style="25"/>
    <col min="6400" max="6400" width="0.85546875" style="25" customWidth="1"/>
    <col min="6401" max="6401" width="6.28515625" style="25" customWidth="1"/>
    <col min="6402" max="6426" width="9.140625" style="25"/>
    <col min="6427" max="6427" width="1.28515625" style="25" customWidth="1"/>
    <col min="6428" max="6655" width="9.140625" style="25"/>
    <col min="6656" max="6656" width="0.85546875" style="25" customWidth="1"/>
    <col min="6657" max="6657" width="6.28515625" style="25" customWidth="1"/>
    <col min="6658" max="6682" width="9.140625" style="25"/>
    <col min="6683" max="6683" width="1.28515625" style="25" customWidth="1"/>
    <col min="6684" max="6911" width="9.140625" style="25"/>
    <col min="6912" max="6912" width="0.85546875" style="25" customWidth="1"/>
    <col min="6913" max="6913" width="6.28515625" style="25" customWidth="1"/>
    <col min="6914" max="6938" width="9.140625" style="25"/>
    <col min="6939" max="6939" width="1.28515625" style="25" customWidth="1"/>
    <col min="6940" max="7167" width="9.140625" style="25"/>
    <col min="7168" max="7168" width="0.85546875" style="25" customWidth="1"/>
    <col min="7169" max="7169" width="6.28515625" style="25" customWidth="1"/>
    <col min="7170" max="7194" width="9.140625" style="25"/>
    <col min="7195" max="7195" width="1.28515625" style="25" customWidth="1"/>
    <col min="7196" max="7423" width="9.140625" style="25"/>
    <col min="7424" max="7424" width="0.85546875" style="25" customWidth="1"/>
    <col min="7425" max="7425" width="6.28515625" style="25" customWidth="1"/>
    <col min="7426" max="7450" width="9.140625" style="25"/>
    <col min="7451" max="7451" width="1.28515625" style="25" customWidth="1"/>
    <col min="7452" max="7679" width="9.140625" style="25"/>
    <col min="7680" max="7680" width="0.85546875" style="25" customWidth="1"/>
    <col min="7681" max="7681" width="6.28515625" style="25" customWidth="1"/>
    <col min="7682" max="7706" width="9.140625" style="25"/>
    <col min="7707" max="7707" width="1.28515625" style="25" customWidth="1"/>
    <col min="7708" max="7935" width="9.140625" style="25"/>
    <col min="7936" max="7936" width="0.85546875" style="25" customWidth="1"/>
    <col min="7937" max="7937" width="6.28515625" style="25" customWidth="1"/>
    <col min="7938" max="7962" width="9.140625" style="25"/>
    <col min="7963" max="7963" width="1.28515625" style="25" customWidth="1"/>
    <col min="7964" max="8191" width="9.140625" style="25"/>
    <col min="8192" max="8192" width="0.85546875" style="25" customWidth="1"/>
    <col min="8193" max="8193" width="6.28515625" style="25" customWidth="1"/>
    <col min="8194" max="8218" width="9.140625" style="25"/>
    <col min="8219" max="8219" width="1.28515625" style="25" customWidth="1"/>
    <col min="8220" max="8447" width="9.140625" style="25"/>
    <col min="8448" max="8448" width="0.85546875" style="25" customWidth="1"/>
    <col min="8449" max="8449" width="6.28515625" style="25" customWidth="1"/>
    <col min="8450" max="8474" width="9.140625" style="25"/>
    <col min="8475" max="8475" width="1.28515625" style="25" customWidth="1"/>
    <col min="8476" max="8703" width="9.140625" style="25"/>
    <col min="8704" max="8704" width="0.85546875" style="25" customWidth="1"/>
    <col min="8705" max="8705" width="6.28515625" style="25" customWidth="1"/>
    <col min="8706" max="8730" width="9.140625" style="25"/>
    <col min="8731" max="8731" width="1.28515625" style="25" customWidth="1"/>
    <col min="8732" max="8959" width="9.140625" style="25"/>
    <col min="8960" max="8960" width="0.85546875" style="25" customWidth="1"/>
    <col min="8961" max="8961" width="6.28515625" style="25" customWidth="1"/>
    <col min="8962" max="8986" width="9.140625" style="25"/>
    <col min="8987" max="8987" width="1.28515625" style="25" customWidth="1"/>
    <col min="8988" max="9215" width="9.140625" style="25"/>
    <col min="9216" max="9216" width="0.85546875" style="25" customWidth="1"/>
    <col min="9217" max="9217" width="6.28515625" style="25" customWidth="1"/>
    <col min="9218" max="9242" width="9.140625" style="25"/>
    <col min="9243" max="9243" width="1.28515625" style="25" customWidth="1"/>
    <col min="9244" max="9471" width="9.140625" style="25"/>
    <col min="9472" max="9472" width="0.85546875" style="25" customWidth="1"/>
    <col min="9473" max="9473" width="6.28515625" style="25" customWidth="1"/>
    <col min="9474" max="9498" width="9.140625" style="25"/>
    <col min="9499" max="9499" width="1.28515625" style="25" customWidth="1"/>
    <col min="9500" max="9727" width="9.140625" style="25"/>
    <col min="9728" max="9728" width="0.85546875" style="25" customWidth="1"/>
    <col min="9729" max="9729" width="6.28515625" style="25" customWidth="1"/>
    <col min="9730" max="9754" width="9.140625" style="25"/>
    <col min="9755" max="9755" width="1.28515625" style="25" customWidth="1"/>
    <col min="9756" max="9983" width="9.140625" style="25"/>
    <col min="9984" max="9984" width="0.85546875" style="25" customWidth="1"/>
    <col min="9985" max="9985" width="6.28515625" style="25" customWidth="1"/>
    <col min="9986" max="10010" width="9.140625" style="25"/>
    <col min="10011" max="10011" width="1.28515625" style="25" customWidth="1"/>
    <col min="10012" max="10239" width="9.140625" style="25"/>
    <col min="10240" max="10240" width="0.85546875" style="25" customWidth="1"/>
    <col min="10241" max="10241" width="6.28515625" style="25" customWidth="1"/>
    <col min="10242" max="10266" width="9.140625" style="25"/>
    <col min="10267" max="10267" width="1.28515625" style="25" customWidth="1"/>
    <col min="10268" max="10495" width="9.140625" style="25"/>
    <col min="10496" max="10496" width="0.85546875" style="25" customWidth="1"/>
    <col min="10497" max="10497" width="6.28515625" style="25" customWidth="1"/>
    <col min="10498" max="10522" width="9.140625" style="25"/>
    <col min="10523" max="10523" width="1.28515625" style="25" customWidth="1"/>
    <col min="10524" max="10751" width="9.140625" style="25"/>
    <col min="10752" max="10752" width="0.85546875" style="25" customWidth="1"/>
    <col min="10753" max="10753" width="6.28515625" style="25" customWidth="1"/>
    <col min="10754" max="10778" width="9.140625" style="25"/>
    <col min="10779" max="10779" width="1.28515625" style="25" customWidth="1"/>
    <col min="10780" max="11007" width="9.140625" style="25"/>
    <col min="11008" max="11008" width="0.85546875" style="25" customWidth="1"/>
    <col min="11009" max="11009" width="6.28515625" style="25" customWidth="1"/>
    <col min="11010" max="11034" width="9.140625" style="25"/>
    <col min="11035" max="11035" width="1.28515625" style="25" customWidth="1"/>
    <col min="11036" max="11263" width="9.140625" style="25"/>
    <col min="11264" max="11264" width="0.85546875" style="25" customWidth="1"/>
    <col min="11265" max="11265" width="6.28515625" style="25" customWidth="1"/>
    <col min="11266" max="11290" width="9.140625" style="25"/>
    <col min="11291" max="11291" width="1.28515625" style="25" customWidth="1"/>
    <col min="11292" max="11519" width="9.140625" style="25"/>
    <col min="11520" max="11520" width="0.85546875" style="25" customWidth="1"/>
    <col min="11521" max="11521" width="6.28515625" style="25" customWidth="1"/>
    <col min="11522" max="11546" width="9.140625" style="25"/>
    <col min="11547" max="11547" width="1.28515625" style="25" customWidth="1"/>
    <col min="11548" max="11775" width="9.140625" style="25"/>
    <col min="11776" max="11776" width="0.85546875" style="25" customWidth="1"/>
    <col min="11777" max="11777" width="6.28515625" style="25" customWidth="1"/>
    <col min="11778" max="11802" width="9.140625" style="25"/>
    <col min="11803" max="11803" width="1.28515625" style="25" customWidth="1"/>
    <col min="11804" max="12031" width="9.140625" style="25"/>
    <col min="12032" max="12032" width="0.85546875" style="25" customWidth="1"/>
    <col min="12033" max="12033" width="6.28515625" style="25" customWidth="1"/>
    <col min="12034" max="12058" width="9.140625" style="25"/>
    <col min="12059" max="12059" width="1.28515625" style="25" customWidth="1"/>
    <col min="12060" max="12287" width="9.140625" style="25"/>
    <col min="12288" max="12288" width="0.85546875" style="25" customWidth="1"/>
    <col min="12289" max="12289" width="6.28515625" style="25" customWidth="1"/>
    <col min="12290" max="12314" width="9.140625" style="25"/>
    <col min="12315" max="12315" width="1.28515625" style="25" customWidth="1"/>
    <col min="12316" max="12543" width="9.140625" style="25"/>
    <col min="12544" max="12544" width="0.85546875" style="25" customWidth="1"/>
    <col min="12545" max="12545" width="6.28515625" style="25" customWidth="1"/>
    <col min="12546" max="12570" width="9.140625" style="25"/>
    <col min="12571" max="12571" width="1.28515625" style="25" customWidth="1"/>
    <col min="12572" max="12799" width="9.140625" style="25"/>
    <col min="12800" max="12800" width="0.85546875" style="25" customWidth="1"/>
    <col min="12801" max="12801" width="6.28515625" style="25" customWidth="1"/>
    <col min="12802" max="12826" width="9.140625" style="25"/>
    <col min="12827" max="12827" width="1.28515625" style="25" customWidth="1"/>
    <col min="12828" max="13055" width="9.140625" style="25"/>
    <col min="13056" max="13056" width="0.85546875" style="25" customWidth="1"/>
    <col min="13057" max="13057" width="6.28515625" style="25" customWidth="1"/>
    <col min="13058" max="13082" width="9.140625" style="25"/>
    <col min="13083" max="13083" width="1.28515625" style="25" customWidth="1"/>
    <col min="13084" max="13311" width="9.140625" style="25"/>
    <col min="13312" max="13312" width="0.85546875" style="25" customWidth="1"/>
    <col min="13313" max="13313" width="6.28515625" style="25" customWidth="1"/>
    <col min="13314" max="13338" width="9.140625" style="25"/>
    <col min="13339" max="13339" width="1.28515625" style="25" customWidth="1"/>
    <col min="13340" max="13567" width="9.140625" style="25"/>
    <col min="13568" max="13568" width="0.85546875" style="25" customWidth="1"/>
    <col min="13569" max="13569" width="6.28515625" style="25" customWidth="1"/>
    <col min="13570" max="13594" width="9.140625" style="25"/>
    <col min="13595" max="13595" width="1.28515625" style="25" customWidth="1"/>
    <col min="13596" max="13823" width="9.140625" style="25"/>
    <col min="13824" max="13824" width="0.85546875" style="25" customWidth="1"/>
    <col min="13825" max="13825" width="6.28515625" style="25" customWidth="1"/>
    <col min="13826" max="13850" width="9.140625" style="25"/>
    <col min="13851" max="13851" width="1.28515625" style="25" customWidth="1"/>
    <col min="13852" max="14079" width="9.140625" style="25"/>
    <col min="14080" max="14080" width="0.85546875" style="25" customWidth="1"/>
    <col min="14081" max="14081" width="6.28515625" style="25" customWidth="1"/>
    <col min="14082" max="14106" width="9.140625" style="25"/>
    <col min="14107" max="14107" width="1.28515625" style="25" customWidth="1"/>
    <col min="14108" max="14335" width="9.140625" style="25"/>
    <col min="14336" max="14336" width="0.85546875" style="25" customWidth="1"/>
    <col min="14337" max="14337" width="6.28515625" style="25" customWidth="1"/>
    <col min="14338" max="14362" width="9.140625" style="25"/>
    <col min="14363" max="14363" width="1.28515625" style="25" customWidth="1"/>
    <col min="14364" max="14591" width="9.140625" style="25"/>
    <col min="14592" max="14592" width="0.85546875" style="25" customWidth="1"/>
    <col min="14593" max="14593" width="6.28515625" style="25" customWidth="1"/>
    <col min="14594" max="14618" width="9.140625" style="25"/>
    <col min="14619" max="14619" width="1.28515625" style="25" customWidth="1"/>
    <col min="14620" max="14847" width="9.140625" style="25"/>
    <col min="14848" max="14848" width="0.85546875" style="25" customWidth="1"/>
    <col min="14849" max="14849" width="6.28515625" style="25" customWidth="1"/>
    <col min="14850" max="14874" width="9.140625" style="25"/>
    <col min="14875" max="14875" width="1.28515625" style="25" customWidth="1"/>
    <col min="14876" max="15103" width="9.140625" style="25"/>
    <col min="15104" max="15104" width="0.85546875" style="25" customWidth="1"/>
    <col min="15105" max="15105" width="6.28515625" style="25" customWidth="1"/>
    <col min="15106" max="15130" width="9.140625" style="25"/>
    <col min="15131" max="15131" width="1.28515625" style="25" customWidth="1"/>
    <col min="15132" max="15359" width="9.140625" style="25"/>
    <col min="15360" max="15360" width="0.85546875" style="25" customWidth="1"/>
    <col min="15361" max="15361" width="6.28515625" style="25" customWidth="1"/>
    <col min="15362" max="15386" width="9.140625" style="25"/>
    <col min="15387" max="15387" width="1.28515625" style="25" customWidth="1"/>
    <col min="15388" max="15615" width="9.140625" style="25"/>
    <col min="15616" max="15616" width="0.85546875" style="25" customWidth="1"/>
    <col min="15617" max="15617" width="6.28515625" style="25" customWidth="1"/>
    <col min="15618" max="15642" width="9.140625" style="25"/>
    <col min="15643" max="15643" width="1.28515625" style="25" customWidth="1"/>
    <col min="15644" max="15871" width="9.140625" style="25"/>
    <col min="15872" max="15872" width="0.85546875" style="25" customWidth="1"/>
    <col min="15873" max="15873" width="6.28515625" style="25" customWidth="1"/>
    <col min="15874" max="15898" width="9.140625" style="25"/>
    <col min="15899" max="15899" width="1.28515625" style="25" customWidth="1"/>
    <col min="15900" max="16127" width="9.140625" style="25"/>
    <col min="16128" max="16128" width="0.85546875" style="25" customWidth="1"/>
    <col min="16129" max="16129" width="6.28515625" style="25" customWidth="1"/>
    <col min="16130" max="16154" width="9.140625" style="25"/>
    <col min="16155" max="16155" width="1.28515625" style="25" customWidth="1"/>
    <col min="16156" max="16384" width="9.140625" style="25"/>
  </cols>
  <sheetData>
    <row r="1" spans="1:26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15">
      <c r="A3" s="24"/>
      <c r="B3" s="24" t="s">
        <v>39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x14ac:dyDescent="0.15">
      <c r="A6" s="26"/>
      <c r="B6" s="27"/>
      <c r="C6" s="28" t="s">
        <v>1</v>
      </c>
      <c r="D6" s="29"/>
      <c r="E6" s="29"/>
      <c r="F6" s="29"/>
      <c r="G6" s="29"/>
      <c r="H6" s="29"/>
      <c r="I6" s="29"/>
      <c r="J6" s="29"/>
      <c r="K6" s="28" t="s">
        <v>2</v>
      </c>
      <c r="L6" s="29"/>
      <c r="M6" s="29"/>
      <c r="N6" s="29"/>
      <c r="O6" s="29"/>
      <c r="P6" s="29"/>
      <c r="Q6" s="29"/>
      <c r="R6" s="29"/>
      <c r="S6" s="28" t="s">
        <v>3</v>
      </c>
      <c r="T6" s="29"/>
      <c r="U6" s="29"/>
      <c r="V6" s="29"/>
      <c r="W6" s="29"/>
      <c r="X6" s="29"/>
      <c r="Y6" s="29"/>
      <c r="Z6" s="29"/>
    </row>
    <row r="7" spans="1:26" x14ac:dyDescent="0.15">
      <c r="A7" s="30"/>
      <c r="B7" s="31"/>
      <c r="C7" s="28" t="s">
        <v>4</v>
      </c>
      <c r="D7" s="28"/>
      <c r="E7" s="29" t="s">
        <v>5</v>
      </c>
      <c r="F7" s="29"/>
      <c r="G7" s="29" t="s">
        <v>6</v>
      </c>
      <c r="H7" s="29"/>
      <c r="I7" s="29" t="s">
        <v>7</v>
      </c>
      <c r="J7" s="29"/>
      <c r="K7" s="28" t="s">
        <v>4</v>
      </c>
      <c r="L7" s="28"/>
      <c r="M7" s="29" t="s">
        <v>5</v>
      </c>
      <c r="N7" s="29"/>
      <c r="O7" s="29" t="s">
        <v>6</v>
      </c>
      <c r="P7" s="29"/>
      <c r="Q7" s="29" t="s">
        <v>7</v>
      </c>
      <c r="R7" s="29"/>
      <c r="S7" s="28" t="s">
        <v>4</v>
      </c>
      <c r="T7" s="28"/>
      <c r="U7" s="29" t="s">
        <v>5</v>
      </c>
      <c r="V7" s="29"/>
      <c r="W7" s="29" t="s">
        <v>6</v>
      </c>
      <c r="X7" s="29"/>
      <c r="Y7" s="29" t="s">
        <v>7</v>
      </c>
      <c r="Z7" s="29"/>
    </row>
    <row r="8" spans="1:26" ht="69" x14ac:dyDescent="0.15">
      <c r="A8" s="30"/>
      <c r="B8" s="31"/>
      <c r="C8" s="32" t="s">
        <v>8</v>
      </c>
      <c r="D8" s="32" t="s">
        <v>9</v>
      </c>
      <c r="E8" s="32" t="s">
        <v>8</v>
      </c>
      <c r="F8" s="32" t="s">
        <v>9</v>
      </c>
      <c r="G8" s="32" t="s">
        <v>8</v>
      </c>
      <c r="H8" s="32" t="s">
        <v>9</v>
      </c>
      <c r="I8" s="32" t="s">
        <v>8</v>
      </c>
      <c r="J8" s="32" t="s">
        <v>9</v>
      </c>
      <c r="K8" s="32" t="s">
        <v>8</v>
      </c>
      <c r="L8" s="32" t="s">
        <v>9</v>
      </c>
      <c r="M8" s="32" t="s">
        <v>8</v>
      </c>
      <c r="N8" s="32" t="s">
        <v>9</v>
      </c>
      <c r="O8" s="32" t="s">
        <v>8</v>
      </c>
      <c r="P8" s="32" t="s">
        <v>9</v>
      </c>
      <c r="Q8" s="32" t="s">
        <v>8</v>
      </c>
      <c r="R8" s="32" t="s">
        <v>9</v>
      </c>
      <c r="S8" s="32" t="s">
        <v>8</v>
      </c>
      <c r="T8" s="32" t="s">
        <v>9</v>
      </c>
      <c r="U8" s="32" t="s">
        <v>8</v>
      </c>
      <c r="V8" s="32" t="s">
        <v>9</v>
      </c>
      <c r="W8" s="32" t="s">
        <v>8</v>
      </c>
      <c r="X8" s="32" t="s">
        <v>9</v>
      </c>
      <c r="Y8" s="32" t="s">
        <v>8</v>
      </c>
      <c r="Z8" s="32" t="s">
        <v>9</v>
      </c>
    </row>
    <row r="9" spans="1:26" x14ac:dyDescent="0.15">
      <c r="A9" s="33"/>
      <c r="B9" s="34"/>
      <c r="C9" s="35" t="s">
        <v>10</v>
      </c>
      <c r="D9" s="35" t="s">
        <v>11</v>
      </c>
      <c r="E9" s="35" t="s">
        <v>10</v>
      </c>
      <c r="F9" s="35" t="s">
        <v>11</v>
      </c>
      <c r="G9" s="35" t="s">
        <v>10</v>
      </c>
      <c r="H9" s="35" t="s">
        <v>11</v>
      </c>
      <c r="I9" s="35" t="s">
        <v>10</v>
      </c>
      <c r="J9" s="35" t="s">
        <v>11</v>
      </c>
      <c r="K9" s="35" t="s">
        <v>10</v>
      </c>
      <c r="L9" s="35" t="s">
        <v>11</v>
      </c>
      <c r="M9" s="35" t="s">
        <v>10</v>
      </c>
      <c r="N9" s="35" t="s">
        <v>11</v>
      </c>
      <c r="O9" s="35" t="s">
        <v>10</v>
      </c>
      <c r="P9" s="35" t="s">
        <v>11</v>
      </c>
      <c r="Q9" s="35" t="s">
        <v>10</v>
      </c>
      <c r="R9" s="35" t="s">
        <v>11</v>
      </c>
      <c r="S9" s="35" t="s">
        <v>10</v>
      </c>
      <c r="T9" s="35" t="s">
        <v>11</v>
      </c>
      <c r="U9" s="35" t="s">
        <v>10</v>
      </c>
      <c r="V9" s="35" t="s">
        <v>11</v>
      </c>
      <c r="W9" s="35" t="s">
        <v>10</v>
      </c>
      <c r="X9" s="35" t="s">
        <v>11</v>
      </c>
      <c r="Y9" s="35" t="s">
        <v>10</v>
      </c>
      <c r="Z9" s="35" t="s">
        <v>11</v>
      </c>
    </row>
    <row r="10" spans="1:26" x14ac:dyDescent="0.15">
      <c r="A10" s="36" t="s">
        <v>12</v>
      </c>
      <c r="B10" s="29" t="s">
        <v>13</v>
      </c>
      <c r="C10" s="37">
        <f t="shared" ref="C10:D14" si="0">SUM(E10,G10,I10)</f>
        <v>1661</v>
      </c>
      <c r="D10" s="37">
        <f t="shared" si="0"/>
        <v>137707</v>
      </c>
      <c r="E10" s="37">
        <f t="shared" ref="E10:J10" si="1">SUM(E11:E14)</f>
        <v>766</v>
      </c>
      <c r="F10" s="37">
        <f t="shared" si="1"/>
        <v>87703</v>
      </c>
      <c r="G10" s="37">
        <f t="shared" si="1"/>
        <v>211</v>
      </c>
      <c r="H10" s="37">
        <f t="shared" si="1"/>
        <v>11936</v>
      </c>
      <c r="I10" s="37">
        <f t="shared" si="1"/>
        <v>684</v>
      </c>
      <c r="J10" s="37">
        <f t="shared" si="1"/>
        <v>38068</v>
      </c>
      <c r="K10" s="37">
        <f t="shared" ref="K10:L14" si="2">SUM(M10,O10,Q10)</f>
        <v>949</v>
      </c>
      <c r="L10" s="37">
        <f t="shared" si="2"/>
        <v>90463</v>
      </c>
      <c r="M10" s="37">
        <f t="shared" ref="M10:R10" si="3">SUM(M11:M14)</f>
        <v>704</v>
      </c>
      <c r="N10" s="37">
        <f t="shared" si="3"/>
        <v>79513</v>
      </c>
      <c r="O10" s="37">
        <f t="shared" si="3"/>
        <v>135</v>
      </c>
      <c r="P10" s="37">
        <f t="shared" si="3"/>
        <v>7238</v>
      </c>
      <c r="Q10" s="37">
        <f t="shared" si="3"/>
        <v>110</v>
      </c>
      <c r="R10" s="37">
        <f t="shared" si="3"/>
        <v>3712</v>
      </c>
      <c r="S10" s="37">
        <f t="shared" ref="S10:T14" si="4">SUM(U10,W10,Y10)</f>
        <v>0</v>
      </c>
      <c r="T10" s="37">
        <f t="shared" si="4"/>
        <v>0</v>
      </c>
      <c r="U10" s="37">
        <f t="shared" ref="U10:Z10" si="5">SUM(U11:U14)</f>
        <v>0</v>
      </c>
      <c r="V10" s="37">
        <f t="shared" si="5"/>
        <v>0</v>
      </c>
      <c r="W10" s="37">
        <f t="shared" si="5"/>
        <v>0</v>
      </c>
      <c r="X10" s="37">
        <f t="shared" si="5"/>
        <v>0</v>
      </c>
      <c r="Y10" s="37">
        <f t="shared" si="5"/>
        <v>0</v>
      </c>
      <c r="Z10" s="37">
        <f t="shared" si="5"/>
        <v>0</v>
      </c>
    </row>
    <row r="11" spans="1:26" x14ac:dyDescent="0.15">
      <c r="A11" s="36" t="s">
        <v>14</v>
      </c>
      <c r="B11" s="29" t="s">
        <v>15</v>
      </c>
      <c r="C11" s="37">
        <f t="shared" si="0"/>
        <v>454</v>
      </c>
      <c r="D11" s="37">
        <f t="shared" si="0"/>
        <v>58369</v>
      </c>
      <c r="E11" s="37">
        <f t="shared" ref="E11:J14" si="6">SUM(M11,U11,E22,M22,U22,E33)</f>
        <v>441</v>
      </c>
      <c r="F11" s="37">
        <f t="shared" si="6"/>
        <v>57374</v>
      </c>
      <c r="G11" s="37">
        <f t="shared" si="6"/>
        <v>13</v>
      </c>
      <c r="H11" s="37">
        <f t="shared" si="6"/>
        <v>995</v>
      </c>
      <c r="I11" s="37">
        <f t="shared" si="6"/>
        <v>0</v>
      </c>
      <c r="J11" s="37">
        <f t="shared" si="6"/>
        <v>0</v>
      </c>
      <c r="K11" s="37">
        <f t="shared" si="2"/>
        <v>405</v>
      </c>
      <c r="L11" s="37">
        <f t="shared" si="2"/>
        <v>51749</v>
      </c>
      <c r="M11" s="37">
        <v>392</v>
      </c>
      <c r="N11" s="37">
        <v>50754</v>
      </c>
      <c r="O11" s="37">
        <v>13</v>
      </c>
      <c r="P11" s="37">
        <v>995</v>
      </c>
      <c r="Q11" s="37">
        <v>0</v>
      </c>
      <c r="R11" s="37">
        <v>0</v>
      </c>
      <c r="S11" s="37">
        <f t="shared" si="4"/>
        <v>0</v>
      </c>
      <c r="T11" s="37">
        <f t="shared" si="4"/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</row>
    <row r="12" spans="1:26" x14ac:dyDescent="0.15">
      <c r="A12" s="36" t="s">
        <v>16</v>
      </c>
      <c r="B12" s="29" t="s">
        <v>17</v>
      </c>
      <c r="C12" s="37">
        <f t="shared" si="0"/>
        <v>897</v>
      </c>
      <c r="D12" s="37">
        <f t="shared" si="0"/>
        <v>48968</v>
      </c>
      <c r="E12" s="37">
        <f t="shared" si="6"/>
        <v>117</v>
      </c>
      <c r="F12" s="37">
        <f t="shared" si="6"/>
        <v>8043</v>
      </c>
      <c r="G12" s="37">
        <f t="shared" si="6"/>
        <v>196</v>
      </c>
      <c r="H12" s="37">
        <f t="shared" si="6"/>
        <v>10786</v>
      </c>
      <c r="I12" s="37">
        <f t="shared" si="6"/>
        <v>584</v>
      </c>
      <c r="J12" s="37">
        <f t="shared" si="6"/>
        <v>30139</v>
      </c>
      <c r="K12" s="37">
        <f t="shared" si="2"/>
        <v>347</v>
      </c>
      <c r="L12" s="37">
        <f t="shared" si="2"/>
        <v>17843</v>
      </c>
      <c r="M12" s="37">
        <v>117</v>
      </c>
      <c r="N12" s="37">
        <v>8043</v>
      </c>
      <c r="O12" s="37">
        <v>120</v>
      </c>
      <c r="P12" s="37">
        <v>6088</v>
      </c>
      <c r="Q12" s="37">
        <v>110</v>
      </c>
      <c r="R12" s="37">
        <v>3712</v>
      </c>
      <c r="S12" s="37">
        <f t="shared" si="4"/>
        <v>0</v>
      </c>
      <c r="T12" s="37">
        <f t="shared" si="4"/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</row>
    <row r="13" spans="1:26" x14ac:dyDescent="0.15">
      <c r="A13" s="36" t="s">
        <v>18</v>
      </c>
      <c r="B13" s="29" t="s">
        <v>19</v>
      </c>
      <c r="C13" s="37">
        <f t="shared" si="0"/>
        <v>15</v>
      </c>
      <c r="D13" s="37">
        <f t="shared" si="0"/>
        <v>1314</v>
      </c>
      <c r="E13" s="37">
        <f t="shared" si="6"/>
        <v>9</v>
      </c>
      <c r="F13" s="37">
        <f t="shared" si="6"/>
        <v>1031</v>
      </c>
      <c r="G13" s="37">
        <f t="shared" si="6"/>
        <v>2</v>
      </c>
      <c r="H13" s="37">
        <f t="shared" si="6"/>
        <v>155</v>
      </c>
      <c r="I13" s="37">
        <f t="shared" si="6"/>
        <v>4</v>
      </c>
      <c r="J13" s="37">
        <f t="shared" si="6"/>
        <v>128</v>
      </c>
      <c r="K13" s="37">
        <f t="shared" si="2"/>
        <v>11</v>
      </c>
      <c r="L13" s="37">
        <f t="shared" si="2"/>
        <v>1186</v>
      </c>
      <c r="M13" s="37">
        <v>9</v>
      </c>
      <c r="N13" s="37">
        <v>1031</v>
      </c>
      <c r="O13" s="37">
        <v>2</v>
      </c>
      <c r="P13" s="37">
        <v>155</v>
      </c>
      <c r="Q13" s="37">
        <v>0</v>
      </c>
      <c r="R13" s="37">
        <v>0</v>
      </c>
      <c r="S13" s="37">
        <f t="shared" si="4"/>
        <v>0</v>
      </c>
      <c r="T13" s="37">
        <f t="shared" si="4"/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</row>
    <row r="14" spans="1:26" x14ac:dyDescent="0.15">
      <c r="A14" s="36" t="s">
        <v>20</v>
      </c>
      <c r="B14" s="29" t="s">
        <v>21</v>
      </c>
      <c r="C14" s="37">
        <f t="shared" si="0"/>
        <v>295</v>
      </c>
      <c r="D14" s="37">
        <f t="shared" si="0"/>
        <v>29056</v>
      </c>
      <c r="E14" s="37">
        <f t="shared" si="6"/>
        <v>199</v>
      </c>
      <c r="F14" s="37">
        <f t="shared" si="6"/>
        <v>21255</v>
      </c>
      <c r="G14" s="37">
        <f t="shared" si="6"/>
        <v>0</v>
      </c>
      <c r="H14" s="37">
        <f t="shared" si="6"/>
        <v>0</v>
      </c>
      <c r="I14" s="37">
        <f t="shared" si="6"/>
        <v>96</v>
      </c>
      <c r="J14" s="37">
        <f t="shared" si="6"/>
        <v>7801</v>
      </c>
      <c r="K14" s="37">
        <f t="shared" si="2"/>
        <v>186</v>
      </c>
      <c r="L14" s="37">
        <f t="shared" si="2"/>
        <v>19685</v>
      </c>
      <c r="M14" s="37">
        <v>186</v>
      </c>
      <c r="N14" s="37">
        <v>19685</v>
      </c>
      <c r="O14" s="37">
        <v>0</v>
      </c>
      <c r="P14" s="37">
        <v>0</v>
      </c>
      <c r="Q14" s="37">
        <v>0</v>
      </c>
      <c r="R14" s="37">
        <v>0</v>
      </c>
      <c r="S14" s="37">
        <f t="shared" si="4"/>
        <v>0</v>
      </c>
      <c r="T14" s="37">
        <f t="shared" si="4"/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</row>
    <row r="15" spans="1:26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8" x14ac:dyDescent="0.15">
      <c r="A17" s="26"/>
      <c r="B17" s="27"/>
      <c r="C17" s="28" t="s">
        <v>22</v>
      </c>
      <c r="D17" s="29"/>
      <c r="E17" s="29"/>
      <c r="F17" s="29"/>
      <c r="G17" s="29"/>
      <c r="H17" s="29"/>
      <c r="I17" s="29"/>
      <c r="J17" s="29"/>
      <c r="K17" s="28" t="s">
        <v>23</v>
      </c>
      <c r="L17" s="29"/>
      <c r="M17" s="29"/>
      <c r="N17" s="29"/>
      <c r="O17" s="29"/>
      <c r="P17" s="29"/>
      <c r="Q17" s="29"/>
      <c r="R17" s="29"/>
      <c r="S17" s="28" t="s">
        <v>24</v>
      </c>
      <c r="T17" s="29"/>
      <c r="U17" s="29"/>
      <c r="V17" s="29"/>
      <c r="W17" s="29"/>
      <c r="X17" s="29"/>
      <c r="Y17" s="29"/>
      <c r="Z17" s="29"/>
    </row>
    <row r="18" spans="1:28" x14ac:dyDescent="0.15">
      <c r="A18" s="30"/>
      <c r="B18" s="31"/>
      <c r="C18" s="28" t="s">
        <v>4</v>
      </c>
      <c r="D18" s="28"/>
      <c r="E18" s="29" t="s">
        <v>5</v>
      </c>
      <c r="F18" s="29"/>
      <c r="G18" s="29" t="s">
        <v>6</v>
      </c>
      <c r="H18" s="29"/>
      <c r="I18" s="29" t="s">
        <v>7</v>
      </c>
      <c r="J18" s="29"/>
      <c r="K18" s="28" t="s">
        <v>4</v>
      </c>
      <c r="L18" s="28"/>
      <c r="M18" s="29" t="s">
        <v>5</v>
      </c>
      <c r="N18" s="29"/>
      <c r="O18" s="29" t="s">
        <v>6</v>
      </c>
      <c r="P18" s="29"/>
      <c r="Q18" s="29" t="s">
        <v>7</v>
      </c>
      <c r="R18" s="29"/>
      <c r="S18" s="28" t="s">
        <v>4</v>
      </c>
      <c r="T18" s="28"/>
      <c r="U18" s="29" t="s">
        <v>5</v>
      </c>
      <c r="V18" s="29"/>
      <c r="W18" s="29" t="s">
        <v>6</v>
      </c>
      <c r="X18" s="29"/>
      <c r="Y18" s="29" t="s">
        <v>7</v>
      </c>
      <c r="Z18" s="29"/>
    </row>
    <row r="19" spans="1:28" ht="69" x14ac:dyDescent="0.15">
      <c r="A19" s="30"/>
      <c r="B19" s="31"/>
      <c r="C19" s="32" t="s">
        <v>8</v>
      </c>
      <c r="D19" s="32" t="s">
        <v>9</v>
      </c>
      <c r="E19" s="32" t="s">
        <v>8</v>
      </c>
      <c r="F19" s="32" t="s">
        <v>9</v>
      </c>
      <c r="G19" s="32" t="s">
        <v>8</v>
      </c>
      <c r="H19" s="32" t="s">
        <v>9</v>
      </c>
      <c r="I19" s="32" t="s">
        <v>8</v>
      </c>
      <c r="J19" s="32" t="s">
        <v>9</v>
      </c>
      <c r="K19" s="32" t="s">
        <v>8</v>
      </c>
      <c r="L19" s="32" t="s">
        <v>9</v>
      </c>
      <c r="M19" s="32" t="s">
        <v>8</v>
      </c>
      <c r="N19" s="32" t="s">
        <v>9</v>
      </c>
      <c r="O19" s="32" t="s">
        <v>8</v>
      </c>
      <c r="P19" s="32" t="s">
        <v>9</v>
      </c>
      <c r="Q19" s="32" t="s">
        <v>8</v>
      </c>
      <c r="R19" s="32" t="s">
        <v>9</v>
      </c>
      <c r="S19" s="32" t="s">
        <v>8</v>
      </c>
      <c r="T19" s="32" t="s">
        <v>9</v>
      </c>
      <c r="U19" s="32" t="s">
        <v>8</v>
      </c>
      <c r="V19" s="32" t="s">
        <v>9</v>
      </c>
      <c r="W19" s="32" t="s">
        <v>8</v>
      </c>
      <c r="X19" s="32" t="s">
        <v>9</v>
      </c>
      <c r="Y19" s="32" t="s">
        <v>8</v>
      </c>
      <c r="Z19" s="32" t="s">
        <v>9</v>
      </c>
    </row>
    <row r="20" spans="1:28" x14ac:dyDescent="0.15">
      <c r="A20" s="33"/>
      <c r="B20" s="34"/>
      <c r="C20" s="35" t="s">
        <v>10</v>
      </c>
      <c r="D20" s="35" t="s">
        <v>11</v>
      </c>
      <c r="E20" s="35" t="s">
        <v>10</v>
      </c>
      <c r="F20" s="35" t="s">
        <v>11</v>
      </c>
      <c r="G20" s="35" t="s">
        <v>10</v>
      </c>
      <c r="H20" s="35" t="s">
        <v>11</v>
      </c>
      <c r="I20" s="35" t="s">
        <v>10</v>
      </c>
      <c r="J20" s="35" t="s">
        <v>11</v>
      </c>
      <c r="K20" s="35" t="s">
        <v>10</v>
      </c>
      <c r="L20" s="35" t="s">
        <v>11</v>
      </c>
      <c r="M20" s="35" t="s">
        <v>10</v>
      </c>
      <c r="N20" s="35" t="s">
        <v>11</v>
      </c>
      <c r="O20" s="35" t="s">
        <v>10</v>
      </c>
      <c r="P20" s="35" t="s">
        <v>11</v>
      </c>
      <c r="Q20" s="35" t="s">
        <v>10</v>
      </c>
      <c r="R20" s="35" t="s">
        <v>11</v>
      </c>
      <c r="S20" s="35" t="s">
        <v>10</v>
      </c>
      <c r="T20" s="35" t="s">
        <v>11</v>
      </c>
      <c r="U20" s="35" t="s">
        <v>10</v>
      </c>
      <c r="V20" s="35" t="s">
        <v>11</v>
      </c>
      <c r="W20" s="35" t="s">
        <v>10</v>
      </c>
      <c r="X20" s="35" t="s">
        <v>11</v>
      </c>
      <c r="Y20" s="35" t="s">
        <v>10</v>
      </c>
      <c r="Z20" s="35" t="s">
        <v>11</v>
      </c>
    </row>
    <row r="21" spans="1:28" x14ac:dyDescent="0.15">
      <c r="A21" s="36" t="s">
        <v>12</v>
      </c>
      <c r="B21" s="29" t="s">
        <v>13</v>
      </c>
      <c r="C21" s="37">
        <f t="shared" ref="C21:D25" si="7">SUM(E21,G21,I21)</f>
        <v>472</v>
      </c>
      <c r="D21" s="37">
        <f t="shared" si="7"/>
        <v>29078</v>
      </c>
      <c r="E21" s="37">
        <f t="shared" ref="E21:J21" si="8">SUM(E22:E25)</f>
        <v>3</v>
      </c>
      <c r="F21" s="37">
        <f t="shared" si="8"/>
        <v>426</v>
      </c>
      <c r="G21" s="37">
        <f t="shared" si="8"/>
        <v>0</v>
      </c>
      <c r="H21" s="37">
        <f t="shared" si="8"/>
        <v>0</v>
      </c>
      <c r="I21" s="37">
        <f t="shared" si="8"/>
        <v>469</v>
      </c>
      <c r="J21" s="37">
        <f t="shared" si="8"/>
        <v>28652</v>
      </c>
      <c r="K21" s="37">
        <f t="shared" ref="K21:L25" si="9">SUM(M21,O21,Q21)</f>
        <v>239</v>
      </c>
      <c r="L21" s="37">
        <f t="shared" si="9"/>
        <v>18047</v>
      </c>
      <c r="M21" s="37">
        <f t="shared" ref="M21:R21" si="10">SUM(M22:M25)</f>
        <v>58</v>
      </c>
      <c r="N21" s="37">
        <f t="shared" si="10"/>
        <v>7645</v>
      </c>
      <c r="O21" s="37">
        <f t="shared" si="10"/>
        <v>76</v>
      </c>
      <c r="P21" s="37">
        <f t="shared" si="10"/>
        <v>4698</v>
      </c>
      <c r="Q21" s="37">
        <f t="shared" si="10"/>
        <v>105</v>
      </c>
      <c r="R21" s="37">
        <f t="shared" si="10"/>
        <v>5704</v>
      </c>
      <c r="S21" s="37">
        <f t="shared" ref="S21:T25" si="11">SUM(U21,W21,Y21)</f>
        <v>0</v>
      </c>
      <c r="T21" s="37">
        <f t="shared" si="11"/>
        <v>0</v>
      </c>
      <c r="U21" s="37">
        <f t="shared" ref="U21:Z21" si="12">SUM(U22:U25)</f>
        <v>0</v>
      </c>
      <c r="V21" s="37">
        <f t="shared" si="12"/>
        <v>0</v>
      </c>
      <c r="W21" s="37">
        <f t="shared" si="12"/>
        <v>0</v>
      </c>
      <c r="X21" s="37">
        <f t="shared" si="12"/>
        <v>0</v>
      </c>
      <c r="Y21" s="37">
        <f t="shared" si="12"/>
        <v>0</v>
      </c>
      <c r="Z21" s="37">
        <f t="shared" si="12"/>
        <v>0</v>
      </c>
      <c r="AA21" s="25" t="s">
        <v>25</v>
      </c>
      <c r="AB21" s="25" t="s">
        <v>25</v>
      </c>
    </row>
    <row r="22" spans="1:28" x14ac:dyDescent="0.15">
      <c r="A22" s="36" t="s">
        <v>14</v>
      </c>
      <c r="B22" s="29" t="s">
        <v>15</v>
      </c>
      <c r="C22" s="37">
        <f t="shared" si="7"/>
        <v>1</v>
      </c>
      <c r="D22" s="37">
        <f t="shared" si="7"/>
        <v>150</v>
      </c>
      <c r="E22" s="37">
        <v>1</v>
      </c>
      <c r="F22" s="37">
        <v>150</v>
      </c>
      <c r="G22" s="37">
        <v>0</v>
      </c>
      <c r="H22" s="37">
        <v>0</v>
      </c>
      <c r="I22" s="37">
        <v>0</v>
      </c>
      <c r="J22" s="37">
        <v>0</v>
      </c>
      <c r="K22" s="37">
        <f t="shared" si="9"/>
        <v>48</v>
      </c>
      <c r="L22" s="37">
        <f t="shared" si="9"/>
        <v>6470</v>
      </c>
      <c r="M22" s="37">
        <v>48</v>
      </c>
      <c r="N22" s="37">
        <v>6470</v>
      </c>
      <c r="O22" s="37">
        <v>0</v>
      </c>
      <c r="P22" s="37">
        <v>0</v>
      </c>
      <c r="Q22" s="37">
        <v>0</v>
      </c>
      <c r="R22" s="37">
        <v>0</v>
      </c>
      <c r="S22" s="37">
        <f t="shared" si="11"/>
        <v>0</v>
      </c>
      <c r="T22" s="37">
        <f t="shared" si="11"/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25" t="s">
        <v>25</v>
      </c>
      <c r="AB22" s="25" t="s">
        <v>25</v>
      </c>
    </row>
    <row r="23" spans="1:28" x14ac:dyDescent="0.15">
      <c r="A23" s="36" t="s">
        <v>16</v>
      </c>
      <c r="B23" s="29" t="s">
        <v>17</v>
      </c>
      <c r="C23" s="37">
        <f t="shared" si="7"/>
        <v>373</v>
      </c>
      <c r="D23" s="37">
        <f t="shared" si="7"/>
        <v>20851</v>
      </c>
      <c r="E23" s="37">
        <v>0</v>
      </c>
      <c r="F23" s="37">
        <v>0</v>
      </c>
      <c r="G23" s="37">
        <v>0</v>
      </c>
      <c r="H23" s="37">
        <v>0</v>
      </c>
      <c r="I23" s="37">
        <v>373</v>
      </c>
      <c r="J23" s="37">
        <v>20851</v>
      </c>
      <c r="K23" s="37">
        <f t="shared" si="9"/>
        <v>177</v>
      </c>
      <c r="L23" s="37">
        <f t="shared" si="9"/>
        <v>10274</v>
      </c>
      <c r="M23" s="37">
        <v>0</v>
      </c>
      <c r="N23" s="37">
        <v>0</v>
      </c>
      <c r="O23" s="37">
        <v>76</v>
      </c>
      <c r="P23" s="37">
        <v>4698</v>
      </c>
      <c r="Q23" s="37">
        <v>101</v>
      </c>
      <c r="R23" s="37">
        <v>5576</v>
      </c>
      <c r="S23" s="37">
        <f t="shared" si="11"/>
        <v>0</v>
      </c>
      <c r="T23" s="37">
        <f t="shared" si="11"/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25" t="s">
        <v>25</v>
      </c>
      <c r="AB23" s="25" t="s">
        <v>25</v>
      </c>
    </row>
    <row r="24" spans="1:28" x14ac:dyDescent="0.15">
      <c r="A24" s="36" t="s">
        <v>18</v>
      </c>
      <c r="B24" s="29" t="s">
        <v>19</v>
      </c>
      <c r="C24" s="37">
        <f t="shared" si="7"/>
        <v>0</v>
      </c>
      <c r="D24" s="37">
        <f t="shared" si="7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f t="shared" si="9"/>
        <v>4</v>
      </c>
      <c r="L24" s="37">
        <f t="shared" si="9"/>
        <v>128</v>
      </c>
      <c r="M24" s="37">
        <v>0</v>
      </c>
      <c r="N24" s="37">
        <v>0</v>
      </c>
      <c r="O24" s="37">
        <v>0</v>
      </c>
      <c r="P24" s="37">
        <v>0</v>
      </c>
      <c r="Q24" s="37">
        <v>4</v>
      </c>
      <c r="R24" s="37">
        <v>128</v>
      </c>
      <c r="S24" s="37">
        <f t="shared" si="11"/>
        <v>0</v>
      </c>
      <c r="T24" s="37">
        <f t="shared" si="11"/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25" t="s">
        <v>25</v>
      </c>
      <c r="AB24" s="25" t="s">
        <v>25</v>
      </c>
    </row>
    <row r="25" spans="1:28" x14ac:dyDescent="0.15">
      <c r="A25" s="36" t="s">
        <v>20</v>
      </c>
      <c r="B25" s="29" t="s">
        <v>21</v>
      </c>
      <c r="C25" s="37">
        <f t="shared" si="7"/>
        <v>98</v>
      </c>
      <c r="D25" s="37">
        <f t="shared" si="7"/>
        <v>8077</v>
      </c>
      <c r="E25" s="37">
        <v>2</v>
      </c>
      <c r="F25" s="37">
        <v>276</v>
      </c>
      <c r="G25" s="37">
        <v>0</v>
      </c>
      <c r="H25" s="37">
        <v>0</v>
      </c>
      <c r="I25" s="37">
        <v>96</v>
      </c>
      <c r="J25" s="37">
        <v>7801</v>
      </c>
      <c r="K25" s="37">
        <f t="shared" si="9"/>
        <v>10</v>
      </c>
      <c r="L25" s="37">
        <f t="shared" si="9"/>
        <v>1175</v>
      </c>
      <c r="M25" s="37">
        <v>10</v>
      </c>
      <c r="N25" s="37">
        <v>1175</v>
      </c>
      <c r="O25" s="37">
        <v>0</v>
      </c>
      <c r="P25" s="37">
        <v>0</v>
      </c>
      <c r="Q25" s="37">
        <v>0</v>
      </c>
      <c r="R25" s="37">
        <v>0</v>
      </c>
      <c r="S25" s="37">
        <f t="shared" si="11"/>
        <v>0</v>
      </c>
      <c r="T25" s="37">
        <f t="shared" si="11"/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25" t="s">
        <v>25</v>
      </c>
      <c r="AB25" s="25" t="s">
        <v>25</v>
      </c>
    </row>
    <row r="26" spans="1:28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8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8" x14ac:dyDescent="0.15">
      <c r="A28" s="26"/>
      <c r="B28" s="27"/>
      <c r="C28" s="28" t="s">
        <v>26</v>
      </c>
      <c r="D28" s="29"/>
      <c r="E28" s="29"/>
      <c r="F28" s="29"/>
      <c r="G28" s="29"/>
      <c r="H28" s="29"/>
      <c r="I28" s="29"/>
      <c r="J28" s="2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40"/>
      <c r="W28" s="40"/>
      <c r="X28" s="40"/>
      <c r="Y28" s="40"/>
      <c r="Z28" s="40"/>
    </row>
    <row r="29" spans="1:28" x14ac:dyDescent="0.15">
      <c r="A29" s="30"/>
      <c r="B29" s="31"/>
      <c r="C29" s="28" t="s">
        <v>4</v>
      </c>
      <c r="D29" s="28"/>
      <c r="E29" s="29" t="s">
        <v>5</v>
      </c>
      <c r="F29" s="29"/>
      <c r="G29" s="29" t="s">
        <v>6</v>
      </c>
      <c r="H29" s="29"/>
      <c r="I29" s="29" t="s">
        <v>7</v>
      </c>
      <c r="J29" s="2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0"/>
      <c r="V29" s="40"/>
      <c r="W29" s="40"/>
      <c r="X29" s="40"/>
      <c r="Y29" s="40"/>
      <c r="Z29" s="40"/>
    </row>
    <row r="30" spans="1:28" ht="69" x14ac:dyDescent="0.15">
      <c r="A30" s="30"/>
      <c r="B30" s="31"/>
      <c r="C30" s="32" t="s">
        <v>8</v>
      </c>
      <c r="D30" s="32" t="s">
        <v>9</v>
      </c>
      <c r="E30" s="32" t="s">
        <v>8</v>
      </c>
      <c r="F30" s="32" t="s">
        <v>9</v>
      </c>
      <c r="G30" s="32" t="s">
        <v>8</v>
      </c>
      <c r="H30" s="32" t="s">
        <v>9</v>
      </c>
      <c r="I30" s="32" t="s">
        <v>8</v>
      </c>
      <c r="J30" s="32" t="s">
        <v>9</v>
      </c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0"/>
      <c r="V30" s="40"/>
      <c r="W30" s="40"/>
      <c r="X30" s="40"/>
      <c r="Y30" s="40"/>
      <c r="Z30" s="40"/>
    </row>
    <row r="31" spans="1:28" x14ac:dyDescent="0.15">
      <c r="A31" s="33"/>
      <c r="B31" s="34"/>
      <c r="C31" s="35" t="s">
        <v>10</v>
      </c>
      <c r="D31" s="35" t="s">
        <v>11</v>
      </c>
      <c r="E31" s="35" t="s">
        <v>10</v>
      </c>
      <c r="F31" s="35" t="s">
        <v>11</v>
      </c>
      <c r="G31" s="35" t="s">
        <v>10</v>
      </c>
      <c r="H31" s="35" t="s">
        <v>11</v>
      </c>
      <c r="I31" s="35" t="s">
        <v>10</v>
      </c>
      <c r="J31" s="35" t="s">
        <v>11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0"/>
      <c r="V31" s="40"/>
      <c r="W31" s="40"/>
      <c r="X31" s="40"/>
      <c r="Y31" s="40"/>
      <c r="Z31" s="40"/>
    </row>
    <row r="32" spans="1:28" x14ac:dyDescent="0.15">
      <c r="A32" s="36" t="s">
        <v>12</v>
      </c>
      <c r="B32" s="29" t="s">
        <v>13</v>
      </c>
      <c r="C32" s="37">
        <f t="shared" ref="C32:D36" si="13">SUM(E32,G32,I32)</f>
        <v>1</v>
      </c>
      <c r="D32" s="37">
        <f t="shared" si="13"/>
        <v>119</v>
      </c>
      <c r="E32" s="37">
        <f t="shared" ref="E32:J32" si="14">SUM(E33:E36)</f>
        <v>1</v>
      </c>
      <c r="F32" s="37">
        <f t="shared" si="14"/>
        <v>119</v>
      </c>
      <c r="G32" s="37">
        <f t="shared" si="14"/>
        <v>0</v>
      </c>
      <c r="H32" s="37">
        <f t="shared" si="14"/>
        <v>0</v>
      </c>
      <c r="I32" s="37">
        <f t="shared" si="14"/>
        <v>0</v>
      </c>
      <c r="J32" s="37">
        <f t="shared" si="14"/>
        <v>0</v>
      </c>
      <c r="K32" s="42" t="s">
        <v>27</v>
      </c>
      <c r="L32" s="42" t="s">
        <v>28</v>
      </c>
      <c r="M32" s="42" t="s">
        <v>29</v>
      </c>
      <c r="N32" s="42" t="s">
        <v>30</v>
      </c>
      <c r="O32" s="42"/>
      <c r="P32" s="42"/>
      <c r="Q32" s="42"/>
      <c r="R32" s="42"/>
      <c r="S32" s="42"/>
      <c r="T32" s="42"/>
      <c r="U32" s="40"/>
      <c r="V32" s="40"/>
      <c r="W32" s="40"/>
      <c r="X32" s="40"/>
      <c r="Y32" s="40"/>
      <c r="Z32" s="40"/>
    </row>
    <row r="33" spans="1:26" x14ac:dyDescent="0.15">
      <c r="A33" s="36" t="s">
        <v>14</v>
      </c>
      <c r="B33" s="29" t="s">
        <v>15</v>
      </c>
      <c r="C33" s="37">
        <f t="shared" si="13"/>
        <v>0</v>
      </c>
      <c r="D33" s="37">
        <f t="shared" si="13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2" t="s">
        <v>29</v>
      </c>
      <c r="L33" s="42" t="s">
        <v>30</v>
      </c>
      <c r="M33" s="42" t="s">
        <v>29</v>
      </c>
      <c r="N33" s="42" t="s">
        <v>30</v>
      </c>
      <c r="O33" s="42"/>
      <c r="P33" s="42"/>
      <c r="Q33" s="42"/>
      <c r="R33" s="42"/>
      <c r="S33" s="42"/>
      <c r="T33" s="42"/>
      <c r="U33" s="40"/>
      <c r="V33" s="40"/>
      <c r="W33" s="40"/>
      <c r="X33" s="40"/>
      <c r="Y33" s="40"/>
      <c r="Z33" s="40"/>
    </row>
    <row r="34" spans="1:26" x14ac:dyDescent="0.15">
      <c r="A34" s="36" t="s">
        <v>16</v>
      </c>
      <c r="B34" s="29" t="s">
        <v>17</v>
      </c>
      <c r="C34" s="37">
        <f t="shared" si="13"/>
        <v>0</v>
      </c>
      <c r="D34" s="37">
        <f t="shared" si="13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42" t="s">
        <v>29</v>
      </c>
      <c r="L34" s="42" t="s">
        <v>30</v>
      </c>
      <c r="M34" s="42" t="s">
        <v>29</v>
      </c>
      <c r="N34" s="42" t="s">
        <v>30</v>
      </c>
      <c r="O34" s="42"/>
      <c r="P34" s="42"/>
      <c r="Q34" s="42"/>
      <c r="R34" s="42"/>
      <c r="S34" s="42"/>
      <c r="T34" s="42"/>
      <c r="U34" s="40"/>
      <c r="V34" s="40"/>
      <c r="W34" s="40"/>
      <c r="X34" s="40"/>
      <c r="Y34" s="40"/>
      <c r="Z34" s="40"/>
    </row>
    <row r="35" spans="1:26" x14ac:dyDescent="0.15">
      <c r="A35" s="36" t="s">
        <v>18</v>
      </c>
      <c r="B35" s="29" t="s">
        <v>19</v>
      </c>
      <c r="C35" s="37">
        <f t="shared" si="13"/>
        <v>0</v>
      </c>
      <c r="D35" s="37">
        <f t="shared" si="13"/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42" t="s">
        <v>29</v>
      </c>
      <c r="L35" s="42" t="s">
        <v>30</v>
      </c>
      <c r="M35" s="42" t="s">
        <v>29</v>
      </c>
      <c r="N35" s="42" t="s">
        <v>30</v>
      </c>
      <c r="O35" s="42"/>
      <c r="P35" s="42"/>
      <c r="Q35" s="42"/>
      <c r="R35" s="42"/>
      <c r="S35" s="42"/>
      <c r="T35" s="42"/>
      <c r="U35" s="40"/>
      <c r="V35" s="40"/>
      <c r="W35" s="40"/>
      <c r="X35" s="40"/>
      <c r="Y35" s="40"/>
      <c r="Z35" s="40"/>
    </row>
    <row r="36" spans="1:26" x14ac:dyDescent="0.15">
      <c r="A36" s="36" t="s">
        <v>20</v>
      </c>
      <c r="B36" s="29" t="s">
        <v>21</v>
      </c>
      <c r="C36" s="37">
        <f t="shared" si="13"/>
        <v>1</v>
      </c>
      <c r="D36" s="37">
        <f t="shared" si="13"/>
        <v>119</v>
      </c>
      <c r="E36" s="37">
        <v>1</v>
      </c>
      <c r="F36" s="37">
        <v>119</v>
      </c>
      <c r="G36" s="37">
        <v>0</v>
      </c>
      <c r="H36" s="37">
        <v>0</v>
      </c>
      <c r="I36" s="37">
        <v>0</v>
      </c>
      <c r="J36" s="37">
        <v>0</v>
      </c>
      <c r="K36" s="42" t="s">
        <v>29</v>
      </c>
      <c r="L36" s="42" t="s">
        <v>30</v>
      </c>
      <c r="M36" s="42" t="s">
        <v>29</v>
      </c>
      <c r="N36" s="42" t="s">
        <v>30</v>
      </c>
      <c r="O36" s="42"/>
      <c r="P36" s="42"/>
      <c r="Q36" s="42"/>
      <c r="R36" s="42"/>
      <c r="S36" s="42"/>
      <c r="T36" s="42"/>
      <c r="U36" s="40"/>
      <c r="V36" s="40"/>
      <c r="W36" s="40"/>
      <c r="X36" s="40"/>
      <c r="Y36" s="40"/>
      <c r="Z36" s="40"/>
    </row>
    <row r="37" spans="1:26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x14ac:dyDescent="0.15">
      <c r="A38" s="43" t="s">
        <v>31</v>
      </c>
      <c r="B38" s="44" t="s">
        <v>32</v>
      </c>
      <c r="C38" s="37">
        <f>SUM(Y14,I25,Q25)</f>
        <v>96</v>
      </c>
      <c r="D38" s="37">
        <f>SUM(Z14,J25,R25)</f>
        <v>7801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x14ac:dyDescent="0.15">
      <c r="A39" s="46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15">
      <c r="A40" s="24"/>
      <c r="B40" s="46" t="s">
        <v>33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topLeftCell="A8" zoomScale="70" zoomScaleNormal="100" zoomScaleSheetLayoutView="70" workbookViewId="0">
      <pane xSplit="2" topLeftCell="C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6.28515625" style="25" customWidth="1"/>
    <col min="2" max="26" width="9.140625" style="25"/>
    <col min="27" max="27" width="1.28515625" style="25" customWidth="1"/>
    <col min="28" max="255" width="9.140625" style="25"/>
    <col min="256" max="256" width="0.85546875" style="25" customWidth="1"/>
    <col min="257" max="257" width="6.28515625" style="25" customWidth="1"/>
    <col min="258" max="282" width="9.140625" style="25"/>
    <col min="283" max="283" width="1.28515625" style="25" customWidth="1"/>
    <col min="284" max="511" width="9.140625" style="25"/>
    <col min="512" max="512" width="0.85546875" style="25" customWidth="1"/>
    <col min="513" max="513" width="6.28515625" style="25" customWidth="1"/>
    <col min="514" max="538" width="9.140625" style="25"/>
    <col min="539" max="539" width="1.28515625" style="25" customWidth="1"/>
    <col min="540" max="767" width="9.140625" style="25"/>
    <col min="768" max="768" width="0.85546875" style="25" customWidth="1"/>
    <col min="769" max="769" width="6.28515625" style="25" customWidth="1"/>
    <col min="770" max="794" width="9.140625" style="25"/>
    <col min="795" max="795" width="1.28515625" style="25" customWidth="1"/>
    <col min="796" max="1023" width="9.140625" style="25"/>
    <col min="1024" max="1024" width="0.85546875" style="25" customWidth="1"/>
    <col min="1025" max="1025" width="6.28515625" style="25" customWidth="1"/>
    <col min="1026" max="1050" width="9.140625" style="25"/>
    <col min="1051" max="1051" width="1.28515625" style="25" customWidth="1"/>
    <col min="1052" max="1279" width="9.140625" style="25"/>
    <col min="1280" max="1280" width="0.85546875" style="25" customWidth="1"/>
    <col min="1281" max="1281" width="6.28515625" style="25" customWidth="1"/>
    <col min="1282" max="1306" width="9.140625" style="25"/>
    <col min="1307" max="1307" width="1.28515625" style="25" customWidth="1"/>
    <col min="1308" max="1535" width="9.140625" style="25"/>
    <col min="1536" max="1536" width="0.85546875" style="25" customWidth="1"/>
    <col min="1537" max="1537" width="6.28515625" style="25" customWidth="1"/>
    <col min="1538" max="1562" width="9.140625" style="25"/>
    <col min="1563" max="1563" width="1.28515625" style="25" customWidth="1"/>
    <col min="1564" max="1791" width="9.140625" style="25"/>
    <col min="1792" max="1792" width="0.85546875" style="25" customWidth="1"/>
    <col min="1793" max="1793" width="6.28515625" style="25" customWidth="1"/>
    <col min="1794" max="1818" width="9.140625" style="25"/>
    <col min="1819" max="1819" width="1.28515625" style="25" customWidth="1"/>
    <col min="1820" max="2047" width="9.140625" style="25"/>
    <col min="2048" max="2048" width="0.85546875" style="25" customWidth="1"/>
    <col min="2049" max="2049" width="6.28515625" style="25" customWidth="1"/>
    <col min="2050" max="2074" width="9.140625" style="25"/>
    <col min="2075" max="2075" width="1.28515625" style="25" customWidth="1"/>
    <col min="2076" max="2303" width="9.140625" style="25"/>
    <col min="2304" max="2304" width="0.85546875" style="25" customWidth="1"/>
    <col min="2305" max="2305" width="6.28515625" style="25" customWidth="1"/>
    <col min="2306" max="2330" width="9.140625" style="25"/>
    <col min="2331" max="2331" width="1.28515625" style="25" customWidth="1"/>
    <col min="2332" max="2559" width="9.140625" style="25"/>
    <col min="2560" max="2560" width="0.85546875" style="25" customWidth="1"/>
    <col min="2561" max="2561" width="6.28515625" style="25" customWidth="1"/>
    <col min="2562" max="2586" width="9.140625" style="25"/>
    <col min="2587" max="2587" width="1.28515625" style="25" customWidth="1"/>
    <col min="2588" max="2815" width="9.140625" style="25"/>
    <col min="2816" max="2816" width="0.85546875" style="25" customWidth="1"/>
    <col min="2817" max="2817" width="6.28515625" style="25" customWidth="1"/>
    <col min="2818" max="2842" width="9.140625" style="25"/>
    <col min="2843" max="2843" width="1.28515625" style="25" customWidth="1"/>
    <col min="2844" max="3071" width="9.140625" style="25"/>
    <col min="3072" max="3072" width="0.85546875" style="25" customWidth="1"/>
    <col min="3073" max="3073" width="6.28515625" style="25" customWidth="1"/>
    <col min="3074" max="3098" width="9.140625" style="25"/>
    <col min="3099" max="3099" width="1.28515625" style="25" customWidth="1"/>
    <col min="3100" max="3327" width="9.140625" style="25"/>
    <col min="3328" max="3328" width="0.85546875" style="25" customWidth="1"/>
    <col min="3329" max="3329" width="6.28515625" style="25" customWidth="1"/>
    <col min="3330" max="3354" width="9.140625" style="25"/>
    <col min="3355" max="3355" width="1.28515625" style="25" customWidth="1"/>
    <col min="3356" max="3583" width="9.140625" style="25"/>
    <col min="3584" max="3584" width="0.85546875" style="25" customWidth="1"/>
    <col min="3585" max="3585" width="6.28515625" style="25" customWidth="1"/>
    <col min="3586" max="3610" width="9.140625" style="25"/>
    <col min="3611" max="3611" width="1.28515625" style="25" customWidth="1"/>
    <col min="3612" max="3839" width="9.140625" style="25"/>
    <col min="3840" max="3840" width="0.85546875" style="25" customWidth="1"/>
    <col min="3841" max="3841" width="6.28515625" style="25" customWidth="1"/>
    <col min="3842" max="3866" width="9.140625" style="25"/>
    <col min="3867" max="3867" width="1.28515625" style="25" customWidth="1"/>
    <col min="3868" max="4095" width="9.140625" style="25"/>
    <col min="4096" max="4096" width="0.85546875" style="25" customWidth="1"/>
    <col min="4097" max="4097" width="6.28515625" style="25" customWidth="1"/>
    <col min="4098" max="4122" width="9.140625" style="25"/>
    <col min="4123" max="4123" width="1.28515625" style="25" customWidth="1"/>
    <col min="4124" max="4351" width="9.140625" style="25"/>
    <col min="4352" max="4352" width="0.85546875" style="25" customWidth="1"/>
    <col min="4353" max="4353" width="6.28515625" style="25" customWidth="1"/>
    <col min="4354" max="4378" width="9.140625" style="25"/>
    <col min="4379" max="4379" width="1.28515625" style="25" customWidth="1"/>
    <col min="4380" max="4607" width="9.140625" style="25"/>
    <col min="4608" max="4608" width="0.85546875" style="25" customWidth="1"/>
    <col min="4609" max="4609" width="6.28515625" style="25" customWidth="1"/>
    <col min="4610" max="4634" width="9.140625" style="25"/>
    <col min="4635" max="4635" width="1.28515625" style="25" customWidth="1"/>
    <col min="4636" max="4863" width="9.140625" style="25"/>
    <col min="4864" max="4864" width="0.85546875" style="25" customWidth="1"/>
    <col min="4865" max="4865" width="6.28515625" style="25" customWidth="1"/>
    <col min="4866" max="4890" width="9.140625" style="25"/>
    <col min="4891" max="4891" width="1.28515625" style="25" customWidth="1"/>
    <col min="4892" max="5119" width="9.140625" style="25"/>
    <col min="5120" max="5120" width="0.85546875" style="25" customWidth="1"/>
    <col min="5121" max="5121" width="6.28515625" style="25" customWidth="1"/>
    <col min="5122" max="5146" width="9.140625" style="25"/>
    <col min="5147" max="5147" width="1.28515625" style="25" customWidth="1"/>
    <col min="5148" max="5375" width="9.140625" style="25"/>
    <col min="5376" max="5376" width="0.85546875" style="25" customWidth="1"/>
    <col min="5377" max="5377" width="6.28515625" style="25" customWidth="1"/>
    <col min="5378" max="5402" width="9.140625" style="25"/>
    <col min="5403" max="5403" width="1.28515625" style="25" customWidth="1"/>
    <col min="5404" max="5631" width="9.140625" style="25"/>
    <col min="5632" max="5632" width="0.85546875" style="25" customWidth="1"/>
    <col min="5633" max="5633" width="6.28515625" style="25" customWidth="1"/>
    <col min="5634" max="5658" width="9.140625" style="25"/>
    <col min="5659" max="5659" width="1.28515625" style="25" customWidth="1"/>
    <col min="5660" max="5887" width="9.140625" style="25"/>
    <col min="5888" max="5888" width="0.85546875" style="25" customWidth="1"/>
    <col min="5889" max="5889" width="6.28515625" style="25" customWidth="1"/>
    <col min="5890" max="5914" width="9.140625" style="25"/>
    <col min="5915" max="5915" width="1.28515625" style="25" customWidth="1"/>
    <col min="5916" max="6143" width="9.140625" style="25"/>
    <col min="6144" max="6144" width="0.85546875" style="25" customWidth="1"/>
    <col min="6145" max="6145" width="6.28515625" style="25" customWidth="1"/>
    <col min="6146" max="6170" width="9.140625" style="25"/>
    <col min="6171" max="6171" width="1.28515625" style="25" customWidth="1"/>
    <col min="6172" max="6399" width="9.140625" style="25"/>
    <col min="6400" max="6400" width="0.85546875" style="25" customWidth="1"/>
    <col min="6401" max="6401" width="6.28515625" style="25" customWidth="1"/>
    <col min="6402" max="6426" width="9.140625" style="25"/>
    <col min="6427" max="6427" width="1.28515625" style="25" customWidth="1"/>
    <col min="6428" max="6655" width="9.140625" style="25"/>
    <col min="6656" max="6656" width="0.85546875" style="25" customWidth="1"/>
    <col min="6657" max="6657" width="6.28515625" style="25" customWidth="1"/>
    <col min="6658" max="6682" width="9.140625" style="25"/>
    <col min="6683" max="6683" width="1.28515625" style="25" customWidth="1"/>
    <col min="6684" max="6911" width="9.140625" style="25"/>
    <col min="6912" max="6912" width="0.85546875" style="25" customWidth="1"/>
    <col min="6913" max="6913" width="6.28515625" style="25" customWidth="1"/>
    <col min="6914" max="6938" width="9.140625" style="25"/>
    <col min="6939" max="6939" width="1.28515625" style="25" customWidth="1"/>
    <col min="6940" max="7167" width="9.140625" style="25"/>
    <col min="7168" max="7168" width="0.85546875" style="25" customWidth="1"/>
    <col min="7169" max="7169" width="6.28515625" style="25" customWidth="1"/>
    <col min="7170" max="7194" width="9.140625" style="25"/>
    <col min="7195" max="7195" width="1.28515625" style="25" customWidth="1"/>
    <col min="7196" max="7423" width="9.140625" style="25"/>
    <col min="7424" max="7424" width="0.85546875" style="25" customWidth="1"/>
    <col min="7425" max="7425" width="6.28515625" style="25" customWidth="1"/>
    <col min="7426" max="7450" width="9.140625" style="25"/>
    <col min="7451" max="7451" width="1.28515625" style="25" customWidth="1"/>
    <col min="7452" max="7679" width="9.140625" style="25"/>
    <col min="7680" max="7680" width="0.85546875" style="25" customWidth="1"/>
    <col min="7681" max="7681" width="6.28515625" style="25" customWidth="1"/>
    <col min="7682" max="7706" width="9.140625" style="25"/>
    <col min="7707" max="7707" width="1.28515625" style="25" customWidth="1"/>
    <col min="7708" max="7935" width="9.140625" style="25"/>
    <col min="7936" max="7936" width="0.85546875" style="25" customWidth="1"/>
    <col min="7937" max="7937" width="6.28515625" style="25" customWidth="1"/>
    <col min="7938" max="7962" width="9.140625" style="25"/>
    <col min="7963" max="7963" width="1.28515625" style="25" customWidth="1"/>
    <col min="7964" max="8191" width="9.140625" style="25"/>
    <col min="8192" max="8192" width="0.85546875" style="25" customWidth="1"/>
    <col min="8193" max="8193" width="6.28515625" style="25" customWidth="1"/>
    <col min="8194" max="8218" width="9.140625" style="25"/>
    <col min="8219" max="8219" width="1.28515625" style="25" customWidth="1"/>
    <col min="8220" max="8447" width="9.140625" style="25"/>
    <col min="8448" max="8448" width="0.85546875" style="25" customWidth="1"/>
    <col min="8449" max="8449" width="6.28515625" style="25" customWidth="1"/>
    <col min="8450" max="8474" width="9.140625" style="25"/>
    <col min="8475" max="8475" width="1.28515625" style="25" customWidth="1"/>
    <col min="8476" max="8703" width="9.140625" style="25"/>
    <col min="8704" max="8704" width="0.85546875" style="25" customWidth="1"/>
    <col min="8705" max="8705" width="6.28515625" style="25" customWidth="1"/>
    <col min="8706" max="8730" width="9.140625" style="25"/>
    <col min="8731" max="8731" width="1.28515625" style="25" customWidth="1"/>
    <col min="8732" max="8959" width="9.140625" style="25"/>
    <col min="8960" max="8960" width="0.85546875" style="25" customWidth="1"/>
    <col min="8961" max="8961" width="6.28515625" style="25" customWidth="1"/>
    <col min="8962" max="8986" width="9.140625" style="25"/>
    <col min="8987" max="8987" width="1.28515625" style="25" customWidth="1"/>
    <col min="8988" max="9215" width="9.140625" style="25"/>
    <col min="9216" max="9216" width="0.85546875" style="25" customWidth="1"/>
    <col min="9217" max="9217" width="6.28515625" style="25" customWidth="1"/>
    <col min="9218" max="9242" width="9.140625" style="25"/>
    <col min="9243" max="9243" width="1.28515625" style="25" customWidth="1"/>
    <col min="9244" max="9471" width="9.140625" style="25"/>
    <col min="9472" max="9472" width="0.85546875" style="25" customWidth="1"/>
    <col min="9473" max="9473" width="6.28515625" style="25" customWidth="1"/>
    <col min="9474" max="9498" width="9.140625" style="25"/>
    <col min="9499" max="9499" width="1.28515625" style="25" customWidth="1"/>
    <col min="9500" max="9727" width="9.140625" style="25"/>
    <col min="9728" max="9728" width="0.85546875" style="25" customWidth="1"/>
    <col min="9729" max="9729" width="6.28515625" style="25" customWidth="1"/>
    <col min="9730" max="9754" width="9.140625" style="25"/>
    <col min="9755" max="9755" width="1.28515625" style="25" customWidth="1"/>
    <col min="9756" max="9983" width="9.140625" style="25"/>
    <col min="9984" max="9984" width="0.85546875" style="25" customWidth="1"/>
    <col min="9985" max="9985" width="6.28515625" style="25" customWidth="1"/>
    <col min="9986" max="10010" width="9.140625" style="25"/>
    <col min="10011" max="10011" width="1.28515625" style="25" customWidth="1"/>
    <col min="10012" max="10239" width="9.140625" style="25"/>
    <col min="10240" max="10240" width="0.85546875" style="25" customWidth="1"/>
    <col min="10241" max="10241" width="6.28515625" style="25" customWidth="1"/>
    <col min="10242" max="10266" width="9.140625" style="25"/>
    <col min="10267" max="10267" width="1.28515625" style="25" customWidth="1"/>
    <col min="10268" max="10495" width="9.140625" style="25"/>
    <col min="10496" max="10496" width="0.85546875" style="25" customWidth="1"/>
    <col min="10497" max="10497" width="6.28515625" style="25" customWidth="1"/>
    <col min="10498" max="10522" width="9.140625" style="25"/>
    <col min="10523" max="10523" width="1.28515625" style="25" customWidth="1"/>
    <col min="10524" max="10751" width="9.140625" style="25"/>
    <col min="10752" max="10752" width="0.85546875" style="25" customWidth="1"/>
    <col min="10753" max="10753" width="6.28515625" style="25" customWidth="1"/>
    <col min="10754" max="10778" width="9.140625" style="25"/>
    <col min="10779" max="10779" width="1.28515625" style="25" customWidth="1"/>
    <col min="10780" max="11007" width="9.140625" style="25"/>
    <col min="11008" max="11008" width="0.85546875" style="25" customWidth="1"/>
    <col min="11009" max="11009" width="6.28515625" style="25" customWidth="1"/>
    <col min="11010" max="11034" width="9.140625" style="25"/>
    <col min="11035" max="11035" width="1.28515625" style="25" customWidth="1"/>
    <col min="11036" max="11263" width="9.140625" style="25"/>
    <col min="11264" max="11264" width="0.85546875" style="25" customWidth="1"/>
    <col min="11265" max="11265" width="6.28515625" style="25" customWidth="1"/>
    <col min="11266" max="11290" width="9.140625" style="25"/>
    <col min="11291" max="11291" width="1.28515625" style="25" customWidth="1"/>
    <col min="11292" max="11519" width="9.140625" style="25"/>
    <col min="11520" max="11520" width="0.85546875" style="25" customWidth="1"/>
    <col min="11521" max="11521" width="6.28515625" style="25" customWidth="1"/>
    <col min="11522" max="11546" width="9.140625" style="25"/>
    <col min="11547" max="11547" width="1.28515625" style="25" customWidth="1"/>
    <col min="11548" max="11775" width="9.140625" style="25"/>
    <col min="11776" max="11776" width="0.85546875" style="25" customWidth="1"/>
    <col min="11777" max="11777" width="6.28515625" style="25" customWidth="1"/>
    <col min="11778" max="11802" width="9.140625" style="25"/>
    <col min="11803" max="11803" width="1.28515625" style="25" customWidth="1"/>
    <col min="11804" max="12031" width="9.140625" style="25"/>
    <col min="12032" max="12032" width="0.85546875" style="25" customWidth="1"/>
    <col min="12033" max="12033" width="6.28515625" style="25" customWidth="1"/>
    <col min="12034" max="12058" width="9.140625" style="25"/>
    <col min="12059" max="12059" width="1.28515625" style="25" customWidth="1"/>
    <col min="12060" max="12287" width="9.140625" style="25"/>
    <col min="12288" max="12288" width="0.85546875" style="25" customWidth="1"/>
    <col min="12289" max="12289" width="6.28515625" style="25" customWidth="1"/>
    <col min="12290" max="12314" width="9.140625" style="25"/>
    <col min="12315" max="12315" width="1.28515625" style="25" customWidth="1"/>
    <col min="12316" max="12543" width="9.140625" style="25"/>
    <col min="12544" max="12544" width="0.85546875" style="25" customWidth="1"/>
    <col min="12545" max="12545" width="6.28515625" style="25" customWidth="1"/>
    <col min="12546" max="12570" width="9.140625" style="25"/>
    <col min="12571" max="12571" width="1.28515625" style="25" customWidth="1"/>
    <col min="12572" max="12799" width="9.140625" style="25"/>
    <col min="12800" max="12800" width="0.85546875" style="25" customWidth="1"/>
    <col min="12801" max="12801" width="6.28515625" style="25" customWidth="1"/>
    <col min="12802" max="12826" width="9.140625" style="25"/>
    <col min="12827" max="12827" width="1.28515625" style="25" customWidth="1"/>
    <col min="12828" max="13055" width="9.140625" style="25"/>
    <col min="13056" max="13056" width="0.85546875" style="25" customWidth="1"/>
    <col min="13057" max="13057" width="6.28515625" style="25" customWidth="1"/>
    <col min="13058" max="13082" width="9.140625" style="25"/>
    <col min="13083" max="13083" width="1.28515625" style="25" customWidth="1"/>
    <col min="13084" max="13311" width="9.140625" style="25"/>
    <col min="13312" max="13312" width="0.85546875" style="25" customWidth="1"/>
    <col min="13313" max="13313" width="6.28515625" style="25" customWidth="1"/>
    <col min="13314" max="13338" width="9.140625" style="25"/>
    <col min="13339" max="13339" width="1.28515625" style="25" customWidth="1"/>
    <col min="13340" max="13567" width="9.140625" style="25"/>
    <col min="13568" max="13568" width="0.85546875" style="25" customWidth="1"/>
    <col min="13569" max="13569" width="6.28515625" style="25" customWidth="1"/>
    <col min="13570" max="13594" width="9.140625" style="25"/>
    <col min="13595" max="13595" width="1.28515625" style="25" customWidth="1"/>
    <col min="13596" max="13823" width="9.140625" style="25"/>
    <col min="13824" max="13824" width="0.85546875" style="25" customWidth="1"/>
    <col min="13825" max="13825" width="6.28515625" style="25" customWidth="1"/>
    <col min="13826" max="13850" width="9.140625" style="25"/>
    <col min="13851" max="13851" width="1.28515625" style="25" customWidth="1"/>
    <col min="13852" max="14079" width="9.140625" style="25"/>
    <col min="14080" max="14080" width="0.85546875" style="25" customWidth="1"/>
    <col min="14081" max="14081" width="6.28515625" style="25" customWidth="1"/>
    <col min="14082" max="14106" width="9.140625" style="25"/>
    <col min="14107" max="14107" width="1.28515625" style="25" customWidth="1"/>
    <col min="14108" max="14335" width="9.140625" style="25"/>
    <col min="14336" max="14336" width="0.85546875" style="25" customWidth="1"/>
    <col min="14337" max="14337" width="6.28515625" style="25" customWidth="1"/>
    <col min="14338" max="14362" width="9.140625" style="25"/>
    <col min="14363" max="14363" width="1.28515625" style="25" customWidth="1"/>
    <col min="14364" max="14591" width="9.140625" style="25"/>
    <col min="14592" max="14592" width="0.85546875" style="25" customWidth="1"/>
    <col min="14593" max="14593" width="6.28515625" style="25" customWidth="1"/>
    <col min="14594" max="14618" width="9.140625" style="25"/>
    <col min="14619" max="14619" width="1.28515625" style="25" customWidth="1"/>
    <col min="14620" max="14847" width="9.140625" style="25"/>
    <col min="14848" max="14848" width="0.85546875" style="25" customWidth="1"/>
    <col min="14849" max="14849" width="6.28515625" style="25" customWidth="1"/>
    <col min="14850" max="14874" width="9.140625" style="25"/>
    <col min="14875" max="14875" width="1.28515625" style="25" customWidth="1"/>
    <col min="14876" max="15103" width="9.140625" style="25"/>
    <col min="15104" max="15104" width="0.85546875" style="25" customWidth="1"/>
    <col min="15105" max="15105" width="6.28515625" style="25" customWidth="1"/>
    <col min="15106" max="15130" width="9.140625" style="25"/>
    <col min="15131" max="15131" width="1.28515625" style="25" customWidth="1"/>
    <col min="15132" max="15359" width="9.140625" style="25"/>
    <col min="15360" max="15360" width="0.85546875" style="25" customWidth="1"/>
    <col min="15361" max="15361" width="6.28515625" style="25" customWidth="1"/>
    <col min="15362" max="15386" width="9.140625" style="25"/>
    <col min="15387" max="15387" width="1.28515625" style="25" customWidth="1"/>
    <col min="15388" max="15615" width="9.140625" style="25"/>
    <col min="15616" max="15616" width="0.85546875" style="25" customWidth="1"/>
    <col min="15617" max="15617" width="6.28515625" style="25" customWidth="1"/>
    <col min="15618" max="15642" width="9.140625" style="25"/>
    <col min="15643" max="15643" width="1.28515625" style="25" customWidth="1"/>
    <col min="15644" max="15871" width="9.140625" style="25"/>
    <col min="15872" max="15872" width="0.85546875" style="25" customWidth="1"/>
    <col min="15873" max="15873" width="6.28515625" style="25" customWidth="1"/>
    <col min="15874" max="15898" width="9.140625" style="25"/>
    <col min="15899" max="15899" width="1.28515625" style="25" customWidth="1"/>
    <col min="15900" max="16127" width="9.140625" style="25"/>
    <col min="16128" max="16128" width="0.85546875" style="25" customWidth="1"/>
    <col min="16129" max="16129" width="6.28515625" style="25" customWidth="1"/>
    <col min="16130" max="16154" width="9.140625" style="25"/>
    <col min="16155" max="16155" width="1.28515625" style="25" customWidth="1"/>
    <col min="16156" max="16384" width="9.140625" style="25"/>
  </cols>
  <sheetData>
    <row r="1" spans="1:26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15">
      <c r="A3" s="24"/>
      <c r="B3" s="24" t="s">
        <v>38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x14ac:dyDescent="0.15">
      <c r="A6" s="26"/>
      <c r="B6" s="27"/>
      <c r="C6" s="28" t="s">
        <v>1</v>
      </c>
      <c r="D6" s="29"/>
      <c r="E6" s="29"/>
      <c r="F6" s="29"/>
      <c r="G6" s="29"/>
      <c r="H6" s="29"/>
      <c r="I6" s="29"/>
      <c r="J6" s="29"/>
      <c r="K6" s="28" t="s">
        <v>2</v>
      </c>
      <c r="L6" s="29"/>
      <c r="M6" s="29"/>
      <c r="N6" s="29"/>
      <c r="O6" s="29"/>
      <c r="P6" s="29"/>
      <c r="Q6" s="29"/>
      <c r="R6" s="29"/>
      <c r="S6" s="28" t="s">
        <v>3</v>
      </c>
      <c r="T6" s="29"/>
      <c r="U6" s="29"/>
      <c r="V6" s="29"/>
      <c r="W6" s="29"/>
      <c r="X6" s="29"/>
      <c r="Y6" s="29"/>
      <c r="Z6" s="29"/>
    </row>
    <row r="7" spans="1:26" x14ac:dyDescent="0.15">
      <c r="A7" s="30"/>
      <c r="B7" s="31"/>
      <c r="C7" s="28" t="s">
        <v>4</v>
      </c>
      <c r="D7" s="28"/>
      <c r="E7" s="29" t="s">
        <v>5</v>
      </c>
      <c r="F7" s="29"/>
      <c r="G7" s="29" t="s">
        <v>6</v>
      </c>
      <c r="H7" s="29"/>
      <c r="I7" s="29" t="s">
        <v>7</v>
      </c>
      <c r="J7" s="29"/>
      <c r="K7" s="28" t="s">
        <v>4</v>
      </c>
      <c r="L7" s="28"/>
      <c r="M7" s="29" t="s">
        <v>5</v>
      </c>
      <c r="N7" s="29"/>
      <c r="O7" s="29" t="s">
        <v>6</v>
      </c>
      <c r="P7" s="29"/>
      <c r="Q7" s="29" t="s">
        <v>7</v>
      </c>
      <c r="R7" s="29"/>
      <c r="S7" s="28" t="s">
        <v>4</v>
      </c>
      <c r="T7" s="28"/>
      <c r="U7" s="29" t="s">
        <v>5</v>
      </c>
      <c r="V7" s="29"/>
      <c r="W7" s="29" t="s">
        <v>6</v>
      </c>
      <c r="X7" s="29"/>
      <c r="Y7" s="29" t="s">
        <v>7</v>
      </c>
      <c r="Z7" s="29"/>
    </row>
    <row r="8" spans="1:26" ht="69" x14ac:dyDescent="0.15">
      <c r="A8" s="30"/>
      <c r="B8" s="31"/>
      <c r="C8" s="32" t="s">
        <v>8</v>
      </c>
      <c r="D8" s="32" t="s">
        <v>9</v>
      </c>
      <c r="E8" s="32" t="s">
        <v>8</v>
      </c>
      <c r="F8" s="32" t="s">
        <v>9</v>
      </c>
      <c r="G8" s="32" t="s">
        <v>8</v>
      </c>
      <c r="H8" s="32" t="s">
        <v>9</v>
      </c>
      <c r="I8" s="32" t="s">
        <v>8</v>
      </c>
      <c r="J8" s="32" t="s">
        <v>9</v>
      </c>
      <c r="K8" s="32" t="s">
        <v>8</v>
      </c>
      <c r="L8" s="32" t="s">
        <v>9</v>
      </c>
      <c r="M8" s="32" t="s">
        <v>8</v>
      </c>
      <c r="N8" s="32" t="s">
        <v>9</v>
      </c>
      <c r="O8" s="32" t="s">
        <v>8</v>
      </c>
      <c r="P8" s="32" t="s">
        <v>9</v>
      </c>
      <c r="Q8" s="32" t="s">
        <v>8</v>
      </c>
      <c r="R8" s="32" t="s">
        <v>9</v>
      </c>
      <c r="S8" s="32" t="s">
        <v>8</v>
      </c>
      <c r="T8" s="32" t="s">
        <v>9</v>
      </c>
      <c r="U8" s="32" t="s">
        <v>8</v>
      </c>
      <c r="V8" s="32" t="s">
        <v>9</v>
      </c>
      <c r="W8" s="32" t="s">
        <v>8</v>
      </c>
      <c r="X8" s="32" t="s">
        <v>9</v>
      </c>
      <c r="Y8" s="32" t="s">
        <v>8</v>
      </c>
      <c r="Z8" s="32" t="s">
        <v>9</v>
      </c>
    </row>
    <row r="9" spans="1:26" x14ac:dyDescent="0.15">
      <c r="A9" s="33"/>
      <c r="B9" s="34"/>
      <c r="C9" s="35" t="s">
        <v>10</v>
      </c>
      <c r="D9" s="35" t="s">
        <v>11</v>
      </c>
      <c r="E9" s="35" t="s">
        <v>10</v>
      </c>
      <c r="F9" s="35" t="s">
        <v>11</v>
      </c>
      <c r="G9" s="35" t="s">
        <v>10</v>
      </c>
      <c r="H9" s="35" t="s">
        <v>11</v>
      </c>
      <c r="I9" s="35" t="s">
        <v>10</v>
      </c>
      <c r="J9" s="35" t="s">
        <v>11</v>
      </c>
      <c r="K9" s="35" t="s">
        <v>10</v>
      </c>
      <c r="L9" s="35" t="s">
        <v>11</v>
      </c>
      <c r="M9" s="35" t="s">
        <v>10</v>
      </c>
      <c r="N9" s="35" t="s">
        <v>11</v>
      </c>
      <c r="O9" s="35" t="s">
        <v>10</v>
      </c>
      <c r="P9" s="35" t="s">
        <v>11</v>
      </c>
      <c r="Q9" s="35" t="s">
        <v>10</v>
      </c>
      <c r="R9" s="35" t="s">
        <v>11</v>
      </c>
      <c r="S9" s="35" t="s">
        <v>10</v>
      </c>
      <c r="T9" s="35" t="s">
        <v>11</v>
      </c>
      <c r="U9" s="35" t="s">
        <v>10</v>
      </c>
      <c r="V9" s="35" t="s">
        <v>11</v>
      </c>
      <c r="W9" s="35" t="s">
        <v>10</v>
      </c>
      <c r="X9" s="35" t="s">
        <v>11</v>
      </c>
      <c r="Y9" s="35" t="s">
        <v>10</v>
      </c>
      <c r="Z9" s="35" t="s">
        <v>11</v>
      </c>
    </row>
    <row r="10" spans="1:26" x14ac:dyDescent="0.15">
      <c r="A10" s="36" t="s">
        <v>12</v>
      </c>
      <c r="B10" s="29" t="s">
        <v>13</v>
      </c>
      <c r="C10" s="37">
        <f t="shared" ref="C10:D14" si="0">SUM(E10,G10,I10)</f>
        <v>1454</v>
      </c>
      <c r="D10" s="37">
        <f t="shared" si="0"/>
        <v>133212</v>
      </c>
      <c r="E10" s="37">
        <f t="shared" ref="E10:J10" si="1">SUM(E11:E14)</f>
        <v>899</v>
      </c>
      <c r="F10" s="37">
        <f t="shared" si="1"/>
        <v>105250</v>
      </c>
      <c r="G10" s="37">
        <f t="shared" si="1"/>
        <v>281</v>
      </c>
      <c r="H10" s="37">
        <f t="shared" si="1"/>
        <v>14182</v>
      </c>
      <c r="I10" s="37">
        <f t="shared" si="1"/>
        <v>274</v>
      </c>
      <c r="J10" s="37">
        <f t="shared" si="1"/>
        <v>13780</v>
      </c>
      <c r="K10" s="37">
        <f t="shared" ref="K10:L14" si="2">SUM(M10,O10,Q10)</f>
        <v>1142</v>
      </c>
      <c r="L10" s="37">
        <f t="shared" si="2"/>
        <v>110363</v>
      </c>
      <c r="M10" s="37">
        <f t="shared" ref="M10:R10" si="3">SUM(M11:M14)</f>
        <v>836</v>
      </c>
      <c r="N10" s="37">
        <f t="shared" si="3"/>
        <v>96852</v>
      </c>
      <c r="O10" s="37">
        <f t="shared" si="3"/>
        <v>230</v>
      </c>
      <c r="P10" s="37">
        <f t="shared" si="3"/>
        <v>11303</v>
      </c>
      <c r="Q10" s="37">
        <f t="shared" si="3"/>
        <v>76</v>
      </c>
      <c r="R10" s="37">
        <f t="shared" si="3"/>
        <v>2208</v>
      </c>
      <c r="S10" s="37">
        <f t="shared" ref="S10:T14" si="4">SUM(U10,W10,Y10)</f>
        <v>0</v>
      </c>
      <c r="T10" s="37">
        <f t="shared" si="4"/>
        <v>0</v>
      </c>
      <c r="U10" s="37">
        <f t="shared" ref="U10:Z10" si="5">SUM(U11:U14)</f>
        <v>0</v>
      </c>
      <c r="V10" s="37">
        <f t="shared" si="5"/>
        <v>0</v>
      </c>
      <c r="W10" s="37">
        <f t="shared" si="5"/>
        <v>0</v>
      </c>
      <c r="X10" s="37">
        <f t="shared" si="5"/>
        <v>0</v>
      </c>
      <c r="Y10" s="37">
        <f t="shared" si="5"/>
        <v>0</v>
      </c>
      <c r="Z10" s="37">
        <f t="shared" si="5"/>
        <v>0</v>
      </c>
    </row>
    <row r="11" spans="1:26" x14ac:dyDescent="0.15">
      <c r="A11" s="36" t="s">
        <v>14</v>
      </c>
      <c r="B11" s="29" t="s">
        <v>15</v>
      </c>
      <c r="C11" s="37">
        <f t="shared" si="0"/>
        <v>543</v>
      </c>
      <c r="D11" s="37">
        <f t="shared" si="0"/>
        <v>70756</v>
      </c>
      <c r="E11" s="37">
        <f t="shared" ref="E11:J14" si="6">SUM(M11,U11,E22,M22,U22,E33)</f>
        <v>542</v>
      </c>
      <c r="F11" s="37">
        <f t="shared" si="6"/>
        <v>70611</v>
      </c>
      <c r="G11" s="37">
        <f t="shared" si="6"/>
        <v>1</v>
      </c>
      <c r="H11" s="37">
        <f t="shared" si="6"/>
        <v>145</v>
      </c>
      <c r="I11" s="37">
        <f t="shared" si="6"/>
        <v>0</v>
      </c>
      <c r="J11" s="37">
        <f t="shared" si="6"/>
        <v>0</v>
      </c>
      <c r="K11" s="37">
        <f t="shared" si="2"/>
        <v>490</v>
      </c>
      <c r="L11" s="37">
        <f t="shared" si="2"/>
        <v>63509</v>
      </c>
      <c r="M11" s="37">
        <v>489</v>
      </c>
      <c r="N11" s="37">
        <v>63364</v>
      </c>
      <c r="O11" s="37">
        <v>1</v>
      </c>
      <c r="P11" s="37">
        <v>145</v>
      </c>
      <c r="Q11" s="37">
        <v>0</v>
      </c>
      <c r="R11" s="37">
        <v>0</v>
      </c>
      <c r="S11" s="37">
        <f t="shared" si="4"/>
        <v>0</v>
      </c>
      <c r="T11" s="37">
        <f t="shared" si="4"/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</row>
    <row r="12" spans="1:26" x14ac:dyDescent="0.15">
      <c r="A12" s="36" t="s">
        <v>16</v>
      </c>
      <c r="B12" s="29" t="s">
        <v>17</v>
      </c>
      <c r="C12" s="37">
        <f t="shared" si="0"/>
        <v>584</v>
      </c>
      <c r="D12" s="37">
        <f t="shared" si="0"/>
        <v>28672</v>
      </c>
      <c r="E12" s="37">
        <f t="shared" si="6"/>
        <v>118</v>
      </c>
      <c r="F12" s="37">
        <f t="shared" si="6"/>
        <v>8410</v>
      </c>
      <c r="G12" s="37">
        <f t="shared" si="6"/>
        <v>277</v>
      </c>
      <c r="H12" s="37">
        <f t="shared" si="6"/>
        <v>13808</v>
      </c>
      <c r="I12" s="37">
        <f t="shared" si="6"/>
        <v>189</v>
      </c>
      <c r="J12" s="37">
        <f t="shared" si="6"/>
        <v>6454</v>
      </c>
      <c r="K12" s="37">
        <f t="shared" si="2"/>
        <v>417</v>
      </c>
      <c r="L12" s="37">
        <f t="shared" si="2"/>
        <v>21619</v>
      </c>
      <c r="M12" s="37">
        <v>118</v>
      </c>
      <c r="N12" s="37">
        <v>8410</v>
      </c>
      <c r="O12" s="37">
        <v>229</v>
      </c>
      <c r="P12" s="37">
        <v>11158</v>
      </c>
      <c r="Q12" s="37">
        <v>70</v>
      </c>
      <c r="R12" s="37">
        <v>2051</v>
      </c>
      <c r="S12" s="37">
        <f t="shared" si="4"/>
        <v>0</v>
      </c>
      <c r="T12" s="37">
        <f t="shared" si="4"/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</row>
    <row r="13" spans="1:26" x14ac:dyDescent="0.15">
      <c r="A13" s="36" t="s">
        <v>18</v>
      </c>
      <c r="B13" s="29" t="s">
        <v>19</v>
      </c>
      <c r="C13" s="37">
        <f t="shared" si="0"/>
        <v>10</v>
      </c>
      <c r="D13" s="37">
        <f t="shared" si="0"/>
        <v>1322</v>
      </c>
      <c r="E13" s="37">
        <f t="shared" si="6"/>
        <v>10</v>
      </c>
      <c r="F13" s="37">
        <f t="shared" si="6"/>
        <v>1322</v>
      </c>
      <c r="G13" s="37">
        <f t="shared" si="6"/>
        <v>0</v>
      </c>
      <c r="H13" s="37">
        <f t="shared" si="6"/>
        <v>0</v>
      </c>
      <c r="I13" s="37">
        <f t="shared" si="6"/>
        <v>0</v>
      </c>
      <c r="J13" s="37">
        <f t="shared" si="6"/>
        <v>0</v>
      </c>
      <c r="K13" s="37">
        <f t="shared" si="2"/>
        <v>10</v>
      </c>
      <c r="L13" s="37">
        <f t="shared" si="2"/>
        <v>1322</v>
      </c>
      <c r="M13" s="37">
        <v>10</v>
      </c>
      <c r="N13" s="37">
        <v>1322</v>
      </c>
      <c r="O13" s="37">
        <v>0</v>
      </c>
      <c r="P13" s="37">
        <v>0</v>
      </c>
      <c r="Q13" s="37">
        <v>0</v>
      </c>
      <c r="R13" s="37">
        <v>0</v>
      </c>
      <c r="S13" s="37">
        <f t="shared" si="4"/>
        <v>0</v>
      </c>
      <c r="T13" s="37">
        <f t="shared" si="4"/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</row>
    <row r="14" spans="1:26" x14ac:dyDescent="0.15">
      <c r="A14" s="36" t="s">
        <v>20</v>
      </c>
      <c r="B14" s="29" t="s">
        <v>21</v>
      </c>
      <c r="C14" s="37">
        <f t="shared" si="0"/>
        <v>317</v>
      </c>
      <c r="D14" s="37">
        <f t="shared" si="0"/>
        <v>32462</v>
      </c>
      <c r="E14" s="37">
        <f t="shared" si="6"/>
        <v>229</v>
      </c>
      <c r="F14" s="37">
        <f t="shared" si="6"/>
        <v>24907</v>
      </c>
      <c r="G14" s="37">
        <f t="shared" si="6"/>
        <v>3</v>
      </c>
      <c r="H14" s="37">
        <f t="shared" si="6"/>
        <v>229</v>
      </c>
      <c r="I14" s="37">
        <f t="shared" si="6"/>
        <v>85</v>
      </c>
      <c r="J14" s="37">
        <f t="shared" si="6"/>
        <v>7326</v>
      </c>
      <c r="K14" s="37">
        <f t="shared" si="2"/>
        <v>225</v>
      </c>
      <c r="L14" s="37">
        <f t="shared" si="2"/>
        <v>23913</v>
      </c>
      <c r="M14" s="37">
        <v>219</v>
      </c>
      <c r="N14" s="37">
        <v>23756</v>
      </c>
      <c r="O14" s="37">
        <v>0</v>
      </c>
      <c r="P14" s="37">
        <v>0</v>
      </c>
      <c r="Q14" s="37">
        <v>6</v>
      </c>
      <c r="R14" s="37">
        <v>157</v>
      </c>
      <c r="S14" s="37">
        <f t="shared" si="4"/>
        <v>0</v>
      </c>
      <c r="T14" s="37">
        <f t="shared" si="4"/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</row>
    <row r="15" spans="1:26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8" x14ac:dyDescent="0.15">
      <c r="A17" s="26"/>
      <c r="B17" s="27"/>
      <c r="C17" s="28" t="s">
        <v>22</v>
      </c>
      <c r="D17" s="29"/>
      <c r="E17" s="29"/>
      <c r="F17" s="29"/>
      <c r="G17" s="29"/>
      <c r="H17" s="29"/>
      <c r="I17" s="29"/>
      <c r="J17" s="29"/>
      <c r="K17" s="28" t="s">
        <v>23</v>
      </c>
      <c r="L17" s="29"/>
      <c r="M17" s="29"/>
      <c r="N17" s="29"/>
      <c r="O17" s="29"/>
      <c r="P17" s="29"/>
      <c r="Q17" s="29"/>
      <c r="R17" s="29"/>
      <c r="S17" s="28" t="s">
        <v>24</v>
      </c>
      <c r="T17" s="29"/>
      <c r="U17" s="29"/>
      <c r="V17" s="29"/>
      <c r="W17" s="29"/>
      <c r="X17" s="29"/>
      <c r="Y17" s="29"/>
      <c r="Z17" s="29"/>
    </row>
    <row r="18" spans="1:28" x14ac:dyDescent="0.15">
      <c r="A18" s="30"/>
      <c r="B18" s="31"/>
      <c r="C18" s="28" t="s">
        <v>4</v>
      </c>
      <c r="D18" s="28"/>
      <c r="E18" s="29" t="s">
        <v>5</v>
      </c>
      <c r="F18" s="29"/>
      <c r="G18" s="29" t="s">
        <v>6</v>
      </c>
      <c r="H18" s="29"/>
      <c r="I18" s="29" t="s">
        <v>7</v>
      </c>
      <c r="J18" s="29"/>
      <c r="K18" s="28" t="s">
        <v>4</v>
      </c>
      <c r="L18" s="28"/>
      <c r="M18" s="29" t="s">
        <v>5</v>
      </c>
      <c r="N18" s="29"/>
      <c r="O18" s="29" t="s">
        <v>6</v>
      </c>
      <c r="P18" s="29"/>
      <c r="Q18" s="29" t="s">
        <v>7</v>
      </c>
      <c r="R18" s="29"/>
      <c r="S18" s="28" t="s">
        <v>4</v>
      </c>
      <c r="T18" s="28"/>
      <c r="U18" s="29" t="s">
        <v>5</v>
      </c>
      <c r="V18" s="29"/>
      <c r="W18" s="29" t="s">
        <v>6</v>
      </c>
      <c r="X18" s="29"/>
      <c r="Y18" s="29" t="s">
        <v>7</v>
      </c>
      <c r="Z18" s="29"/>
    </row>
    <row r="19" spans="1:28" ht="69" x14ac:dyDescent="0.15">
      <c r="A19" s="30"/>
      <c r="B19" s="31"/>
      <c r="C19" s="32" t="s">
        <v>8</v>
      </c>
      <c r="D19" s="32" t="s">
        <v>9</v>
      </c>
      <c r="E19" s="32" t="s">
        <v>8</v>
      </c>
      <c r="F19" s="32" t="s">
        <v>9</v>
      </c>
      <c r="G19" s="32" t="s">
        <v>8</v>
      </c>
      <c r="H19" s="32" t="s">
        <v>9</v>
      </c>
      <c r="I19" s="32" t="s">
        <v>8</v>
      </c>
      <c r="J19" s="32" t="s">
        <v>9</v>
      </c>
      <c r="K19" s="32" t="s">
        <v>8</v>
      </c>
      <c r="L19" s="32" t="s">
        <v>9</v>
      </c>
      <c r="M19" s="32" t="s">
        <v>8</v>
      </c>
      <c r="N19" s="32" t="s">
        <v>9</v>
      </c>
      <c r="O19" s="32" t="s">
        <v>8</v>
      </c>
      <c r="P19" s="32" t="s">
        <v>9</v>
      </c>
      <c r="Q19" s="32" t="s">
        <v>8</v>
      </c>
      <c r="R19" s="32" t="s">
        <v>9</v>
      </c>
      <c r="S19" s="32" t="s">
        <v>8</v>
      </c>
      <c r="T19" s="32" t="s">
        <v>9</v>
      </c>
      <c r="U19" s="32" t="s">
        <v>8</v>
      </c>
      <c r="V19" s="32" t="s">
        <v>9</v>
      </c>
      <c r="W19" s="32" t="s">
        <v>8</v>
      </c>
      <c r="X19" s="32" t="s">
        <v>9</v>
      </c>
      <c r="Y19" s="32" t="s">
        <v>8</v>
      </c>
      <c r="Z19" s="32" t="s">
        <v>9</v>
      </c>
    </row>
    <row r="20" spans="1:28" x14ac:dyDescent="0.15">
      <c r="A20" s="33"/>
      <c r="B20" s="34"/>
      <c r="C20" s="35" t="s">
        <v>10</v>
      </c>
      <c r="D20" s="35" t="s">
        <v>11</v>
      </c>
      <c r="E20" s="35" t="s">
        <v>10</v>
      </c>
      <c r="F20" s="35" t="s">
        <v>11</v>
      </c>
      <c r="G20" s="35" t="s">
        <v>10</v>
      </c>
      <c r="H20" s="35" t="s">
        <v>11</v>
      </c>
      <c r="I20" s="35" t="s">
        <v>10</v>
      </c>
      <c r="J20" s="35" t="s">
        <v>11</v>
      </c>
      <c r="K20" s="35" t="s">
        <v>10</v>
      </c>
      <c r="L20" s="35" t="s">
        <v>11</v>
      </c>
      <c r="M20" s="35" t="s">
        <v>10</v>
      </c>
      <c r="N20" s="35" t="s">
        <v>11</v>
      </c>
      <c r="O20" s="35" t="s">
        <v>10</v>
      </c>
      <c r="P20" s="35" t="s">
        <v>11</v>
      </c>
      <c r="Q20" s="35" t="s">
        <v>10</v>
      </c>
      <c r="R20" s="35" t="s">
        <v>11</v>
      </c>
      <c r="S20" s="35" t="s">
        <v>10</v>
      </c>
      <c r="T20" s="35" t="s">
        <v>11</v>
      </c>
      <c r="U20" s="35" t="s">
        <v>10</v>
      </c>
      <c r="V20" s="35" t="s">
        <v>11</v>
      </c>
      <c r="W20" s="35" t="s">
        <v>10</v>
      </c>
      <c r="X20" s="35" t="s">
        <v>11</v>
      </c>
      <c r="Y20" s="35" t="s">
        <v>10</v>
      </c>
      <c r="Z20" s="35" t="s">
        <v>11</v>
      </c>
    </row>
    <row r="21" spans="1:28" x14ac:dyDescent="0.15">
      <c r="A21" s="36" t="s">
        <v>12</v>
      </c>
      <c r="B21" s="29" t="s">
        <v>13</v>
      </c>
      <c r="C21" s="37">
        <f t="shared" ref="C21:D25" si="7">SUM(E21,G21,I21)</f>
        <v>157</v>
      </c>
      <c r="D21" s="37">
        <f t="shared" si="7"/>
        <v>9587</v>
      </c>
      <c r="E21" s="37">
        <f t="shared" ref="E21:J21" si="8">SUM(E22:E25)</f>
        <v>1</v>
      </c>
      <c r="F21" s="37">
        <f t="shared" si="8"/>
        <v>127</v>
      </c>
      <c r="G21" s="37">
        <f t="shared" si="8"/>
        <v>0</v>
      </c>
      <c r="H21" s="37">
        <f t="shared" si="8"/>
        <v>0</v>
      </c>
      <c r="I21" s="37">
        <f t="shared" si="8"/>
        <v>156</v>
      </c>
      <c r="J21" s="37">
        <f t="shared" si="8"/>
        <v>9460</v>
      </c>
      <c r="K21" s="37">
        <f t="shared" ref="K21:L25" si="9">SUM(M21,O21,Q21)</f>
        <v>155</v>
      </c>
      <c r="L21" s="37">
        <f t="shared" si="9"/>
        <v>13262</v>
      </c>
      <c r="M21" s="37">
        <f t="shared" ref="M21:R21" si="10">SUM(M22:M25)</f>
        <v>62</v>
      </c>
      <c r="N21" s="37">
        <f t="shared" si="10"/>
        <v>8271</v>
      </c>
      <c r="O21" s="37">
        <f t="shared" si="10"/>
        <v>51</v>
      </c>
      <c r="P21" s="37">
        <f t="shared" si="10"/>
        <v>2879</v>
      </c>
      <c r="Q21" s="37">
        <f t="shared" si="10"/>
        <v>42</v>
      </c>
      <c r="R21" s="37">
        <f t="shared" si="10"/>
        <v>2112</v>
      </c>
      <c r="S21" s="37">
        <f t="shared" ref="S21:T25" si="11">SUM(U21,W21,Y21)</f>
        <v>0</v>
      </c>
      <c r="T21" s="37">
        <f t="shared" si="11"/>
        <v>0</v>
      </c>
      <c r="U21" s="37">
        <f t="shared" ref="U21:Z21" si="12">SUM(U22:U25)</f>
        <v>0</v>
      </c>
      <c r="V21" s="37">
        <f t="shared" si="12"/>
        <v>0</v>
      </c>
      <c r="W21" s="37">
        <f t="shared" si="12"/>
        <v>0</v>
      </c>
      <c r="X21" s="37">
        <f t="shared" si="12"/>
        <v>0</v>
      </c>
      <c r="Y21" s="37">
        <f t="shared" si="12"/>
        <v>0</v>
      </c>
      <c r="Z21" s="37">
        <f t="shared" si="12"/>
        <v>0</v>
      </c>
      <c r="AA21" s="25" t="s">
        <v>25</v>
      </c>
      <c r="AB21" s="25" t="s">
        <v>25</v>
      </c>
    </row>
    <row r="22" spans="1:28" x14ac:dyDescent="0.15">
      <c r="A22" s="36" t="s">
        <v>14</v>
      </c>
      <c r="B22" s="29" t="s">
        <v>15</v>
      </c>
      <c r="C22" s="37">
        <f t="shared" si="7"/>
        <v>1</v>
      </c>
      <c r="D22" s="37">
        <f t="shared" si="7"/>
        <v>127</v>
      </c>
      <c r="E22" s="37">
        <v>1</v>
      </c>
      <c r="F22" s="37">
        <v>127</v>
      </c>
      <c r="G22" s="37">
        <v>0</v>
      </c>
      <c r="H22" s="37">
        <v>0</v>
      </c>
      <c r="I22" s="37">
        <v>0</v>
      </c>
      <c r="J22" s="37">
        <v>0</v>
      </c>
      <c r="K22" s="37">
        <f t="shared" si="9"/>
        <v>52</v>
      </c>
      <c r="L22" s="37">
        <f t="shared" si="9"/>
        <v>7120</v>
      </c>
      <c r="M22" s="37">
        <v>52</v>
      </c>
      <c r="N22" s="37">
        <v>7120</v>
      </c>
      <c r="O22" s="37">
        <v>0</v>
      </c>
      <c r="P22" s="37">
        <v>0</v>
      </c>
      <c r="Q22" s="37">
        <v>0</v>
      </c>
      <c r="R22" s="37">
        <v>0</v>
      </c>
      <c r="S22" s="37">
        <f t="shared" si="11"/>
        <v>0</v>
      </c>
      <c r="T22" s="37">
        <f t="shared" si="11"/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25" t="s">
        <v>25</v>
      </c>
      <c r="AB22" s="25" t="s">
        <v>25</v>
      </c>
    </row>
    <row r="23" spans="1:28" x14ac:dyDescent="0.15">
      <c r="A23" s="36" t="s">
        <v>16</v>
      </c>
      <c r="B23" s="29" t="s">
        <v>17</v>
      </c>
      <c r="C23" s="37">
        <f t="shared" si="7"/>
        <v>77</v>
      </c>
      <c r="D23" s="37">
        <f t="shared" si="7"/>
        <v>2291</v>
      </c>
      <c r="E23" s="37">
        <v>0</v>
      </c>
      <c r="F23" s="37">
        <v>0</v>
      </c>
      <c r="G23" s="37">
        <v>0</v>
      </c>
      <c r="H23" s="37">
        <v>0</v>
      </c>
      <c r="I23" s="37">
        <v>77</v>
      </c>
      <c r="J23" s="37">
        <v>2291</v>
      </c>
      <c r="K23" s="37">
        <f t="shared" si="9"/>
        <v>90</v>
      </c>
      <c r="L23" s="37">
        <f t="shared" si="9"/>
        <v>4762</v>
      </c>
      <c r="M23" s="37">
        <v>0</v>
      </c>
      <c r="N23" s="37">
        <v>0</v>
      </c>
      <c r="O23" s="37">
        <v>48</v>
      </c>
      <c r="P23" s="37">
        <v>2650</v>
      </c>
      <c r="Q23" s="37">
        <v>42</v>
      </c>
      <c r="R23" s="37">
        <v>2112</v>
      </c>
      <c r="S23" s="37">
        <f t="shared" si="11"/>
        <v>0</v>
      </c>
      <c r="T23" s="37">
        <f t="shared" si="11"/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25" t="s">
        <v>25</v>
      </c>
      <c r="AB23" s="25" t="s">
        <v>25</v>
      </c>
    </row>
    <row r="24" spans="1:28" x14ac:dyDescent="0.15">
      <c r="A24" s="36" t="s">
        <v>18</v>
      </c>
      <c r="B24" s="29" t="s">
        <v>19</v>
      </c>
      <c r="C24" s="37">
        <f t="shared" si="7"/>
        <v>0</v>
      </c>
      <c r="D24" s="37">
        <f t="shared" si="7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f t="shared" si="9"/>
        <v>0</v>
      </c>
      <c r="L24" s="37">
        <f t="shared" si="9"/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f t="shared" si="11"/>
        <v>0</v>
      </c>
      <c r="T24" s="37">
        <f t="shared" si="11"/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25" t="s">
        <v>25</v>
      </c>
      <c r="AB24" s="25" t="s">
        <v>25</v>
      </c>
    </row>
    <row r="25" spans="1:28" x14ac:dyDescent="0.15">
      <c r="A25" s="36" t="s">
        <v>20</v>
      </c>
      <c r="B25" s="29" t="s">
        <v>21</v>
      </c>
      <c r="C25" s="37">
        <f t="shared" si="7"/>
        <v>79</v>
      </c>
      <c r="D25" s="37">
        <f t="shared" si="7"/>
        <v>7169</v>
      </c>
      <c r="E25" s="37">
        <v>0</v>
      </c>
      <c r="F25" s="37">
        <v>0</v>
      </c>
      <c r="G25" s="37">
        <v>0</v>
      </c>
      <c r="H25" s="37">
        <v>0</v>
      </c>
      <c r="I25" s="37">
        <v>79</v>
      </c>
      <c r="J25" s="37">
        <v>7169</v>
      </c>
      <c r="K25" s="37">
        <f t="shared" si="9"/>
        <v>13</v>
      </c>
      <c r="L25" s="37">
        <f t="shared" si="9"/>
        <v>1380</v>
      </c>
      <c r="M25" s="37">
        <v>10</v>
      </c>
      <c r="N25" s="37">
        <v>1151</v>
      </c>
      <c r="O25" s="37">
        <v>3</v>
      </c>
      <c r="P25" s="37">
        <v>229</v>
      </c>
      <c r="Q25" s="37">
        <v>0</v>
      </c>
      <c r="R25" s="37">
        <v>0</v>
      </c>
      <c r="S25" s="37">
        <f t="shared" si="11"/>
        <v>0</v>
      </c>
      <c r="T25" s="37">
        <f t="shared" si="11"/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25" t="s">
        <v>25</v>
      </c>
      <c r="AB25" s="25" t="s">
        <v>25</v>
      </c>
    </row>
    <row r="26" spans="1:28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8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8" x14ac:dyDescent="0.15">
      <c r="A28" s="26"/>
      <c r="B28" s="27"/>
      <c r="C28" s="28" t="s">
        <v>26</v>
      </c>
      <c r="D28" s="29"/>
      <c r="E28" s="29"/>
      <c r="F28" s="29"/>
      <c r="G28" s="29"/>
      <c r="H28" s="29"/>
      <c r="I28" s="29"/>
      <c r="J28" s="2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40"/>
      <c r="W28" s="40"/>
      <c r="X28" s="40"/>
      <c r="Y28" s="40"/>
      <c r="Z28" s="40"/>
    </row>
    <row r="29" spans="1:28" x14ac:dyDescent="0.15">
      <c r="A29" s="30"/>
      <c r="B29" s="31"/>
      <c r="C29" s="28" t="s">
        <v>4</v>
      </c>
      <c r="D29" s="28"/>
      <c r="E29" s="29" t="s">
        <v>5</v>
      </c>
      <c r="F29" s="29"/>
      <c r="G29" s="29" t="s">
        <v>6</v>
      </c>
      <c r="H29" s="29"/>
      <c r="I29" s="29" t="s">
        <v>7</v>
      </c>
      <c r="J29" s="2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0"/>
      <c r="V29" s="40"/>
      <c r="W29" s="40"/>
      <c r="X29" s="40"/>
      <c r="Y29" s="40"/>
      <c r="Z29" s="40"/>
    </row>
    <row r="30" spans="1:28" ht="69" x14ac:dyDescent="0.15">
      <c r="A30" s="30"/>
      <c r="B30" s="31"/>
      <c r="C30" s="32" t="s">
        <v>8</v>
      </c>
      <c r="D30" s="32" t="s">
        <v>9</v>
      </c>
      <c r="E30" s="32" t="s">
        <v>8</v>
      </c>
      <c r="F30" s="32" t="s">
        <v>9</v>
      </c>
      <c r="G30" s="32" t="s">
        <v>8</v>
      </c>
      <c r="H30" s="32" t="s">
        <v>9</v>
      </c>
      <c r="I30" s="32" t="s">
        <v>8</v>
      </c>
      <c r="J30" s="32" t="s">
        <v>9</v>
      </c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0"/>
      <c r="V30" s="40"/>
      <c r="W30" s="40"/>
      <c r="X30" s="40"/>
      <c r="Y30" s="40"/>
      <c r="Z30" s="40"/>
    </row>
    <row r="31" spans="1:28" x14ac:dyDescent="0.15">
      <c r="A31" s="33"/>
      <c r="B31" s="34"/>
      <c r="C31" s="35" t="s">
        <v>10</v>
      </c>
      <c r="D31" s="35" t="s">
        <v>11</v>
      </c>
      <c r="E31" s="35" t="s">
        <v>10</v>
      </c>
      <c r="F31" s="35" t="s">
        <v>11</v>
      </c>
      <c r="G31" s="35" t="s">
        <v>10</v>
      </c>
      <c r="H31" s="35" t="s">
        <v>11</v>
      </c>
      <c r="I31" s="35" t="s">
        <v>10</v>
      </c>
      <c r="J31" s="35" t="s">
        <v>11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0"/>
      <c r="V31" s="40"/>
      <c r="W31" s="40"/>
      <c r="X31" s="40"/>
      <c r="Y31" s="40"/>
      <c r="Z31" s="40"/>
    </row>
    <row r="32" spans="1:28" x14ac:dyDescent="0.15">
      <c r="A32" s="36" t="s">
        <v>12</v>
      </c>
      <c r="B32" s="29" t="s">
        <v>13</v>
      </c>
      <c r="C32" s="37">
        <f t="shared" ref="C32:D36" si="13">SUM(E32,G32,I32)</f>
        <v>0</v>
      </c>
      <c r="D32" s="37">
        <f t="shared" si="13"/>
        <v>0</v>
      </c>
      <c r="E32" s="37">
        <f t="shared" ref="E32:J32" si="14">SUM(E33:E36)</f>
        <v>0</v>
      </c>
      <c r="F32" s="37">
        <f t="shared" si="14"/>
        <v>0</v>
      </c>
      <c r="G32" s="37">
        <f t="shared" si="14"/>
        <v>0</v>
      </c>
      <c r="H32" s="37">
        <f t="shared" si="14"/>
        <v>0</v>
      </c>
      <c r="I32" s="37">
        <f t="shared" si="14"/>
        <v>0</v>
      </c>
      <c r="J32" s="37">
        <f t="shared" si="14"/>
        <v>0</v>
      </c>
      <c r="K32" s="42" t="s">
        <v>27</v>
      </c>
      <c r="L32" s="42" t="s">
        <v>28</v>
      </c>
      <c r="M32" s="42" t="s">
        <v>29</v>
      </c>
      <c r="N32" s="42" t="s">
        <v>30</v>
      </c>
      <c r="O32" s="42"/>
      <c r="P32" s="42"/>
      <c r="Q32" s="42"/>
      <c r="R32" s="42"/>
      <c r="S32" s="42"/>
      <c r="T32" s="42"/>
      <c r="U32" s="40"/>
      <c r="V32" s="40"/>
      <c r="W32" s="40"/>
      <c r="X32" s="40"/>
      <c r="Y32" s="40"/>
      <c r="Z32" s="40"/>
    </row>
    <row r="33" spans="1:26" x14ac:dyDescent="0.15">
      <c r="A33" s="36" t="s">
        <v>14</v>
      </c>
      <c r="B33" s="29" t="s">
        <v>15</v>
      </c>
      <c r="C33" s="37">
        <f t="shared" si="13"/>
        <v>0</v>
      </c>
      <c r="D33" s="37">
        <f t="shared" si="13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2" t="s">
        <v>29</v>
      </c>
      <c r="L33" s="42" t="s">
        <v>30</v>
      </c>
      <c r="M33" s="42" t="s">
        <v>29</v>
      </c>
      <c r="N33" s="42" t="s">
        <v>30</v>
      </c>
      <c r="O33" s="42"/>
      <c r="P33" s="42"/>
      <c r="Q33" s="42"/>
      <c r="R33" s="42"/>
      <c r="S33" s="42"/>
      <c r="T33" s="42"/>
      <c r="U33" s="40"/>
      <c r="V33" s="40"/>
      <c r="W33" s="40"/>
      <c r="X33" s="40"/>
      <c r="Y33" s="40"/>
      <c r="Z33" s="40"/>
    </row>
    <row r="34" spans="1:26" x14ac:dyDescent="0.15">
      <c r="A34" s="36" t="s">
        <v>16</v>
      </c>
      <c r="B34" s="29" t="s">
        <v>17</v>
      </c>
      <c r="C34" s="37">
        <f t="shared" si="13"/>
        <v>0</v>
      </c>
      <c r="D34" s="37">
        <f t="shared" si="13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42" t="s">
        <v>29</v>
      </c>
      <c r="L34" s="42" t="s">
        <v>30</v>
      </c>
      <c r="M34" s="42" t="s">
        <v>29</v>
      </c>
      <c r="N34" s="42" t="s">
        <v>30</v>
      </c>
      <c r="O34" s="42"/>
      <c r="P34" s="42"/>
      <c r="Q34" s="42"/>
      <c r="R34" s="42"/>
      <c r="S34" s="42"/>
      <c r="T34" s="42"/>
      <c r="U34" s="40"/>
      <c r="V34" s="40"/>
      <c r="W34" s="40"/>
      <c r="X34" s="40"/>
      <c r="Y34" s="40"/>
      <c r="Z34" s="40"/>
    </row>
    <row r="35" spans="1:26" x14ac:dyDescent="0.15">
      <c r="A35" s="36" t="s">
        <v>18</v>
      </c>
      <c r="B35" s="29" t="s">
        <v>19</v>
      </c>
      <c r="C35" s="37">
        <f t="shared" si="13"/>
        <v>0</v>
      </c>
      <c r="D35" s="37">
        <f t="shared" si="13"/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42" t="s">
        <v>29</v>
      </c>
      <c r="L35" s="42" t="s">
        <v>30</v>
      </c>
      <c r="M35" s="42" t="s">
        <v>29</v>
      </c>
      <c r="N35" s="42" t="s">
        <v>30</v>
      </c>
      <c r="O35" s="42"/>
      <c r="P35" s="42"/>
      <c r="Q35" s="42"/>
      <c r="R35" s="42"/>
      <c r="S35" s="42"/>
      <c r="T35" s="42"/>
      <c r="U35" s="40"/>
      <c r="V35" s="40"/>
      <c r="W35" s="40"/>
      <c r="X35" s="40"/>
      <c r="Y35" s="40"/>
      <c r="Z35" s="40"/>
    </row>
    <row r="36" spans="1:26" x14ac:dyDescent="0.15">
      <c r="A36" s="36" t="s">
        <v>20</v>
      </c>
      <c r="B36" s="29" t="s">
        <v>21</v>
      </c>
      <c r="C36" s="37">
        <f t="shared" si="13"/>
        <v>0</v>
      </c>
      <c r="D36" s="37">
        <f t="shared" si="13"/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42" t="s">
        <v>29</v>
      </c>
      <c r="L36" s="42" t="s">
        <v>30</v>
      </c>
      <c r="M36" s="42" t="s">
        <v>29</v>
      </c>
      <c r="N36" s="42" t="s">
        <v>30</v>
      </c>
      <c r="O36" s="42"/>
      <c r="P36" s="42"/>
      <c r="Q36" s="42"/>
      <c r="R36" s="42"/>
      <c r="S36" s="42"/>
      <c r="T36" s="42"/>
      <c r="U36" s="40"/>
      <c r="V36" s="40"/>
      <c r="W36" s="40"/>
      <c r="X36" s="40"/>
      <c r="Y36" s="40"/>
      <c r="Z36" s="40"/>
    </row>
    <row r="37" spans="1:26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x14ac:dyDescent="0.15">
      <c r="A38" s="43" t="s">
        <v>31</v>
      </c>
      <c r="B38" s="44" t="s">
        <v>32</v>
      </c>
      <c r="C38" s="37">
        <f>SUM(Y14,I25,Q25)</f>
        <v>79</v>
      </c>
      <c r="D38" s="37">
        <f>SUM(Z14,J25,R25)</f>
        <v>7169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x14ac:dyDescent="0.15">
      <c r="A39" s="46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15">
      <c r="A40" s="24"/>
      <c r="B40" s="46" t="s">
        <v>33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60" zoomScaleNormal="100" workbookViewId="0">
      <selection sqref="A1:XFD104857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255" width="9.140625" style="2"/>
    <col min="256" max="256" width="0.85546875" style="2" customWidth="1"/>
    <col min="257" max="257" width="6.28515625" style="2" customWidth="1"/>
    <col min="258" max="282" width="9.140625" style="2"/>
    <col min="283" max="283" width="1.28515625" style="2" customWidth="1"/>
    <col min="284" max="511" width="9.140625" style="2"/>
    <col min="512" max="512" width="0.85546875" style="2" customWidth="1"/>
    <col min="513" max="513" width="6.28515625" style="2" customWidth="1"/>
    <col min="514" max="538" width="9.140625" style="2"/>
    <col min="539" max="539" width="1.28515625" style="2" customWidth="1"/>
    <col min="540" max="767" width="9.140625" style="2"/>
    <col min="768" max="768" width="0.85546875" style="2" customWidth="1"/>
    <col min="769" max="769" width="6.28515625" style="2" customWidth="1"/>
    <col min="770" max="794" width="9.140625" style="2"/>
    <col min="795" max="795" width="1.28515625" style="2" customWidth="1"/>
    <col min="796" max="1023" width="9.140625" style="2"/>
    <col min="1024" max="1024" width="0.85546875" style="2" customWidth="1"/>
    <col min="1025" max="1025" width="6.28515625" style="2" customWidth="1"/>
    <col min="1026" max="1050" width="9.140625" style="2"/>
    <col min="1051" max="1051" width="1.28515625" style="2" customWidth="1"/>
    <col min="1052" max="1279" width="9.140625" style="2"/>
    <col min="1280" max="1280" width="0.85546875" style="2" customWidth="1"/>
    <col min="1281" max="1281" width="6.28515625" style="2" customWidth="1"/>
    <col min="1282" max="1306" width="9.140625" style="2"/>
    <col min="1307" max="1307" width="1.28515625" style="2" customWidth="1"/>
    <col min="1308" max="1535" width="9.140625" style="2"/>
    <col min="1536" max="1536" width="0.85546875" style="2" customWidth="1"/>
    <col min="1537" max="1537" width="6.28515625" style="2" customWidth="1"/>
    <col min="1538" max="1562" width="9.140625" style="2"/>
    <col min="1563" max="1563" width="1.28515625" style="2" customWidth="1"/>
    <col min="1564" max="1791" width="9.140625" style="2"/>
    <col min="1792" max="1792" width="0.85546875" style="2" customWidth="1"/>
    <col min="1793" max="1793" width="6.28515625" style="2" customWidth="1"/>
    <col min="1794" max="1818" width="9.140625" style="2"/>
    <col min="1819" max="1819" width="1.28515625" style="2" customWidth="1"/>
    <col min="1820" max="2047" width="9.140625" style="2"/>
    <col min="2048" max="2048" width="0.85546875" style="2" customWidth="1"/>
    <col min="2049" max="2049" width="6.28515625" style="2" customWidth="1"/>
    <col min="2050" max="2074" width="9.140625" style="2"/>
    <col min="2075" max="2075" width="1.28515625" style="2" customWidth="1"/>
    <col min="2076" max="2303" width="9.140625" style="2"/>
    <col min="2304" max="2304" width="0.85546875" style="2" customWidth="1"/>
    <col min="2305" max="2305" width="6.28515625" style="2" customWidth="1"/>
    <col min="2306" max="2330" width="9.140625" style="2"/>
    <col min="2331" max="2331" width="1.28515625" style="2" customWidth="1"/>
    <col min="2332" max="2559" width="9.140625" style="2"/>
    <col min="2560" max="2560" width="0.85546875" style="2" customWidth="1"/>
    <col min="2561" max="2561" width="6.28515625" style="2" customWidth="1"/>
    <col min="2562" max="2586" width="9.140625" style="2"/>
    <col min="2587" max="2587" width="1.28515625" style="2" customWidth="1"/>
    <col min="2588" max="2815" width="9.140625" style="2"/>
    <col min="2816" max="2816" width="0.85546875" style="2" customWidth="1"/>
    <col min="2817" max="2817" width="6.28515625" style="2" customWidth="1"/>
    <col min="2818" max="2842" width="9.140625" style="2"/>
    <col min="2843" max="2843" width="1.28515625" style="2" customWidth="1"/>
    <col min="2844" max="3071" width="9.140625" style="2"/>
    <col min="3072" max="3072" width="0.85546875" style="2" customWidth="1"/>
    <col min="3073" max="3073" width="6.28515625" style="2" customWidth="1"/>
    <col min="3074" max="3098" width="9.140625" style="2"/>
    <col min="3099" max="3099" width="1.28515625" style="2" customWidth="1"/>
    <col min="3100" max="3327" width="9.140625" style="2"/>
    <col min="3328" max="3328" width="0.85546875" style="2" customWidth="1"/>
    <col min="3329" max="3329" width="6.28515625" style="2" customWidth="1"/>
    <col min="3330" max="3354" width="9.140625" style="2"/>
    <col min="3355" max="3355" width="1.28515625" style="2" customWidth="1"/>
    <col min="3356" max="3583" width="9.140625" style="2"/>
    <col min="3584" max="3584" width="0.85546875" style="2" customWidth="1"/>
    <col min="3585" max="3585" width="6.28515625" style="2" customWidth="1"/>
    <col min="3586" max="3610" width="9.140625" style="2"/>
    <col min="3611" max="3611" width="1.28515625" style="2" customWidth="1"/>
    <col min="3612" max="3839" width="9.140625" style="2"/>
    <col min="3840" max="3840" width="0.85546875" style="2" customWidth="1"/>
    <col min="3841" max="3841" width="6.28515625" style="2" customWidth="1"/>
    <col min="3842" max="3866" width="9.140625" style="2"/>
    <col min="3867" max="3867" width="1.28515625" style="2" customWidth="1"/>
    <col min="3868" max="4095" width="9.140625" style="2"/>
    <col min="4096" max="4096" width="0.85546875" style="2" customWidth="1"/>
    <col min="4097" max="4097" width="6.28515625" style="2" customWidth="1"/>
    <col min="4098" max="4122" width="9.140625" style="2"/>
    <col min="4123" max="4123" width="1.28515625" style="2" customWidth="1"/>
    <col min="4124" max="4351" width="9.140625" style="2"/>
    <col min="4352" max="4352" width="0.85546875" style="2" customWidth="1"/>
    <col min="4353" max="4353" width="6.28515625" style="2" customWidth="1"/>
    <col min="4354" max="4378" width="9.140625" style="2"/>
    <col min="4379" max="4379" width="1.28515625" style="2" customWidth="1"/>
    <col min="4380" max="4607" width="9.140625" style="2"/>
    <col min="4608" max="4608" width="0.85546875" style="2" customWidth="1"/>
    <col min="4609" max="4609" width="6.28515625" style="2" customWidth="1"/>
    <col min="4610" max="4634" width="9.140625" style="2"/>
    <col min="4635" max="4635" width="1.28515625" style="2" customWidth="1"/>
    <col min="4636" max="4863" width="9.140625" style="2"/>
    <col min="4864" max="4864" width="0.85546875" style="2" customWidth="1"/>
    <col min="4865" max="4865" width="6.28515625" style="2" customWidth="1"/>
    <col min="4866" max="4890" width="9.140625" style="2"/>
    <col min="4891" max="4891" width="1.28515625" style="2" customWidth="1"/>
    <col min="4892" max="5119" width="9.140625" style="2"/>
    <col min="5120" max="5120" width="0.85546875" style="2" customWidth="1"/>
    <col min="5121" max="5121" width="6.28515625" style="2" customWidth="1"/>
    <col min="5122" max="5146" width="9.140625" style="2"/>
    <col min="5147" max="5147" width="1.28515625" style="2" customWidth="1"/>
    <col min="5148" max="5375" width="9.140625" style="2"/>
    <col min="5376" max="5376" width="0.85546875" style="2" customWidth="1"/>
    <col min="5377" max="5377" width="6.28515625" style="2" customWidth="1"/>
    <col min="5378" max="5402" width="9.140625" style="2"/>
    <col min="5403" max="5403" width="1.28515625" style="2" customWidth="1"/>
    <col min="5404" max="5631" width="9.140625" style="2"/>
    <col min="5632" max="5632" width="0.85546875" style="2" customWidth="1"/>
    <col min="5633" max="5633" width="6.28515625" style="2" customWidth="1"/>
    <col min="5634" max="5658" width="9.140625" style="2"/>
    <col min="5659" max="5659" width="1.28515625" style="2" customWidth="1"/>
    <col min="5660" max="5887" width="9.140625" style="2"/>
    <col min="5888" max="5888" width="0.85546875" style="2" customWidth="1"/>
    <col min="5889" max="5889" width="6.28515625" style="2" customWidth="1"/>
    <col min="5890" max="5914" width="9.140625" style="2"/>
    <col min="5915" max="5915" width="1.28515625" style="2" customWidth="1"/>
    <col min="5916" max="6143" width="9.140625" style="2"/>
    <col min="6144" max="6144" width="0.85546875" style="2" customWidth="1"/>
    <col min="6145" max="6145" width="6.28515625" style="2" customWidth="1"/>
    <col min="6146" max="6170" width="9.140625" style="2"/>
    <col min="6171" max="6171" width="1.28515625" style="2" customWidth="1"/>
    <col min="6172" max="6399" width="9.140625" style="2"/>
    <col min="6400" max="6400" width="0.85546875" style="2" customWidth="1"/>
    <col min="6401" max="6401" width="6.28515625" style="2" customWidth="1"/>
    <col min="6402" max="6426" width="9.140625" style="2"/>
    <col min="6427" max="6427" width="1.28515625" style="2" customWidth="1"/>
    <col min="6428" max="6655" width="9.140625" style="2"/>
    <col min="6656" max="6656" width="0.85546875" style="2" customWidth="1"/>
    <col min="6657" max="6657" width="6.28515625" style="2" customWidth="1"/>
    <col min="6658" max="6682" width="9.140625" style="2"/>
    <col min="6683" max="6683" width="1.28515625" style="2" customWidth="1"/>
    <col min="6684" max="6911" width="9.140625" style="2"/>
    <col min="6912" max="6912" width="0.85546875" style="2" customWidth="1"/>
    <col min="6913" max="6913" width="6.28515625" style="2" customWidth="1"/>
    <col min="6914" max="6938" width="9.140625" style="2"/>
    <col min="6939" max="6939" width="1.28515625" style="2" customWidth="1"/>
    <col min="6940" max="7167" width="9.140625" style="2"/>
    <col min="7168" max="7168" width="0.85546875" style="2" customWidth="1"/>
    <col min="7169" max="7169" width="6.28515625" style="2" customWidth="1"/>
    <col min="7170" max="7194" width="9.140625" style="2"/>
    <col min="7195" max="7195" width="1.28515625" style="2" customWidth="1"/>
    <col min="7196" max="7423" width="9.140625" style="2"/>
    <col min="7424" max="7424" width="0.85546875" style="2" customWidth="1"/>
    <col min="7425" max="7425" width="6.28515625" style="2" customWidth="1"/>
    <col min="7426" max="7450" width="9.140625" style="2"/>
    <col min="7451" max="7451" width="1.28515625" style="2" customWidth="1"/>
    <col min="7452" max="7679" width="9.140625" style="2"/>
    <col min="7680" max="7680" width="0.85546875" style="2" customWidth="1"/>
    <col min="7681" max="7681" width="6.28515625" style="2" customWidth="1"/>
    <col min="7682" max="7706" width="9.140625" style="2"/>
    <col min="7707" max="7707" width="1.28515625" style="2" customWidth="1"/>
    <col min="7708" max="7935" width="9.140625" style="2"/>
    <col min="7936" max="7936" width="0.85546875" style="2" customWidth="1"/>
    <col min="7937" max="7937" width="6.28515625" style="2" customWidth="1"/>
    <col min="7938" max="7962" width="9.140625" style="2"/>
    <col min="7963" max="7963" width="1.28515625" style="2" customWidth="1"/>
    <col min="7964" max="8191" width="9.140625" style="2"/>
    <col min="8192" max="8192" width="0.85546875" style="2" customWidth="1"/>
    <col min="8193" max="8193" width="6.28515625" style="2" customWidth="1"/>
    <col min="8194" max="8218" width="9.140625" style="2"/>
    <col min="8219" max="8219" width="1.28515625" style="2" customWidth="1"/>
    <col min="8220" max="8447" width="9.140625" style="2"/>
    <col min="8448" max="8448" width="0.85546875" style="2" customWidth="1"/>
    <col min="8449" max="8449" width="6.28515625" style="2" customWidth="1"/>
    <col min="8450" max="8474" width="9.140625" style="2"/>
    <col min="8475" max="8475" width="1.28515625" style="2" customWidth="1"/>
    <col min="8476" max="8703" width="9.140625" style="2"/>
    <col min="8704" max="8704" width="0.85546875" style="2" customWidth="1"/>
    <col min="8705" max="8705" width="6.28515625" style="2" customWidth="1"/>
    <col min="8706" max="8730" width="9.140625" style="2"/>
    <col min="8731" max="8731" width="1.28515625" style="2" customWidth="1"/>
    <col min="8732" max="8959" width="9.140625" style="2"/>
    <col min="8960" max="8960" width="0.85546875" style="2" customWidth="1"/>
    <col min="8961" max="8961" width="6.28515625" style="2" customWidth="1"/>
    <col min="8962" max="8986" width="9.140625" style="2"/>
    <col min="8987" max="8987" width="1.28515625" style="2" customWidth="1"/>
    <col min="8988" max="9215" width="9.140625" style="2"/>
    <col min="9216" max="9216" width="0.85546875" style="2" customWidth="1"/>
    <col min="9217" max="9217" width="6.28515625" style="2" customWidth="1"/>
    <col min="9218" max="9242" width="9.140625" style="2"/>
    <col min="9243" max="9243" width="1.28515625" style="2" customWidth="1"/>
    <col min="9244" max="9471" width="9.140625" style="2"/>
    <col min="9472" max="9472" width="0.85546875" style="2" customWidth="1"/>
    <col min="9473" max="9473" width="6.28515625" style="2" customWidth="1"/>
    <col min="9474" max="9498" width="9.140625" style="2"/>
    <col min="9499" max="9499" width="1.28515625" style="2" customWidth="1"/>
    <col min="9500" max="9727" width="9.140625" style="2"/>
    <col min="9728" max="9728" width="0.85546875" style="2" customWidth="1"/>
    <col min="9729" max="9729" width="6.28515625" style="2" customWidth="1"/>
    <col min="9730" max="9754" width="9.140625" style="2"/>
    <col min="9755" max="9755" width="1.28515625" style="2" customWidth="1"/>
    <col min="9756" max="9983" width="9.140625" style="2"/>
    <col min="9984" max="9984" width="0.85546875" style="2" customWidth="1"/>
    <col min="9985" max="9985" width="6.28515625" style="2" customWidth="1"/>
    <col min="9986" max="10010" width="9.140625" style="2"/>
    <col min="10011" max="10011" width="1.28515625" style="2" customWidth="1"/>
    <col min="10012" max="10239" width="9.140625" style="2"/>
    <col min="10240" max="10240" width="0.85546875" style="2" customWidth="1"/>
    <col min="10241" max="10241" width="6.28515625" style="2" customWidth="1"/>
    <col min="10242" max="10266" width="9.140625" style="2"/>
    <col min="10267" max="10267" width="1.28515625" style="2" customWidth="1"/>
    <col min="10268" max="10495" width="9.140625" style="2"/>
    <col min="10496" max="10496" width="0.85546875" style="2" customWidth="1"/>
    <col min="10497" max="10497" width="6.28515625" style="2" customWidth="1"/>
    <col min="10498" max="10522" width="9.140625" style="2"/>
    <col min="10523" max="10523" width="1.28515625" style="2" customWidth="1"/>
    <col min="10524" max="10751" width="9.140625" style="2"/>
    <col min="10752" max="10752" width="0.85546875" style="2" customWidth="1"/>
    <col min="10753" max="10753" width="6.28515625" style="2" customWidth="1"/>
    <col min="10754" max="10778" width="9.140625" style="2"/>
    <col min="10779" max="10779" width="1.28515625" style="2" customWidth="1"/>
    <col min="10780" max="11007" width="9.140625" style="2"/>
    <col min="11008" max="11008" width="0.85546875" style="2" customWidth="1"/>
    <col min="11009" max="11009" width="6.28515625" style="2" customWidth="1"/>
    <col min="11010" max="11034" width="9.140625" style="2"/>
    <col min="11035" max="11035" width="1.28515625" style="2" customWidth="1"/>
    <col min="11036" max="11263" width="9.140625" style="2"/>
    <col min="11264" max="11264" width="0.85546875" style="2" customWidth="1"/>
    <col min="11265" max="11265" width="6.28515625" style="2" customWidth="1"/>
    <col min="11266" max="11290" width="9.140625" style="2"/>
    <col min="11291" max="11291" width="1.28515625" style="2" customWidth="1"/>
    <col min="11292" max="11519" width="9.140625" style="2"/>
    <col min="11520" max="11520" width="0.85546875" style="2" customWidth="1"/>
    <col min="11521" max="11521" width="6.28515625" style="2" customWidth="1"/>
    <col min="11522" max="11546" width="9.140625" style="2"/>
    <col min="11547" max="11547" width="1.28515625" style="2" customWidth="1"/>
    <col min="11548" max="11775" width="9.140625" style="2"/>
    <col min="11776" max="11776" width="0.85546875" style="2" customWidth="1"/>
    <col min="11777" max="11777" width="6.28515625" style="2" customWidth="1"/>
    <col min="11778" max="11802" width="9.140625" style="2"/>
    <col min="11803" max="11803" width="1.28515625" style="2" customWidth="1"/>
    <col min="11804" max="12031" width="9.140625" style="2"/>
    <col min="12032" max="12032" width="0.85546875" style="2" customWidth="1"/>
    <col min="12033" max="12033" width="6.28515625" style="2" customWidth="1"/>
    <col min="12034" max="12058" width="9.140625" style="2"/>
    <col min="12059" max="12059" width="1.28515625" style="2" customWidth="1"/>
    <col min="12060" max="12287" width="9.140625" style="2"/>
    <col min="12288" max="12288" width="0.85546875" style="2" customWidth="1"/>
    <col min="12289" max="12289" width="6.28515625" style="2" customWidth="1"/>
    <col min="12290" max="12314" width="9.140625" style="2"/>
    <col min="12315" max="12315" width="1.28515625" style="2" customWidth="1"/>
    <col min="12316" max="12543" width="9.140625" style="2"/>
    <col min="12544" max="12544" width="0.85546875" style="2" customWidth="1"/>
    <col min="12545" max="12545" width="6.28515625" style="2" customWidth="1"/>
    <col min="12546" max="12570" width="9.140625" style="2"/>
    <col min="12571" max="12571" width="1.28515625" style="2" customWidth="1"/>
    <col min="12572" max="12799" width="9.140625" style="2"/>
    <col min="12800" max="12800" width="0.85546875" style="2" customWidth="1"/>
    <col min="12801" max="12801" width="6.28515625" style="2" customWidth="1"/>
    <col min="12802" max="12826" width="9.140625" style="2"/>
    <col min="12827" max="12827" width="1.28515625" style="2" customWidth="1"/>
    <col min="12828" max="13055" width="9.140625" style="2"/>
    <col min="13056" max="13056" width="0.85546875" style="2" customWidth="1"/>
    <col min="13057" max="13057" width="6.28515625" style="2" customWidth="1"/>
    <col min="13058" max="13082" width="9.140625" style="2"/>
    <col min="13083" max="13083" width="1.28515625" style="2" customWidth="1"/>
    <col min="13084" max="13311" width="9.140625" style="2"/>
    <col min="13312" max="13312" width="0.85546875" style="2" customWidth="1"/>
    <col min="13313" max="13313" width="6.28515625" style="2" customWidth="1"/>
    <col min="13314" max="13338" width="9.140625" style="2"/>
    <col min="13339" max="13339" width="1.28515625" style="2" customWidth="1"/>
    <col min="13340" max="13567" width="9.140625" style="2"/>
    <col min="13568" max="13568" width="0.85546875" style="2" customWidth="1"/>
    <col min="13569" max="13569" width="6.28515625" style="2" customWidth="1"/>
    <col min="13570" max="13594" width="9.140625" style="2"/>
    <col min="13595" max="13595" width="1.28515625" style="2" customWidth="1"/>
    <col min="13596" max="13823" width="9.140625" style="2"/>
    <col min="13824" max="13824" width="0.85546875" style="2" customWidth="1"/>
    <col min="13825" max="13825" width="6.28515625" style="2" customWidth="1"/>
    <col min="13826" max="13850" width="9.140625" style="2"/>
    <col min="13851" max="13851" width="1.28515625" style="2" customWidth="1"/>
    <col min="13852" max="14079" width="9.140625" style="2"/>
    <col min="14080" max="14080" width="0.85546875" style="2" customWidth="1"/>
    <col min="14081" max="14081" width="6.28515625" style="2" customWidth="1"/>
    <col min="14082" max="14106" width="9.140625" style="2"/>
    <col min="14107" max="14107" width="1.28515625" style="2" customWidth="1"/>
    <col min="14108" max="14335" width="9.140625" style="2"/>
    <col min="14336" max="14336" width="0.85546875" style="2" customWidth="1"/>
    <col min="14337" max="14337" width="6.28515625" style="2" customWidth="1"/>
    <col min="14338" max="14362" width="9.140625" style="2"/>
    <col min="14363" max="14363" width="1.28515625" style="2" customWidth="1"/>
    <col min="14364" max="14591" width="9.140625" style="2"/>
    <col min="14592" max="14592" width="0.85546875" style="2" customWidth="1"/>
    <col min="14593" max="14593" width="6.28515625" style="2" customWidth="1"/>
    <col min="14594" max="14618" width="9.140625" style="2"/>
    <col min="14619" max="14619" width="1.28515625" style="2" customWidth="1"/>
    <col min="14620" max="14847" width="9.140625" style="2"/>
    <col min="14848" max="14848" width="0.85546875" style="2" customWidth="1"/>
    <col min="14849" max="14849" width="6.28515625" style="2" customWidth="1"/>
    <col min="14850" max="14874" width="9.140625" style="2"/>
    <col min="14875" max="14875" width="1.28515625" style="2" customWidth="1"/>
    <col min="14876" max="15103" width="9.140625" style="2"/>
    <col min="15104" max="15104" width="0.85546875" style="2" customWidth="1"/>
    <col min="15105" max="15105" width="6.28515625" style="2" customWidth="1"/>
    <col min="15106" max="15130" width="9.140625" style="2"/>
    <col min="15131" max="15131" width="1.28515625" style="2" customWidth="1"/>
    <col min="15132" max="15359" width="9.140625" style="2"/>
    <col min="15360" max="15360" width="0.85546875" style="2" customWidth="1"/>
    <col min="15361" max="15361" width="6.28515625" style="2" customWidth="1"/>
    <col min="15362" max="15386" width="9.140625" style="2"/>
    <col min="15387" max="15387" width="1.28515625" style="2" customWidth="1"/>
    <col min="15388" max="15615" width="9.140625" style="2"/>
    <col min="15616" max="15616" width="0.85546875" style="2" customWidth="1"/>
    <col min="15617" max="15617" width="6.28515625" style="2" customWidth="1"/>
    <col min="15618" max="15642" width="9.140625" style="2"/>
    <col min="15643" max="15643" width="1.28515625" style="2" customWidth="1"/>
    <col min="15644" max="15871" width="9.140625" style="2"/>
    <col min="15872" max="15872" width="0.85546875" style="2" customWidth="1"/>
    <col min="15873" max="15873" width="6.28515625" style="2" customWidth="1"/>
    <col min="15874" max="15898" width="9.140625" style="2"/>
    <col min="15899" max="15899" width="1.28515625" style="2" customWidth="1"/>
    <col min="15900" max="16127" width="9.140625" style="2"/>
    <col min="16128" max="16128" width="0.85546875" style="2" customWidth="1"/>
    <col min="16129" max="16129" width="6.28515625" style="2" customWidth="1"/>
    <col min="16130" max="16154" width="9.140625" style="2"/>
    <col min="16155" max="16155" width="1.28515625" style="2" customWidth="1"/>
    <col min="16156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35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v>2248</v>
      </c>
      <c r="D10" s="14">
        <v>187250</v>
      </c>
      <c r="E10" s="14">
        <v>946</v>
      </c>
      <c r="F10" s="14">
        <v>111614</v>
      </c>
      <c r="G10" s="14">
        <v>375</v>
      </c>
      <c r="H10" s="14">
        <v>20053</v>
      </c>
      <c r="I10" s="14">
        <v>927</v>
      </c>
      <c r="J10" s="14">
        <v>55583</v>
      </c>
      <c r="K10" s="14">
        <v>1385</v>
      </c>
      <c r="L10" s="14">
        <v>123353</v>
      </c>
      <c r="M10" s="14">
        <v>857</v>
      </c>
      <c r="N10" s="14">
        <v>100636</v>
      </c>
      <c r="O10" s="14">
        <v>315</v>
      </c>
      <c r="P10" s="14">
        <v>16079</v>
      </c>
      <c r="Q10" s="14">
        <v>213</v>
      </c>
      <c r="R10" s="14">
        <v>6638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</row>
    <row r="11" spans="1:26" x14ac:dyDescent="0.15">
      <c r="A11" s="13" t="s">
        <v>14</v>
      </c>
      <c r="B11" s="6" t="s">
        <v>15</v>
      </c>
      <c r="C11" s="14">
        <v>671</v>
      </c>
      <c r="D11" s="14">
        <v>86232</v>
      </c>
      <c r="E11" s="14">
        <v>654</v>
      </c>
      <c r="F11" s="14">
        <v>84459</v>
      </c>
      <c r="G11" s="14">
        <v>15</v>
      </c>
      <c r="H11" s="14">
        <v>1495</v>
      </c>
      <c r="I11" s="14">
        <v>2</v>
      </c>
      <c r="J11" s="14">
        <v>278</v>
      </c>
      <c r="K11" s="14">
        <v>583</v>
      </c>
      <c r="L11" s="14">
        <v>75228</v>
      </c>
      <c r="M11" s="14">
        <v>568</v>
      </c>
      <c r="N11" s="14">
        <v>73733</v>
      </c>
      <c r="O11" s="14">
        <v>15</v>
      </c>
      <c r="P11" s="14">
        <v>1495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v>1221</v>
      </c>
      <c r="D12" s="14">
        <v>66919</v>
      </c>
      <c r="E12" s="14">
        <v>77</v>
      </c>
      <c r="F12" s="14">
        <v>5099</v>
      </c>
      <c r="G12" s="14">
        <v>360</v>
      </c>
      <c r="H12" s="14">
        <v>18558</v>
      </c>
      <c r="I12" s="14">
        <v>784</v>
      </c>
      <c r="J12" s="14">
        <v>43262</v>
      </c>
      <c r="K12" s="14">
        <v>570</v>
      </c>
      <c r="L12" s="14">
        <v>25636</v>
      </c>
      <c r="M12" s="14">
        <v>75</v>
      </c>
      <c r="N12" s="14">
        <v>4965</v>
      </c>
      <c r="O12" s="14">
        <v>300</v>
      </c>
      <c r="P12" s="14">
        <v>14584</v>
      </c>
      <c r="Q12" s="14">
        <v>195</v>
      </c>
      <c r="R12" s="14">
        <v>6087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v>15</v>
      </c>
      <c r="D13" s="14">
        <v>439</v>
      </c>
      <c r="E13" s="14">
        <v>3</v>
      </c>
      <c r="F13" s="14">
        <v>219</v>
      </c>
      <c r="G13" s="14">
        <v>0</v>
      </c>
      <c r="H13" s="14">
        <v>0</v>
      </c>
      <c r="I13" s="14">
        <v>12</v>
      </c>
      <c r="J13" s="14">
        <v>220</v>
      </c>
      <c r="K13" s="14">
        <v>15</v>
      </c>
      <c r="L13" s="14">
        <v>439</v>
      </c>
      <c r="M13" s="14">
        <v>3</v>
      </c>
      <c r="N13" s="14">
        <v>219</v>
      </c>
      <c r="O13" s="14">
        <v>0</v>
      </c>
      <c r="P13" s="14">
        <v>0</v>
      </c>
      <c r="Q13" s="14">
        <v>12</v>
      </c>
      <c r="R13" s="14">
        <v>220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v>341</v>
      </c>
      <c r="D14" s="14">
        <v>33660</v>
      </c>
      <c r="E14" s="14">
        <v>212</v>
      </c>
      <c r="F14" s="14">
        <v>21837</v>
      </c>
      <c r="G14" s="14">
        <v>0</v>
      </c>
      <c r="H14" s="14">
        <v>0</v>
      </c>
      <c r="I14" s="14">
        <v>129</v>
      </c>
      <c r="J14" s="14">
        <v>11823</v>
      </c>
      <c r="K14" s="14">
        <v>217</v>
      </c>
      <c r="L14" s="14">
        <v>22050</v>
      </c>
      <c r="M14" s="14">
        <v>211</v>
      </c>
      <c r="N14" s="14">
        <v>21719</v>
      </c>
      <c r="O14" s="14">
        <v>0</v>
      </c>
      <c r="P14" s="14">
        <v>0</v>
      </c>
      <c r="Q14" s="14">
        <v>6</v>
      </c>
      <c r="R14" s="14">
        <v>331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v>536</v>
      </c>
      <c r="D21" s="14">
        <v>41180</v>
      </c>
      <c r="E21" s="14">
        <v>5</v>
      </c>
      <c r="F21" s="14">
        <v>682</v>
      </c>
      <c r="G21" s="14">
        <v>0</v>
      </c>
      <c r="H21" s="14">
        <v>0</v>
      </c>
      <c r="I21" s="14">
        <v>531</v>
      </c>
      <c r="J21" s="14">
        <v>40498</v>
      </c>
      <c r="K21" s="14">
        <v>327</v>
      </c>
      <c r="L21" s="14">
        <v>22717</v>
      </c>
      <c r="M21" s="14">
        <v>84</v>
      </c>
      <c r="N21" s="14">
        <v>10296</v>
      </c>
      <c r="O21" s="14">
        <v>60</v>
      </c>
      <c r="P21" s="14">
        <v>3974</v>
      </c>
      <c r="Q21" s="14">
        <v>183</v>
      </c>
      <c r="R21" s="14">
        <v>8447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v>7</v>
      </c>
      <c r="D22" s="14">
        <v>960</v>
      </c>
      <c r="E22" s="14">
        <v>5</v>
      </c>
      <c r="F22" s="14">
        <v>682</v>
      </c>
      <c r="G22" s="14">
        <v>0</v>
      </c>
      <c r="H22" s="14">
        <v>0</v>
      </c>
      <c r="I22" s="14">
        <v>2</v>
      </c>
      <c r="J22" s="14">
        <v>278</v>
      </c>
      <c r="K22" s="14">
        <v>81</v>
      </c>
      <c r="L22" s="14">
        <v>10044</v>
      </c>
      <c r="M22" s="14">
        <v>81</v>
      </c>
      <c r="N22" s="14">
        <v>10044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v>406</v>
      </c>
      <c r="D23" s="14">
        <v>28728</v>
      </c>
      <c r="E23" s="14">
        <v>0</v>
      </c>
      <c r="F23" s="14">
        <v>0</v>
      </c>
      <c r="G23" s="14">
        <v>0</v>
      </c>
      <c r="H23" s="14">
        <v>0</v>
      </c>
      <c r="I23" s="14">
        <v>406</v>
      </c>
      <c r="J23" s="14">
        <v>28728</v>
      </c>
      <c r="K23" s="14">
        <v>245</v>
      </c>
      <c r="L23" s="14">
        <v>12555</v>
      </c>
      <c r="M23" s="14">
        <v>2</v>
      </c>
      <c r="N23" s="14">
        <v>134</v>
      </c>
      <c r="O23" s="14">
        <v>60</v>
      </c>
      <c r="P23" s="14">
        <v>3974</v>
      </c>
      <c r="Q23" s="14">
        <v>183</v>
      </c>
      <c r="R23" s="14">
        <v>8447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v>123</v>
      </c>
      <c r="D25" s="14">
        <v>11492</v>
      </c>
      <c r="E25" s="14">
        <v>0</v>
      </c>
      <c r="F25" s="14">
        <v>0</v>
      </c>
      <c r="G25" s="14">
        <v>0</v>
      </c>
      <c r="H25" s="14">
        <v>0</v>
      </c>
      <c r="I25" s="14">
        <v>123</v>
      </c>
      <c r="J25" s="14">
        <v>11492</v>
      </c>
      <c r="K25" s="14">
        <v>1</v>
      </c>
      <c r="L25" s="14">
        <v>118</v>
      </c>
      <c r="M25" s="14">
        <v>1</v>
      </c>
      <c r="N25" s="14">
        <v>118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v>123</v>
      </c>
      <c r="D38" s="14">
        <v>11492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topLeftCell="A9" zoomScale="60" zoomScaleNormal="100" workbookViewId="0">
      <selection sqref="A1:XFD104857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255" width="9.140625" style="2"/>
    <col min="256" max="256" width="0.85546875" style="2" customWidth="1"/>
    <col min="257" max="257" width="6.28515625" style="2" customWidth="1"/>
    <col min="258" max="282" width="9.140625" style="2"/>
    <col min="283" max="283" width="1.28515625" style="2" customWidth="1"/>
    <col min="284" max="511" width="9.140625" style="2"/>
    <col min="512" max="512" width="0.85546875" style="2" customWidth="1"/>
    <col min="513" max="513" width="6.28515625" style="2" customWidth="1"/>
    <col min="514" max="538" width="9.140625" style="2"/>
    <col min="539" max="539" width="1.28515625" style="2" customWidth="1"/>
    <col min="540" max="767" width="9.140625" style="2"/>
    <col min="768" max="768" width="0.85546875" style="2" customWidth="1"/>
    <col min="769" max="769" width="6.28515625" style="2" customWidth="1"/>
    <col min="770" max="794" width="9.140625" style="2"/>
    <col min="795" max="795" width="1.28515625" style="2" customWidth="1"/>
    <col min="796" max="1023" width="9.140625" style="2"/>
    <col min="1024" max="1024" width="0.85546875" style="2" customWidth="1"/>
    <col min="1025" max="1025" width="6.28515625" style="2" customWidth="1"/>
    <col min="1026" max="1050" width="9.140625" style="2"/>
    <col min="1051" max="1051" width="1.28515625" style="2" customWidth="1"/>
    <col min="1052" max="1279" width="9.140625" style="2"/>
    <col min="1280" max="1280" width="0.85546875" style="2" customWidth="1"/>
    <col min="1281" max="1281" width="6.28515625" style="2" customWidth="1"/>
    <col min="1282" max="1306" width="9.140625" style="2"/>
    <col min="1307" max="1307" width="1.28515625" style="2" customWidth="1"/>
    <col min="1308" max="1535" width="9.140625" style="2"/>
    <col min="1536" max="1536" width="0.85546875" style="2" customWidth="1"/>
    <col min="1537" max="1537" width="6.28515625" style="2" customWidth="1"/>
    <col min="1538" max="1562" width="9.140625" style="2"/>
    <col min="1563" max="1563" width="1.28515625" style="2" customWidth="1"/>
    <col min="1564" max="1791" width="9.140625" style="2"/>
    <col min="1792" max="1792" width="0.85546875" style="2" customWidth="1"/>
    <col min="1793" max="1793" width="6.28515625" style="2" customWidth="1"/>
    <col min="1794" max="1818" width="9.140625" style="2"/>
    <col min="1819" max="1819" width="1.28515625" style="2" customWidth="1"/>
    <col min="1820" max="2047" width="9.140625" style="2"/>
    <col min="2048" max="2048" width="0.85546875" style="2" customWidth="1"/>
    <col min="2049" max="2049" width="6.28515625" style="2" customWidth="1"/>
    <col min="2050" max="2074" width="9.140625" style="2"/>
    <col min="2075" max="2075" width="1.28515625" style="2" customWidth="1"/>
    <col min="2076" max="2303" width="9.140625" style="2"/>
    <col min="2304" max="2304" width="0.85546875" style="2" customWidth="1"/>
    <col min="2305" max="2305" width="6.28515625" style="2" customWidth="1"/>
    <col min="2306" max="2330" width="9.140625" style="2"/>
    <col min="2331" max="2331" width="1.28515625" style="2" customWidth="1"/>
    <col min="2332" max="2559" width="9.140625" style="2"/>
    <col min="2560" max="2560" width="0.85546875" style="2" customWidth="1"/>
    <col min="2561" max="2561" width="6.28515625" style="2" customWidth="1"/>
    <col min="2562" max="2586" width="9.140625" style="2"/>
    <col min="2587" max="2587" width="1.28515625" style="2" customWidth="1"/>
    <col min="2588" max="2815" width="9.140625" style="2"/>
    <col min="2816" max="2816" width="0.85546875" style="2" customWidth="1"/>
    <col min="2817" max="2817" width="6.28515625" style="2" customWidth="1"/>
    <col min="2818" max="2842" width="9.140625" style="2"/>
    <col min="2843" max="2843" width="1.28515625" style="2" customWidth="1"/>
    <col min="2844" max="3071" width="9.140625" style="2"/>
    <col min="3072" max="3072" width="0.85546875" style="2" customWidth="1"/>
    <col min="3073" max="3073" width="6.28515625" style="2" customWidth="1"/>
    <col min="3074" max="3098" width="9.140625" style="2"/>
    <col min="3099" max="3099" width="1.28515625" style="2" customWidth="1"/>
    <col min="3100" max="3327" width="9.140625" style="2"/>
    <col min="3328" max="3328" width="0.85546875" style="2" customWidth="1"/>
    <col min="3329" max="3329" width="6.28515625" style="2" customWidth="1"/>
    <col min="3330" max="3354" width="9.140625" style="2"/>
    <col min="3355" max="3355" width="1.28515625" style="2" customWidth="1"/>
    <col min="3356" max="3583" width="9.140625" style="2"/>
    <col min="3584" max="3584" width="0.85546875" style="2" customWidth="1"/>
    <col min="3585" max="3585" width="6.28515625" style="2" customWidth="1"/>
    <col min="3586" max="3610" width="9.140625" style="2"/>
    <col min="3611" max="3611" width="1.28515625" style="2" customWidth="1"/>
    <col min="3612" max="3839" width="9.140625" style="2"/>
    <col min="3840" max="3840" width="0.85546875" style="2" customWidth="1"/>
    <col min="3841" max="3841" width="6.28515625" style="2" customWidth="1"/>
    <col min="3842" max="3866" width="9.140625" style="2"/>
    <col min="3867" max="3867" width="1.28515625" style="2" customWidth="1"/>
    <col min="3868" max="4095" width="9.140625" style="2"/>
    <col min="4096" max="4096" width="0.85546875" style="2" customWidth="1"/>
    <col min="4097" max="4097" width="6.28515625" style="2" customWidth="1"/>
    <col min="4098" max="4122" width="9.140625" style="2"/>
    <col min="4123" max="4123" width="1.28515625" style="2" customWidth="1"/>
    <col min="4124" max="4351" width="9.140625" style="2"/>
    <col min="4352" max="4352" width="0.85546875" style="2" customWidth="1"/>
    <col min="4353" max="4353" width="6.28515625" style="2" customWidth="1"/>
    <col min="4354" max="4378" width="9.140625" style="2"/>
    <col min="4379" max="4379" width="1.28515625" style="2" customWidth="1"/>
    <col min="4380" max="4607" width="9.140625" style="2"/>
    <col min="4608" max="4608" width="0.85546875" style="2" customWidth="1"/>
    <col min="4609" max="4609" width="6.28515625" style="2" customWidth="1"/>
    <col min="4610" max="4634" width="9.140625" style="2"/>
    <col min="4635" max="4635" width="1.28515625" style="2" customWidth="1"/>
    <col min="4636" max="4863" width="9.140625" style="2"/>
    <col min="4864" max="4864" width="0.85546875" style="2" customWidth="1"/>
    <col min="4865" max="4865" width="6.28515625" style="2" customWidth="1"/>
    <col min="4866" max="4890" width="9.140625" style="2"/>
    <col min="4891" max="4891" width="1.28515625" style="2" customWidth="1"/>
    <col min="4892" max="5119" width="9.140625" style="2"/>
    <col min="5120" max="5120" width="0.85546875" style="2" customWidth="1"/>
    <col min="5121" max="5121" width="6.28515625" style="2" customWidth="1"/>
    <col min="5122" max="5146" width="9.140625" style="2"/>
    <col min="5147" max="5147" width="1.28515625" style="2" customWidth="1"/>
    <col min="5148" max="5375" width="9.140625" style="2"/>
    <col min="5376" max="5376" width="0.85546875" style="2" customWidth="1"/>
    <col min="5377" max="5377" width="6.28515625" style="2" customWidth="1"/>
    <col min="5378" max="5402" width="9.140625" style="2"/>
    <col min="5403" max="5403" width="1.28515625" style="2" customWidth="1"/>
    <col min="5404" max="5631" width="9.140625" style="2"/>
    <col min="5632" max="5632" width="0.85546875" style="2" customWidth="1"/>
    <col min="5633" max="5633" width="6.28515625" style="2" customWidth="1"/>
    <col min="5634" max="5658" width="9.140625" style="2"/>
    <col min="5659" max="5659" width="1.28515625" style="2" customWidth="1"/>
    <col min="5660" max="5887" width="9.140625" style="2"/>
    <col min="5888" max="5888" width="0.85546875" style="2" customWidth="1"/>
    <col min="5889" max="5889" width="6.28515625" style="2" customWidth="1"/>
    <col min="5890" max="5914" width="9.140625" style="2"/>
    <col min="5915" max="5915" width="1.28515625" style="2" customWidth="1"/>
    <col min="5916" max="6143" width="9.140625" style="2"/>
    <col min="6144" max="6144" width="0.85546875" style="2" customWidth="1"/>
    <col min="6145" max="6145" width="6.28515625" style="2" customWidth="1"/>
    <col min="6146" max="6170" width="9.140625" style="2"/>
    <col min="6171" max="6171" width="1.28515625" style="2" customWidth="1"/>
    <col min="6172" max="6399" width="9.140625" style="2"/>
    <col min="6400" max="6400" width="0.85546875" style="2" customWidth="1"/>
    <col min="6401" max="6401" width="6.28515625" style="2" customWidth="1"/>
    <col min="6402" max="6426" width="9.140625" style="2"/>
    <col min="6427" max="6427" width="1.28515625" style="2" customWidth="1"/>
    <col min="6428" max="6655" width="9.140625" style="2"/>
    <col min="6656" max="6656" width="0.85546875" style="2" customWidth="1"/>
    <col min="6657" max="6657" width="6.28515625" style="2" customWidth="1"/>
    <col min="6658" max="6682" width="9.140625" style="2"/>
    <col min="6683" max="6683" width="1.28515625" style="2" customWidth="1"/>
    <col min="6684" max="6911" width="9.140625" style="2"/>
    <col min="6912" max="6912" width="0.85546875" style="2" customWidth="1"/>
    <col min="6913" max="6913" width="6.28515625" style="2" customWidth="1"/>
    <col min="6914" max="6938" width="9.140625" style="2"/>
    <col min="6939" max="6939" width="1.28515625" style="2" customWidth="1"/>
    <col min="6940" max="7167" width="9.140625" style="2"/>
    <col min="7168" max="7168" width="0.85546875" style="2" customWidth="1"/>
    <col min="7169" max="7169" width="6.28515625" style="2" customWidth="1"/>
    <col min="7170" max="7194" width="9.140625" style="2"/>
    <col min="7195" max="7195" width="1.28515625" style="2" customWidth="1"/>
    <col min="7196" max="7423" width="9.140625" style="2"/>
    <col min="7424" max="7424" width="0.85546875" style="2" customWidth="1"/>
    <col min="7425" max="7425" width="6.28515625" style="2" customWidth="1"/>
    <col min="7426" max="7450" width="9.140625" style="2"/>
    <col min="7451" max="7451" width="1.28515625" style="2" customWidth="1"/>
    <col min="7452" max="7679" width="9.140625" style="2"/>
    <col min="7680" max="7680" width="0.85546875" style="2" customWidth="1"/>
    <col min="7681" max="7681" width="6.28515625" style="2" customWidth="1"/>
    <col min="7682" max="7706" width="9.140625" style="2"/>
    <col min="7707" max="7707" width="1.28515625" style="2" customWidth="1"/>
    <col min="7708" max="7935" width="9.140625" style="2"/>
    <col min="7936" max="7936" width="0.85546875" style="2" customWidth="1"/>
    <col min="7937" max="7937" width="6.28515625" style="2" customWidth="1"/>
    <col min="7938" max="7962" width="9.140625" style="2"/>
    <col min="7963" max="7963" width="1.28515625" style="2" customWidth="1"/>
    <col min="7964" max="8191" width="9.140625" style="2"/>
    <col min="8192" max="8192" width="0.85546875" style="2" customWidth="1"/>
    <col min="8193" max="8193" width="6.28515625" style="2" customWidth="1"/>
    <col min="8194" max="8218" width="9.140625" style="2"/>
    <col min="8219" max="8219" width="1.28515625" style="2" customWidth="1"/>
    <col min="8220" max="8447" width="9.140625" style="2"/>
    <col min="8448" max="8448" width="0.85546875" style="2" customWidth="1"/>
    <col min="8449" max="8449" width="6.28515625" style="2" customWidth="1"/>
    <col min="8450" max="8474" width="9.140625" style="2"/>
    <col min="8475" max="8475" width="1.28515625" style="2" customWidth="1"/>
    <col min="8476" max="8703" width="9.140625" style="2"/>
    <col min="8704" max="8704" width="0.85546875" style="2" customWidth="1"/>
    <col min="8705" max="8705" width="6.28515625" style="2" customWidth="1"/>
    <col min="8706" max="8730" width="9.140625" style="2"/>
    <col min="8731" max="8731" width="1.28515625" style="2" customWidth="1"/>
    <col min="8732" max="8959" width="9.140625" style="2"/>
    <col min="8960" max="8960" width="0.85546875" style="2" customWidth="1"/>
    <col min="8961" max="8961" width="6.28515625" style="2" customWidth="1"/>
    <col min="8962" max="8986" width="9.140625" style="2"/>
    <col min="8987" max="8987" width="1.28515625" style="2" customWidth="1"/>
    <col min="8988" max="9215" width="9.140625" style="2"/>
    <col min="9216" max="9216" width="0.85546875" style="2" customWidth="1"/>
    <col min="9217" max="9217" width="6.28515625" style="2" customWidth="1"/>
    <col min="9218" max="9242" width="9.140625" style="2"/>
    <col min="9243" max="9243" width="1.28515625" style="2" customWidth="1"/>
    <col min="9244" max="9471" width="9.140625" style="2"/>
    <col min="9472" max="9472" width="0.85546875" style="2" customWidth="1"/>
    <col min="9473" max="9473" width="6.28515625" style="2" customWidth="1"/>
    <col min="9474" max="9498" width="9.140625" style="2"/>
    <col min="9499" max="9499" width="1.28515625" style="2" customWidth="1"/>
    <col min="9500" max="9727" width="9.140625" style="2"/>
    <col min="9728" max="9728" width="0.85546875" style="2" customWidth="1"/>
    <col min="9729" max="9729" width="6.28515625" style="2" customWidth="1"/>
    <col min="9730" max="9754" width="9.140625" style="2"/>
    <col min="9755" max="9755" width="1.28515625" style="2" customWidth="1"/>
    <col min="9756" max="9983" width="9.140625" style="2"/>
    <col min="9984" max="9984" width="0.85546875" style="2" customWidth="1"/>
    <col min="9985" max="9985" width="6.28515625" style="2" customWidth="1"/>
    <col min="9986" max="10010" width="9.140625" style="2"/>
    <col min="10011" max="10011" width="1.28515625" style="2" customWidth="1"/>
    <col min="10012" max="10239" width="9.140625" style="2"/>
    <col min="10240" max="10240" width="0.85546875" style="2" customWidth="1"/>
    <col min="10241" max="10241" width="6.28515625" style="2" customWidth="1"/>
    <col min="10242" max="10266" width="9.140625" style="2"/>
    <col min="10267" max="10267" width="1.28515625" style="2" customWidth="1"/>
    <col min="10268" max="10495" width="9.140625" style="2"/>
    <col min="10496" max="10496" width="0.85546875" style="2" customWidth="1"/>
    <col min="10497" max="10497" width="6.28515625" style="2" customWidth="1"/>
    <col min="10498" max="10522" width="9.140625" style="2"/>
    <col min="10523" max="10523" width="1.28515625" style="2" customWidth="1"/>
    <col min="10524" max="10751" width="9.140625" style="2"/>
    <col min="10752" max="10752" width="0.85546875" style="2" customWidth="1"/>
    <col min="10753" max="10753" width="6.28515625" style="2" customWidth="1"/>
    <col min="10754" max="10778" width="9.140625" style="2"/>
    <col min="10779" max="10779" width="1.28515625" style="2" customWidth="1"/>
    <col min="10780" max="11007" width="9.140625" style="2"/>
    <col min="11008" max="11008" width="0.85546875" style="2" customWidth="1"/>
    <col min="11009" max="11009" width="6.28515625" style="2" customWidth="1"/>
    <col min="11010" max="11034" width="9.140625" style="2"/>
    <col min="11035" max="11035" width="1.28515625" style="2" customWidth="1"/>
    <col min="11036" max="11263" width="9.140625" style="2"/>
    <col min="11264" max="11264" width="0.85546875" style="2" customWidth="1"/>
    <col min="11265" max="11265" width="6.28515625" style="2" customWidth="1"/>
    <col min="11266" max="11290" width="9.140625" style="2"/>
    <col min="11291" max="11291" width="1.28515625" style="2" customWidth="1"/>
    <col min="11292" max="11519" width="9.140625" style="2"/>
    <col min="11520" max="11520" width="0.85546875" style="2" customWidth="1"/>
    <col min="11521" max="11521" width="6.28515625" style="2" customWidth="1"/>
    <col min="11522" max="11546" width="9.140625" style="2"/>
    <col min="11547" max="11547" width="1.28515625" style="2" customWidth="1"/>
    <col min="11548" max="11775" width="9.140625" style="2"/>
    <col min="11776" max="11776" width="0.85546875" style="2" customWidth="1"/>
    <col min="11777" max="11777" width="6.28515625" style="2" customWidth="1"/>
    <col min="11778" max="11802" width="9.140625" style="2"/>
    <col min="11803" max="11803" width="1.28515625" style="2" customWidth="1"/>
    <col min="11804" max="12031" width="9.140625" style="2"/>
    <col min="12032" max="12032" width="0.85546875" style="2" customWidth="1"/>
    <col min="12033" max="12033" width="6.28515625" style="2" customWidth="1"/>
    <col min="12034" max="12058" width="9.140625" style="2"/>
    <col min="12059" max="12059" width="1.28515625" style="2" customWidth="1"/>
    <col min="12060" max="12287" width="9.140625" style="2"/>
    <col min="12288" max="12288" width="0.85546875" style="2" customWidth="1"/>
    <col min="12289" max="12289" width="6.28515625" style="2" customWidth="1"/>
    <col min="12290" max="12314" width="9.140625" style="2"/>
    <col min="12315" max="12315" width="1.28515625" style="2" customWidth="1"/>
    <col min="12316" max="12543" width="9.140625" style="2"/>
    <col min="12544" max="12544" width="0.85546875" style="2" customWidth="1"/>
    <col min="12545" max="12545" width="6.28515625" style="2" customWidth="1"/>
    <col min="12546" max="12570" width="9.140625" style="2"/>
    <col min="12571" max="12571" width="1.28515625" style="2" customWidth="1"/>
    <col min="12572" max="12799" width="9.140625" style="2"/>
    <col min="12800" max="12800" width="0.85546875" style="2" customWidth="1"/>
    <col min="12801" max="12801" width="6.28515625" style="2" customWidth="1"/>
    <col min="12802" max="12826" width="9.140625" style="2"/>
    <col min="12827" max="12827" width="1.28515625" style="2" customWidth="1"/>
    <col min="12828" max="13055" width="9.140625" style="2"/>
    <col min="13056" max="13056" width="0.85546875" style="2" customWidth="1"/>
    <col min="13057" max="13057" width="6.28515625" style="2" customWidth="1"/>
    <col min="13058" max="13082" width="9.140625" style="2"/>
    <col min="13083" max="13083" width="1.28515625" style="2" customWidth="1"/>
    <col min="13084" max="13311" width="9.140625" style="2"/>
    <col min="13312" max="13312" width="0.85546875" style="2" customWidth="1"/>
    <col min="13313" max="13313" width="6.28515625" style="2" customWidth="1"/>
    <col min="13314" max="13338" width="9.140625" style="2"/>
    <col min="13339" max="13339" width="1.28515625" style="2" customWidth="1"/>
    <col min="13340" max="13567" width="9.140625" style="2"/>
    <col min="13568" max="13568" width="0.85546875" style="2" customWidth="1"/>
    <col min="13569" max="13569" width="6.28515625" style="2" customWidth="1"/>
    <col min="13570" max="13594" width="9.140625" style="2"/>
    <col min="13595" max="13595" width="1.28515625" style="2" customWidth="1"/>
    <col min="13596" max="13823" width="9.140625" style="2"/>
    <col min="13824" max="13824" width="0.85546875" style="2" customWidth="1"/>
    <col min="13825" max="13825" width="6.28515625" style="2" customWidth="1"/>
    <col min="13826" max="13850" width="9.140625" style="2"/>
    <col min="13851" max="13851" width="1.28515625" style="2" customWidth="1"/>
    <col min="13852" max="14079" width="9.140625" style="2"/>
    <col min="14080" max="14080" width="0.85546875" style="2" customWidth="1"/>
    <col min="14081" max="14081" width="6.28515625" style="2" customWidth="1"/>
    <col min="14082" max="14106" width="9.140625" style="2"/>
    <col min="14107" max="14107" width="1.28515625" style="2" customWidth="1"/>
    <col min="14108" max="14335" width="9.140625" style="2"/>
    <col min="14336" max="14336" width="0.85546875" style="2" customWidth="1"/>
    <col min="14337" max="14337" width="6.28515625" style="2" customWidth="1"/>
    <col min="14338" max="14362" width="9.140625" style="2"/>
    <col min="14363" max="14363" width="1.28515625" style="2" customWidth="1"/>
    <col min="14364" max="14591" width="9.140625" style="2"/>
    <col min="14592" max="14592" width="0.85546875" style="2" customWidth="1"/>
    <col min="14593" max="14593" width="6.28515625" style="2" customWidth="1"/>
    <col min="14594" max="14618" width="9.140625" style="2"/>
    <col min="14619" max="14619" width="1.28515625" style="2" customWidth="1"/>
    <col min="14620" max="14847" width="9.140625" style="2"/>
    <col min="14848" max="14848" width="0.85546875" style="2" customWidth="1"/>
    <col min="14849" max="14849" width="6.28515625" style="2" customWidth="1"/>
    <col min="14850" max="14874" width="9.140625" style="2"/>
    <col min="14875" max="14875" width="1.28515625" style="2" customWidth="1"/>
    <col min="14876" max="15103" width="9.140625" style="2"/>
    <col min="15104" max="15104" width="0.85546875" style="2" customWidth="1"/>
    <col min="15105" max="15105" width="6.28515625" style="2" customWidth="1"/>
    <col min="15106" max="15130" width="9.140625" style="2"/>
    <col min="15131" max="15131" width="1.28515625" style="2" customWidth="1"/>
    <col min="15132" max="15359" width="9.140625" style="2"/>
    <col min="15360" max="15360" width="0.85546875" style="2" customWidth="1"/>
    <col min="15361" max="15361" width="6.28515625" style="2" customWidth="1"/>
    <col min="15362" max="15386" width="9.140625" style="2"/>
    <col min="15387" max="15387" width="1.28515625" style="2" customWidth="1"/>
    <col min="15388" max="15615" width="9.140625" style="2"/>
    <col min="15616" max="15616" width="0.85546875" style="2" customWidth="1"/>
    <col min="15617" max="15617" width="6.28515625" style="2" customWidth="1"/>
    <col min="15618" max="15642" width="9.140625" style="2"/>
    <col min="15643" max="15643" width="1.28515625" style="2" customWidth="1"/>
    <col min="15644" max="15871" width="9.140625" style="2"/>
    <col min="15872" max="15872" width="0.85546875" style="2" customWidth="1"/>
    <col min="15873" max="15873" width="6.28515625" style="2" customWidth="1"/>
    <col min="15874" max="15898" width="9.140625" style="2"/>
    <col min="15899" max="15899" width="1.28515625" style="2" customWidth="1"/>
    <col min="15900" max="16127" width="9.140625" style="2"/>
    <col min="16128" max="16128" width="0.85546875" style="2" customWidth="1"/>
    <col min="16129" max="16129" width="6.28515625" style="2" customWidth="1"/>
    <col min="16130" max="16154" width="9.140625" style="2"/>
    <col min="16155" max="16155" width="1.28515625" style="2" customWidth="1"/>
    <col min="16156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v>1802</v>
      </c>
      <c r="D10" s="14">
        <v>171877</v>
      </c>
      <c r="E10" s="14">
        <v>1047</v>
      </c>
      <c r="F10" s="14">
        <v>127428</v>
      </c>
      <c r="G10" s="14">
        <v>314</v>
      </c>
      <c r="H10" s="14">
        <v>16631</v>
      </c>
      <c r="I10" s="14">
        <v>441</v>
      </c>
      <c r="J10" s="14">
        <v>27818</v>
      </c>
      <c r="K10" s="14">
        <v>1314</v>
      </c>
      <c r="L10" s="14">
        <v>134287</v>
      </c>
      <c r="M10" s="14">
        <v>972</v>
      </c>
      <c r="N10" s="14">
        <v>117231</v>
      </c>
      <c r="O10" s="14">
        <v>257</v>
      </c>
      <c r="P10" s="14">
        <v>13283</v>
      </c>
      <c r="Q10" s="14">
        <v>85</v>
      </c>
      <c r="R10" s="14">
        <v>3773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</row>
    <row r="11" spans="1:26" x14ac:dyDescent="0.15">
      <c r="A11" s="13" t="s">
        <v>14</v>
      </c>
      <c r="B11" s="6" t="s">
        <v>15</v>
      </c>
      <c r="C11" s="14">
        <v>745</v>
      </c>
      <c r="D11" s="14">
        <v>97760</v>
      </c>
      <c r="E11" s="14">
        <v>742</v>
      </c>
      <c r="F11" s="14">
        <v>97457</v>
      </c>
      <c r="G11" s="14">
        <v>2</v>
      </c>
      <c r="H11" s="14">
        <v>155</v>
      </c>
      <c r="I11" s="14">
        <v>1</v>
      </c>
      <c r="J11" s="14">
        <v>148</v>
      </c>
      <c r="K11" s="14">
        <v>676</v>
      </c>
      <c r="L11" s="14">
        <v>88192</v>
      </c>
      <c r="M11" s="14">
        <v>674</v>
      </c>
      <c r="N11" s="14">
        <v>88037</v>
      </c>
      <c r="O11" s="14">
        <v>2</v>
      </c>
      <c r="P11" s="14">
        <v>155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v>815</v>
      </c>
      <c r="D12" s="14">
        <v>48677</v>
      </c>
      <c r="E12" s="14">
        <v>63</v>
      </c>
      <c r="F12" s="14">
        <v>4531</v>
      </c>
      <c r="G12" s="14">
        <v>312</v>
      </c>
      <c r="H12" s="14">
        <v>16476</v>
      </c>
      <c r="I12" s="14">
        <v>440</v>
      </c>
      <c r="J12" s="14">
        <v>27670</v>
      </c>
      <c r="K12" s="14">
        <v>402</v>
      </c>
      <c r="L12" s="14">
        <v>21351</v>
      </c>
      <c r="M12" s="14">
        <v>62</v>
      </c>
      <c r="N12" s="14">
        <v>4450</v>
      </c>
      <c r="O12" s="14">
        <v>255</v>
      </c>
      <c r="P12" s="14">
        <v>13128</v>
      </c>
      <c r="Q12" s="14">
        <v>85</v>
      </c>
      <c r="R12" s="14">
        <v>3773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v>5</v>
      </c>
      <c r="D13" s="14">
        <v>809</v>
      </c>
      <c r="E13" s="14">
        <v>5</v>
      </c>
      <c r="F13" s="14">
        <v>809</v>
      </c>
      <c r="G13" s="14">
        <v>0</v>
      </c>
      <c r="H13" s="14">
        <v>0</v>
      </c>
      <c r="I13" s="14">
        <v>0</v>
      </c>
      <c r="J13" s="14">
        <v>0</v>
      </c>
      <c r="K13" s="14">
        <v>5</v>
      </c>
      <c r="L13" s="14">
        <v>809</v>
      </c>
      <c r="M13" s="14">
        <v>5</v>
      </c>
      <c r="N13" s="14">
        <v>809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v>237</v>
      </c>
      <c r="D14" s="14">
        <v>24631</v>
      </c>
      <c r="E14" s="14">
        <v>237</v>
      </c>
      <c r="F14" s="14">
        <v>24631</v>
      </c>
      <c r="G14" s="14">
        <v>0</v>
      </c>
      <c r="H14" s="14">
        <v>0</v>
      </c>
      <c r="I14" s="14">
        <v>0</v>
      </c>
      <c r="J14" s="14">
        <v>0</v>
      </c>
      <c r="K14" s="14">
        <v>231</v>
      </c>
      <c r="L14" s="14">
        <v>23935</v>
      </c>
      <c r="M14" s="14">
        <v>231</v>
      </c>
      <c r="N14" s="14">
        <v>23935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v>289</v>
      </c>
      <c r="D21" s="14">
        <v>20479</v>
      </c>
      <c r="E21" s="14">
        <v>1</v>
      </c>
      <c r="F21" s="14">
        <v>234</v>
      </c>
      <c r="G21" s="14">
        <v>0</v>
      </c>
      <c r="H21" s="14">
        <v>0</v>
      </c>
      <c r="I21" s="14">
        <v>288</v>
      </c>
      <c r="J21" s="14">
        <v>20245</v>
      </c>
      <c r="K21" s="14">
        <v>191</v>
      </c>
      <c r="L21" s="14">
        <v>16046</v>
      </c>
      <c r="M21" s="14">
        <v>66</v>
      </c>
      <c r="N21" s="14">
        <v>8898</v>
      </c>
      <c r="O21" s="14">
        <v>57</v>
      </c>
      <c r="P21" s="14">
        <v>3348</v>
      </c>
      <c r="Q21" s="14">
        <v>68</v>
      </c>
      <c r="R21" s="14">
        <v>3800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v>1</v>
      </c>
      <c r="D22" s="14">
        <v>234</v>
      </c>
      <c r="E22" s="14">
        <v>1</v>
      </c>
      <c r="F22" s="14">
        <v>234</v>
      </c>
      <c r="G22" s="14">
        <v>0</v>
      </c>
      <c r="H22" s="14">
        <v>0</v>
      </c>
      <c r="I22" s="14">
        <v>0</v>
      </c>
      <c r="J22" s="14">
        <v>0</v>
      </c>
      <c r="K22" s="14">
        <v>60</v>
      </c>
      <c r="L22" s="14">
        <v>8269</v>
      </c>
      <c r="M22" s="14">
        <v>59</v>
      </c>
      <c r="N22" s="14">
        <v>8121</v>
      </c>
      <c r="O22" s="14">
        <v>0</v>
      </c>
      <c r="P22" s="14">
        <v>0</v>
      </c>
      <c r="Q22" s="14">
        <v>1</v>
      </c>
      <c r="R22" s="14">
        <v>148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v>288</v>
      </c>
      <c r="D23" s="14">
        <v>20245</v>
      </c>
      <c r="E23" s="14">
        <v>0</v>
      </c>
      <c r="F23" s="14">
        <v>0</v>
      </c>
      <c r="G23" s="14">
        <v>0</v>
      </c>
      <c r="H23" s="14">
        <v>0</v>
      </c>
      <c r="I23" s="14">
        <v>288</v>
      </c>
      <c r="J23" s="14">
        <v>20245</v>
      </c>
      <c r="K23" s="14">
        <v>125</v>
      </c>
      <c r="L23" s="14">
        <v>7081</v>
      </c>
      <c r="M23" s="14">
        <v>1</v>
      </c>
      <c r="N23" s="14">
        <v>81</v>
      </c>
      <c r="O23" s="14">
        <v>57</v>
      </c>
      <c r="P23" s="14">
        <v>3348</v>
      </c>
      <c r="Q23" s="14">
        <v>67</v>
      </c>
      <c r="R23" s="14">
        <v>3652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6</v>
      </c>
      <c r="L25" s="14">
        <v>696</v>
      </c>
      <c r="M25" s="14">
        <v>6</v>
      </c>
      <c r="N25" s="14">
        <v>696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v>8</v>
      </c>
      <c r="D32" s="14">
        <v>1065</v>
      </c>
      <c r="E32" s="14">
        <v>8</v>
      </c>
      <c r="F32" s="14">
        <v>1065</v>
      </c>
      <c r="G32" s="14">
        <v>0</v>
      </c>
      <c r="H32" s="14">
        <v>0</v>
      </c>
      <c r="I32" s="14">
        <v>0</v>
      </c>
      <c r="J32" s="14"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v>8</v>
      </c>
      <c r="D33" s="14">
        <v>1065</v>
      </c>
      <c r="E33" s="14">
        <v>8</v>
      </c>
      <c r="F33" s="14">
        <v>1065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v>0</v>
      </c>
      <c r="D38" s="14">
        <v>0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="60" zoomScaleNormal="100" workbookViewId="0">
      <selection sqref="A1:XFD104857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255" width="9.140625" style="2"/>
    <col min="256" max="256" width="0.85546875" style="2" customWidth="1"/>
    <col min="257" max="257" width="6.28515625" style="2" customWidth="1"/>
    <col min="258" max="282" width="9.140625" style="2"/>
    <col min="283" max="283" width="1.28515625" style="2" customWidth="1"/>
    <col min="284" max="511" width="9.140625" style="2"/>
    <col min="512" max="512" width="0.85546875" style="2" customWidth="1"/>
    <col min="513" max="513" width="6.28515625" style="2" customWidth="1"/>
    <col min="514" max="538" width="9.140625" style="2"/>
    <col min="539" max="539" width="1.28515625" style="2" customWidth="1"/>
    <col min="540" max="767" width="9.140625" style="2"/>
    <col min="768" max="768" width="0.85546875" style="2" customWidth="1"/>
    <col min="769" max="769" width="6.28515625" style="2" customWidth="1"/>
    <col min="770" max="794" width="9.140625" style="2"/>
    <col min="795" max="795" width="1.28515625" style="2" customWidth="1"/>
    <col min="796" max="1023" width="9.140625" style="2"/>
    <col min="1024" max="1024" width="0.85546875" style="2" customWidth="1"/>
    <col min="1025" max="1025" width="6.28515625" style="2" customWidth="1"/>
    <col min="1026" max="1050" width="9.140625" style="2"/>
    <col min="1051" max="1051" width="1.28515625" style="2" customWidth="1"/>
    <col min="1052" max="1279" width="9.140625" style="2"/>
    <col min="1280" max="1280" width="0.85546875" style="2" customWidth="1"/>
    <col min="1281" max="1281" width="6.28515625" style="2" customWidth="1"/>
    <col min="1282" max="1306" width="9.140625" style="2"/>
    <col min="1307" max="1307" width="1.28515625" style="2" customWidth="1"/>
    <col min="1308" max="1535" width="9.140625" style="2"/>
    <col min="1536" max="1536" width="0.85546875" style="2" customWidth="1"/>
    <col min="1537" max="1537" width="6.28515625" style="2" customWidth="1"/>
    <col min="1538" max="1562" width="9.140625" style="2"/>
    <col min="1563" max="1563" width="1.28515625" style="2" customWidth="1"/>
    <col min="1564" max="1791" width="9.140625" style="2"/>
    <col min="1792" max="1792" width="0.85546875" style="2" customWidth="1"/>
    <col min="1793" max="1793" width="6.28515625" style="2" customWidth="1"/>
    <col min="1794" max="1818" width="9.140625" style="2"/>
    <col min="1819" max="1819" width="1.28515625" style="2" customWidth="1"/>
    <col min="1820" max="2047" width="9.140625" style="2"/>
    <col min="2048" max="2048" width="0.85546875" style="2" customWidth="1"/>
    <col min="2049" max="2049" width="6.28515625" style="2" customWidth="1"/>
    <col min="2050" max="2074" width="9.140625" style="2"/>
    <col min="2075" max="2075" width="1.28515625" style="2" customWidth="1"/>
    <col min="2076" max="2303" width="9.140625" style="2"/>
    <col min="2304" max="2304" width="0.85546875" style="2" customWidth="1"/>
    <col min="2305" max="2305" width="6.28515625" style="2" customWidth="1"/>
    <col min="2306" max="2330" width="9.140625" style="2"/>
    <col min="2331" max="2331" width="1.28515625" style="2" customWidth="1"/>
    <col min="2332" max="2559" width="9.140625" style="2"/>
    <col min="2560" max="2560" width="0.85546875" style="2" customWidth="1"/>
    <col min="2561" max="2561" width="6.28515625" style="2" customWidth="1"/>
    <col min="2562" max="2586" width="9.140625" style="2"/>
    <col min="2587" max="2587" width="1.28515625" style="2" customWidth="1"/>
    <col min="2588" max="2815" width="9.140625" style="2"/>
    <col min="2816" max="2816" width="0.85546875" style="2" customWidth="1"/>
    <col min="2817" max="2817" width="6.28515625" style="2" customWidth="1"/>
    <col min="2818" max="2842" width="9.140625" style="2"/>
    <col min="2843" max="2843" width="1.28515625" style="2" customWidth="1"/>
    <col min="2844" max="3071" width="9.140625" style="2"/>
    <col min="3072" max="3072" width="0.85546875" style="2" customWidth="1"/>
    <col min="3073" max="3073" width="6.28515625" style="2" customWidth="1"/>
    <col min="3074" max="3098" width="9.140625" style="2"/>
    <col min="3099" max="3099" width="1.28515625" style="2" customWidth="1"/>
    <col min="3100" max="3327" width="9.140625" style="2"/>
    <col min="3328" max="3328" width="0.85546875" style="2" customWidth="1"/>
    <col min="3329" max="3329" width="6.28515625" style="2" customWidth="1"/>
    <col min="3330" max="3354" width="9.140625" style="2"/>
    <col min="3355" max="3355" width="1.28515625" style="2" customWidth="1"/>
    <col min="3356" max="3583" width="9.140625" style="2"/>
    <col min="3584" max="3584" width="0.85546875" style="2" customWidth="1"/>
    <col min="3585" max="3585" width="6.28515625" style="2" customWidth="1"/>
    <col min="3586" max="3610" width="9.140625" style="2"/>
    <col min="3611" max="3611" width="1.28515625" style="2" customWidth="1"/>
    <col min="3612" max="3839" width="9.140625" style="2"/>
    <col min="3840" max="3840" width="0.85546875" style="2" customWidth="1"/>
    <col min="3841" max="3841" width="6.28515625" style="2" customWidth="1"/>
    <col min="3842" max="3866" width="9.140625" style="2"/>
    <col min="3867" max="3867" width="1.28515625" style="2" customWidth="1"/>
    <col min="3868" max="4095" width="9.140625" style="2"/>
    <col min="4096" max="4096" width="0.85546875" style="2" customWidth="1"/>
    <col min="4097" max="4097" width="6.28515625" style="2" customWidth="1"/>
    <col min="4098" max="4122" width="9.140625" style="2"/>
    <col min="4123" max="4123" width="1.28515625" style="2" customWidth="1"/>
    <col min="4124" max="4351" width="9.140625" style="2"/>
    <col min="4352" max="4352" width="0.85546875" style="2" customWidth="1"/>
    <col min="4353" max="4353" width="6.28515625" style="2" customWidth="1"/>
    <col min="4354" max="4378" width="9.140625" style="2"/>
    <col min="4379" max="4379" width="1.28515625" style="2" customWidth="1"/>
    <col min="4380" max="4607" width="9.140625" style="2"/>
    <col min="4608" max="4608" width="0.85546875" style="2" customWidth="1"/>
    <col min="4609" max="4609" width="6.28515625" style="2" customWidth="1"/>
    <col min="4610" max="4634" width="9.140625" style="2"/>
    <col min="4635" max="4635" width="1.28515625" style="2" customWidth="1"/>
    <col min="4636" max="4863" width="9.140625" style="2"/>
    <col min="4864" max="4864" width="0.85546875" style="2" customWidth="1"/>
    <col min="4865" max="4865" width="6.28515625" style="2" customWidth="1"/>
    <col min="4866" max="4890" width="9.140625" style="2"/>
    <col min="4891" max="4891" width="1.28515625" style="2" customWidth="1"/>
    <col min="4892" max="5119" width="9.140625" style="2"/>
    <col min="5120" max="5120" width="0.85546875" style="2" customWidth="1"/>
    <col min="5121" max="5121" width="6.28515625" style="2" customWidth="1"/>
    <col min="5122" max="5146" width="9.140625" style="2"/>
    <col min="5147" max="5147" width="1.28515625" style="2" customWidth="1"/>
    <col min="5148" max="5375" width="9.140625" style="2"/>
    <col min="5376" max="5376" width="0.85546875" style="2" customWidth="1"/>
    <col min="5377" max="5377" width="6.28515625" style="2" customWidth="1"/>
    <col min="5378" max="5402" width="9.140625" style="2"/>
    <col min="5403" max="5403" width="1.28515625" style="2" customWidth="1"/>
    <col min="5404" max="5631" width="9.140625" style="2"/>
    <col min="5632" max="5632" width="0.85546875" style="2" customWidth="1"/>
    <col min="5633" max="5633" width="6.28515625" style="2" customWidth="1"/>
    <col min="5634" max="5658" width="9.140625" style="2"/>
    <col min="5659" max="5659" width="1.28515625" style="2" customWidth="1"/>
    <col min="5660" max="5887" width="9.140625" style="2"/>
    <col min="5888" max="5888" width="0.85546875" style="2" customWidth="1"/>
    <col min="5889" max="5889" width="6.28515625" style="2" customWidth="1"/>
    <col min="5890" max="5914" width="9.140625" style="2"/>
    <col min="5915" max="5915" width="1.28515625" style="2" customWidth="1"/>
    <col min="5916" max="6143" width="9.140625" style="2"/>
    <col min="6144" max="6144" width="0.85546875" style="2" customWidth="1"/>
    <col min="6145" max="6145" width="6.28515625" style="2" customWidth="1"/>
    <col min="6146" max="6170" width="9.140625" style="2"/>
    <col min="6171" max="6171" width="1.28515625" style="2" customWidth="1"/>
    <col min="6172" max="6399" width="9.140625" style="2"/>
    <col min="6400" max="6400" width="0.85546875" style="2" customWidth="1"/>
    <col min="6401" max="6401" width="6.28515625" style="2" customWidth="1"/>
    <col min="6402" max="6426" width="9.140625" style="2"/>
    <col min="6427" max="6427" width="1.28515625" style="2" customWidth="1"/>
    <col min="6428" max="6655" width="9.140625" style="2"/>
    <col min="6656" max="6656" width="0.85546875" style="2" customWidth="1"/>
    <col min="6657" max="6657" width="6.28515625" style="2" customWidth="1"/>
    <col min="6658" max="6682" width="9.140625" style="2"/>
    <col min="6683" max="6683" width="1.28515625" style="2" customWidth="1"/>
    <col min="6684" max="6911" width="9.140625" style="2"/>
    <col min="6912" max="6912" width="0.85546875" style="2" customWidth="1"/>
    <col min="6913" max="6913" width="6.28515625" style="2" customWidth="1"/>
    <col min="6914" max="6938" width="9.140625" style="2"/>
    <col min="6939" max="6939" width="1.28515625" style="2" customWidth="1"/>
    <col min="6940" max="7167" width="9.140625" style="2"/>
    <col min="7168" max="7168" width="0.85546875" style="2" customWidth="1"/>
    <col min="7169" max="7169" width="6.28515625" style="2" customWidth="1"/>
    <col min="7170" max="7194" width="9.140625" style="2"/>
    <col min="7195" max="7195" width="1.28515625" style="2" customWidth="1"/>
    <col min="7196" max="7423" width="9.140625" style="2"/>
    <col min="7424" max="7424" width="0.85546875" style="2" customWidth="1"/>
    <col min="7425" max="7425" width="6.28515625" style="2" customWidth="1"/>
    <col min="7426" max="7450" width="9.140625" style="2"/>
    <col min="7451" max="7451" width="1.28515625" style="2" customWidth="1"/>
    <col min="7452" max="7679" width="9.140625" style="2"/>
    <col min="7680" max="7680" width="0.85546875" style="2" customWidth="1"/>
    <col min="7681" max="7681" width="6.28515625" style="2" customWidth="1"/>
    <col min="7682" max="7706" width="9.140625" style="2"/>
    <col min="7707" max="7707" width="1.28515625" style="2" customWidth="1"/>
    <col min="7708" max="7935" width="9.140625" style="2"/>
    <col min="7936" max="7936" width="0.85546875" style="2" customWidth="1"/>
    <col min="7937" max="7937" width="6.28515625" style="2" customWidth="1"/>
    <col min="7938" max="7962" width="9.140625" style="2"/>
    <col min="7963" max="7963" width="1.28515625" style="2" customWidth="1"/>
    <col min="7964" max="8191" width="9.140625" style="2"/>
    <col min="8192" max="8192" width="0.85546875" style="2" customWidth="1"/>
    <col min="8193" max="8193" width="6.28515625" style="2" customWidth="1"/>
    <col min="8194" max="8218" width="9.140625" style="2"/>
    <col min="8219" max="8219" width="1.28515625" style="2" customWidth="1"/>
    <col min="8220" max="8447" width="9.140625" style="2"/>
    <col min="8448" max="8448" width="0.85546875" style="2" customWidth="1"/>
    <col min="8449" max="8449" width="6.28515625" style="2" customWidth="1"/>
    <col min="8450" max="8474" width="9.140625" style="2"/>
    <col min="8475" max="8475" width="1.28515625" style="2" customWidth="1"/>
    <col min="8476" max="8703" width="9.140625" style="2"/>
    <col min="8704" max="8704" width="0.85546875" style="2" customWidth="1"/>
    <col min="8705" max="8705" width="6.28515625" style="2" customWidth="1"/>
    <col min="8706" max="8730" width="9.140625" style="2"/>
    <col min="8731" max="8731" width="1.28515625" style="2" customWidth="1"/>
    <col min="8732" max="8959" width="9.140625" style="2"/>
    <col min="8960" max="8960" width="0.85546875" style="2" customWidth="1"/>
    <col min="8961" max="8961" width="6.28515625" style="2" customWidth="1"/>
    <col min="8962" max="8986" width="9.140625" style="2"/>
    <col min="8987" max="8987" width="1.28515625" style="2" customWidth="1"/>
    <col min="8988" max="9215" width="9.140625" style="2"/>
    <col min="9216" max="9216" width="0.85546875" style="2" customWidth="1"/>
    <col min="9217" max="9217" width="6.28515625" style="2" customWidth="1"/>
    <col min="9218" max="9242" width="9.140625" style="2"/>
    <col min="9243" max="9243" width="1.28515625" style="2" customWidth="1"/>
    <col min="9244" max="9471" width="9.140625" style="2"/>
    <col min="9472" max="9472" width="0.85546875" style="2" customWidth="1"/>
    <col min="9473" max="9473" width="6.28515625" style="2" customWidth="1"/>
    <col min="9474" max="9498" width="9.140625" style="2"/>
    <col min="9499" max="9499" width="1.28515625" style="2" customWidth="1"/>
    <col min="9500" max="9727" width="9.140625" style="2"/>
    <col min="9728" max="9728" width="0.85546875" style="2" customWidth="1"/>
    <col min="9729" max="9729" width="6.28515625" style="2" customWidth="1"/>
    <col min="9730" max="9754" width="9.140625" style="2"/>
    <col min="9755" max="9755" width="1.28515625" style="2" customWidth="1"/>
    <col min="9756" max="9983" width="9.140625" style="2"/>
    <col min="9984" max="9984" width="0.85546875" style="2" customWidth="1"/>
    <col min="9985" max="9985" width="6.28515625" style="2" customWidth="1"/>
    <col min="9986" max="10010" width="9.140625" style="2"/>
    <col min="10011" max="10011" width="1.28515625" style="2" customWidth="1"/>
    <col min="10012" max="10239" width="9.140625" style="2"/>
    <col min="10240" max="10240" width="0.85546875" style="2" customWidth="1"/>
    <col min="10241" max="10241" width="6.28515625" style="2" customWidth="1"/>
    <col min="10242" max="10266" width="9.140625" style="2"/>
    <col min="10267" max="10267" width="1.28515625" style="2" customWidth="1"/>
    <col min="10268" max="10495" width="9.140625" style="2"/>
    <col min="10496" max="10496" width="0.85546875" style="2" customWidth="1"/>
    <col min="10497" max="10497" width="6.28515625" style="2" customWidth="1"/>
    <col min="10498" max="10522" width="9.140625" style="2"/>
    <col min="10523" max="10523" width="1.28515625" style="2" customWidth="1"/>
    <col min="10524" max="10751" width="9.140625" style="2"/>
    <col min="10752" max="10752" width="0.85546875" style="2" customWidth="1"/>
    <col min="10753" max="10753" width="6.28515625" style="2" customWidth="1"/>
    <col min="10754" max="10778" width="9.140625" style="2"/>
    <col min="10779" max="10779" width="1.28515625" style="2" customWidth="1"/>
    <col min="10780" max="11007" width="9.140625" style="2"/>
    <col min="11008" max="11008" width="0.85546875" style="2" customWidth="1"/>
    <col min="11009" max="11009" width="6.28515625" style="2" customWidth="1"/>
    <col min="11010" max="11034" width="9.140625" style="2"/>
    <col min="11035" max="11035" width="1.28515625" style="2" customWidth="1"/>
    <col min="11036" max="11263" width="9.140625" style="2"/>
    <col min="11264" max="11264" width="0.85546875" style="2" customWidth="1"/>
    <col min="11265" max="11265" width="6.28515625" style="2" customWidth="1"/>
    <col min="11266" max="11290" width="9.140625" style="2"/>
    <col min="11291" max="11291" width="1.28515625" style="2" customWidth="1"/>
    <col min="11292" max="11519" width="9.140625" style="2"/>
    <col min="11520" max="11520" width="0.85546875" style="2" customWidth="1"/>
    <col min="11521" max="11521" width="6.28515625" style="2" customWidth="1"/>
    <col min="11522" max="11546" width="9.140625" style="2"/>
    <col min="11547" max="11547" width="1.28515625" style="2" customWidth="1"/>
    <col min="11548" max="11775" width="9.140625" style="2"/>
    <col min="11776" max="11776" width="0.85546875" style="2" customWidth="1"/>
    <col min="11777" max="11777" width="6.28515625" style="2" customWidth="1"/>
    <col min="11778" max="11802" width="9.140625" style="2"/>
    <col min="11803" max="11803" width="1.28515625" style="2" customWidth="1"/>
    <col min="11804" max="12031" width="9.140625" style="2"/>
    <col min="12032" max="12032" width="0.85546875" style="2" customWidth="1"/>
    <col min="12033" max="12033" width="6.28515625" style="2" customWidth="1"/>
    <col min="12034" max="12058" width="9.140625" style="2"/>
    <col min="12059" max="12059" width="1.28515625" style="2" customWidth="1"/>
    <col min="12060" max="12287" width="9.140625" style="2"/>
    <col min="12288" max="12288" width="0.85546875" style="2" customWidth="1"/>
    <col min="12289" max="12289" width="6.28515625" style="2" customWidth="1"/>
    <col min="12290" max="12314" width="9.140625" style="2"/>
    <col min="12315" max="12315" width="1.28515625" style="2" customWidth="1"/>
    <col min="12316" max="12543" width="9.140625" style="2"/>
    <col min="12544" max="12544" width="0.85546875" style="2" customWidth="1"/>
    <col min="12545" max="12545" width="6.28515625" style="2" customWidth="1"/>
    <col min="12546" max="12570" width="9.140625" style="2"/>
    <col min="12571" max="12571" width="1.28515625" style="2" customWidth="1"/>
    <col min="12572" max="12799" width="9.140625" style="2"/>
    <col min="12800" max="12800" width="0.85546875" style="2" customWidth="1"/>
    <col min="12801" max="12801" width="6.28515625" style="2" customWidth="1"/>
    <col min="12802" max="12826" width="9.140625" style="2"/>
    <col min="12827" max="12827" width="1.28515625" style="2" customWidth="1"/>
    <col min="12828" max="13055" width="9.140625" style="2"/>
    <col min="13056" max="13056" width="0.85546875" style="2" customWidth="1"/>
    <col min="13057" max="13057" width="6.28515625" style="2" customWidth="1"/>
    <col min="13058" max="13082" width="9.140625" style="2"/>
    <col min="13083" max="13083" width="1.28515625" style="2" customWidth="1"/>
    <col min="13084" max="13311" width="9.140625" style="2"/>
    <col min="13312" max="13312" width="0.85546875" style="2" customWidth="1"/>
    <col min="13313" max="13313" width="6.28515625" style="2" customWidth="1"/>
    <col min="13314" max="13338" width="9.140625" style="2"/>
    <col min="13339" max="13339" width="1.28515625" style="2" customWidth="1"/>
    <col min="13340" max="13567" width="9.140625" style="2"/>
    <col min="13568" max="13568" width="0.85546875" style="2" customWidth="1"/>
    <col min="13569" max="13569" width="6.28515625" style="2" customWidth="1"/>
    <col min="13570" max="13594" width="9.140625" style="2"/>
    <col min="13595" max="13595" width="1.28515625" style="2" customWidth="1"/>
    <col min="13596" max="13823" width="9.140625" style="2"/>
    <col min="13824" max="13824" width="0.85546875" style="2" customWidth="1"/>
    <col min="13825" max="13825" width="6.28515625" style="2" customWidth="1"/>
    <col min="13826" max="13850" width="9.140625" style="2"/>
    <col min="13851" max="13851" width="1.28515625" style="2" customWidth="1"/>
    <col min="13852" max="14079" width="9.140625" style="2"/>
    <col min="14080" max="14080" width="0.85546875" style="2" customWidth="1"/>
    <col min="14081" max="14081" width="6.28515625" style="2" customWidth="1"/>
    <col min="14082" max="14106" width="9.140625" style="2"/>
    <col min="14107" max="14107" width="1.28515625" style="2" customWidth="1"/>
    <col min="14108" max="14335" width="9.140625" style="2"/>
    <col min="14336" max="14336" width="0.85546875" style="2" customWidth="1"/>
    <col min="14337" max="14337" width="6.28515625" style="2" customWidth="1"/>
    <col min="14338" max="14362" width="9.140625" style="2"/>
    <col min="14363" max="14363" width="1.28515625" style="2" customWidth="1"/>
    <col min="14364" max="14591" width="9.140625" style="2"/>
    <col min="14592" max="14592" width="0.85546875" style="2" customWidth="1"/>
    <col min="14593" max="14593" width="6.28515625" style="2" customWidth="1"/>
    <col min="14594" max="14618" width="9.140625" style="2"/>
    <col min="14619" max="14619" width="1.28515625" style="2" customWidth="1"/>
    <col min="14620" max="14847" width="9.140625" style="2"/>
    <col min="14848" max="14848" width="0.85546875" style="2" customWidth="1"/>
    <col min="14849" max="14849" width="6.28515625" style="2" customWidth="1"/>
    <col min="14850" max="14874" width="9.140625" style="2"/>
    <col min="14875" max="14875" width="1.28515625" style="2" customWidth="1"/>
    <col min="14876" max="15103" width="9.140625" style="2"/>
    <col min="15104" max="15104" width="0.85546875" style="2" customWidth="1"/>
    <col min="15105" max="15105" width="6.28515625" style="2" customWidth="1"/>
    <col min="15106" max="15130" width="9.140625" style="2"/>
    <col min="15131" max="15131" width="1.28515625" style="2" customWidth="1"/>
    <col min="15132" max="15359" width="9.140625" style="2"/>
    <col min="15360" max="15360" width="0.85546875" style="2" customWidth="1"/>
    <col min="15361" max="15361" width="6.28515625" style="2" customWidth="1"/>
    <col min="15362" max="15386" width="9.140625" style="2"/>
    <col min="15387" max="15387" width="1.28515625" style="2" customWidth="1"/>
    <col min="15388" max="15615" width="9.140625" style="2"/>
    <col min="15616" max="15616" width="0.85546875" style="2" customWidth="1"/>
    <col min="15617" max="15617" width="6.28515625" style="2" customWidth="1"/>
    <col min="15618" max="15642" width="9.140625" style="2"/>
    <col min="15643" max="15643" width="1.28515625" style="2" customWidth="1"/>
    <col min="15644" max="15871" width="9.140625" style="2"/>
    <col min="15872" max="15872" width="0.85546875" style="2" customWidth="1"/>
    <col min="15873" max="15873" width="6.28515625" style="2" customWidth="1"/>
    <col min="15874" max="15898" width="9.140625" style="2"/>
    <col min="15899" max="15899" width="1.28515625" style="2" customWidth="1"/>
    <col min="15900" max="16127" width="9.140625" style="2"/>
    <col min="16128" max="16128" width="0.85546875" style="2" customWidth="1"/>
    <col min="16129" max="16129" width="6.28515625" style="2" customWidth="1"/>
    <col min="16130" max="16154" width="9.140625" style="2"/>
    <col min="16155" max="16155" width="1.28515625" style="2" customWidth="1"/>
    <col min="16156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37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v>2331</v>
      </c>
      <c r="D10" s="14">
        <v>202955</v>
      </c>
      <c r="E10" s="14">
        <v>1072</v>
      </c>
      <c r="F10" s="14">
        <v>126298</v>
      </c>
      <c r="G10" s="14">
        <v>410</v>
      </c>
      <c r="H10" s="14">
        <v>20226</v>
      </c>
      <c r="I10" s="14">
        <v>849</v>
      </c>
      <c r="J10" s="14">
        <v>56431</v>
      </c>
      <c r="K10" s="14">
        <v>1395</v>
      </c>
      <c r="L10" s="14">
        <v>132913</v>
      </c>
      <c r="M10" s="14">
        <v>945</v>
      </c>
      <c r="N10" s="14">
        <v>112149</v>
      </c>
      <c r="O10" s="14">
        <v>354</v>
      </c>
      <c r="P10" s="14">
        <v>17364</v>
      </c>
      <c r="Q10" s="14">
        <v>96</v>
      </c>
      <c r="R10" s="14">
        <v>3400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</row>
    <row r="11" spans="1:26" x14ac:dyDescent="0.15">
      <c r="A11" s="13" t="s">
        <v>14</v>
      </c>
      <c r="B11" s="6" t="s">
        <v>15</v>
      </c>
      <c r="C11" s="14">
        <v>755</v>
      </c>
      <c r="D11" s="14">
        <v>97908</v>
      </c>
      <c r="E11" s="14">
        <v>744</v>
      </c>
      <c r="F11" s="14">
        <v>96831</v>
      </c>
      <c r="G11" s="14">
        <v>7</v>
      </c>
      <c r="H11" s="14">
        <v>682</v>
      </c>
      <c r="I11" s="14">
        <v>4</v>
      </c>
      <c r="J11" s="14">
        <v>395</v>
      </c>
      <c r="K11" s="14">
        <v>682</v>
      </c>
      <c r="L11" s="14">
        <v>87851</v>
      </c>
      <c r="M11" s="14">
        <v>671</v>
      </c>
      <c r="N11" s="14">
        <v>86774</v>
      </c>
      <c r="O11" s="14">
        <v>7</v>
      </c>
      <c r="P11" s="14">
        <v>682</v>
      </c>
      <c r="Q11" s="14">
        <v>4</v>
      </c>
      <c r="R11" s="14">
        <v>395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v>1060</v>
      </c>
      <c r="D12" s="14">
        <v>55591</v>
      </c>
      <c r="E12" s="14">
        <v>148</v>
      </c>
      <c r="F12" s="14">
        <v>10070</v>
      </c>
      <c r="G12" s="14">
        <v>403</v>
      </c>
      <c r="H12" s="14">
        <v>19544</v>
      </c>
      <c r="I12" s="14">
        <v>509</v>
      </c>
      <c r="J12" s="14">
        <v>25977</v>
      </c>
      <c r="K12" s="14">
        <v>542</v>
      </c>
      <c r="L12" s="14">
        <v>26770</v>
      </c>
      <c r="M12" s="14">
        <v>103</v>
      </c>
      <c r="N12" s="14">
        <v>7083</v>
      </c>
      <c r="O12" s="14">
        <v>347</v>
      </c>
      <c r="P12" s="14">
        <v>16682</v>
      </c>
      <c r="Q12" s="14">
        <v>92</v>
      </c>
      <c r="R12" s="14">
        <v>3005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v>1</v>
      </c>
      <c r="D13" s="14">
        <v>467</v>
      </c>
      <c r="E13" s="14">
        <v>1</v>
      </c>
      <c r="F13" s="14">
        <v>467</v>
      </c>
      <c r="G13" s="14">
        <v>0</v>
      </c>
      <c r="H13" s="14">
        <v>0</v>
      </c>
      <c r="I13" s="14">
        <v>0</v>
      </c>
      <c r="J13" s="14">
        <v>0</v>
      </c>
      <c r="K13" s="14">
        <v>1</v>
      </c>
      <c r="L13" s="14">
        <v>467</v>
      </c>
      <c r="M13" s="14">
        <v>1</v>
      </c>
      <c r="N13" s="14">
        <v>467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v>515</v>
      </c>
      <c r="D14" s="14">
        <v>48989</v>
      </c>
      <c r="E14" s="14">
        <v>179</v>
      </c>
      <c r="F14" s="14">
        <v>18930</v>
      </c>
      <c r="G14" s="14">
        <v>0</v>
      </c>
      <c r="H14" s="14">
        <v>0</v>
      </c>
      <c r="I14" s="14">
        <v>336</v>
      </c>
      <c r="J14" s="14">
        <v>30059</v>
      </c>
      <c r="K14" s="14">
        <v>170</v>
      </c>
      <c r="L14" s="14">
        <v>17825</v>
      </c>
      <c r="M14" s="14">
        <v>170</v>
      </c>
      <c r="N14" s="14">
        <v>17825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v>717</v>
      </c>
      <c r="D21" s="14">
        <v>52114</v>
      </c>
      <c r="E21" s="14">
        <v>6</v>
      </c>
      <c r="F21" s="14">
        <v>839</v>
      </c>
      <c r="G21" s="14">
        <v>0</v>
      </c>
      <c r="H21" s="14">
        <v>0</v>
      </c>
      <c r="I21" s="14">
        <v>711</v>
      </c>
      <c r="J21" s="14">
        <v>51275</v>
      </c>
      <c r="K21" s="14">
        <v>217</v>
      </c>
      <c r="L21" s="14">
        <v>17659</v>
      </c>
      <c r="M21" s="14">
        <v>119</v>
      </c>
      <c r="N21" s="14">
        <v>13041</v>
      </c>
      <c r="O21" s="14">
        <v>56</v>
      </c>
      <c r="P21" s="14">
        <v>2862</v>
      </c>
      <c r="Q21" s="14">
        <v>42</v>
      </c>
      <c r="R21" s="14">
        <v>1756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v>6</v>
      </c>
      <c r="D22" s="14">
        <v>839</v>
      </c>
      <c r="E22" s="14">
        <v>6</v>
      </c>
      <c r="F22" s="14">
        <v>839</v>
      </c>
      <c r="G22" s="14">
        <v>0</v>
      </c>
      <c r="H22" s="14">
        <v>0</v>
      </c>
      <c r="I22" s="14">
        <v>0</v>
      </c>
      <c r="J22" s="14">
        <v>0</v>
      </c>
      <c r="K22" s="14">
        <v>65</v>
      </c>
      <c r="L22" s="14">
        <v>8949</v>
      </c>
      <c r="M22" s="14">
        <v>65</v>
      </c>
      <c r="N22" s="14">
        <v>8949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v>375</v>
      </c>
      <c r="D23" s="14">
        <v>21216</v>
      </c>
      <c r="E23" s="14">
        <v>0</v>
      </c>
      <c r="F23" s="14">
        <v>0</v>
      </c>
      <c r="G23" s="14">
        <v>0</v>
      </c>
      <c r="H23" s="14">
        <v>0</v>
      </c>
      <c r="I23" s="14">
        <v>375</v>
      </c>
      <c r="J23" s="14">
        <v>21216</v>
      </c>
      <c r="K23" s="14">
        <v>143</v>
      </c>
      <c r="L23" s="14">
        <v>7605</v>
      </c>
      <c r="M23" s="14">
        <v>45</v>
      </c>
      <c r="N23" s="14">
        <v>2987</v>
      </c>
      <c r="O23" s="14">
        <v>56</v>
      </c>
      <c r="P23" s="14">
        <v>2862</v>
      </c>
      <c r="Q23" s="14">
        <v>42</v>
      </c>
      <c r="R23" s="14">
        <v>1756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v>336</v>
      </c>
      <c r="D25" s="14">
        <v>30059</v>
      </c>
      <c r="E25" s="14">
        <v>0</v>
      </c>
      <c r="F25" s="14">
        <v>0</v>
      </c>
      <c r="G25" s="14">
        <v>0</v>
      </c>
      <c r="H25" s="14">
        <v>0</v>
      </c>
      <c r="I25" s="14">
        <v>336</v>
      </c>
      <c r="J25" s="14">
        <v>30059</v>
      </c>
      <c r="K25" s="14">
        <v>9</v>
      </c>
      <c r="L25" s="14">
        <v>1105</v>
      </c>
      <c r="M25" s="14">
        <v>9</v>
      </c>
      <c r="N25" s="14">
        <v>1105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v>2</v>
      </c>
      <c r="D32" s="14">
        <v>269</v>
      </c>
      <c r="E32" s="14">
        <v>2</v>
      </c>
      <c r="F32" s="14">
        <v>269</v>
      </c>
      <c r="G32" s="14">
        <v>0</v>
      </c>
      <c r="H32" s="14">
        <v>0</v>
      </c>
      <c r="I32" s="14">
        <v>0</v>
      </c>
      <c r="J32" s="14"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v>2</v>
      </c>
      <c r="D33" s="14">
        <v>269</v>
      </c>
      <c r="E33" s="14">
        <v>2</v>
      </c>
      <c r="F33" s="14">
        <v>269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v>336</v>
      </c>
      <c r="D38" s="14">
        <v>30059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Normal="100" zoomScaleSheetLayoutView="100" workbookViewId="0">
      <selection sqref="A1:XFD104857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255" width="9.140625" style="2"/>
    <col min="256" max="256" width="0.85546875" style="2" customWidth="1"/>
    <col min="257" max="257" width="6.28515625" style="2" customWidth="1"/>
    <col min="258" max="282" width="9.140625" style="2"/>
    <col min="283" max="283" width="1.28515625" style="2" customWidth="1"/>
    <col min="284" max="511" width="9.140625" style="2"/>
    <col min="512" max="512" width="0.85546875" style="2" customWidth="1"/>
    <col min="513" max="513" width="6.28515625" style="2" customWidth="1"/>
    <col min="514" max="538" width="9.140625" style="2"/>
    <col min="539" max="539" width="1.28515625" style="2" customWidth="1"/>
    <col min="540" max="767" width="9.140625" style="2"/>
    <col min="768" max="768" width="0.85546875" style="2" customWidth="1"/>
    <col min="769" max="769" width="6.28515625" style="2" customWidth="1"/>
    <col min="770" max="794" width="9.140625" style="2"/>
    <col min="795" max="795" width="1.28515625" style="2" customWidth="1"/>
    <col min="796" max="1023" width="9.140625" style="2"/>
    <col min="1024" max="1024" width="0.85546875" style="2" customWidth="1"/>
    <col min="1025" max="1025" width="6.28515625" style="2" customWidth="1"/>
    <col min="1026" max="1050" width="9.140625" style="2"/>
    <col min="1051" max="1051" width="1.28515625" style="2" customWidth="1"/>
    <col min="1052" max="1279" width="9.140625" style="2"/>
    <col min="1280" max="1280" width="0.85546875" style="2" customWidth="1"/>
    <col min="1281" max="1281" width="6.28515625" style="2" customWidth="1"/>
    <col min="1282" max="1306" width="9.140625" style="2"/>
    <col min="1307" max="1307" width="1.28515625" style="2" customWidth="1"/>
    <col min="1308" max="1535" width="9.140625" style="2"/>
    <col min="1536" max="1536" width="0.85546875" style="2" customWidth="1"/>
    <col min="1537" max="1537" width="6.28515625" style="2" customWidth="1"/>
    <col min="1538" max="1562" width="9.140625" style="2"/>
    <col min="1563" max="1563" width="1.28515625" style="2" customWidth="1"/>
    <col min="1564" max="1791" width="9.140625" style="2"/>
    <col min="1792" max="1792" width="0.85546875" style="2" customWidth="1"/>
    <col min="1793" max="1793" width="6.28515625" style="2" customWidth="1"/>
    <col min="1794" max="1818" width="9.140625" style="2"/>
    <col min="1819" max="1819" width="1.28515625" style="2" customWidth="1"/>
    <col min="1820" max="2047" width="9.140625" style="2"/>
    <col min="2048" max="2048" width="0.85546875" style="2" customWidth="1"/>
    <col min="2049" max="2049" width="6.28515625" style="2" customWidth="1"/>
    <col min="2050" max="2074" width="9.140625" style="2"/>
    <col min="2075" max="2075" width="1.28515625" style="2" customWidth="1"/>
    <col min="2076" max="2303" width="9.140625" style="2"/>
    <col min="2304" max="2304" width="0.85546875" style="2" customWidth="1"/>
    <col min="2305" max="2305" width="6.28515625" style="2" customWidth="1"/>
    <col min="2306" max="2330" width="9.140625" style="2"/>
    <col min="2331" max="2331" width="1.28515625" style="2" customWidth="1"/>
    <col min="2332" max="2559" width="9.140625" style="2"/>
    <col min="2560" max="2560" width="0.85546875" style="2" customWidth="1"/>
    <col min="2561" max="2561" width="6.28515625" style="2" customWidth="1"/>
    <col min="2562" max="2586" width="9.140625" style="2"/>
    <col min="2587" max="2587" width="1.28515625" style="2" customWidth="1"/>
    <col min="2588" max="2815" width="9.140625" style="2"/>
    <col min="2816" max="2816" width="0.85546875" style="2" customWidth="1"/>
    <col min="2817" max="2817" width="6.28515625" style="2" customWidth="1"/>
    <col min="2818" max="2842" width="9.140625" style="2"/>
    <col min="2843" max="2843" width="1.28515625" style="2" customWidth="1"/>
    <col min="2844" max="3071" width="9.140625" style="2"/>
    <col min="3072" max="3072" width="0.85546875" style="2" customWidth="1"/>
    <col min="3073" max="3073" width="6.28515625" style="2" customWidth="1"/>
    <col min="3074" max="3098" width="9.140625" style="2"/>
    <col min="3099" max="3099" width="1.28515625" style="2" customWidth="1"/>
    <col min="3100" max="3327" width="9.140625" style="2"/>
    <col min="3328" max="3328" width="0.85546875" style="2" customWidth="1"/>
    <col min="3329" max="3329" width="6.28515625" style="2" customWidth="1"/>
    <col min="3330" max="3354" width="9.140625" style="2"/>
    <col min="3355" max="3355" width="1.28515625" style="2" customWidth="1"/>
    <col min="3356" max="3583" width="9.140625" style="2"/>
    <col min="3584" max="3584" width="0.85546875" style="2" customWidth="1"/>
    <col min="3585" max="3585" width="6.28515625" style="2" customWidth="1"/>
    <col min="3586" max="3610" width="9.140625" style="2"/>
    <col min="3611" max="3611" width="1.28515625" style="2" customWidth="1"/>
    <col min="3612" max="3839" width="9.140625" style="2"/>
    <col min="3840" max="3840" width="0.85546875" style="2" customWidth="1"/>
    <col min="3841" max="3841" width="6.28515625" style="2" customWidth="1"/>
    <col min="3842" max="3866" width="9.140625" style="2"/>
    <col min="3867" max="3867" width="1.28515625" style="2" customWidth="1"/>
    <col min="3868" max="4095" width="9.140625" style="2"/>
    <col min="4096" max="4096" width="0.85546875" style="2" customWidth="1"/>
    <col min="4097" max="4097" width="6.28515625" style="2" customWidth="1"/>
    <col min="4098" max="4122" width="9.140625" style="2"/>
    <col min="4123" max="4123" width="1.28515625" style="2" customWidth="1"/>
    <col min="4124" max="4351" width="9.140625" style="2"/>
    <col min="4352" max="4352" width="0.85546875" style="2" customWidth="1"/>
    <col min="4353" max="4353" width="6.28515625" style="2" customWidth="1"/>
    <col min="4354" max="4378" width="9.140625" style="2"/>
    <col min="4379" max="4379" width="1.28515625" style="2" customWidth="1"/>
    <col min="4380" max="4607" width="9.140625" style="2"/>
    <col min="4608" max="4608" width="0.85546875" style="2" customWidth="1"/>
    <col min="4609" max="4609" width="6.28515625" style="2" customWidth="1"/>
    <col min="4610" max="4634" width="9.140625" style="2"/>
    <col min="4635" max="4635" width="1.28515625" style="2" customWidth="1"/>
    <col min="4636" max="4863" width="9.140625" style="2"/>
    <col min="4864" max="4864" width="0.85546875" style="2" customWidth="1"/>
    <col min="4865" max="4865" width="6.28515625" style="2" customWidth="1"/>
    <col min="4866" max="4890" width="9.140625" style="2"/>
    <col min="4891" max="4891" width="1.28515625" style="2" customWidth="1"/>
    <col min="4892" max="5119" width="9.140625" style="2"/>
    <col min="5120" max="5120" width="0.85546875" style="2" customWidth="1"/>
    <col min="5121" max="5121" width="6.28515625" style="2" customWidth="1"/>
    <col min="5122" max="5146" width="9.140625" style="2"/>
    <col min="5147" max="5147" width="1.28515625" style="2" customWidth="1"/>
    <col min="5148" max="5375" width="9.140625" style="2"/>
    <col min="5376" max="5376" width="0.85546875" style="2" customWidth="1"/>
    <col min="5377" max="5377" width="6.28515625" style="2" customWidth="1"/>
    <col min="5378" max="5402" width="9.140625" style="2"/>
    <col min="5403" max="5403" width="1.28515625" style="2" customWidth="1"/>
    <col min="5404" max="5631" width="9.140625" style="2"/>
    <col min="5632" max="5632" width="0.85546875" style="2" customWidth="1"/>
    <col min="5633" max="5633" width="6.28515625" style="2" customWidth="1"/>
    <col min="5634" max="5658" width="9.140625" style="2"/>
    <col min="5659" max="5659" width="1.28515625" style="2" customWidth="1"/>
    <col min="5660" max="5887" width="9.140625" style="2"/>
    <col min="5888" max="5888" width="0.85546875" style="2" customWidth="1"/>
    <col min="5889" max="5889" width="6.28515625" style="2" customWidth="1"/>
    <col min="5890" max="5914" width="9.140625" style="2"/>
    <col min="5915" max="5915" width="1.28515625" style="2" customWidth="1"/>
    <col min="5916" max="6143" width="9.140625" style="2"/>
    <col min="6144" max="6144" width="0.85546875" style="2" customWidth="1"/>
    <col min="6145" max="6145" width="6.28515625" style="2" customWidth="1"/>
    <col min="6146" max="6170" width="9.140625" style="2"/>
    <col min="6171" max="6171" width="1.28515625" style="2" customWidth="1"/>
    <col min="6172" max="6399" width="9.140625" style="2"/>
    <col min="6400" max="6400" width="0.85546875" style="2" customWidth="1"/>
    <col min="6401" max="6401" width="6.28515625" style="2" customWidth="1"/>
    <col min="6402" max="6426" width="9.140625" style="2"/>
    <col min="6427" max="6427" width="1.28515625" style="2" customWidth="1"/>
    <col min="6428" max="6655" width="9.140625" style="2"/>
    <col min="6656" max="6656" width="0.85546875" style="2" customWidth="1"/>
    <col min="6657" max="6657" width="6.28515625" style="2" customWidth="1"/>
    <col min="6658" max="6682" width="9.140625" style="2"/>
    <col min="6683" max="6683" width="1.28515625" style="2" customWidth="1"/>
    <col min="6684" max="6911" width="9.140625" style="2"/>
    <col min="6912" max="6912" width="0.85546875" style="2" customWidth="1"/>
    <col min="6913" max="6913" width="6.28515625" style="2" customWidth="1"/>
    <col min="6914" max="6938" width="9.140625" style="2"/>
    <col min="6939" max="6939" width="1.28515625" style="2" customWidth="1"/>
    <col min="6940" max="7167" width="9.140625" style="2"/>
    <col min="7168" max="7168" width="0.85546875" style="2" customWidth="1"/>
    <col min="7169" max="7169" width="6.28515625" style="2" customWidth="1"/>
    <col min="7170" max="7194" width="9.140625" style="2"/>
    <col min="7195" max="7195" width="1.28515625" style="2" customWidth="1"/>
    <col min="7196" max="7423" width="9.140625" style="2"/>
    <col min="7424" max="7424" width="0.85546875" style="2" customWidth="1"/>
    <col min="7425" max="7425" width="6.28515625" style="2" customWidth="1"/>
    <col min="7426" max="7450" width="9.140625" style="2"/>
    <col min="7451" max="7451" width="1.28515625" style="2" customWidth="1"/>
    <col min="7452" max="7679" width="9.140625" style="2"/>
    <col min="7680" max="7680" width="0.85546875" style="2" customWidth="1"/>
    <col min="7681" max="7681" width="6.28515625" style="2" customWidth="1"/>
    <col min="7682" max="7706" width="9.140625" style="2"/>
    <col min="7707" max="7707" width="1.28515625" style="2" customWidth="1"/>
    <col min="7708" max="7935" width="9.140625" style="2"/>
    <col min="7936" max="7936" width="0.85546875" style="2" customWidth="1"/>
    <col min="7937" max="7937" width="6.28515625" style="2" customWidth="1"/>
    <col min="7938" max="7962" width="9.140625" style="2"/>
    <col min="7963" max="7963" width="1.28515625" style="2" customWidth="1"/>
    <col min="7964" max="8191" width="9.140625" style="2"/>
    <col min="8192" max="8192" width="0.85546875" style="2" customWidth="1"/>
    <col min="8193" max="8193" width="6.28515625" style="2" customWidth="1"/>
    <col min="8194" max="8218" width="9.140625" style="2"/>
    <col min="8219" max="8219" width="1.28515625" style="2" customWidth="1"/>
    <col min="8220" max="8447" width="9.140625" style="2"/>
    <col min="8448" max="8448" width="0.85546875" style="2" customWidth="1"/>
    <col min="8449" max="8449" width="6.28515625" style="2" customWidth="1"/>
    <col min="8450" max="8474" width="9.140625" style="2"/>
    <col min="8475" max="8475" width="1.28515625" style="2" customWidth="1"/>
    <col min="8476" max="8703" width="9.140625" style="2"/>
    <col min="8704" max="8704" width="0.85546875" style="2" customWidth="1"/>
    <col min="8705" max="8705" width="6.28515625" style="2" customWidth="1"/>
    <col min="8706" max="8730" width="9.140625" style="2"/>
    <col min="8731" max="8731" width="1.28515625" style="2" customWidth="1"/>
    <col min="8732" max="8959" width="9.140625" style="2"/>
    <col min="8960" max="8960" width="0.85546875" style="2" customWidth="1"/>
    <col min="8961" max="8961" width="6.28515625" style="2" customWidth="1"/>
    <col min="8962" max="8986" width="9.140625" style="2"/>
    <col min="8987" max="8987" width="1.28515625" style="2" customWidth="1"/>
    <col min="8988" max="9215" width="9.140625" style="2"/>
    <col min="9216" max="9216" width="0.85546875" style="2" customWidth="1"/>
    <col min="9217" max="9217" width="6.28515625" style="2" customWidth="1"/>
    <col min="9218" max="9242" width="9.140625" style="2"/>
    <col min="9243" max="9243" width="1.28515625" style="2" customWidth="1"/>
    <col min="9244" max="9471" width="9.140625" style="2"/>
    <col min="9472" max="9472" width="0.85546875" style="2" customWidth="1"/>
    <col min="9473" max="9473" width="6.28515625" style="2" customWidth="1"/>
    <col min="9474" max="9498" width="9.140625" style="2"/>
    <col min="9499" max="9499" width="1.28515625" style="2" customWidth="1"/>
    <col min="9500" max="9727" width="9.140625" style="2"/>
    <col min="9728" max="9728" width="0.85546875" style="2" customWidth="1"/>
    <col min="9729" max="9729" width="6.28515625" style="2" customWidth="1"/>
    <col min="9730" max="9754" width="9.140625" style="2"/>
    <col min="9755" max="9755" width="1.28515625" style="2" customWidth="1"/>
    <col min="9756" max="9983" width="9.140625" style="2"/>
    <col min="9984" max="9984" width="0.85546875" style="2" customWidth="1"/>
    <col min="9985" max="9985" width="6.28515625" style="2" customWidth="1"/>
    <col min="9986" max="10010" width="9.140625" style="2"/>
    <col min="10011" max="10011" width="1.28515625" style="2" customWidth="1"/>
    <col min="10012" max="10239" width="9.140625" style="2"/>
    <col min="10240" max="10240" width="0.85546875" style="2" customWidth="1"/>
    <col min="10241" max="10241" width="6.28515625" style="2" customWidth="1"/>
    <col min="10242" max="10266" width="9.140625" style="2"/>
    <col min="10267" max="10267" width="1.28515625" style="2" customWidth="1"/>
    <col min="10268" max="10495" width="9.140625" style="2"/>
    <col min="10496" max="10496" width="0.85546875" style="2" customWidth="1"/>
    <col min="10497" max="10497" width="6.28515625" style="2" customWidth="1"/>
    <col min="10498" max="10522" width="9.140625" style="2"/>
    <col min="10523" max="10523" width="1.28515625" style="2" customWidth="1"/>
    <col min="10524" max="10751" width="9.140625" style="2"/>
    <col min="10752" max="10752" width="0.85546875" style="2" customWidth="1"/>
    <col min="10753" max="10753" width="6.28515625" style="2" customWidth="1"/>
    <col min="10754" max="10778" width="9.140625" style="2"/>
    <col min="10779" max="10779" width="1.28515625" style="2" customWidth="1"/>
    <col min="10780" max="11007" width="9.140625" style="2"/>
    <col min="11008" max="11008" width="0.85546875" style="2" customWidth="1"/>
    <col min="11009" max="11009" width="6.28515625" style="2" customWidth="1"/>
    <col min="11010" max="11034" width="9.140625" style="2"/>
    <col min="11035" max="11035" width="1.28515625" style="2" customWidth="1"/>
    <col min="11036" max="11263" width="9.140625" style="2"/>
    <col min="11264" max="11264" width="0.85546875" style="2" customWidth="1"/>
    <col min="11265" max="11265" width="6.28515625" style="2" customWidth="1"/>
    <col min="11266" max="11290" width="9.140625" style="2"/>
    <col min="11291" max="11291" width="1.28515625" style="2" customWidth="1"/>
    <col min="11292" max="11519" width="9.140625" style="2"/>
    <col min="11520" max="11520" width="0.85546875" style="2" customWidth="1"/>
    <col min="11521" max="11521" width="6.28515625" style="2" customWidth="1"/>
    <col min="11522" max="11546" width="9.140625" style="2"/>
    <col min="11547" max="11547" width="1.28515625" style="2" customWidth="1"/>
    <col min="11548" max="11775" width="9.140625" style="2"/>
    <col min="11776" max="11776" width="0.85546875" style="2" customWidth="1"/>
    <col min="11777" max="11777" width="6.28515625" style="2" customWidth="1"/>
    <col min="11778" max="11802" width="9.140625" style="2"/>
    <col min="11803" max="11803" width="1.28515625" style="2" customWidth="1"/>
    <col min="11804" max="12031" width="9.140625" style="2"/>
    <col min="12032" max="12032" width="0.85546875" style="2" customWidth="1"/>
    <col min="12033" max="12033" width="6.28515625" style="2" customWidth="1"/>
    <col min="12034" max="12058" width="9.140625" style="2"/>
    <col min="12059" max="12059" width="1.28515625" style="2" customWidth="1"/>
    <col min="12060" max="12287" width="9.140625" style="2"/>
    <col min="12288" max="12288" width="0.85546875" style="2" customWidth="1"/>
    <col min="12289" max="12289" width="6.28515625" style="2" customWidth="1"/>
    <col min="12290" max="12314" width="9.140625" style="2"/>
    <col min="12315" max="12315" width="1.28515625" style="2" customWidth="1"/>
    <col min="12316" max="12543" width="9.140625" style="2"/>
    <col min="12544" max="12544" width="0.85546875" style="2" customWidth="1"/>
    <col min="12545" max="12545" width="6.28515625" style="2" customWidth="1"/>
    <col min="12546" max="12570" width="9.140625" style="2"/>
    <col min="12571" max="12571" width="1.28515625" style="2" customWidth="1"/>
    <col min="12572" max="12799" width="9.140625" style="2"/>
    <col min="12800" max="12800" width="0.85546875" style="2" customWidth="1"/>
    <col min="12801" max="12801" width="6.28515625" style="2" customWidth="1"/>
    <col min="12802" max="12826" width="9.140625" style="2"/>
    <col min="12827" max="12827" width="1.28515625" style="2" customWidth="1"/>
    <col min="12828" max="13055" width="9.140625" style="2"/>
    <col min="13056" max="13056" width="0.85546875" style="2" customWidth="1"/>
    <col min="13057" max="13057" width="6.28515625" style="2" customWidth="1"/>
    <col min="13058" max="13082" width="9.140625" style="2"/>
    <col min="13083" max="13083" width="1.28515625" style="2" customWidth="1"/>
    <col min="13084" max="13311" width="9.140625" style="2"/>
    <col min="13312" max="13312" width="0.85546875" style="2" customWidth="1"/>
    <col min="13313" max="13313" width="6.28515625" style="2" customWidth="1"/>
    <col min="13314" max="13338" width="9.140625" style="2"/>
    <col min="13339" max="13339" width="1.28515625" style="2" customWidth="1"/>
    <col min="13340" max="13567" width="9.140625" style="2"/>
    <col min="13568" max="13568" width="0.85546875" style="2" customWidth="1"/>
    <col min="13569" max="13569" width="6.28515625" style="2" customWidth="1"/>
    <col min="13570" max="13594" width="9.140625" style="2"/>
    <col min="13595" max="13595" width="1.28515625" style="2" customWidth="1"/>
    <col min="13596" max="13823" width="9.140625" style="2"/>
    <col min="13824" max="13824" width="0.85546875" style="2" customWidth="1"/>
    <col min="13825" max="13825" width="6.28515625" style="2" customWidth="1"/>
    <col min="13826" max="13850" width="9.140625" style="2"/>
    <col min="13851" max="13851" width="1.28515625" style="2" customWidth="1"/>
    <col min="13852" max="14079" width="9.140625" style="2"/>
    <col min="14080" max="14080" width="0.85546875" style="2" customWidth="1"/>
    <col min="14081" max="14081" width="6.28515625" style="2" customWidth="1"/>
    <col min="14082" max="14106" width="9.140625" style="2"/>
    <col min="14107" max="14107" width="1.28515625" style="2" customWidth="1"/>
    <col min="14108" max="14335" width="9.140625" style="2"/>
    <col min="14336" max="14336" width="0.85546875" style="2" customWidth="1"/>
    <col min="14337" max="14337" width="6.28515625" style="2" customWidth="1"/>
    <col min="14338" max="14362" width="9.140625" style="2"/>
    <col min="14363" max="14363" width="1.28515625" style="2" customWidth="1"/>
    <col min="14364" max="14591" width="9.140625" style="2"/>
    <col min="14592" max="14592" width="0.85546875" style="2" customWidth="1"/>
    <col min="14593" max="14593" width="6.28515625" style="2" customWidth="1"/>
    <col min="14594" max="14618" width="9.140625" style="2"/>
    <col min="14619" max="14619" width="1.28515625" style="2" customWidth="1"/>
    <col min="14620" max="14847" width="9.140625" style="2"/>
    <col min="14848" max="14848" width="0.85546875" style="2" customWidth="1"/>
    <col min="14849" max="14849" width="6.28515625" style="2" customWidth="1"/>
    <col min="14850" max="14874" width="9.140625" style="2"/>
    <col min="14875" max="14875" width="1.28515625" style="2" customWidth="1"/>
    <col min="14876" max="15103" width="9.140625" style="2"/>
    <col min="15104" max="15104" width="0.85546875" style="2" customWidth="1"/>
    <col min="15105" max="15105" width="6.28515625" style="2" customWidth="1"/>
    <col min="15106" max="15130" width="9.140625" style="2"/>
    <col min="15131" max="15131" width="1.28515625" style="2" customWidth="1"/>
    <col min="15132" max="15359" width="9.140625" style="2"/>
    <col min="15360" max="15360" width="0.85546875" style="2" customWidth="1"/>
    <col min="15361" max="15361" width="6.28515625" style="2" customWidth="1"/>
    <col min="15362" max="15386" width="9.140625" style="2"/>
    <col min="15387" max="15387" width="1.28515625" style="2" customWidth="1"/>
    <col min="15388" max="15615" width="9.140625" style="2"/>
    <col min="15616" max="15616" width="0.85546875" style="2" customWidth="1"/>
    <col min="15617" max="15617" width="6.28515625" style="2" customWidth="1"/>
    <col min="15618" max="15642" width="9.140625" style="2"/>
    <col min="15643" max="15643" width="1.28515625" style="2" customWidth="1"/>
    <col min="15644" max="15871" width="9.140625" style="2"/>
    <col min="15872" max="15872" width="0.85546875" style="2" customWidth="1"/>
    <col min="15873" max="15873" width="6.28515625" style="2" customWidth="1"/>
    <col min="15874" max="15898" width="9.140625" style="2"/>
    <col min="15899" max="15899" width="1.28515625" style="2" customWidth="1"/>
    <col min="15900" max="16127" width="9.140625" style="2"/>
    <col min="16128" max="16128" width="0.85546875" style="2" customWidth="1"/>
    <col min="16129" max="16129" width="6.28515625" style="2" customWidth="1"/>
    <col min="16130" max="16154" width="9.140625" style="2"/>
    <col min="16155" max="16155" width="1.28515625" style="2" customWidth="1"/>
    <col min="16156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f t="shared" ref="C10:D14" si="0">SUM(E10,G10,I10)</f>
        <v>2456</v>
      </c>
      <c r="D10" s="14">
        <f t="shared" si="0"/>
        <v>216592</v>
      </c>
      <c r="E10" s="14">
        <f t="shared" ref="E10:J10" si="1">SUM(E11:E14)</f>
        <v>1124</v>
      </c>
      <c r="F10" s="14">
        <f t="shared" si="1"/>
        <v>133735</v>
      </c>
      <c r="G10" s="14">
        <f t="shared" si="1"/>
        <v>345</v>
      </c>
      <c r="H10" s="14">
        <f t="shared" si="1"/>
        <v>19022</v>
      </c>
      <c r="I10" s="14">
        <f t="shared" si="1"/>
        <v>987</v>
      </c>
      <c r="J10" s="14">
        <f t="shared" si="1"/>
        <v>63835</v>
      </c>
      <c r="K10" s="14">
        <f t="shared" ref="K10:L14" si="2">SUM(M10,O10,Q10)</f>
        <v>1422</v>
      </c>
      <c r="L10" s="14">
        <f t="shared" si="2"/>
        <v>137127</v>
      </c>
      <c r="M10" s="14">
        <f t="shared" ref="M10:R10" si="3">SUM(M11:M14)</f>
        <v>1017</v>
      </c>
      <c r="N10" s="14">
        <f t="shared" si="3"/>
        <v>117462</v>
      </c>
      <c r="O10" s="14">
        <f t="shared" si="3"/>
        <v>289</v>
      </c>
      <c r="P10" s="14">
        <f t="shared" si="3"/>
        <v>16043</v>
      </c>
      <c r="Q10" s="14">
        <f t="shared" si="3"/>
        <v>116</v>
      </c>
      <c r="R10" s="14">
        <f t="shared" si="3"/>
        <v>3622</v>
      </c>
      <c r="S10" s="14">
        <f t="shared" ref="S10:T14" si="4">SUM(U10,W10,Y10)</f>
        <v>1</v>
      </c>
      <c r="T10" s="14">
        <f t="shared" si="4"/>
        <v>177</v>
      </c>
      <c r="U10" s="14">
        <f t="shared" ref="U10:Z10" si="5">SUM(U11:U14)</f>
        <v>1</v>
      </c>
      <c r="V10" s="14">
        <f t="shared" si="5"/>
        <v>177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</row>
    <row r="11" spans="1:26" x14ac:dyDescent="0.15">
      <c r="A11" s="13" t="s">
        <v>14</v>
      </c>
      <c r="B11" s="6" t="s">
        <v>15</v>
      </c>
      <c r="C11" s="14">
        <f t="shared" si="0"/>
        <v>718</v>
      </c>
      <c r="D11" s="14">
        <f t="shared" si="0"/>
        <v>95304</v>
      </c>
      <c r="E11" s="14">
        <f t="shared" ref="E11:J14" si="6">SUM(M11,U11,E22,M22,U22,E33)</f>
        <v>708</v>
      </c>
      <c r="F11" s="14">
        <f t="shared" si="6"/>
        <v>94253</v>
      </c>
      <c r="G11" s="14">
        <f t="shared" si="6"/>
        <v>8</v>
      </c>
      <c r="H11" s="14">
        <f t="shared" si="6"/>
        <v>854</v>
      </c>
      <c r="I11" s="14">
        <f t="shared" si="6"/>
        <v>2</v>
      </c>
      <c r="J11" s="14">
        <f t="shared" si="6"/>
        <v>197</v>
      </c>
      <c r="K11" s="14">
        <f t="shared" si="2"/>
        <v>628</v>
      </c>
      <c r="L11" s="14">
        <f t="shared" si="2"/>
        <v>81204</v>
      </c>
      <c r="M11" s="14">
        <v>622</v>
      </c>
      <c r="N11" s="14">
        <v>80621</v>
      </c>
      <c r="O11" s="14">
        <v>6</v>
      </c>
      <c r="P11" s="14">
        <v>583</v>
      </c>
      <c r="Q11" s="14">
        <v>0</v>
      </c>
      <c r="R11" s="14">
        <v>0</v>
      </c>
      <c r="S11" s="14">
        <f t="shared" si="4"/>
        <v>1</v>
      </c>
      <c r="T11" s="14">
        <f t="shared" si="4"/>
        <v>177</v>
      </c>
      <c r="U11" s="14">
        <v>1</v>
      </c>
      <c r="V11" s="14">
        <v>177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f t="shared" si="0"/>
        <v>1462</v>
      </c>
      <c r="D12" s="14">
        <f t="shared" si="0"/>
        <v>91734</v>
      </c>
      <c r="E12" s="14">
        <f t="shared" si="6"/>
        <v>152</v>
      </c>
      <c r="F12" s="14">
        <f t="shared" si="6"/>
        <v>10711</v>
      </c>
      <c r="G12" s="14">
        <f t="shared" si="6"/>
        <v>329</v>
      </c>
      <c r="H12" s="14">
        <f t="shared" si="6"/>
        <v>17684</v>
      </c>
      <c r="I12" s="14">
        <f t="shared" si="6"/>
        <v>981</v>
      </c>
      <c r="J12" s="14">
        <f t="shared" si="6"/>
        <v>63339</v>
      </c>
      <c r="K12" s="14">
        <f t="shared" si="2"/>
        <v>541</v>
      </c>
      <c r="L12" s="14">
        <f t="shared" si="2"/>
        <v>29175</v>
      </c>
      <c r="M12" s="14">
        <v>150</v>
      </c>
      <c r="N12" s="14">
        <v>10577</v>
      </c>
      <c r="O12" s="14">
        <v>275</v>
      </c>
      <c r="P12" s="14">
        <v>14976</v>
      </c>
      <c r="Q12" s="14">
        <v>116</v>
      </c>
      <c r="R12" s="14">
        <v>3622</v>
      </c>
      <c r="S12" s="14">
        <f t="shared" si="4"/>
        <v>0</v>
      </c>
      <c r="T12" s="14">
        <f t="shared" si="4"/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f t="shared" si="0"/>
        <v>9</v>
      </c>
      <c r="D13" s="14">
        <f t="shared" si="0"/>
        <v>1228</v>
      </c>
      <c r="E13" s="14">
        <f t="shared" si="6"/>
        <v>5</v>
      </c>
      <c r="F13" s="14">
        <f t="shared" si="6"/>
        <v>929</v>
      </c>
      <c r="G13" s="14">
        <f t="shared" si="6"/>
        <v>0</v>
      </c>
      <c r="H13" s="14">
        <f t="shared" si="6"/>
        <v>0</v>
      </c>
      <c r="I13" s="14">
        <f t="shared" si="6"/>
        <v>4</v>
      </c>
      <c r="J13" s="14">
        <f t="shared" si="6"/>
        <v>299</v>
      </c>
      <c r="K13" s="14">
        <f t="shared" si="2"/>
        <v>1</v>
      </c>
      <c r="L13" s="14">
        <f t="shared" si="2"/>
        <v>195</v>
      </c>
      <c r="M13" s="14">
        <v>1</v>
      </c>
      <c r="N13" s="14">
        <v>195</v>
      </c>
      <c r="O13" s="14">
        <v>0</v>
      </c>
      <c r="P13" s="14">
        <v>0</v>
      </c>
      <c r="Q13" s="14">
        <v>0</v>
      </c>
      <c r="R13" s="14">
        <v>0</v>
      </c>
      <c r="S13" s="14">
        <f t="shared" si="4"/>
        <v>0</v>
      </c>
      <c r="T13" s="14">
        <f t="shared" si="4"/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f t="shared" si="0"/>
        <v>267</v>
      </c>
      <c r="D14" s="14">
        <f t="shared" si="0"/>
        <v>28326</v>
      </c>
      <c r="E14" s="14">
        <f t="shared" si="6"/>
        <v>259</v>
      </c>
      <c r="F14" s="14">
        <f t="shared" si="6"/>
        <v>27842</v>
      </c>
      <c r="G14" s="14">
        <f t="shared" si="6"/>
        <v>8</v>
      </c>
      <c r="H14" s="14">
        <f t="shared" si="6"/>
        <v>484</v>
      </c>
      <c r="I14" s="14">
        <f t="shared" si="6"/>
        <v>0</v>
      </c>
      <c r="J14" s="14">
        <f t="shared" si="6"/>
        <v>0</v>
      </c>
      <c r="K14" s="14">
        <f t="shared" si="2"/>
        <v>252</v>
      </c>
      <c r="L14" s="14">
        <f t="shared" si="2"/>
        <v>26553</v>
      </c>
      <c r="M14" s="14">
        <v>244</v>
      </c>
      <c r="N14" s="14">
        <v>26069</v>
      </c>
      <c r="O14" s="14">
        <v>8</v>
      </c>
      <c r="P14" s="14">
        <v>484</v>
      </c>
      <c r="Q14" s="14">
        <v>0</v>
      </c>
      <c r="R14" s="14">
        <v>0</v>
      </c>
      <c r="S14" s="14">
        <f t="shared" si="4"/>
        <v>0</v>
      </c>
      <c r="T14" s="14">
        <f t="shared" si="4"/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f t="shared" ref="C21:D25" si="7">SUM(E21,G21,I21)</f>
        <v>566</v>
      </c>
      <c r="D21" s="14">
        <f t="shared" si="7"/>
        <v>41322</v>
      </c>
      <c r="E21" s="14">
        <f t="shared" ref="E21:J21" si="8">SUM(E22:E25)</f>
        <v>9</v>
      </c>
      <c r="F21" s="14">
        <f t="shared" si="8"/>
        <v>1215</v>
      </c>
      <c r="G21" s="14">
        <f t="shared" si="8"/>
        <v>0</v>
      </c>
      <c r="H21" s="14">
        <f t="shared" si="8"/>
        <v>0</v>
      </c>
      <c r="I21" s="14">
        <f t="shared" si="8"/>
        <v>557</v>
      </c>
      <c r="J21" s="14">
        <f t="shared" si="8"/>
        <v>40107</v>
      </c>
      <c r="K21" s="14">
        <f t="shared" ref="K21:L25" si="9">SUM(M21,O21,Q21)</f>
        <v>464</v>
      </c>
      <c r="L21" s="14">
        <f t="shared" si="9"/>
        <v>37573</v>
      </c>
      <c r="M21" s="14">
        <f t="shared" ref="M21:R21" si="10">SUM(M22:M25)</f>
        <v>94</v>
      </c>
      <c r="N21" s="14">
        <f t="shared" si="10"/>
        <v>14488</v>
      </c>
      <c r="O21" s="14">
        <f t="shared" si="10"/>
        <v>56</v>
      </c>
      <c r="P21" s="14">
        <f t="shared" si="10"/>
        <v>2979</v>
      </c>
      <c r="Q21" s="14">
        <f t="shared" si="10"/>
        <v>314</v>
      </c>
      <c r="R21" s="14">
        <f t="shared" si="10"/>
        <v>20106</v>
      </c>
      <c r="S21" s="14">
        <f t="shared" ref="S21:T25" si="11">SUM(U21,W21,Y21)</f>
        <v>0</v>
      </c>
      <c r="T21" s="14">
        <f t="shared" si="11"/>
        <v>0</v>
      </c>
      <c r="U21" s="14">
        <f t="shared" ref="U21:Z21" si="12">SUM(U22:U25)</f>
        <v>0</v>
      </c>
      <c r="V21" s="14">
        <f t="shared" si="12"/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f t="shared" si="7"/>
        <v>11</v>
      </c>
      <c r="D22" s="14">
        <f t="shared" si="7"/>
        <v>1412</v>
      </c>
      <c r="E22" s="14">
        <v>9</v>
      </c>
      <c r="F22" s="14">
        <v>1215</v>
      </c>
      <c r="G22" s="14">
        <v>0</v>
      </c>
      <c r="H22" s="14">
        <v>0</v>
      </c>
      <c r="I22" s="14">
        <v>2</v>
      </c>
      <c r="J22" s="14">
        <v>197</v>
      </c>
      <c r="K22" s="14">
        <f t="shared" si="9"/>
        <v>75</v>
      </c>
      <c r="L22" s="14">
        <f t="shared" si="9"/>
        <v>12118</v>
      </c>
      <c r="M22" s="14">
        <v>73</v>
      </c>
      <c r="N22" s="14">
        <v>11847</v>
      </c>
      <c r="O22" s="14">
        <v>2</v>
      </c>
      <c r="P22" s="14">
        <v>271</v>
      </c>
      <c r="Q22" s="14">
        <v>0</v>
      </c>
      <c r="R22" s="14">
        <v>0</v>
      </c>
      <c r="S22" s="14">
        <f t="shared" si="11"/>
        <v>0</v>
      </c>
      <c r="T22" s="14">
        <f t="shared" si="11"/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f t="shared" si="7"/>
        <v>555</v>
      </c>
      <c r="D23" s="14">
        <f t="shared" si="7"/>
        <v>39910</v>
      </c>
      <c r="E23" s="14">
        <v>0</v>
      </c>
      <c r="F23" s="14">
        <v>0</v>
      </c>
      <c r="G23" s="14">
        <v>0</v>
      </c>
      <c r="H23" s="14">
        <v>0</v>
      </c>
      <c r="I23" s="14">
        <v>555</v>
      </c>
      <c r="J23" s="14">
        <v>39910</v>
      </c>
      <c r="K23" s="14">
        <f t="shared" si="9"/>
        <v>366</v>
      </c>
      <c r="L23" s="14">
        <f t="shared" si="9"/>
        <v>22649</v>
      </c>
      <c r="M23" s="14">
        <v>2</v>
      </c>
      <c r="N23" s="14">
        <v>134</v>
      </c>
      <c r="O23" s="14">
        <v>54</v>
      </c>
      <c r="P23" s="14">
        <v>2708</v>
      </c>
      <c r="Q23" s="14">
        <v>310</v>
      </c>
      <c r="R23" s="14">
        <v>19807</v>
      </c>
      <c r="S23" s="14">
        <f t="shared" si="11"/>
        <v>0</v>
      </c>
      <c r="T23" s="14">
        <f t="shared" si="11"/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f t="shared" si="7"/>
        <v>0</v>
      </c>
      <c r="D24" s="14">
        <f t="shared" si="7"/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f t="shared" si="9"/>
        <v>8</v>
      </c>
      <c r="L24" s="14">
        <f t="shared" si="9"/>
        <v>1033</v>
      </c>
      <c r="M24" s="14">
        <v>4</v>
      </c>
      <c r="N24" s="14">
        <v>734</v>
      </c>
      <c r="O24" s="14">
        <v>0</v>
      </c>
      <c r="P24" s="14">
        <v>0</v>
      </c>
      <c r="Q24" s="14">
        <v>4</v>
      </c>
      <c r="R24" s="14">
        <v>299</v>
      </c>
      <c r="S24" s="14">
        <f t="shared" si="11"/>
        <v>0</v>
      </c>
      <c r="T24" s="14">
        <f t="shared" si="11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f t="shared" si="7"/>
        <v>0</v>
      </c>
      <c r="D25" s="14">
        <f t="shared" si="7"/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f t="shared" si="9"/>
        <v>15</v>
      </c>
      <c r="L25" s="14">
        <f t="shared" si="9"/>
        <v>1773</v>
      </c>
      <c r="M25" s="14">
        <v>15</v>
      </c>
      <c r="N25" s="14">
        <v>1773</v>
      </c>
      <c r="O25" s="14">
        <v>0</v>
      </c>
      <c r="P25" s="14">
        <v>0</v>
      </c>
      <c r="Q25" s="14">
        <v>0</v>
      </c>
      <c r="R25" s="14">
        <v>0</v>
      </c>
      <c r="S25" s="14">
        <f t="shared" si="11"/>
        <v>0</v>
      </c>
      <c r="T25" s="14">
        <f t="shared" si="11"/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f t="shared" ref="C32:D36" si="13">SUM(E32,G32,I32)</f>
        <v>3</v>
      </c>
      <c r="D32" s="14">
        <f t="shared" si="13"/>
        <v>393</v>
      </c>
      <c r="E32" s="14">
        <f t="shared" ref="E32:J32" si="14">SUM(E33:E36)</f>
        <v>3</v>
      </c>
      <c r="F32" s="14">
        <f t="shared" si="14"/>
        <v>393</v>
      </c>
      <c r="G32" s="14">
        <f t="shared" si="14"/>
        <v>0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f t="shared" si="13"/>
        <v>3</v>
      </c>
      <c r="D33" s="14">
        <f t="shared" si="13"/>
        <v>393</v>
      </c>
      <c r="E33" s="14">
        <v>3</v>
      </c>
      <c r="F33" s="14">
        <v>393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f t="shared" si="13"/>
        <v>0</v>
      </c>
      <c r="D34" s="14">
        <f t="shared" si="13"/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f t="shared" si="13"/>
        <v>0</v>
      </c>
      <c r="D35" s="14">
        <f t="shared" si="13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f t="shared" si="13"/>
        <v>0</v>
      </c>
      <c r="D36" s="14">
        <f t="shared" si="1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f>SUM(Y14,I25,Q25)</f>
        <v>0</v>
      </c>
      <c r="D38" s="14">
        <f>SUM(Z14,J25,R25)</f>
        <v>0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topLeftCell="A3" zoomScaleNormal="100" zoomScaleSheetLayoutView="100" workbookViewId="0">
      <selection sqref="A1:XFD104857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f t="shared" ref="C10:D14" si="0">SUM(E10,G10,I10)</f>
        <v>2015</v>
      </c>
      <c r="D10" s="14">
        <f t="shared" si="0"/>
        <v>179449</v>
      </c>
      <c r="E10" s="14">
        <f t="shared" ref="E10:J10" si="1">SUM(E11:E14)</f>
        <v>1104</v>
      </c>
      <c r="F10" s="14">
        <f t="shared" si="1"/>
        <v>127453</v>
      </c>
      <c r="G10" s="14">
        <f t="shared" si="1"/>
        <v>465</v>
      </c>
      <c r="H10" s="14">
        <f t="shared" si="1"/>
        <v>25112</v>
      </c>
      <c r="I10" s="14">
        <f t="shared" si="1"/>
        <v>446</v>
      </c>
      <c r="J10" s="14">
        <f t="shared" si="1"/>
        <v>26884</v>
      </c>
      <c r="K10" s="14">
        <f t="shared" ref="K10:L14" si="2">SUM(M10,O10,Q10)</f>
        <v>1475</v>
      </c>
      <c r="L10" s="14">
        <f t="shared" si="2"/>
        <v>137865</v>
      </c>
      <c r="M10" s="14">
        <f t="shared" ref="M10:R10" si="3">SUM(M11:M14)</f>
        <v>940</v>
      </c>
      <c r="N10" s="14">
        <f t="shared" si="3"/>
        <v>110281</v>
      </c>
      <c r="O10" s="14">
        <f t="shared" si="3"/>
        <v>427</v>
      </c>
      <c r="P10" s="14">
        <f t="shared" si="3"/>
        <v>23355</v>
      </c>
      <c r="Q10" s="14">
        <f t="shared" si="3"/>
        <v>108</v>
      </c>
      <c r="R10" s="14">
        <f t="shared" si="3"/>
        <v>4229</v>
      </c>
      <c r="S10" s="14">
        <f t="shared" ref="S10:T14" si="4">SUM(U10,W10,Y10)</f>
        <v>0</v>
      </c>
      <c r="T10" s="14">
        <f t="shared" si="4"/>
        <v>0</v>
      </c>
      <c r="U10" s="14">
        <f t="shared" ref="U10:Z10" si="5">SUM(U11:U14)</f>
        <v>0</v>
      </c>
      <c r="V10" s="14">
        <f t="shared" si="5"/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</row>
    <row r="11" spans="1:26" x14ac:dyDescent="0.15">
      <c r="A11" s="13" t="s">
        <v>14</v>
      </c>
      <c r="B11" s="6" t="s">
        <v>15</v>
      </c>
      <c r="C11" s="14">
        <f t="shared" si="0"/>
        <v>729</v>
      </c>
      <c r="D11" s="14">
        <f t="shared" si="0"/>
        <v>93162</v>
      </c>
      <c r="E11" s="14">
        <f t="shared" ref="E11:J14" si="6">SUM(M11,U11,E22,M22,U22,E33)</f>
        <v>717</v>
      </c>
      <c r="F11" s="14">
        <f t="shared" si="6"/>
        <v>92209</v>
      </c>
      <c r="G11" s="14">
        <f t="shared" si="6"/>
        <v>12</v>
      </c>
      <c r="H11" s="14">
        <f t="shared" si="6"/>
        <v>953</v>
      </c>
      <c r="I11" s="14">
        <f t="shared" si="6"/>
        <v>0</v>
      </c>
      <c r="J11" s="14">
        <f t="shared" si="6"/>
        <v>0</v>
      </c>
      <c r="K11" s="14">
        <f t="shared" si="2"/>
        <v>638</v>
      </c>
      <c r="L11" s="14">
        <f t="shared" si="2"/>
        <v>80858</v>
      </c>
      <c r="M11" s="14">
        <v>626</v>
      </c>
      <c r="N11" s="14">
        <v>79905</v>
      </c>
      <c r="O11" s="14">
        <v>12</v>
      </c>
      <c r="P11" s="14">
        <v>953</v>
      </c>
      <c r="Q11" s="14">
        <v>0</v>
      </c>
      <c r="R11" s="14">
        <v>0</v>
      </c>
      <c r="S11" s="14">
        <f t="shared" si="4"/>
        <v>0</v>
      </c>
      <c r="T11" s="14">
        <f t="shared" si="4"/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f t="shared" si="0"/>
        <v>1005</v>
      </c>
      <c r="D12" s="14">
        <f t="shared" si="0"/>
        <v>56922</v>
      </c>
      <c r="E12" s="14">
        <f t="shared" si="6"/>
        <v>150</v>
      </c>
      <c r="F12" s="14">
        <f t="shared" si="6"/>
        <v>9862</v>
      </c>
      <c r="G12" s="14">
        <f t="shared" si="6"/>
        <v>453</v>
      </c>
      <c r="H12" s="14">
        <f t="shared" si="6"/>
        <v>24159</v>
      </c>
      <c r="I12" s="14">
        <f t="shared" si="6"/>
        <v>402</v>
      </c>
      <c r="J12" s="14">
        <f t="shared" si="6"/>
        <v>22901</v>
      </c>
      <c r="K12" s="14">
        <f t="shared" si="2"/>
        <v>602</v>
      </c>
      <c r="L12" s="14">
        <f t="shared" si="2"/>
        <v>31929</v>
      </c>
      <c r="M12" s="14">
        <v>79</v>
      </c>
      <c r="N12" s="14">
        <v>5298</v>
      </c>
      <c r="O12" s="14">
        <v>415</v>
      </c>
      <c r="P12" s="14">
        <v>22402</v>
      </c>
      <c r="Q12" s="14">
        <v>108</v>
      </c>
      <c r="R12" s="14">
        <v>4229</v>
      </c>
      <c r="S12" s="14">
        <f t="shared" si="4"/>
        <v>0</v>
      </c>
      <c r="T12" s="14">
        <f t="shared" si="4"/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f t="shared" si="0"/>
        <v>3</v>
      </c>
      <c r="D13" s="14">
        <f t="shared" si="0"/>
        <v>262</v>
      </c>
      <c r="E13" s="14">
        <f t="shared" si="6"/>
        <v>3</v>
      </c>
      <c r="F13" s="14">
        <f t="shared" si="6"/>
        <v>262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2"/>
        <v>3</v>
      </c>
      <c r="L13" s="14">
        <f t="shared" si="2"/>
        <v>262</v>
      </c>
      <c r="M13" s="14">
        <v>3</v>
      </c>
      <c r="N13" s="14">
        <v>262</v>
      </c>
      <c r="O13" s="14">
        <v>0</v>
      </c>
      <c r="P13" s="14">
        <v>0</v>
      </c>
      <c r="Q13" s="14">
        <v>0</v>
      </c>
      <c r="R13" s="14">
        <v>0</v>
      </c>
      <c r="S13" s="14">
        <f t="shared" si="4"/>
        <v>0</v>
      </c>
      <c r="T13" s="14">
        <f t="shared" si="4"/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f t="shared" si="0"/>
        <v>278</v>
      </c>
      <c r="D14" s="14">
        <f t="shared" si="0"/>
        <v>29103</v>
      </c>
      <c r="E14" s="14">
        <f t="shared" si="6"/>
        <v>234</v>
      </c>
      <c r="F14" s="14">
        <f t="shared" si="6"/>
        <v>25120</v>
      </c>
      <c r="G14" s="14">
        <f t="shared" si="6"/>
        <v>0</v>
      </c>
      <c r="H14" s="14">
        <f t="shared" si="6"/>
        <v>0</v>
      </c>
      <c r="I14" s="14">
        <f t="shared" si="6"/>
        <v>44</v>
      </c>
      <c r="J14" s="14">
        <f t="shared" si="6"/>
        <v>3983</v>
      </c>
      <c r="K14" s="14">
        <f t="shared" si="2"/>
        <v>232</v>
      </c>
      <c r="L14" s="14">
        <f t="shared" si="2"/>
        <v>24816</v>
      </c>
      <c r="M14" s="14">
        <v>232</v>
      </c>
      <c r="N14" s="14">
        <v>24816</v>
      </c>
      <c r="O14" s="14">
        <v>0</v>
      </c>
      <c r="P14" s="14">
        <v>0</v>
      </c>
      <c r="Q14" s="14">
        <v>0</v>
      </c>
      <c r="R14" s="14">
        <v>0</v>
      </c>
      <c r="S14" s="14">
        <f t="shared" si="4"/>
        <v>0</v>
      </c>
      <c r="T14" s="14">
        <f t="shared" si="4"/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f t="shared" ref="C21:D25" si="7">SUM(E21,G21,I21)</f>
        <v>216</v>
      </c>
      <c r="D21" s="14">
        <f t="shared" si="7"/>
        <v>15515</v>
      </c>
      <c r="E21" s="14">
        <f t="shared" ref="E21:J21" si="8">SUM(E22:E25)</f>
        <v>3</v>
      </c>
      <c r="F21" s="14">
        <f t="shared" si="8"/>
        <v>724</v>
      </c>
      <c r="G21" s="14">
        <f t="shared" si="8"/>
        <v>0</v>
      </c>
      <c r="H21" s="14">
        <f t="shared" si="8"/>
        <v>0</v>
      </c>
      <c r="I21" s="14">
        <f t="shared" si="8"/>
        <v>213</v>
      </c>
      <c r="J21" s="14">
        <f t="shared" si="8"/>
        <v>14791</v>
      </c>
      <c r="K21" s="14">
        <f t="shared" ref="K21:L25" si="9">SUM(M21,O21,Q21)</f>
        <v>323</v>
      </c>
      <c r="L21" s="14">
        <f t="shared" si="9"/>
        <v>25999</v>
      </c>
      <c r="M21" s="14">
        <f t="shared" ref="M21:R21" si="10">SUM(M22:M25)</f>
        <v>160</v>
      </c>
      <c r="N21" s="14">
        <f t="shared" si="10"/>
        <v>16378</v>
      </c>
      <c r="O21" s="14">
        <f t="shared" si="10"/>
        <v>38</v>
      </c>
      <c r="P21" s="14">
        <f t="shared" si="10"/>
        <v>1757</v>
      </c>
      <c r="Q21" s="14">
        <f t="shared" si="10"/>
        <v>125</v>
      </c>
      <c r="R21" s="14">
        <f t="shared" si="10"/>
        <v>7864</v>
      </c>
      <c r="S21" s="14">
        <f t="shared" ref="S21:T25" si="11">SUM(U21,W21,Y21)</f>
        <v>0</v>
      </c>
      <c r="T21" s="14">
        <f t="shared" si="11"/>
        <v>0</v>
      </c>
      <c r="U21" s="14">
        <f t="shared" ref="U21:Z21" si="12">SUM(U22:U25)</f>
        <v>0</v>
      </c>
      <c r="V21" s="14">
        <f t="shared" si="12"/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f t="shared" si="7"/>
        <v>3</v>
      </c>
      <c r="D22" s="14">
        <f t="shared" si="7"/>
        <v>724</v>
      </c>
      <c r="E22" s="14">
        <v>3</v>
      </c>
      <c r="F22" s="14">
        <v>724</v>
      </c>
      <c r="G22" s="14">
        <v>0</v>
      </c>
      <c r="H22" s="14">
        <v>0</v>
      </c>
      <c r="I22" s="14">
        <v>0</v>
      </c>
      <c r="J22" s="14">
        <v>0</v>
      </c>
      <c r="K22" s="14">
        <f t="shared" si="9"/>
        <v>87</v>
      </c>
      <c r="L22" s="14">
        <f t="shared" si="9"/>
        <v>11510</v>
      </c>
      <c r="M22" s="14">
        <v>87</v>
      </c>
      <c r="N22" s="14">
        <v>11510</v>
      </c>
      <c r="O22" s="14">
        <v>0</v>
      </c>
      <c r="P22" s="14">
        <v>0</v>
      </c>
      <c r="Q22" s="14">
        <v>0</v>
      </c>
      <c r="R22" s="14">
        <v>0</v>
      </c>
      <c r="S22" s="14">
        <f t="shared" si="11"/>
        <v>0</v>
      </c>
      <c r="T22" s="14">
        <f t="shared" si="11"/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f t="shared" si="7"/>
        <v>169</v>
      </c>
      <c r="D23" s="14">
        <f t="shared" si="7"/>
        <v>10808</v>
      </c>
      <c r="E23" s="14">
        <v>0</v>
      </c>
      <c r="F23" s="14">
        <v>0</v>
      </c>
      <c r="G23" s="14">
        <v>0</v>
      </c>
      <c r="H23" s="14">
        <v>0</v>
      </c>
      <c r="I23" s="14">
        <v>169</v>
      </c>
      <c r="J23" s="14">
        <v>10808</v>
      </c>
      <c r="K23" s="14">
        <f t="shared" si="9"/>
        <v>234</v>
      </c>
      <c r="L23" s="14">
        <f t="shared" si="9"/>
        <v>14185</v>
      </c>
      <c r="M23" s="14">
        <v>71</v>
      </c>
      <c r="N23" s="14">
        <v>4564</v>
      </c>
      <c r="O23" s="14">
        <v>38</v>
      </c>
      <c r="P23" s="14">
        <v>1757</v>
      </c>
      <c r="Q23" s="14">
        <v>125</v>
      </c>
      <c r="R23" s="14">
        <v>7864</v>
      </c>
      <c r="S23" s="14">
        <f t="shared" si="11"/>
        <v>0</v>
      </c>
      <c r="T23" s="14">
        <f t="shared" si="11"/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f t="shared" si="7"/>
        <v>0</v>
      </c>
      <c r="D24" s="14">
        <f t="shared" si="7"/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f t="shared" si="9"/>
        <v>0</v>
      </c>
      <c r="L24" s="14">
        <f t="shared" si="9"/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f t="shared" si="11"/>
        <v>0</v>
      </c>
      <c r="T24" s="14">
        <f t="shared" si="11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f t="shared" si="7"/>
        <v>44</v>
      </c>
      <c r="D25" s="14">
        <f t="shared" si="7"/>
        <v>3983</v>
      </c>
      <c r="E25" s="14">
        <v>0</v>
      </c>
      <c r="F25" s="14">
        <v>0</v>
      </c>
      <c r="G25" s="14">
        <v>0</v>
      </c>
      <c r="H25" s="14">
        <v>0</v>
      </c>
      <c r="I25" s="14">
        <v>44</v>
      </c>
      <c r="J25" s="14">
        <v>3983</v>
      </c>
      <c r="K25" s="14">
        <f t="shared" si="9"/>
        <v>2</v>
      </c>
      <c r="L25" s="14">
        <f t="shared" si="9"/>
        <v>304</v>
      </c>
      <c r="M25" s="14">
        <v>2</v>
      </c>
      <c r="N25" s="14">
        <v>304</v>
      </c>
      <c r="O25" s="14">
        <v>0</v>
      </c>
      <c r="P25" s="14">
        <v>0</v>
      </c>
      <c r="Q25" s="14">
        <v>0</v>
      </c>
      <c r="R25" s="14">
        <v>0</v>
      </c>
      <c r="S25" s="14">
        <f t="shared" si="11"/>
        <v>0</v>
      </c>
      <c r="T25" s="14">
        <f t="shared" si="11"/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f t="shared" ref="C32:D36" si="13">SUM(E32,G32,I32)</f>
        <v>1</v>
      </c>
      <c r="D32" s="14">
        <f t="shared" si="13"/>
        <v>70</v>
      </c>
      <c r="E32" s="14">
        <f t="shared" ref="E32:J32" si="14">SUM(E33:E36)</f>
        <v>1</v>
      </c>
      <c r="F32" s="14">
        <f t="shared" si="14"/>
        <v>70</v>
      </c>
      <c r="G32" s="14">
        <f t="shared" si="14"/>
        <v>0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f t="shared" si="13"/>
        <v>1</v>
      </c>
      <c r="D33" s="14">
        <f t="shared" si="13"/>
        <v>70</v>
      </c>
      <c r="E33" s="14">
        <v>1</v>
      </c>
      <c r="F33" s="14">
        <v>70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f t="shared" si="13"/>
        <v>0</v>
      </c>
      <c r="D34" s="14">
        <f t="shared" si="13"/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f t="shared" si="13"/>
        <v>0</v>
      </c>
      <c r="D35" s="14">
        <f t="shared" si="13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f t="shared" si="13"/>
        <v>0</v>
      </c>
      <c r="D36" s="14">
        <f t="shared" si="1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f>SUM(Y14,I25,Q25)</f>
        <v>44</v>
      </c>
      <c r="D38" s="14">
        <f>SUM(Z14,J25,R25)</f>
        <v>3983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Normal="100" zoomScaleSheetLayoutView="100" workbookViewId="0">
      <pane xSplit="2" topLeftCell="C1" activePane="topRight" state="frozen"/>
      <selection sqref="A1:XFD1048576"/>
      <selection pane="topRight" activeCell="D16" sqref="D1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f t="shared" ref="C10:D14" si="0">SUM(E10,G10,I10)</f>
        <v>1971</v>
      </c>
      <c r="D10" s="14">
        <f t="shared" si="0"/>
        <v>171902</v>
      </c>
      <c r="E10" s="14">
        <f t="shared" ref="E10:J10" si="1">SUM(E11:E14)</f>
        <v>1004</v>
      </c>
      <c r="F10" s="14">
        <f t="shared" si="1"/>
        <v>118665</v>
      </c>
      <c r="G10" s="14">
        <f t="shared" si="1"/>
        <v>541</v>
      </c>
      <c r="H10" s="14">
        <f t="shared" si="1"/>
        <v>27423</v>
      </c>
      <c r="I10" s="14">
        <f t="shared" si="1"/>
        <v>426</v>
      </c>
      <c r="J10" s="14">
        <f t="shared" si="1"/>
        <v>25814</v>
      </c>
      <c r="K10" s="14">
        <f t="shared" ref="K10:L14" si="2">SUM(M10,O10,Q10)</f>
        <v>1516</v>
      </c>
      <c r="L10" s="14">
        <f t="shared" si="2"/>
        <v>136155</v>
      </c>
      <c r="M10" s="14">
        <f t="shared" ref="M10:R10" si="3">SUM(M11:M14)</f>
        <v>924</v>
      </c>
      <c r="N10" s="14">
        <f t="shared" si="3"/>
        <v>108013</v>
      </c>
      <c r="O10" s="14">
        <f t="shared" si="3"/>
        <v>463</v>
      </c>
      <c r="P10" s="14">
        <f t="shared" si="3"/>
        <v>23251</v>
      </c>
      <c r="Q10" s="14">
        <f t="shared" si="3"/>
        <v>129</v>
      </c>
      <c r="R10" s="14">
        <f t="shared" si="3"/>
        <v>4891</v>
      </c>
      <c r="S10" s="14">
        <f t="shared" ref="S10:T14" si="4">SUM(U10,W10,Y10)</f>
        <v>0</v>
      </c>
      <c r="T10" s="14">
        <f t="shared" si="4"/>
        <v>0</v>
      </c>
      <c r="U10" s="14">
        <f t="shared" ref="U10:Z10" si="5">SUM(U11:U14)</f>
        <v>0</v>
      </c>
      <c r="V10" s="14">
        <f t="shared" si="5"/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</row>
    <row r="11" spans="1:26" x14ac:dyDescent="0.15">
      <c r="A11" s="13" t="s">
        <v>14</v>
      </c>
      <c r="B11" s="6" t="s">
        <v>15</v>
      </c>
      <c r="C11" s="14">
        <f t="shared" si="0"/>
        <v>692</v>
      </c>
      <c r="D11" s="14">
        <f t="shared" si="0"/>
        <v>87715</v>
      </c>
      <c r="E11" s="14">
        <f t="shared" ref="E11:J14" si="6">SUM(M11,U11,E22,M22,U22,E33)</f>
        <v>682</v>
      </c>
      <c r="F11" s="14">
        <f t="shared" si="6"/>
        <v>86740</v>
      </c>
      <c r="G11" s="14">
        <f t="shared" si="6"/>
        <v>6</v>
      </c>
      <c r="H11" s="14">
        <f t="shared" si="6"/>
        <v>666</v>
      </c>
      <c r="I11" s="14">
        <f t="shared" si="6"/>
        <v>4</v>
      </c>
      <c r="J11" s="14">
        <f t="shared" si="6"/>
        <v>309</v>
      </c>
      <c r="K11" s="14">
        <f t="shared" si="2"/>
        <v>616</v>
      </c>
      <c r="L11" s="14">
        <f t="shared" si="2"/>
        <v>77447</v>
      </c>
      <c r="M11" s="14">
        <v>606</v>
      </c>
      <c r="N11" s="14">
        <v>76472</v>
      </c>
      <c r="O11" s="14">
        <v>6</v>
      </c>
      <c r="P11" s="14">
        <v>666</v>
      </c>
      <c r="Q11" s="14">
        <v>4</v>
      </c>
      <c r="R11" s="14">
        <v>309</v>
      </c>
      <c r="S11" s="14">
        <f t="shared" si="4"/>
        <v>0</v>
      </c>
      <c r="T11" s="14">
        <f t="shared" si="4"/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f t="shared" si="0"/>
        <v>982</v>
      </c>
      <c r="D12" s="14">
        <f t="shared" si="0"/>
        <v>53979</v>
      </c>
      <c r="E12" s="14">
        <f t="shared" si="6"/>
        <v>77</v>
      </c>
      <c r="F12" s="14">
        <f t="shared" si="6"/>
        <v>5601</v>
      </c>
      <c r="G12" s="14">
        <f t="shared" si="6"/>
        <v>535</v>
      </c>
      <c r="H12" s="14">
        <f t="shared" si="6"/>
        <v>26757</v>
      </c>
      <c r="I12" s="14">
        <f t="shared" si="6"/>
        <v>370</v>
      </c>
      <c r="J12" s="14">
        <f t="shared" si="6"/>
        <v>21621</v>
      </c>
      <c r="K12" s="14">
        <f t="shared" si="2"/>
        <v>657</v>
      </c>
      <c r="L12" s="14">
        <f t="shared" si="2"/>
        <v>32634</v>
      </c>
      <c r="M12" s="14">
        <v>75</v>
      </c>
      <c r="N12" s="14">
        <v>5467</v>
      </c>
      <c r="O12" s="14">
        <v>457</v>
      </c>
      <c r="P12" s="14">
        <v>22585</v>
      </c>
      <c r="Q12" s="14">
        <v>125</v>
      </c>
      <c r="R12" s="14">
        <v>4582</v>
      </c>
      <c r="S12" s="14">
        <f t="shared" si="4"/>
        <v>0</v>
      </c>
      <c r="T12" s="14">
        <f t="shared" si="4"/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f t="shared" si="0"/>
        <v>3</v>
      </c>
      <c r="D13" s="14">
        <f t="shared" si="0"/>
        <v>630</v>
      </c>
      <c r="E13" s="14">
        <f t="shared" si="6"/>
        <v>3</v>
      </c>
      <c r="F13" s="14">
        <f t="shared" si="6"/>
        <v>630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2"/>
        <v>3</v>
      </c>
      <c r="L13" s="14">
        <f t="shared" si="2"/>
        <v>630</v>
      </c>
      <c r="M13" s="14">
        <v>3</v>
      </c>
      <c r="N13" s="14">
        <v>630</v>
      </c>
      <c r="O13" s="14">
        <v>0</v>
      </c>
      <c r="P13" s="14">
        <v>0</v>
      </c>
      <c r="Q13" s="14">
        <v>0</v>
      </c>
      <c r="R13" s="14">
        <v>0</v>
      </c>
      <c r="S13" s="14">
        <f t="shared" si="4"/>
        <v>0</v>
      </c>
      <c r="T13" s="14">
        <f t="shared" si="4"/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f t="shared" si="0"/>
        <v>294</v>
      </c>
      <c r="D14" s="14">
        <f t="shared" si="0"/>
        <v>29578</v>
      </c>
      <c r="E14" s="14">
        <f t="shared" si="6"/>
        <v>242</v>
      </c>
      <c r="F14" s="14">
        <f t="shared" si="6"/>
        <v>25694</v>
      </c>
      <c r="G14" s="14">
        <f t="shared" si="6"/>
        <v>0</v>
      </c>
      <c r="H14" s="14">
        <f t="shared" si="6"/>
        <v>0</v>
      </c>
      <c r="I14" s="14">
        <f t="shared" si="6"/>
        <v>52</v>
      </c>
      <c r="J14" s="14">
        <f t="shared" si="6"/>
        <v>3884</v>
      </c>
      <c r="K14" s="14">
        <f t="shared" si="2"/>
        <v>240</v>
      </c>
      <c r="L14" s="14">
        <f t="shared" si="2"/>
        <v>25444</v>
      </c>
      <c r="M14" s="14">
        <v>240</v>
      </c>
      <c r="N14" s="14">
        <v>25444</v>
      </c>
      <c r="O14" s="14">
        <v>0</v>
      </c>
      <c r="P14" s="14">
        <v>0</v>
      </c>
      <c r="Q14" s="14">
        <v>0</v>
      </c>
      <c r="R14" s="14">
        <v>0</v>
      </c>
      <c r="S14" s="14">
        <f t="shared" si="4"/>
        <v>0</v>
      </c>
      <c r="T14" s="14">
        <f t="shared" si="4"/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f t="shared" ref="C21:D25" si="7">SUM(E21,G21,I21)</f>
        <v>142</v>
      </c>
      <c r="D21" s="14">
        <f t="shared" si="7"/>
        <v>11026</v>
      </c>
      <c r="E21" s="14">
        <f t="shared" ref="E21:J21" si="8">SUM(E22:E25)</f>
        <v>1</v>
      </c>
      <c r="F21" s="14">
        <f t="shared" si="8"/>
        <v>220</v>
      </c>
      <c r="G21" s="14">
        <f t="shared" si="8"/>
        <v>0</v>
      </c>
      <c r="H21" s="14">
        <f t="shared" si="8"/>
        <v>0</v>
      </c>
      <c r="I21" s="14">
        <f t="shared" si="8"/>
        <v>141</v>
      </c>
      <c r="J21" s="14">
        <f t="shared" si="8"/>
        <v>10806</v>
      </c>
      <c r="K21" s="14">
        <f t="shared" ref="K21:L25" si="9">SUM(M21,O21,Q21)</f>
        <v>311</v>
      </c>
      <c r="L21" s="14">
        <f t="shared" si="9"/>
        <v>24507</v>
      </c>
      <c r="M21" s="14">
        <f t="shared" ref="M21:R21" si="10">SUM(M22:M25)</f>
        <v>77</v>
      </c>
      <c r="N21" s="14">
        <f t="shared" si="10"/>
        <v>10218</v>
      </c>
      <c r="O21" s="14">
        <f t="shared" si="10"/>
        <v>78</v>
      </c>
      <c r="P21" s="14">
        <f t="shared" si="10"/>
        <v>4172</v>
      </c>
      <c r="Q21" s="14">
        <f t="shared" si="10"/>
        <v>156</v>
      </c>
      <c r="R21" s="14">
        <f t="shared" si="10"/>
        <v>10117</v>
      </c>
      <c r="S21" s="14">
        <f t="shared" ref="S21:T25" si="11">SUM(U21,W21,Y21)</f>
        <v>0</v>
      </c>
      <c r="T21" s="14">
        <f t="shared" si="11"/>
        <v>0</v>
      </c>
      <c r="U21" s="14">
        <f t="shared" ref="U21:Z21" si="12">SUM(U22:U25)</f>
        <v>0</v>
      </c>
      <c r="V21" s="14">
        <f t="shared" si="12"/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f t="shared" si="7"/>
        <v>1</v>
      </c>
      <c r="D22" s="14">
        <f t="shared" si="7"/>
        <v>220</v>
      </c>
      <c r="E22" s="14">
        <v>1</v>
      </c>
      <c r="F22" s="14">
        <v>220</v>
      </c>
      <c r="G22" s="14">
        <v>0</v>
      </c>
      <c r="H22" s="14">
        <v>0</v>
      </c>
      <c r="I22" s="14">
        <v>0</v>
      </c>
      <c r="J22" s="14">
        <v>0</v>
      </c>
      <c r="K22" s="14">
        <f t="shared" si="9"/>
        <v>73</v>
      </c>
      <c r="L22" s="14">
        <f t="shared" si="9"/>
        <v>9834</v>
      </c>
      <c r="M22" s="14">
        <v>73</v>
      </c>
      <c r="N22" s="14">
        <v>9834</v>
      </c>
      <c r="O22" s="14">
        <v>0</v>
      </c>
      <c r="P22" s="14">
        <v>0</v>
      </c>
      <c r="Q22" s="14">
        <v>0</v>
      </c>
      <c r="R22" s="14">
        <v>0</v>
      </c>
      <c r="S22" s="14">
        <f t="shared" si="11"/>
        <v>0</v>
      </c>
      <c r="T22" s="14">
        <f t="shared" si="11"/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f t="shared" si="7"/>
        <v>89</v>
      </c>
      <c r="D23" s="14">
        <f t="shared" si="7"/>
        <v>6922</v>
      </c>
      <c r="E23" s="14">
        <v>0</v>
      </c>
      <c r="F23" s="14">
        <v>0</v>
      </c>
      <c r="G23" s="14">
        <v>0</v>
      </c>
      <c r="H23" s="14">
        <v>0</v>
      </c>
      <c r="I23" s="14">
        <v>89</v>
      </c>
      <c r="J23" s="14">
        <v>6922</v>
      </c>
      <c r="K23" s="14">
        <f t="shared" si="9"/>
        <v>236</v>
      </c>
      <c r="L23" s="14">
        <f t="shared" si="9"/>
        <v>14423</v>
      </c>
      <c r="M23" s="14">
        <v>2</v>
      </c>
      <c r="N23" s="14">
        <v>134</v>
      </c>
      <c r="O23" s="14">
        <v>78</v>
      </c>
      <c r="P23" s="14">
        <v>4172</v>
      </c>
      <c r="Q23" s="14">
        <v>156</v>
      </c>
      <c r="R23" s="14">
        <v>10117</v>
      </c>
      <c r="S23" s="14">
        <f t="shared" si="11"/>
        <v>0</v>
      </c>
      <c r="T23" s="14">
        <f t="shared" si="11"/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f t="shared" si="7"/>
        <v>0</v>
      </c>
      <c r="D24" s="14">
        <f t="shared" si="7"/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f t="shared" si="9"/>
        <v>0</v>
      </c>
      <c r="L24" s="14">
        <f t="shared" si="9"/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f t="shared" si="11"/>
        <v>0</v>
      </c>
      <c r="T24" s="14">
        <f t="shared" si="11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f t="shared" si="7"/>
        <v>52</v>
      </c>
      <c r="D25" s="14">
        <f t="shared" si="7"/>
        <v>3884</v>
      </c>
      <c r="E25" s="14">
        <v>0</v>
      </c>
      <c r="F25" s="14">
        <v>0</v>
      </c>
      <c r="G25" s="14">
        <v>0</v>
      </c>
      <c r="H25" s="14">
        <v>0</v>
      </c>
      <c r="I25" s="14">
        <v>52</v>
      </c>
      <c r="J25" s="14">
        <v>3884</v>
      </c>
      <c r="K25" s="14">
        <f t="shared" si="9"/>
        <v>2</v>
      </c>
      <c r="L25" s="14">
        <f t="shared" si="9"/>
        <v>250</v>
      </c>
      <c r="M25" s="14">
        <v>2</v>
      </c>
      <c r="N25" s="14">
        <v>250</v>
      </c>
      <c r="O25" s="14">
        <v>0</v>
      </c>
      <c r="P25" s="14">
        <v>0</v>
      </c>
      <c r="Q25" s="14">
        <v>0</v>
      </c>
      <c r="R25" s="14">
        <v>0</v>
      </c>
      <c r="S25" s="14">
        <f t="shared" si="11"/>
        <v>0</v>
      </c>
      <c r="T25" s="14">
        <f t="shared" si="11"/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f t="shared" ref="C32:D36" si="13">SUM(E32,G32,I32)</f>
        <v>2</v>
      </c>
      <c r="D32" s="14">
        <f t="shared" si="13"/>
        <v>214</v>
      </c>
      <c r="E32" s="14">
        <f t="shared" ref="E32:J32" si="14">SUM(E33:E36)</f>
        <v>2</v>
      </c>
      <c r="F32" s="14">
        <f t="shared" si="14"/>
        <v>214</v>
      </c>
      <c r="G32" s="14">
        <f t="shared" si="14"/>
        <v>0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f t="shared" si="13"/>
        <v>2</v>
      </c>
      <c r="D33" s="14">
        <f t="shared" si="13"/>
        <v>214</v>
      </c>
      <c r="E33" s="14">
        <v>2</v>
      </c>
      <c r="F33" s="14">
        <v>214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f t="shared" si="13"/>
        <v>0</v>
      </c>
      <c r="D34" s="14">
        <f t="shared" si="13"/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f t="shared" si="13"/>
        <v>0</v>
      </c>
      <c r="D35" s="14">
        <f t="shared" si="13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f t="shared" si="13"/>
        <v>0</v>
      </c>
      <c r="D36" s="14">
        <f t="shared" si="1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f>SUM(Y14,I25,Q25)</f>
        <v>52</v>
      </c>
      <c r="D38" s="14">
        <f>SUM(Z14,J25,R25)</f>
        <v>3884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Normal="100" zoomScaleSheetLayoutView="100" workbookViewId="0">
      <pane xSplit="2" topLeftCell="C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255" width="9.140625" style="2"/>
    <col min="256" max="256" width="0.85546875" style="2" customWidth="1"/>
    <col min="257" max="257" width="6.28515625" style="2" customWidth="1"/>
    <col min="258" max="282" width="9.140625" style="2"/>
    <col min="283" max="283" width="1.28515625" style="2" customWidth="1"/>
    <col min="284" max="511" width="9.140625" style="2"/>
    <col min="512" max="512" width="0.85546875" style="2" customWidth="1"/>
    <col min="513" max="513" width="6.28515625" style="2" customWidth="1"/>
    <col min="514" max="538" width="9.140625" style="2"/>
    <col min="539" max="539" width="1.28515625" style="2" customWidth="1"/>
    <col min="540" max="767" width="9.140625" style="2"/>
    <col min="768" max="768" width="0.85546875" style="2" customWidth="1"/>
    <col min="769" max="769" width="6.28515625" style="2" customWidth="1"/>
    <col min="770" max="794" width="9.140625" style="2"/>
    <col min="795" max="795" width="1.28515625" style="2" customWidth="1"/>
    <col min="796" max="1023" width="9.140625" style="2"/>
    <col min="1024" max="1024" width="0.85546875" style="2" customWidth="1"/>
    <col min="1025" max="1025" width="6.28515625" style="2" customWidth="1"/>
    <col min="1026" max="1050" width="9.140625" style="2"/>
    <col min="1051" max="1051" width="1.28515625" style="2" customWidth="1"/>
    <col min="1052" max="1279" width="9.140625" style="2"/>
    <col min="1280" max="1280" width="0.85546875" style="2" customWidth="1"/>
    <col min="1281" max="1281" width="6.28515625" style="2" customWidth="1"/>
    <col min="1282" max="1306" width="9.140625" style="2"/>
    <col min="1307" max="1307" width="1.28515625" style="2" customWidth="1"/>
    <col min="1308" max="1535" width="9.140625" style="2"/>
    <col min="1536" max="1536" width="0.85546875" style="2" customWidth="1"/>
    <col min="1537" max="1537" width="6.28515625" style="2" customWidth="1"/>
    <col min="1538" max="1562" width="9.140625" style="2"/>
    <col min="1563" max="1563" width="1.28515625" style="2" customWidth="1"/>
    <col min="1564" max="1791" width="9.140625" style="2"/>
    <col min="1792" max="1792" width="0.85546875" style="2" customWidth="1"/>
    <col min="1793" max="1793" width="6.28515625" style="2" customWidth="1"/>
    <col min="1794" max="1818" width="9.140625" style="2"/>
    <col min="1819" max="1819" width="1.28515625" style="2" customWidth="1"/>
    <col min="1820" max="2047" width="9.140625" style="2"/>
    <col min="2048" max="2048" width="0.85546875" style="2" customWidth="1"/>
    <col min="2049" max="2049" width="6.28515625" style="2" customWidth="1"/>
    <col min="2050" max="2074" width="9.140625" style="2"/>
    <col min="2075" max="2075" width="1.28515625" style="2" customWidth="1"/>
    <col min="2076" max="2303" width="9.140625" style="2"/>
    <col min="2304" max="2304" width="0.85546875" style="2" customWidth="1"/>
    <col min="2305" max="2305" width="6.28515625" style="2" customWidth="1"/>
    <col min="2306" max="2330" width="9.140625" style="2"/>
    <col min="2331" max="2331" width="1.28515625" style="2" customWidth="1"/>
    <col min="2332" max="2559" width="9.140625" style="2"/>
    <col min="2560" max="2560" width="0.85546875" style="2" customWidth="1"/>
    <col min="2561" max="2561" width="6.28515625" style="2" customWidth="1"/>
    <col min="2562" max="2586" width="9.140625" style="2"/>
    <col min="2587" max="2587" width="1.28515625" style="2" customWidth="1"/>
    <col min="2588" max="2815" width="9.140625" style="2"/>
    <col min="2816" max="2816" width="0.85546875" style="2" customWidth="1"/>
    <col min="2817" max="2817" width="6.28515625" style="2" customWidth="1"/>
    <col min="2818" max="2842" width="9.140625" style="2"/>
    <col min="2843" max="2843" width="1.28515625" style="2" customWidth="1"/>
    <col min="2844" max="3071" width="9.140625" style="2"/>
    <col min="3072" max="3072" width="0.85546875" style="2" customWidth="1"/>
    <col min="3073" max="3073" width="6.28515625" style="2" customWidth="1"/>
    <col min="3074" max="3098" width="9.140625" style="2"/>
    <col min="3099" max="3099" width="1.28515625" style="2" customWidth="1"/>
    <col min="3100" max="3327" width="9.140625" style="2"/>
    <col min="3328" max="3328" width="0.85546875" style="2" customWidth="1"/>
    <col min="3329" max="3329" width="6.28515625" style="2" customWidth="1"/>
    <col min="3330" max="3354" width="9.140625" style="2"/>
    <col min="3355" max="3355" width="1.28515625" style="2" customWidth="1"/>
    <col min="3356" max="3583" width="9.140625" style="2"/>
    <col min="3584" max="3584" width="0.85546875" style="2" customWidth="1"/>
    <col min="3585" max="3585" width="6.28515625" style="2" customWidth="1"/>
    <col min="3586" max="3610" width="9.140625" style="2"/>
    <col min="3611" max="3611" width="1.28515625" style="2" customWidth="1"/>
    <col min="3612" max="3839" width="9.140625" style="2"/>
    <col min="3840" max="3840" width="0.85546875" style="2" customWidth="1"/>
    <col min="3841" max="3841" width="6.28515625" style="2" customWidth="1"/>
    <col min="3842" max="3866" width="9.140625" style="2"/>
    <col min="3867" max="3867" width="1.28515625" style="2" customWidth="1"/>
    <col min="3868" max="4095" width="9.140625" style="2"/>
    <col min="4096" max="4096" width="0.85546875" style="2" customWidth="1"/>
    <col min="4097" max="4097" width="6.28515625" style="2" customWidth="1"/>
    <col min="4098" max="4122" width="9.140625" style="2"/>
    <col min="4123" max="4123" width="1.28515625" style="2" customWidth="1"/>
    <col min="4124" max="4351" width="9.140625" style="2"/>
    <col min="4352" max="4352" width="0.85546875" style="2" customWidth="1"/>
    <col min="4353" max="4353" width="6.28515625" style="2" customWidth="1"/>
    <col min="4354" max="4378" width="9.140625" style="2"/>
    <col min="4379" max="4379" width="1.28515625" style="2" customWidth="1"/>
    <col min="4380" max="4607" width="9.140625" style="2"/>
    <col min="4608" max="4608" width="0.85546875" style="2" customWidth="1"/>
    <col min="4609" max="4609" width="6.28515625" style="2" customWidth="1"/>
    <col min="4610" max="4634" width="9.140625" style="2"/>
    <col min="4635" max="4635" width="1.28515625" style="2" customWidth="1"/>
    <col min="4636" max="4863" width="9.140625" style="2"/>
    <col min="4864" max="4864" width="0.85546875" style="2" customWidth="1"/>
    <col min="4865" max="4865" width="6.28515625" style="2" customWidth="1"/>
    <col min="4866" max="4890" width="9.140625" style="2"/>
    <col min="4891" max="4891" width="1.28515625" style="2" customWidth="1"/>
    <col min="4892" max="5119" width="9.140625" style="2"/>
    <col min="5120" max="5120" width="0.85546875" style="2" customWidth="1"/>
    <col min="5121" max="5121" width="6.28515625" style="2" customWidth="1"/>
    <col min="5122" max="5146" width="9.140625" style="2"/>
    <col min="5147" max="5147" width="1.28515625" style="2" customWidth="1"/>
    <col min="5148" max="5375" width="9.140625" style="2"/>
    <col min="5376" max="5376" width="0.85546875" style="2" customWidth="1"/>
    <col min="5377" max="5377" width="6.28515625" style="2" customWidth="1"/>
    <col min="5378" max="5402" width="9.140625" style="2"/>
    <col min="5403" max="5403" width="1.28515625" style="2" customWidth="1"/>
    <col min="5404" max="5631" width="9.140625" style="2"/>
    <col min="5632" max="5632" width="0.85546875" style="2" customWidth="1"/>
    <col min="5633" max="5633" width="6.28515625" style="2" customWidth="1"/>
    <col min="5634" max="5658" width="9.140625" style="2"/>
    <col min="5659" max="5659" width="1.28515625" style="2" customWidth="1"/>
    <col min="5660" max="5887" width="9.140625" style="2"/>
    <col min="5888" max="5888" width="0.85546875" style="2" customWidth="1"/>
    <col min="5889" max="5889" width="6.28515625" style="2" customWidth="1"/>
    <col min="5890" max="5914" width="9.140625" style="2"/>
    <col min="5915" max="5915" width="1.28515625" style="2" customWidth="1"/>
    <col min="5916" max="6143" width="9.140625" style="2"/>
    <col min="6144" max="6144" width="0.85546875" style="2" customWidth="1"/>
    <col min="6145" max="6145" width="6.28515625" style="2" customWidth="1"/>
    <col min="6146" max="6170" width="9.140625" style="2"/>
    <col min="6171" max="6171" width="1.28515625" style="2" customWidth="1"/>
    <col min="6172" max="6399" width="9.140625" style="2"/>
    <col min="6400" max="6400" width="0.85546875" style="2" customWidth="1"/>
    <col min="6401" max="6401" width="6.28515625" style="2" customWidth="1"/>
    <col min="6402" max="6426" width="9.140625" style="2"/>
    <col min="6427" max="6427" width="1.28515625" style="2" customWidth="1"/>
    <col min="6428" max="6655" width="9.140625" style="2"/>
    <col min="6656" max="6656" width="0.85546875" style="2" customWidth="1"/>
    <col min="6657" max="6657" width="6.28515625" style="2" customWidth="1"/>
    <col min="6658" max="6682" width="9.140625" style="2"/>
    <col min="6683" max="6683" width="1.28515625" style="2" customWidth="1"/>
    <col min="6684" max="6911" width="9.140625" style="2"/>
    <col min="6912" max="6912" width="0.85546875" style="2" customWidth="1"/>
    <col min="6913" max="6913" width="6.28515625" style="2" customWidth="1"/>
    <col min="6914" max="6938" width="9.140625" style="2"/>
    <col min="6939" max="6939" width="1.28515625" style="2" customWidth="1"/>
    <col min="6940" max="7167" width="9.140625" style="2"/>
    <col min="7168" max="7168" width="0.85546875" style="2" customWidth="1"/>
    <col min="7169" max="7169" width="6.28515625" style="2" customWidth="1"/>
    <col min="7170" max="7194" width="9.140625" style="2"/>
    <col min="7195" max="7195" width="1.28515625" style="2" customWidth="1"/>
    <col min="7196" max="7423" width="9.140625" style="2"/>
    <col min="7424" max="7424" width="0.85546875" style="2" customWidth="1"/>
    <col min="7425" max="7425" width="6.28515625" style="2" customWidth="1"/>
    <col min="7426" max="7450" width="9.140625" style="2"/>
    <col min="7451" max="7451" width="1.28515625" style="2" customWidth="1"/>
    <col min="7452" max="7679" width="9.140625" style="2"/>
    <col min="7680" max="7680" width="0.85546875" style="2" customWidth="1"/>
    <col min="7681" max="7681" width="6.28515625" style="2" customWidth="1"/>
    <col min="7682" max="7706" width="9.140625" style="2"/>
    <col min="7707" max="7707" width="1.28515625" style="2" customWidth="1"/>
    <col min="7708" max="7935" width="9.140625" style="2"/>
    <col min="7936" max="7936" width="0.85546875" style="2" customWidth="1"/>
    <col min="7937" max="7937" width="6.28515625" style="2" customWidth="1"/>
    <col min="7938" max="7962" width="9.140625" style="2"/>
    <col min="7963" max="7963" width="1.28515625" style="2" customWidth="1"/>
    <col min="7964" max="8191" width="9.140625" style="2"/>
    <col min="8192" max="8192" width="0.85546875" style="2" customWidth="1"/>
    <col min="8193" max="8193" width="6.28515625" style="2" customWidth="1"/>
    <col min="8194" max="8218" width="9.140625" style="2"/>
    <col min="8219" max="8219" width="1.28515625" style="2" customWidth="1"/>
    <col min="8220" max="8447" width="9.140625" style="2"/>
    <col min="8448" max="8448" width="0.85546875" style="2" customWidth="1"/>
    <col min="8449" max="8449" width="6.28515625" style="2" customWidth="1"/>
    <col min="8450" max="8474" width="9.140625" style="2"/>
    <col min="8475" max="8475" width="1.28515625" style="2" customWidth="1"/>
    <col min="8476" max="8703" width="9.140625" style="2"/>
    <col min="8704" max="8704" width="0.85546875" style="2" customWidth="1"/>
    <col min="8705" max="8705" width="6.28515625" style="2" customWidth="1"/>
    <col min="8706" max="8730" width="9.140625" style="2"/>
    <col min="8731" max="8731" width="1.28515625" style="2" customWidth="1"/>
    <col min="8732" max="8959" width="9.140625" style="2"/>
    <col min="8960" max="8960" width="0.85546875" style="2" customWidth="1"/>
    <col min="8961" max="8961" width="6.28515625" style="2" customWidth="1"/>
    <col min="8962" max="8986" width="9.140625" style="2"/>
    <col min="8987" max="8987" width="1.28515625" style="2" customWidth="1"/>
    <col min="8988" max="9215" width="9.140625" style="2"/>
    <col min="9216" max="9216" width="0.85546875" style="2" customWidth="1"/>
    <col min="9217" max="9217" width="6.28515625" style="2" customWidth="1"/>
    <col min="9218" max="9242" width="9.140625" style="2"/>
    <col min="9243" max="9243" width="1.28515625" style="2" customWidth="1"/>
    <col min="9244" max="9471" width="9.140625" style="2"/>
    <col min="9472" max="9472" width="0.85546875" style="2" customWidth="1"/>
    <col min="9473" max="9473" width="6.28515625" style="2" customWidth="1"/>
    <col min="9474" max="9498" width="9.140625" style="2"/>
    <col min="9499" max="9499" width="1.28515625" style="2" customWidth="1"/>
    <col min="9500" max="9727" width="9.140625" style="2"/>
    <col min="9728" max="9728" width="0.85546875" style="2" customWidth="1"/>
    <col min="9729" max="9729" width="6.28515625" style="2" customWidth="1"/>
    <col min="9730" max="9754" width="9.140625" style="2"/>
    <col min="9755" max="9755" width="1.28515625" style="2" customWidth="1"/>
    <col min="9756" max="9983" width="9.140625" style="2"/>
    <col min="9984" max="9984" width="0.85546875" style="2" customWidth="1"/>
    <col min="9985" max="9985" width="6.28515625" style="2" customWidth="1"/>
    <col min="9986" max="10010" width="9.140625" style="2"/>
    <col min="10011" max="10011" width="1.28515625" style="2" customWidth="1"/>
    <col min="10012" max="10239" width="9.140625" style="2"/>
    <col min="10240" max="10240" width="0.85546875" style="2" customWidth="1"/>
    <col min="10241" max="10241" width="6.28515625" style="2" customWidth="1"/>
    <col min="10242" max="10266" width="9.140625" style="2"/>
    <col min="10267" max="10267" width="1.28515625" style="2" customWidth="1"/>
    <col min="10268" max="10495" width="9.140625" style="2"/>
    <col min="10496" max="10496" width="0.85546875" style="2" customWidth="1"/>
    <col min="10497" max="10497" width="6.28515625" style="2" customWidth="1"/>
    <col min="10498" max="10522" width="9.140625" style="2"/>
    <col min="10523" max="10523" width="1.28515625" style="2" customWidth="1"/>
    <col min="10524" max="10751" width="9.140625" style="2"/>
    <col min="10752" max="10752" width="0.85546875" style="2" customWidth="1"/>
    <col min="10753" max="10753" width="6.28515625" style="2" customWidth="1"/>
    <col min="10754" max="10778" width="9.140625" style="2"/>
    <col min="10779" max="10779" width="1.28515625" style="2" customWidth="1"/>
    <col min="10780" max="11007" width="9.140625" style="2"/>
    <col min="11008" max="11008" width="0.85546875" style="2" customWidth="1"/>
    <col min="11009" max="11009" width="6.28515625" style="2" customWidth="1"/>
    <col min="11010" max="11034" width="9.140625" style="2"/>
    <col min="11035" max="11035" width="1.28515625" style="2" customWidth="1"/>
    <col min="11036" max="11263" width="9.140625" style="2"/>
    <col min="11264" max="11264" width="0.85546875" style="2" customWidth="1"/>
    <col min="11265" max="11265" width="6.28515625" style="2" customWidth="1"/>
    <col min="11266" max="11290" width="9.140625" style="2"/>
    <col min="11291" max="11291" width="1.28515625" style="2" customWidth="1"/>
    <col min="11292" max="11519" width="9.140625" style="2"/>
    <col min="11520" max="11520" width="0.85546875" style="2" customWidth="1"/>
    <col min="11521" max="11521" width="6.28515625" style="2" customWidth="1"/>
    <col min="11522" max="11546" width="9.140625" style="2"/>
    <col min="11547" max="11547" width="1.28515625" style="2" customWidth="1"/>
    <col min="11548" max="11775" width="9.140625" style="2"/>
    <col min="11776" max="11776" width="0.85546875" style="2" customWidth="1"/>
    <col min="11777" max="11777" width="6.28515625" style="2" customWidth="1"/>
    <col min="11778" max="11802" width="9.140625" style="2"/>
    <col min="11803" max="11803" width="1.28515625" style="2" customWidth="1"/>
    <col min="11804" max="12031" width="9.140625" style="2"/>
    <col min="12032" max="12032" width="0.85546875" style="2" customWidth="1"/>
    <col min="12033" max="12033" width="6.28515625" style="2" customWidth="1"/>
    <col min="12034" max="12058" width="9.140625" style="2"/>
    <col min="12059" max="12059" width="1.28515625" style="2" customWidth="1"/>
    <col min="12060" max="12287" width="9.140625" style="2"/>
    <col min="12288" max="12288" width="0.85546875" style="2" customWidth="1"/>
    <col min="12289" max="12289" width="6.28515625" style="2" customWidth="1"/>
    <col min="12290" max="12314" width="9.140625" style="2"/>
    <col min="12315" max="12315" width="1.28515625" style="2" customWidth="1"/>
    <col min="12316" max="12543" width="9.140625" style="2"/>
    <col min="12544" max="12544" width="0.85546875" style="2" customWidth="1"/>
    <col min="12545" max="12545" width="6.28515625" style="2" customWidth="1"/>
    <col min="12546" max="12570" width="9.140625" style="2"/>
    <col min="12571" max="12571" width="1.28515625" style="2" customWidth="1"/>
    <col min="12572" max="12799" width="9.140625" style="2"/>
    <col min="12800" max="12800" width="0.85546875" style="2" customWidth="1"/>
    <col min="12801" max="12801" width="6.28515625" style="2" customWidth="1"/>
    <col min="12802" max="12826" width="9.140625" style="2"/>
    <col min="12827" max="12827" width="1.28515625" style="2" customWidth="1"/>
    <col min="12828" max="13055" width="9.140625" style="2"/>
    <col min="13056" max="13056" width="0.85546875" style="2" customWidth="1"/>
    <col min="13057" max="13057" width="6.28515625" style="2" customWidth="1"/>
    <col min="13058" max="13082" width="9.140625" style="2"/>
    <col min="13083" max="13083" width="1.28515625" style="2" customWidth="1"/>
    <col min="13084" max="13311" width="9.140625" style="2"/>
    <col min="13312" max="13312" width="0.85546875" style="2" customWidth="1"/>
    <col min="13313" max="13313" width="6.28515625" style="2" customWidth="1"/>
    <col min="13314" max="13338" width="9.140625" style="2"/>
    <col min="13339" max="13339" width="1.28515625" style="2" customWidth="1"/>
    <col min="13340" max="13567" width="9.140625" style="2"/>
    <col min="13568" max="13568" width="0.85546875" style="2" customWidth="1"/>
    <col min="13569" max="13569" width="6.28515625" style="2" customWidth="1"/>
    <col min="13570" max="13594" width="9.140625" style="2"/>
    <col min="13595" max="13595" width="1.28515625" style="2" customWidth="1"/>
    <col min="13596" max="13823" width="9.140625" style="2"/>
    <col min="13824" max="13824" width="0.85546875" style="2" customWidth="1"/>
    <col min="13825" max="13825" width="6.28515625" style="2" customWidth="1"/>
    <col min="13826" max="13850" width="9.140625" style="2"/>
    <col min="13851" max="13851" width="1.28515625" style="2" customWidth="1"/>
    <col min="13852" max="14079" width="9.140625" style="2"/>
    <col min="14080" max="14080" width="0.85546875" style="2" customWidth="1"/>
    <col min="14081" max="14081" width="6.28515625" style="2" customWidth="1"/>
    <col min="14082" max="14106" width="9.140625" style="2"/>
    <col min="14107" max="14107" width="1.28515625" style="2" customWidth="1"/>
    <col min="14108" max="14335" width="9.140625" style="2"/>
    <col min="14336" max="14336" width="0.85546875" style="2" customWidth="1"/>
    <col min="14337" max="14337" width="6.28515625" style="2" customWidth="1"/>
    <col min="14338" max="14362" width="9.140625" style="2"/>
    <col min="14363" max="14363" width="1.28515625" style="2" customWidth="1"/>
    <col min="14364" max="14591" width="9.140625" style="2"/>
    <col min="14592" max="14592" width="0.85546875" style="2" customWidth="1"/>
    <col min="14593" max="14593" width="6.28515625" style="2" customWidth="1"/>
    <col min="14594" max="14618" width="9.140625" style="2"/>
    <col min="14619" max="14619" width="1.28515625" style="2" customWidth="1"/>
    <col min="14620" max="14847" width="9.140625" style="2"/>
    <col min="14848" max="14848" width="0.85546875" style="2" customWidth="1"/>
    <col min="14849" max="14849" width="6.28515625" style="2" customWidth="1"/>
    <col min="14850" max="14874" width="9.140625" style="2"/>
    <col min="14875" max="14875" width="1.28515625" style="2" customWidth="1"/>
    <col min="14876" max="15103" width="9.140625" style="2"/>
    <col min="15104" max="15104" width="0.85546875" style="2" customWidth="1"/>
    <col min="15105" max="15105" width="6.28515625" style="2" customWidth="1"/>
    <col min="15106" max="15130" width="9.140625" style="2"/>
    <col min="15131" max="15131" width="1.28515625" style="2" customWidth="1"/>
    <col min="15132" max="15359" width="9.140625" style="2"/>
    <col min="15360" max="15360" width="0.85546875" style="2" customWidth="1"/>
    <col min="15361" max="15361" width="6.28515625" style="2" customWidth="1"/>
    <col min="15362" max="15386" width="9.140625" style="2"/>
    <col min="15387" max="15387" width="1.28515625" style="2" customWidth="1"/>
    <col min="15388" max="15615" width="9.140625" style="2"/>
    <col min="15616" max="15616" width="0.85546875" style="2" customWidth="1"/>
    <col min="15617" max="15617" width="6.28515625" style="2" customWidth="1"/>
    <col min="15618" max="15642" width="9.140625" style="2"/>
    <col min="15643" max="15643" width="1.28515625" style="2" customWidth="1"/>
    <col min="15644" max="15871" width="9.140625" style="2"/>
    <col min="15872" max="15872" width="0.85546875" style="2" customWidth="1"/>
    <col min="15873" max="15873" width="6.28515625" style="2" customWidth="1"/>
    <col min="15874" max="15898" width="9.140625" style="2"/>
    <col min="15899" max="15899" width="1.28515625" style="2" customWidth="1"/>
    <col min="15900" max="16127" width="9.140625" style="2"/>
    <col min="16128" max="16128" width="0.85546875" style="2" customWidth="1"/>
    <col min="16129" max="16129" width="6.28515625" style="2" customWidth="1"/>
    <col min="16130" max="16154" width="9.140625" style="2"/>
    <col min="16155" max="16155" width="1.28515625" style="2" customWidth="1"/>
    <col min="16156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f t="shared" ref="C10:D14" si="0">SUM(E10,G10,I10)</f>
        <v>1830</v>
      </c>
      <c r="D10" s="14">
        <f t="shared" si="0"/>
        <v>166250</v>
      </c>
      <c r="E10" s="14">
        <f t="shared" ref="E10:J10" si="1">SUM(E11:E14)</f>
        <v>927</v>
      </c>
      <c r="F10" s="14">
        <f t="shared" si="1"/>
        <v>108722</v>
      </c>
      <c r="G10" s="14">
        <f t="shared" si="1"/>
        <v>342</v>
      </c>
      <c r="H10" s="14">
        <f t="shared" si="1"/>
        <v>17982</v>
      </c>
      <c r="I10" s="14">
        <f t="shared" si="1"/>
        <v>561</v>
      </c>
      <c r="J10" s="14">
        <f t="shared" si="1"/>
        <v>39546</v>
      </c>
      <c r="K10" s="14">
        <f t="shared" ref="K10:L14" si="2">SUM(M10,O10,Q10)</f>
        <v>1232</v>
      </c>
      <c r="L10" s="14">
        <f t="shared" si="2"/>
        <v>115973</v>
      </c>
      <c r="M10" s="14">
        <f t="shared" ref="M10:R10" si="3">SUM(M11:M14)</f>
        <v>840</v>
      </c>
      <c r="N10" s="14">
        <f t="shared" si="3"/>
        <v>97135</v>
      </c>
      <c r="O10" s="14">
        <f t="shared" si="3"/>
        <v>292</v>
      </c>
      <c r="P10" s="14">
        <f t="shared" si="3"/>
        <v>15383</v>
      </c>
      <c r="Q10" s="14">
        <f t="shared" si="3"/>
        <v>100</v>
      </c>
      <c r="R10" s="14">
        <f t="shared" si="3"/>
        <v>3455</v>
      </c>
      <c r="S10" s="14">
        <f t="shared" ref="S10:T14" si="4">SUM(U10,W10,Y10)</f>
        <v>1</v>
      </c>
      <c r="T10" s="14">
        <f t="shared" si="4"/>
        <v>202</v>
      </c>
      <c r="U10" s="14">
        <f t="shared" ref="U10:Z10" si="5">SUM(U11:U14)</f>
        <v>1</v>
      </c>
      <c r="V10" s="14">
        <f t="shared" si="5"/>
        <v>202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</row>
    <row r="11" spans="1:26" x14ac:dyDescent="0.15">
      <c r="A11" s="13" t="s">
        <v>14</v>
      </c>
      <c r="B11" s="6" t="s">
        <v>15</v>
      </c>
      <c r="C11" s="14">
        <f t="shared" si="0"/>
        <v>638</v>
      </c>
      <c r="D11" s="14">
        <f t="shared" si="0"/>
        <v>80830</v>
      </c>
      <c r="E11" s="14">
        <f t="shared" ref="E11:J14" si="6">SUM(M11,U11,E22,M22,U22,E33)</f>
        <v>632</v>
      </c>
      <c r="F11" s="14">
        <f t="shared" si="6"/>
        <v>80254</v>
      </c>
      <c r="G11" s="14">
        <f t="shared" si="6"/>
        <v>6</v>
      </c>
      <c r="H11" s="14">
        <f t="shared" si="6"/>
        <v>576</v>
      </c>
      <c r="I11" s="14">
        <f t="shared" si="6"/>
        <v>0</v>
      </c>
      <c r="J11" s="14">
        <f t="shared" si="6"/>
        <v>0</v>
      </c>
      <c r="K11" s="14">
        <f t="shared" si="2"/>
        <v>560</v>
      </c>
      <c r="L11" s="14">
        <f t="shared" si="2"/>
        <v>70306</v>
      </c>
      <c r="M11" s="14">
        <v>554</v>
      </c>
      <c r="N11" s="14">
        <v>69730</v>
      </c>
      <c r="O11" s="14">
        <v>6</v>
      </c>
      <c r="P11" s="14">
        <v>576</v>
      </c>
      <c r="Q11" s="14">
        <v>0</v>
      </c>
      <c r="R11" s="14">
        <v>0</v>
      </c>
      <c r="S11" s="14">
        <f t="shared" si="4"/>
        <v>0</v>
      </c>
      <c r="T11" s="14">
        <f t="shared" si="4"/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f t="shared" si="0"/>
        <v>758</v>
      </c>
      <c r="D12" s="14">
        <f t="shared" si="0"/>
        <v>41351</v>
      </c>
      <c r="E12" s="14">
        <f t="shared" si="6"/>
        <v>80</v>
      </c>
      <c r="F12" s="14">
        <f t="shared" si="6"/>
        <v>5393</v>
      </c>
      <c r="G12" s="14">
        <f t="shared" si="6"/>
        <v>336</v>
      </c>
      <c r="H12" s="14">
        <f t="shared" si="6"/>
        <v>17406</v>
      </c>
      <c r="I12" s="14">
        <f t="shared" si="6"/>
        <v>342</v>
      </c>
      <c r="J12" s="14">
        <f t="shared" si="6"/>
        <v>18552</v>
      </c>
      <c r="K12" s="14">
        <f t="shared" si="2"/>
        <v>465</v>
      </c>
      <c r="L12" s="14">
        <f t="shared" si="2"/>
        <v>23582</v>
      </c>
      <c r="M12" s="14">
        <v>79</v>
      </c>
      <c r="N12" s="14">
        <v>5320</v>
      </c>
      <c r="O12" s="14">
        <v>286</v>
      </c>
      <c r="P12" s="14">
        <v>14807</v>
      </c>
      <c r="Q12" s="14">
        <v>100</v>
      </c>
      <c r="R12" s="14">
        <v>3455</v>
      </c>
      <c r="S12" s="14">
        <f t="shared" si="4"/>
        <v>0</v>
      </c>
      <c r="T12" s="14">
        <f t="shared" si="4"/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f t="shared" si="0"/>
        <v>11</v>
      </c>
      <c r="D13" s="14">
        <f t="shared" si="0"/>
        <v>1454</v>
      </c>
      <c r="E13" s="14">
        <f t="shared" si="6"/>
        <v>11</v>
      </c>
      <c r="F13" s="14">
        <f t="shared" si="6"/>
        <v>1454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2"/>
        <v>9</v>
      </c>
      <c r="L13" s="14">
        <f t="shared" si="2"/>
        <v>1121</v>
      </c>
      <c r="M13" s="14">
        <v>9</v>
      </c>
      <c r="N13" s="14">
        <v>1121</v>
      </c>
      <c r="O13" s="14">
        <v>0</v>
      </c>
      <c r="P13" s="14">
        <v>0</v>
      </c>
      <c r="Q13" s="14">
        <v>0</v>
      </c>
      <c r="R13" s="14">
        <v>0</v>
      </c>
      <c r="S13" s="14">
        <f t="shared" si="4"/>
        <v>1</v>
      </c>
      <c r="T13" s="14">
        <f t="shared" si="4"/>
        <v>202</v>
      </c>
      <c r="U13" s="14">
        <v>1</v>
      </c>
      <c r="V13" s="14">
        <v>202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f t="shared" si="0"/>
        <v>423</v>
      </c>
      <c r="D14" s="14">
        <f t="shared" si="0"/>
        <v>42615</v>
      </c>
      <c r="E14" s="14">
        <f t="shared" si="6"/>
        <v>204</v>
      </c>
      <c r="F14" s="14">
        <f t="shared" si="6"/>
        <v>21621</v>
      </c>
      <c r="G14" s="14">
        <f t="shared" si="6"/>
        <v>0</v>
      </c>
      <c r="H14" s="14">
        <f t="shared" si="6"/>
        <v>0</v>
      </c>
      <c r="I14" s="14">
        <f t="shared" si="6"/>
        <v>219</v>
      </c>
      <c r="J14" s="14">
        <f t="shared" si="6"/>
        <v>20994</v>
      </c>
      <c r="K14" s="14">
        <f t="shared" si="2"/>
        <v>198</v>
      </c>
      <c r="L14" s="14">
        <f t="shared" si="2"/>
        <v>20964</v>
      </c>
      <c r="M14" s="14">
        <v>198</v>
      </c>
      <c r="N14" s="14">
        <v>20964</v>
      </c>
      <c r="O14" s="14">
        <v>0</v>
      </c>
      <c r="P14" s="14">
        <v>0</v>
      </c>
      <c r="Q14" s="14">
        <v>0</v>
      </c>
      <c r="R14" s="14">
        <v>0</v>
      </c>
      <c r="S14" s="14">
        <f t="shared" si="4"/>
        <v>0</v>
      </c>
      <c r="T14" s="14">
        <f t="shared" si="4"/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f t="shared" ref="C21:D25" si="7">SUM(E21,G21,I21)</f>
        <v>371</v>
      </c>
      <c r="D21" s="14">
        <f t="shared" si="7"/>
        <v>32232</v>
      </c>
      <c r="E21" s="14">
        <f t="shared" ref="E21:J21" si="8">SUM(E22:E25)</f>
        <v>6</v>
      </c>
      <c r="F21" s="14">
        <f t="shared" si="8"/>
        <v>1056</v>
      </c>
      <c r="G21" s="14">
        <f t="shared" si="8"/>
        <v>0</v>
      </c>
      <c r="H21" s="14">
        <f t="shared" si="8"/>
        <v>0</v>
      </c>
      <c r="I21" s="14">
        <f t="shared" si="8"/>
        <v>365</v>
      </c>
      <c r="J21" s="14">
        <f t="shared" si="8"/>
        <v>31176</v>
      </c>
      <c r="K21" s="14">
        <f t="shared" ref="K21:L25" si="9">SUM(M21,O21,Q21)</f>
        <v>213</v>
      </c>
      <c r="L21" s="14">
        <f t="shared" si="9"/>
        <v>17197</v>
      </c>
      <c r="M21" s="14">
        <f t="shared" ref="M21:R21" si="10">SUM(M22:M25)</f>
        <v>77</v>
      </c>
      <c r="N21" s="14">
        <f t="shared" si="10"/>
        <v>9994</v>
      </c>
      <c r="O21" s="14">
        <f t="shared" si="10"/>
        <v>40</v>
      </c>
      <c r="P21" s="14">
        <f t="shared" si="10"/>
        <v>2288</v>
      </c>
      <c r="Q21" s="14">
        <f t="shared" si="10"/>
        <v>96</v>
      </c>
      <c r="R21" s="14">
        <f t="shared" si="10"/>
        <v>4915</v>
      </c>
      <c r="S21" s="14">
        <f t="shared" ref="S21:T25" si="11">SUM(U21,W21,Y21)</f>
        <v>0</v>
      </c>
      <c r="T21" s="14">
        <f t="shared" si="11"/>
        <v>0</v>
      </c>
      <c r="U21" s="14">
        <f t="shared" ref="U21:Z21" si="12">SUM(U22:U25)</f>
        <v>0</v>
      </c>
      <c r="V21" s="14">
        <f t="shared" si="12"/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f t="shared" si="7"/>
        <v>6</v>
      </c>
      <c r="D22" s="14">
        <f t="shared" si="7"/>
        <v>1056</v>
      </c>
      <c r="E22" s="14">
        <v>6</v>
      </c>
      <c r="F22" s="14">
        <v>1056</v>
      </c>
      <c r="G22" s="14">
        <v>0</v>
      </c>
      <c r="H22" s="14">
        <v>0</v>
      </c>
      <c r="I22" s="14">
        <v>0</v>
      </c>
      <c r="J22" s="14">
        <v>0</v>
      </c>
      <c r="K22" s="14">
        <f t="shared" si="9"/>
        <v>69</v>
      </c>
      <c r="L22" s="14">
        <f t="shared" si="9"/>
        <v>9133</v>
      </c>
      <c r="M22" s="14">
        <v>69</v>
      </c>
      <c r="N22" s="14">
        <v>9133</v>
      </c>
      <c r="O22" s="14">
        <v>0</v>
      </c>
      <c r="P22" s="14">
        <v>0</v>
      </c>
      <c r="Q22" s="14">
        <v>0</v>
      </c>
      <c r="R22" s="14">
        <v>0</v>
      </c>
      <c r="S22" s="14">
        <f t="shared" si="11"/>
        <v>0</v>
      </c>
      <c r="T22" s="14">
        <f t="shared" si="11"/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f t="shared" si="7"/>
        <v>146</v>
      </c>
      <c r="D23" s="14">
        <f t="shared" si="7"/>
        <v>10182</v>
      </c>
      <c r="E23" s="14">
        <v>0</v>
      </c>
      <c r="F23" s="14">
        <v>0</v>
      </c>
      <c r="G23" s="14">
        <v>0</v>
      </c>
      <c r="H23" s="14">
        <v>0</v>
      </c>
      <c r="I23" s="14">
        <v>146</v>
      </c>
      <c r="J23" s="14">
        <v>10182</v>
      </c>
      <c r="K23" s="14">
        <f t="shared" si="9"/>
        <v>137</v>
      </c>
      <c r="L23" s="14">
        <f t="shared" si="9"/>
        <v>7276</v>
      </c>
      <c r="M23" s="14">
        <v>1</v>
      </c>
      <c r="N23" s="14">
        <v>73</v>
      </c>
      <c r="O23" s="14">
        <v>40</v>
      </c>
      <c r="P23" s="14">
        <v>2288</v>
      </c>
      <c r="Q23" s="14">
        <v>96</v>
      </c>
      <c r="R23" s="14">
        <v>4915</v>
      </c>
      <c r="S23" s="14">
        <f t="shared" si="11"/>
        <v>0</v>
      </c>
      <c r="T23" s="14">
        <f t="shared" si="11"/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f t="shared" si="7"/>
        <v>0</v>
      </c>
      <c r="D24" s="14">
        <f t="shared" si="7"/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f t="shared" si="9"/>
        <v>1</v>
      </c>
      <c r="L24" s="14">
        <f t="shared" si="9"/>
        <v>131</v>
      </c>
      <c r="M24" s="14">
        <v>1</v>
      </c>
      <c r="N24" s="14">
        <v>131</v>
      </c>
      <c r="O24" s="14">
        <v>0</v>
      </c>
      <c r="P24" s="14">
        <v>0</v>
      </c>
      <c r="Q24" s="14">
        <v>0</v>
      </c>
      <c r="R24" s="14">
        <v>0</v>
      </c>
      <c r="S24" s="14">
        <f t="shared" si="11"/>
        <v>0</v>
      </c>
      <c r="T24" s="14">
        <f t="shared" si="11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f t="shared" si="7"/>
        <v>219</v>
      </c>
      <c r="D25" s="14">
        <f t="shared" si="7"/>
        <v>20994</v>
      </c>
      <c r="E25" s="14">
        <v>0</v>
      </c>
      <c r="F25" s="14">
        <v>0</v>
      </c>
      <c r="G25" s="14">
        <v>0</v>
      </c>
      <c r="H25" s="14">
        <v>0</v>
      </c>
      <c r="I25" s="14">
        <v>219</v>
      </c>
      <c r="J25" s="14">
        <v>20994</v>
      </c>
      <c r="K25" s="14">
        <f t="shared" si="9"/>
        <v>6</v>
      </c>
      <c r="L25" s="14">
        <f t="shared" si="9"/>
        <v>657</v>
      </c>
      <c r="M25" s="14">
        <v>6</v>
      </c>
      <c r="N25" s="14">
        <v>657</v>
      </c>
      <c r="O25" s="14">
        <v>0</v>
      </c>
      <c r="P25" s="14">
        <v>0</v>
      </c>
      <c r="Q25" s="14">
        <v>0</v>
      </c>
      <c r="R25" s="14">
        <v>0</v>
      </c>
      <c r="S25" s="14">
        <f t="shared" si="11"/>
        <v>0</v>
      </c>
      <c r="T25" s="14">
        <f t="shared" si="11"/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f t="shared" ref="C32:D36" si="13">SUM(E32,G32,I32)</f>
        <v>13</v>
      </c>
      <c r="D32" s="14">
        <f t="shared" si="13"/>
        <v>646</v>
      </c>
      <c r="E32" s="14">
        <f t="shared" ref="E32:J32" si="14">SUM(E33:E36)</f>
        <v>3</v>
      </c>
      <c r="F32" s="14">
        <f t="shared" si="14"/>
        <v>335</v>
      </c>
      <c r="G32" s="14">
        <f t="shared" si="14"/>
        <v>10</v>
      </c>
      <c r="H32" s="14">
        <f t="shared" si="14"/>
        <v>311</v>
      </c>
      <c r="I32" s="14">
        <f t="shared" si="14"/>
        <v>0</v>
      </c>
      <c r="J32" s="14">
        <f t="shared" si="14"/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f t="shared" si="13"/>
        <v>3</v>
      </c>
      <c r="D33" s="14">
        <f t="shared" si="13"/>
        <v>335</v>
      </c>
      <c r="E33" s="14">
        <v>3</v>
      </c>
      <c r="F33" s="14">
        <v>335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f t="shared" si="13"/>
        <v>10</v>
      </c>
      <c r="D34" s="14">
        <f t="shared" si="13"/>
        <v>311</v>
      </c>
      <c r="E34" s="14">
        <v>0</v>
      </c>
      <c r="F34" s="14">
        <v>0</v>
      </c>
      <c r="G34" s="14">
        <v>10</v>
      </c>
      <c r="H34" s="14">
        <v>311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f t="shared" si="13"/>
        <v>0</v>
      </c>
      <c r="D35" s="14">
        <f t="shared" si="13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f t="shared" si="13"/>
        <v>0</v>
      </c>
      <c r="D36" s="14">
        <f t="shared" si="1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f>SUM(Y14,I25,Q25)</f>
        <v>219</v>
      </c>
      <c r="D38" s="14">
        <f>SUM(Z14,J25,R25)</f>
        <v>20994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Normal="100" zoomScaleSheetLayoutView="100" workbookViewId="0">
      <pane xSplit="2" topLeftCell="C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6.28515625" style="2" customWidth="1"/>
    <col min="2" max="26" width="9.140625" style="2"/>
    <col min="27" max="27" width="1.28515625" style="2" customWidth="1"/>
    <col min="28" max="255" width="9.140625" style="2"/>
    <col min="256" max="256" width="0.85546875" style="2" customWidth="1"/>
    <col min="257" max="257" width="6.28515625" style="2" customWidth="1"/>
    <col min="258" max="282" width="9.140625" style="2"/>
    <col min="283" max="283" width="1.28515625" style="2" customWidth="1"/>
    <col min="284" max="511" width="9.140625" style="2"/>
    <col min="512" max="512" width="0.85546875" style="2" customWidth="1"/>
    <col min="513" max="513" width="6.28515625" style="2" customWidth="1"/>
    <col min="514" max="538" width="9.140625" style="2"/>
    <col min="539" max="539" width="1.28515625" style="2" customWidth="1"/>
    <col min="540" max="767" width="9.140625" style="2"/>
    <col min="768" max="768" width="0.85546875" style="2" customWidth="1"/>
    <col min="769" max="769" width="6.28515625" style="2" customWidth="1"/>
    <col min="770" max="794" width="9.140625" style="2"/>
    <col min="795" max="795" width="1.28515625" style="2" customWidth="1"/>
    <col min="796" max="1023" width="9.140625" style="2"/>
    <col min="1024" max="1024" width="0.85546875" style="2" customWidth="1"/>
    <col min="1025" max="1025" width="6.28515625" style="2" customWidth="1"/>
    <col min="1026" max="1050" width="9.140625" style="2"/>
    <col min="1051" max="1051" width="1.28515625" style="2" customWidth="1"/>
    <col min="1052" max="1279" width="9.140625" style="2"/>
    <col min="1280" max="1280" width="0.85546875" style="2" customWidth="1"/>
    <col min="1281" max="1281" width="6.28515625" style="2" customWidth="1"/>
    <col min="1282" max="1306" width="9.140625" style="2"/>
    <col min="1307" max="1307" width="1.28515625" style="2" customWidth="1"/>
    <col min="1308" max="1535" width="9.140625" style="2"/>
    <col min="1536" max="1536" width="0.85546875" style="2" customWidth="1"/>
    <col min="1537" max="1537" width="6.28515625" style="2" customWidth="1"/>
    <col min="1538" max="1562" width="9.140625" style="2"/>
    <col min="1563" max="1563" width="1.28515625" style="2" customWidth="1"/>
    <col min="1564" max="1791" width="9.140625" style="2"/>
    <col min="1792" max="1792" width="0.85546875" style="2" customWidth="1"/>
    <col min="1793" max="1793" width="6.28515625" style="2" customWidth="1"/>
    <col min="1794" max="1818" width="9.140625" style="2"/>
    <col min="1819" max="1819" width="1.28515625" style="2" customWidth="1"/>
    <col min="1820" max="2047" width="9.140625" style="2"/>
    <col min="2048" max="2048" width="0.85546875" style="2" customWidth="1"/>
    <col min="2049" max="2049" width="6.28515625" style="2" customWidth="1"/>
    <col min="2050" max="2074" width="9.140625" style="2"/>
    <col min="2075" max="2075" width="1.28515625" style="2" customWidth="1"/>
    <col min="2076" max="2303" width="9.140625" style="2"/>
    <col min="2304" max="2304" width="0.85546875" style="2" customWidth="1"/>
    <col min="2305" max="2305" width="6.28515625" style="2" customWidth="1"/>
    <col min="2306" max="2330" width="9.140625" style="2"/>
    <col min="2331" max="2331" width="1.28515625" style="2" customWidth="1"/>
    <col min="2332" max="2559" width="9.140625" style="2"/>
    <col min="2560" max="2560" width="0.85546875" style="2" customWidth="1"/>
    <col min="2561" max="2561" width="6.28515625" style="2" customWidth="1"/>
    <col min="2562" max="2586" width="9.140625" style="2"/>
    <col min="2587" max="2587" width="1.28515625" style="2" customWidth="1"/>
    <col min="2588" max="2815" width="9.140625" style="2"/>
    <col min="2816" max="2816" width="0.85546875" style="2" customWidth="1"/>
    <col min="2817" max="2817" width="6.28515625" style="2" customWidth="1"/>
    <col min="2818" max="2842" width="9.140625" style="2"/>
    <col min="2843" max="2843" width="1.28515625" style="2" customWidth="1"/>
    <col min="2844" max="3071" width="9.140625" style="2"/>
    <col min="3072" max="3072" width="0.85546875" style="2" customWidth="1"/>
    <col min="3073" max="3073" width="6.28515625" style="2" customWidth="1"/>
    <col min="3074" max="3098" width="9.140625" style="2"/>
    <col min="3099" max="3099" width="1.28515625" style="2" customWidth="1"/>
    <col min="3100" max="3327" width="9.140625" style="2"/>
    <col min="3328" max="3328" width="0.85546875" style="2" customWidth="1"/>
    <col min="3329" max="3329" width="6.28515625" style="2" customWidth="1"/>
    <col min="3330" max="3354" width="9.140625" style="2"/>
    <col min="3355" max="3355" width="1.28515625" style="2" customWidth="1"/>
    <col min="3356" max="3583" width="9.140625" style="2"/>
    <col min="3584" max="3584" width="0.85546875" style="2" customWidth="1"/>
    <col min="3585" max="3585" width="6.28515625" style="2" customWidth="1"/>
    <col min="3586" max="3610" width="9.140625" style="2"/>
    <col min="3611" max="3611" width="1.28515625" style="2" customWidth="1"/>
    <col min="3612" max="3839" width="9.140625" style="2"/>
    <col min="3840" max="3840" width="0.85546875" style="2" customWidth="1"/>
    <col min="3841" max="3841" width="6.28515625" style="2" customWidth="1"/>
    <col min="3842" max="3866" width="9.140625" style="2"/>
    <col min="3867" max="3867" width="1.28515625" style="2" customWidth="1"/>
    <col min="3868" max="4095" width="9.140625" style="2"/>
    <col min="4096" max="4096" width="0.85546875" style="2" customWidth="1"/>
    <col min="4097" max="4097" width="6.28515625" style="2" customWidth="1"/>
    <col min="4098" max="4122" width="9.140625" style="2"/>
    <col min="4123" max="4123" width="1.28515625" style="2" customWidth="1"/>
    <col min="4124" max="4351" width="9.140625" style="2"/>
    <col min="4352" max="4352" width="0.85546875" style="2" customWidth="1"/>
    <col min="4353" max="4353" width="6.28515625" style="2" customWidth="1"/>
    <col min="4354" max="4378" width="9.140625" style="2"/>
    <col min="4379" max="4379" width="1.28515625" style="2" customWidth="1"/>
    <col min="4380" max="4607" width="9.140625" style="2"/>
    <col min="4608" max="4608" width="0.85546875" style="2" customWidth="1"/>
    <col min="4609" max="4609" width="6.28515625" style="2" customWidth="1"/>
    <col min="4610" max="4634" width="9.140625" style="2"/>
    <col min="4635" max="4635" width="1.28515625" style="2" customWidth="1"/>
    <col min="4636" max="4863" width="9.140625" style="2"/>
    <col min="4864" max="4864" width="0.85546875" style="2" customWidth="1"/>
    <col min="4865" max="4865" width="6.28515625" style="2" customWidth="1"/>
    <col min="4866" max="4890" width="9.140625" style="2"/>
    <col min="4891" max="4891" width="1.28515625" style="2" customWidth="1"/>
    <col min="4892" max="5119" width="9.140625" style="2"/>
    <col min="5120" max="5120" width="0.85546875" style="2" customWidth="1"/>
    <col min="5121" max="5121" width="6.28515625" style="2" customWidth="1"/>
    <col min="5122" max="5146" width="9.140625" style="2"/>
    <col min="5147" max="5147" width="1.28515625" style="2" customWidth="1"/>
    <col min="5148" max="5375" width="9.140625" style="2"/>
    <col min="5376" max="5376" width="0.85546875" style="2" customWidth="1"/>
    <col min="5377" max="5377" width="6.28515625" style="2" customWidth="1"/>
    <col min="5378" max="5402" width="9.140625" style="2"/>
    <col min="5403" max="5403" width="1.28515625" style="2" customWidth="1"/>
    <col min="5404" max="5631" width="9.140625" style="2"/>
    <col min="5632" max="5632" width="0.85546875" style="2" customWidth="1"/>
    <col min="5633" max="5633" width="6.28515625" style="2" customWidth="1"/>
    <col min="5634" max="5658" width="9.140625" style="2"/>
    <col min="5659" max="5659" width="1.28515625" style="2" customWidth="1"/>
    <col min="5660" max="5887" width="9.140625" style="2"/>
    <col min="5888" max="5888" width="0.85546875" style="2" customWidth="1"/>
    <col min="5889" max="5889" width="6.28515625" style="2" customWidth="1"/>
    <col min="5890" max="5914" width="9.140625" style="2"/>
    <col min="5915" max="5915" width="1.28515625" style="2" customWidth="1"/>
    <col min="5916" max="6143" width="9.140625" style="2"/>
    <col min="6144" max="6144" width="0.85546875" style="2" customWidth="1"/>
    <col min="6145" max="6145" width="6.28515625" style="2" customWidth="1"/>
    <col min="6146" max="6170" width="9.140625" style="2"/>
    <col min="6171" max="6171" width="1.28515625" style="2" customWidth="1"/>
    <col min="6172" max="6399" width="9.140625" style="2"/>
    <col min="6400" max="6400" width="0.85546875" style="2" customWidth="1"/>
    <col min="6401" max="6401" width="6.28515625" style="2" customWidth="1"/>
    <col min="6402" max="6426" width="9.140625" style="2"/>
    <col min="6427" max="6427" width="1.28515625" style="2" customWidth="1"/>
    <col min="6428" max="6655" width="9.140625" style="2"/>
    <col min="6656" max="6656" width="0.85546875" style="2" customWidth="1"/>
    <col min="6657" max="6657" width="6.28515625" style="2" customWidth="1"/>
    <col min="6658" max="6682" width="9.140625" style="2"/>
    <col min="6683" max="6683" width="1.28515625" style="2" customWidth="1"/>
    <col min="6684" max="6911" width="9.140625" style="2"/>
    <col min="6912" max="6912" width="0.85546875" style="2" customWidth="1"/>
    <col min="6913" max="6913" width="6.28515625" style="2" customWidth="1"/>
    <col min="6914" max="6938" width="9.140625" style="2"/>
    <col min="6939" max="6939" width="1.28515625" style="2" customWidth="1"/>
    <col min="6940" max="7167" width="9.140625" style="2"/>
    <col min="7168" max="7168" width="0.85546875" style="2" customWidth="1"/>
    <col min="7169" max="7169" width="6.28515625" style="2" customWidth="1"/>
    <col min="7170" max="7194" width="9.140625" style="2"/>
    <col min="7195" max="7195" width="1.28515625" style="2" customWidth="1"/>
    <col min="7196" max="7423" width="9.140625" style="2"/>
    <col min="7424" max="7424" width="0.85546875" style="2" customWidth="1"/>
    <col min="7425" max="7425" width="6.28515625" style="2" customWidth="1"/>
    <col min="7426" max="7450" width="9.140625" style="2"/>
    <col min="7451" max="7451" width="1.28515625" style="2" customWidth="1"/>
    <col min="7452" max="7679" width="9.140625" style="2"/>
    <col min="7680" max="7680" width="0.85546875" style="2" customWidth="1"/>
    <col min="7681" max="7681" width="6.28515625" style="2" customWidth="1"/>
    <col min="7682" max="7706" width="9.140625" style="2"/>
    <col min="7707" max="7707" width="1.28515625" style="2" customWidth="1"/>
    <col min="7708" max="7935" width="9.140625" style="2"/>
    <col min="7936" max="7936" width="0.85546875" style="2" customWidth="1"/>
    <col min="7937" max="7937" width="6.28515625" style="2" customWidth="1"/>
    <col min="7938" max="7962" width="9.140625" style="2"/>
    <col min="7963" max="7963" width="1.28515625" style="2" customWidth="1"/>
    <col min="7964" max="8191" width="9.140625" style="2"/>
    <col min="8192" max="8192" width="0.85546875" style="2" customWidth="1"/>
    <col min="8193" max="8193" width="6.28515625" style="2" customWidth="1"/>
    <col min="8194" max="8218" width="9.140625" style="2"/>
    <col min="8219" max="8219" width="1.28515625" style="2" customWidth="1"/>
    <col min="8220" max="8447" width="9.140625" style="2"/>
    <col min="8448" max="8448" width="0.85546875" style="2" customWidth="1"/>
    <col min="8449" max="8449" width="6.28515625" style="2" customWidth="1"/>
    <col min="8450" max="8474" width="9.140625" style="2"/>
    <col min="8475" max="8475" width="1.28515625" style="2" customWidth="1"/>
    <col min="8476" max="8703" width="9.140625" style="2"/>
    <col min="8704" max="8704" width="0.85546875" style="2" customWidth="1"/>
    <col min="8705" max="8705" width="6.28515625" style="2" customWidth="1"/>
    <col min="8706" max="8730" width="9.140625" style="2"/>
    <col min="8731" max="8731" width="1.28515625" style="2" customWidth="1"/>
    <col min="8732" max="8959" width="9.140625" style="2"/>
    <col min="8960" max="8960" width="0.85546875" style="2" customWidth="1"/>
    <col min="8961" max="8961" width="6.28515625" style="2" customWidth="1"/>
    <col min="8962" max="8986" width="9.140625" style="2"/>
    <col min="8987" max="8987" width="1.28515625" style="2" customWidth="1"/>
    <col min="8988" max="9215" width="9.140625" style="2"/>
    <col min="9216" max="9216" width="0.85546875" style="2" customWidth="1"/>
    <col min="9217" max="9217" width="6.28515625" style="2" customWidth="1"/>
    <col min="9218" max="9242" width="9.140625" style="2"/>
    <col min="9243" max="9243" width="1.28515625" style="2" customWidth="1"/>
    <col min="9244" max="9471" width="9.140625" style="2"/>
    <col min="9472" max="9472" width="0.85546875" style="2" customWidth="1"/>
    <col min="9473" max="9473" width="6.28515625" style="2" customWidth="1"/>
    <col min="9474" max="9498" width="9.140625" style="2"/>
    <col min="9499" max="9499" width="1.28515625" style="2" customWidth="1"/>
    <col min="9500" max="9727" width="9.140625" style="2"/>
    <col min="9728" max="9728" width="0.85546875" style="2" customWidth="1"/>
    <col min="9729" max="9729" width="6.28515625" style="2" customWidth="1"/>
    <col min="9730" max="9754" width="9.140625" style="2"/>
    <col min="9755" max="9755" width="1.28515625" style="2" customWidth="1"/>
    <col min="9756" max="9983" width="9.140625" style="2"/>
    <col min="9984" max="9984" width="0.85546875" style="2" customWidth="1"/>
    <col min="9985" max="9985" width="6.28515625" style="2" customWidth="1"/>
    <col min="9986" max="10010" width="9.140625" style="2"/>
    <col min="10011" max="10011" width="1.28515625" style="2" customWidth="1"/>
    <col min="10012" max="10239" width="9.140625" style="2"/>
    <col min="10240" max="10240" width="0.85546875" style="2" customWidth="1"/>
    <col min="10241" max="10241" width="6.28515625" style="2" customWidth="1"/>
    <col min="10242" max="10266" width="9.140625" style="2"/>
    <col min="10267" max="10267" width="1.28515625" style="2" customWidth="1"/>
    <col min="10268" max="10495" width="9.140625" style="2"/>
    <col min="10496" max="10496" width="0.85546875" style="2" customWidth="1"/>
    <col min="10497" max="10497" width="6.28515625" style="2" customWidth="1"/>
    <col min="10498" max="10522" width="9.140625" style="2"/>
    <col min="10523" max="10523" width="1.28515625" style="2" customWidth="1"/>
    <col min="10524" max="10751" width="9.140625" style="2"/>
    <col min="10752" max="10752" width="0.85546875" style="2" customWidth="1"/>
    <col min="10753" max="10753" width="6.28515625" style="2" customWidth="1"/>
    <col min="10754" max="10778" width="9.140625" style="2"/>
    <col min="10779" max="10779" width="1.28515625" style="2" customWidth="1"/>
    <col min="10780" max="11007" width="9.140625" style="2"/>
    <col min="11008" max="11008" width="0.85546875" style="2" customWidth="1"/>
    <col min="11009" max="11009" width="6.28515625" style="2" customWidth="1"/>
    <col min="11010" max="11034" width="9.140625" style="2"/>
    <col min="11035" max="11035" width="1.28515625" style="2" customWidth="1"/>
    <col min="11036" max="11263" width="9.140625" style="2"/>
    <col min="11264" max="11264" width="0.85546875" style="2" customWidth="1"/>
    <col min="11265" max="11265" width="6.28515625" style="2" customWidth="1"/>
    <col min="11266" max="11290" width="9.140625" style="2"/>
    <col min="11291" max="11291" width="1.28515625" style="2" customWidth="1"/>
    <col min="11292" max="11519" width="9.140625" style="2"/>
    <col min="11520" max="11520" width="0.85546875" style="2" customWidth="1"/>
    <col min="11521" max="11521" width="6.28515625" style="2" customWidth="1"/>
    <col min="11522" max="11546" width="9.140625" style="2"/>
    <col min="11547" max="11547" width="1.28515625" style="2" customWidth="1"/>
    <col min="11548" max="11775" width="9.140625" style="2"/>
    <col min="11776" max="11776" width="0.85546875" style="2" customWidth="1"/>
    <col min="11777" max="11777" width="6.28515625" style="2" customWidth="1"/>
    <col min="11778" max="11802" width="9.140625" style="2"/>
    <col min="11803" max="11803" width="1.28515625" style="2" customWidth="1"/>
    <col min="11804" max="12031" width="9.140625" style="2"/>
    <col min="12032" max="12032" width="0.85546875" style="2" customWidth="1"/>
    <col min="12033" max="12033" width="6.28515625" style="2" customWidth="1"/>
    <col min="12034" max="12058" width="9.140625" style="2"/>
    <col min="12059" max="12059" width="1.28515625" style="2" customWidth="1"/>
    <col min="12060" max="12287" width="9.140625" style="2"/>
    <col min="12288" max="12288" width="0.85546875" style="2" customWidth="1"/>
    <col min="12289" max="12289" width="6.28515625" style="2" customWidth="1"/>
    <col min="12290" max="12314" width="9.140625" style="2"/>
    <col min="12315" max="12315" width="1.28515625" style="2" customWidth="1"/>
    <col min="12316" max="12543" width="9.140625" style="2"/>
    <col min="12544" max="12544" width="0.85546875" style="2" customWidth="1"/>
    <col min="12545" max="12545" width="6.28515625" style="2" customWidth="1"/>
    <col min="12546" max="12570" width="9.140625" style="2"/>
    <col min="12571" max="12571" width="1.28515625" style="2" customWidth="1"/>
    <col min="12572" max="12799" width="9.140625" style="2"/>
    <col min="12800" max="12800" width="0.85546875" style="2" customWidth="1"/>
    <col min="12801" max="12801" width="6.28515625" style="2" customWidth="1"/>
    <col min="12802" max="12826" width="9.140625" style="2"/>
    <col min="12827" max="12827" width="1.28515625" style="2" customWidth="1"/>
    <col min="12828" max="13055" width="9.140625" style="2"/>
    <col min="13056" max="13056" width="0.85546875" style="2" customWidth="1"/>
    <col min="13057" max="13057" width="6.28515625" style="2" customWidth="1"/>
    <col min="13058" max="13082" width="9.140625" style="2"/>
    <col min="13083" max="13083" width="1.28515625" style="2" customWidth="1"/>
    <col min="13084" max="13311" width="9.140625" style="2"/>
    <col min="13312" max="13312" width="0.85546875" style="2" customWidth="1"/>
    <col min="13313" max="13313" width="6.28515625" style="2" customWidth="1"/>
    <col min="13314" max="13338" width="9.140625" style="2"/>
    <col min="13339" max="13339" width="1.28515625" style="2" customWidth="1"/>
    <col min="13340" max="13567" width="9.140625" style="2"/>
    <col min="13568" max="13568" width="0.85546875" style="2" customWidth="1"/>
    <col min="13569" max="13569" width="6.28515625" style="2" customWidth="1"/>
    <col min="13570" max="13594" width="9.140625" style="2"/>
    <col min="13595" max="13595" width="1.28515625" style="2" customWidth="1"/>
    <col min="13596" max="13823" width="9.140625" style="2"/>
    <col min="13824" max="13824" width="0.85546875" style="2" customWidth="1"/>
    <col min="13825" max="13825" width="6.28515625" style="2" customWidth="1"/>
    <col min="13826" max="13850" width="9.140625" style="2"/>
    <col min="13851" max="13851" width="1.28515625" style="2" customWidth="1"/>
    <col min="13852" max="14079" width="9.140625" style="2"/>
    <col min="14080" max="14080" width="0.85546875" style="2" customWidth="1"/>
    <col min="14081" max="14081" width="6.28515625" style="2" customWidth="1"/>
    <col min="14082" max="14106" width="9.140625" style="2"/>
    <col min="14107" max="14107" width="1.28515625" style="2" customWidth="1"/>
    <col min="14108" max="14335" width="9.140625" style="2"/>
    <col min="14336" max="14336" width="0.85546875" style="2" customWidth="1"/>
    <col min="14337" max="14337" width="6.28515625" style="2" customWidth="1"/>
    <col min="14338" max="14362" width="9.140625" style="2"/>
    <col min="14363" max="14363" width="1.28515625" style="2" customWidth="1"/>
    <col min="14364" max="14591" width="9.140625" style="2"/>
    <col min="14592" max="14592" width="0.85546875" style="2" customWidth="1"/>
    <col min="14593" max="14593" width="6.28515625" style="2" customWidth="1"/>
    <col min="14594" max="14618" width="9.140625" style="2"/>
    <col min="14619" max="14619" width="1.28515625" style="2" customWidth="1"/>
    <col min="14620" max="14847" width="9.140625" style="2"/>
    <col min="14848" max="14848" width="0.85546875" style="2" customWidth="1"/>
    <col min="14849" max="14849" width="6.28515625" style="2" customWidth="1"/>
    <col min="14850" max="14874" width="9.140625" style="2"/>
    <col min="14875" max="14875" width="1.28515625" style="2" customWidth="1"/>
    <col min="14876" max="15103" width="9.140625" style="2"/>
    <col min="15104" max="15104" width="0.85546875" style="2" customWidth="1"/>
    <col min="15105" max="15105" width="6.28515625" style="2" customWidth="1"/>
    <col min="15106" max="15130" width="9.140625" style="2"/>
    <col min="15131" max="15131" width="1.28515625" style="2" customWidth="1"/>
    <col min="15132" max="15359" width="9.140625" style="2"/>
    <col min="15360" max="15360" width="0.85546875" style="2" customWidth="1"/>
    <col min="15361" max="15361" width="6.28515625" style="2" customWidth="1"/>
    <col min="15362" max="15386" width="9.140625" style="2"/>
    <col min="15387" max="15387" width="1.28515625" style="2" customWidth="1"/>
    <col min="15388" max="15615" width="9.140625" style="2"/>
    <col min="15616" max="15616" width="0.85546875" style="2" customWidth="1"/>
    <col min="15617" max="15617" width="6.28515625" style="2" customWidth="1"/>
    <col min="15618" max="15642" width="9.140625" style="2"/>
    <col min="15643" max="15643" width="1.28515625" style="2" customWidth="1"/>
    <col min="15644" max="15871" width="9.140625" style="2"/>
    <col min="15872" max="15872" width="0.85546875" style="2" customWidth="1"/>
    <col min="15873" max="15873" width="6.28515625" style="2" customWidth="1"/>
    <col min="15874" max="15898" width="9.140625" style="2"/>
    <col min="15899" max="15899" width="1.28515625" style="2" customWidth="1"/>
    <col min="15900" max="16127" width="9.140625" style="2"/>
    <col min="16128" max="16128" width="0.85546875" style="2" customWidth="1"/>
    <col min="16129" max="16129" width="6.28515625" style="2" customWidth="1"/>
    <col min="16130" max="16154" width="9.140625" style="2"/>
    <col min="16155" max="16155" width="1.28515625" style="2" customWidth="1"/>
    <col min="16156" max="16384" width="9.140625" style="2"/>
  </cols>
  <sheetData>
    <row r="1" spans="1:2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15">
      <c r="A3" s="1"/>
      <c r="B3" s="1" t="s">
        <v>42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15">
      <c r="A6" s="3"/>
      <c r="B6" s="4"/>
      <c r="C6" s="5" t="s">
        <v>1</v>
      </c>
      <c r="D6" s="6"/>
      <c r="E6" s="6"/>
      <c r="F6" s="6"/>
      <c r="G6" s="6"/>
      <c r="H6" s="6"/>
      <c r="I6" s="6"/>
      <c r="J6" s="6"/>
      <c r="K6" s="5" t="s">
        <v>2</v>
      </c>
      <c r="L6" s="6"/>
      <c r="M6" s="6"/>
      <c r="N6" s="6"/>
      <c r="O6" s="6"/>
      <c r="P6" s="6"/>
      <c r="Q6" s="6"/>
      <c r="R6" s="6"/>
      <c r="S6" s="5" t="s">
        <v>3</v>
      </c>
      <c r="T6" s="6"/>
      <c r="U6" s="6"/>
      <c r="V6" s="6"/>
      <c r="W6" s="6"/>
      <c r="X6" s="6"/>
      <c r="Y6" s="6"/>
      <c r="Z6" s="6"/>
    </row>
    <row r="7" spans="1:26" x14ac:dyDescent="0.15">
      <c r="A7" s="7"/>
      <c r="B7" s="8"/>
      <c r="C7" s="5" t="s">
        <v>4</v>
      </c>
      <c r="D7" s="5"/>
      <c r="E7" s="6" t="s">
        <v>5</v>
      </c>
      <c r="F7" s="6"/>
      <c r="G7" s="6" t="s">
        <v>6</v>
      </c>
      <c r="H7" s="6"/>
      <c r="I7" s="6" t="s">
        <v>7</v>
      </c>
      <c r="J7" s="6"/>
      <c r="K7" s="5" t="s">
        <v>4</v>
      </c>
      <c r="L7" s="5"/>
      <c r="M7" s="6" t="s">
        <v>5</v>
      </c>
      <c r="N7" s="6"/>
      <c r="O7" s="6" t="s">
        <v>6</v>
      </c>
      <c r="P7" s="6"/>
      <c r="Q7" s="6" t="s">
        <v>7</v>
      </c>
      <c r="R7" s="6"/>
      <c r="S7" s="5" t="s">
        <v>4</v>
      </c>
      <c r="T7" s="5"/>
      <c r="U7" s="6" t="s">
        <v>5</v>
      </c>
      <c r="V7" s="6"/>
      <c r="W7" s="6" t="s">
        <v>6</v>
      </c>
      <c r="X7" s="6"/>
      <c r="Y7" s="6" t="s">
        <v>7</v>
      </c>
      <c r="Z7" s="6"/>
    </row>
    <row r="8" spans="1:26" ht="69" x14ac:dyDescent="0.15">
      <c r="A8" s="7"/>
      <c r="B8" s="8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9" t="s">
        <v>9</v>
      </c>
      <c r="O8" s="9" t="s">
        <v>8</v>
      </c>
      <c r="P8" s="9" t="s">
        <v>9</v>
      </c>
      <c r="Q8" s="9" t="s">
        <v>8</v>
      </c>
      <c r="R8" s="9" t="s">
        <v>9</v>
      </c>
      <c r="S8" s="9" t="s">
        <v>8</v>
      </c>
      <c r="T8" s="9" t="s">
        <v>9</v>
      </c>
      <c r="U8" s="9" t="s">
        <v>8</v>
      </c>
      <c r="V8" s="9" t="s">
        <v>9</v>
      </c>
      <c r="W8" s="9" t="s">
        <v>8</v>
      </c>
      <c r="X8" s="9" t="s">
        <v>9</v>
      </c>
      <c r="Y8" s="9" t="s">
        <v>8</v>
      </c>
      <c r="Z8" s="9" t="s">
        <v>9</v>
      </c>
    </row>
    <row r="9" spans="1:26" x14ac:dyDescent="0.15">
      <c r="A9" s="10"/>
      <c r="B9" s="11"/>
      <c r="C9" s="12" t="s">
        <v>10</v>
      </c>
      <c r="D9" s="12" t="s">
        <v>11</v>
      </c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2" t="s">
        <v>10</v>
      </c>
      <c r="L9" s="12" t="s">
        <v>11</v>
      </c>
      <c r="M9" s="12" t="s">
        <v>10</v>
      </c>
      <c r="N9" s="12" t="s">
        <v>11</v>
      </c>
      <c r="O9" s="12" t="s">
        <v>10</v>
      </c>
      <c r="P9" s="12" t="s">
        <v>11</v>
      </c>
      <c r="Q9" s="12" t="s">
        <v>10</v>
      </c>
      <c r="R9" s="12" t="s">
        <v>11</v>
      </c>
      <c r="S9" s="12" t="s">
        <v>10</v>
      </c>
      <c r="T9" s="12" t="s">
        <v>11</v>
      </c>
      <c r="U9" s="12" t="s">
        <v>10</v>
      </c>
      <c r="V9" s="12" t="s">
        <v>11</v>
      </c>
      <c r="W9" s="12" t="s">
        <v>10</v>
      </c>
      <c r="X9" s="12" t="s">
        <v>11</v>
      </c>
      <c r="Y9" s="12" t="s">
        <v>10</v>
      </c>
      <c r="Z9" s="12" t="s">
        <v>11</v>
      </c>
    </row>
    <row r="10" spans="1:26" x14ac:dyDescent="0.15">
      <c r="A10" s="13" t="s">
        <v>12</v>
      </c>
      <c r="B10" s="6" t="s">
        <v>13</v>
      </c>
      <c r="C10" s="14">
        <f t="shared" ref="C10:D14" si="0">SUM(E10,G10,I10)</f>
        <v>1931</v>
      </c>
      <c r="D10" s="14">
        <f t="shared" si="0"/>
        <v>175786</v>
      </c>
      <c r="E10" s="14">
        <f t="shared" ref="E10:J10" si="1">SUM(E11:E14)</f>
        <v>1082</v>
      </c>
      <c r="F10" s="14">
        <f t="shared" si="1"/>
        <v>126185</v>
      </c>
      <c r="G10" s="14">
        <f t="shared" si="1"/>
        <v>298</v>
      </c>
      <c r="H10" s="14">
        <f t="shared" si="1"/>
        <v>16016</v>
      </c>
      <c r="I10" s="14">
        <f t="shared" si="1"/>
        <v>551</v>
      </c>
      <c r="J10" s="14">
        <f t="shared" si="1"/>
        <v>33585</v>
      </c>
      <c r="K10" s="14">
        <f t="shared" ref="K10:L14" si="2">SUM(M10,O10,Q10)</f>
        <v>1401</v>
      </c>
      <c r="L10" s="14">
        <f t="shared" si="2"/>
        <v>132606</v>
      </c>
      <c r="M10" s="14">
        <f t="shared" ref="M10:R10" si="3">SUM(M11:M14)</f>
        <v>977</v>
      </c>
      <c r="N10" s="14">
        <f t="shared" si="3"/>
        <v>112953</v>
      </c>
      <c r="O10" s="14">
        <f t="shared" si="3"/>
        <v>256</v>
      </c>
      <c r="P10" s="14">
        <f t="shared" si="3"/>
        <v>13736</v>
      </c>
      <c r="Q10" s="14">
        <f t="shared" si="3"/>
        <v>168</v>
      </c>
      <c r="R10" s="14">
        <f t="shared" si="3"/>
        <v>5917</v>
      </c>
      <c r="S10" s="14">
        <f t="shared" ref="S10:T14" si="4">SUM(U10,W10,Y10)</f>
        <v>0</v>
      </c>
      <c r="T10" s="14">
        <f t="shared" si="4"/>
        <v>0</v>
      </c>
      <c r="U10" s="14">
        <f t="shared" ref="U10:Z10" si="5">SUM(U11:U14)</f>
        <v>0</v>
      </c>
      <c r="V10" s="14">
        <f t="shared" si="5"/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</row>
    <row r="11" spans="1:26" x14ac:dyDescent="0.15">
      <c r="A11" s="13" t="s">
        <v>14</v>
      </c>
      <c r="B11" s="6" t="s">
        <v>15</v>
      </c>
      <c r="C11" s="14">
        <f t="shared" si="0"/>
        <v>709</v>
      </c>
      <c r="D11" s="14">
        <f t="shared" si="0"/>
        <v>90076</v>
      </c>
      <c r="E11" s="14">
        <f t="shared" ref="E11:J14" si="6">SUM(M11,U11,E22,M22,U22,E33)</f>
        <v>694</v>
      </c>
      <c r="F11" s="14">
        <f t="shared" si="6"/>
        <v>88743</v>
      </c>
      <c r="G11" s="14">
        <f t="shared" si="6"/>
        <v>15</v>
      </c>
      <c r="H11" s="14">
        <f t="shared" si="6"/>
        <v>1333</v>
      </c>
      <c r="I11" s="14">
        <f t="shared" si="6"/>
        <v>0</v>
      </c>
      <c r="J11" s="14">
        <f t="shared" si="6"/>
        <v>0</v>
      </c>
      <c r="K11" s="14">
        <f t="shared" si="2"/>
        <v>615</v>
      </c>
      <c r="L11" s="14">
        <f t="shared" si="2"/>
        <v>77884</v>
      </c>
      <c r="M11" s="14">
        <v>600</v>
      </c>
      <c r="N11" s="14">
        <v>76551</v>
      </c>
      <c r="O11" s="14">
        <v>15</v>
      </c>
      <c r="P11" s="14">
        <v>1333</v>
      </c>
      <c r="Q11" s="14">
        <v>0</v>
      </c>
      <c r="R11" s="14">
        <v>0</v>
      </c>
      <c r="S11" s="14">
        <f t="shared" si="4"/>
        <v>0</v>
      </c>
      <c r="T11" s="14">
        <f t="shared" si="4"/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x14ac:dyDescent="0.15">
      <c r="A12" s="13" t="s">
        <v>16</v>
      </c>
      <c r="B12" s="6" t="s">
        <v>17</v>
      </c>
      <c r="C12" s="14">
        <f t="shared" si="0"/>
        <v>901</v>
      </c>
      <c r="D12" s="14">
        <f t="shared" si="0"/>
        <v>52806</v>
      </c>
      <c r="E12" s="14">
        <f t="shared" si="6"/>
        <v>106</v>
      </c>
      <c r="F12" s="14">
        <f t="shared" si="6"/>
        <v>7669</v>
      </c>
      <c r="G12" s="14">
        <f t="shared" si="6"/>
        <v>277</v>
      </c>
      <c r="H12" s="14">
        <f t="shared" si="6"/>
        <v>14427</v>
      </c>
      <c r="I12" s="14">
        <f t="shared" si="6"/>
        <v>518</v>
      </c>
      <c r="J12" s="14">
        <f t="shared" si="6"/>
        <v>30710</v>
      </c>
      <c r="K12" s="14">
        <f t="shared" si="2"/>
        <v>505</v>
      </c>
      <c r="L12" s="14">
        <f t="shared" si="2"/>
        <v>25439</v>
      </c>
      <c r="M12" s="14">
        <v>102</v>
      </c>
      <c r="N12" s="14">
        <v>7375</v>
      </c>
      <c r="O12" s="14">
        <v>235</v>
      </c>
      <c r="P12" s="14">
        <v>12147</v>
      </c>
      <c r="Q12" s="14">
        <v>168</v>
      </c>
      <c r="R12" s="14">
        <v>5917</v>
      </c>
      <c r="S12" s="14">
        <f t="shared" si="4"/>
        <v>0</v>
      </c>
      <c r="T12" s="14">
        <f t="shared" si="4"/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x14ac:dyDescent="0.15">
      <c r="A13" s="13" t="s">
        <v>18</v>
      </c>
      <c r="B13" s="6" t="s">
        <v>19</v>
      </c>
      <c r="C13" s="14">
        <f t="shared" si="0"/>
        <v>13</v>
      </c>
      <c r="D13" s="14">
        <f t="shared" si="0"/>
        <v>896</v>
      </c>
      <c r="E13" s="14">
        <f t="shared" si="6"/>
        <v>7</v>
      </c>
      <c r="F13" s="14">
        <f t="shared" si="6"/>
        <v>640</v>
      </c>
      <c r="G13" s="14">
        <f t="shared" si="6"/>
        <v>6</v>
      </c>
      <c r="H13" s="14">
        <f t="shared" si="6"/>
        <v>256</v>
      </c>
      <c r="I13" s="14">
        <f t="shared" si="6"/>
        <v>0</v>
      </c>
      <c r="J13" s="14">
        <f t="shared" si="6"/>
        <v>0</v>
      </c>
      <c r="K13" s="14">
        <f t="shared" si="2"/>
        <v>11</v>
      </c>
      <c r="L13" s="14">
        <f t="shared" si="2"/>
        <v>729</v>
      </c>
      <c r="M13" s="14">
        <v>5</v>
      </c>
      <c r="N13" s="14">
        <v>473</v>
      </c>
      <c r="O13" s="14">
        <v>6</v>
      </c>
      <c r="P13" s="14">
        <v>256</v>
      </c>
      <c r="Q13" s="14">
        <v>0</v>
      </c>
      <c r="R13" s="14">
        <v>0</v>
      </c>
      <c r="S13" s="14">
        <f t="shared" si="4"/>
        <v>0</v>
      </c>
      <c r="T13" s="14">
        <f t="shared" si="4"/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x14ac:dyDescent="0.15">
      <c r="A14" s="13" t="s">
        <v>20</v>
      </c>
      <c r="B14" s="6" t="s">
        <v>21</v>
      </c>
      <c r="C14" s="14">
        <f t="shared" si="0"/>
        <v>308</v>
      </c>
      <c r="D14" s="14">
        <f t="shared" si="0"/>
        <v>32008</v>
      </c>
      <c r="E14" s="14">
        <f t="shared" si="6"/>
        <v>275</v>
      </c>
      <c r="F14" s="14">
        <f t="shared" si="6"/>
        <v>29133</v>
      </c>
      <c r="G14" s="14">
        <f t="shared" si="6"/>
        <v>0</v>
      </c>
      <c r="H14" s="14">
        <f t="shared" si="6"/>
        <v>0</v>
      </c>
      <c r="I14" s="14">
        <f t="shared" si="6"/>
        <v>33</v>
      </c>
      <c r="J14" s="14">
        <f t="shared" si="6"/>
        <v>2875</v>
      </c>
      <c r="K14" s="14">
        <f t="shared" si="2"/>
        <v>270</v>
      </c>
      <c r="L14" s="14">
        <f t="shared" si="2"/>
        <v>28554</v>
      </c>
      <c r="M14" s="14">
        <v>270</v>
      </c>
      <c r="N14" s="14">
        <v>28554</v>
      </c>
      <c r="O14" s="14">
        <v>0</v>
      </c>
      <c r="P14" s="14">
        <v>0</v>
      </c>
      <c r="Q14" s="14">
        <v>0</v>
      </c>
      <c r="R14" s="14">
        <v>0</v>
      </c>
      <c r="S14" s="14">
        <f t="shared" si="4"/>
        <v>0</v>
      </c>
      <c r="T14" s="14">
        <f t="shared" si="4"/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x14ac:dyDescent="0.15">
      <c r="A17" s="3"/>
      <c r="B17" s="4"/>
      <c r="C17" s="5" t="s">
        <v>22</v>
      </c>
      <c r="D17" s="6"/>
      <c r="E17" s="6"/>
      <c r="F17" s="6"/>
      <c r="G17" s="6"/>
      <c r="H17" s="6"/>
      <c r="I17" s="6"/>
      <c r="J17" s="6"/>
      <c r="K17" s="5" t="s">
        <v>23</v>
      </c>
      <c r="L17" s="6"/>
      <c r="M17" s="6"/>
      <c r="N17" s="6"/>
      <c r="O17" s="6"/>
      <c r="P17" s="6"/>
      <c r="Q17" s="6"/>
      <c r="R17" s="6"/>
      <c r="S17" s="5" t="s">
        <v>24</v>
      </c>
      <c r="T17" s="6"/>
      <c r="U17" s="6"/>
      <c r="V17" s="6"/>
      <c r="W17" s="6"/>
      <c r="X17" s="6"/>
      <c r="Y17" s="6"/>
      <c r="Z17" s="6"/>
    </row>
    <row r="18" spans="1:28" x14ac:dyDescent="0.15">
      <c r="A18" s="7"/>
      <c r="B18" s="8"/>
      <c r="C18" s="5" t="s">
        <v>4</v>
      </c>
      <c r="D18" s="5"/>
      <c r="E18" s="6" t="s">
        <v>5</v>
      </c>
      <c r="F18" s="6"/>
      <c r="G18" s="6" t="s">
        <v>6</v>
      </c>
      <c r="H18" s="6"/>
      <c r="I18" s="6" t="s">
        <v>7</v>
      </c>
      <c r="J18" s="6"/>
      <c r="K18" s="5" t="s">
        <v>4</v>
      </c>
      <c r="L18" s="5"/>
      <c r="M18" s="6" t="s">
        <v>5</v>
      </c>
      <c r="N18" s="6"/>
      <c r="O18" s="6" t="s">
        <v>6</v>
      </c>
      <c r="P18" s="6"/>
      <c r="Q18" s="6" t="s">
        <v>7</v>
      </c>
      <c r="R18" s="6"/>
      <c r="S18" s="5" t="s">
        <v>4</v>
      </c>
      <c r="T18" s="5"/>
      <c r="U18" s="6" t="s">
        <v>5</v>
      </c>
      <c r="V18" s="6"/>
      <c r="W18" s="6" t="s">
        <v>6</v>
      </c>
      <c r="X18" s="6"/>
      <c r="Y18" s="6" t="s">
        <v>7</v>
      </c>
      <c r="Z18" s="6"/>
    </row>
    <row r="19" spans="1:28" ht="69" x14ac:dyDescent="0.15">
      <c r="A19" s="7"/>
      <c r="B19" s="8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9" t="s">
        <v>9</v>
      </c>
      <c r="O19" s="9" t="s">
        <v>8</v>
      </c>
      <c r="P19" s="9" t="s">
        <v>9</v>
      </c>
      <c r="Q19" s="9" t="s">
        <v>8</v>
      </c>
      <c r="R19" s="9" t="s">
        <v>9</v>
      </c>
      <c r="S19" s="9" t="s">
        <v>8</v>
      </c>
      <c r="T19" s="9" t="s">
        <v>9</v>
      </c>
      <c r="U19" s="9" t="s">
        <v>8</v>
      </c>
      <c r="V19" s="9" t="s">
        <v>9</v>
      </c>
      <c r="W19" s="9" t="s">
        <v>8</v>
      </c>
      <c r="X19" s="9" t="s">
        <v>9</v>
      </c>
      <c r="Y19" s="9" t="s">
        <v>8</v>
      </c>
      <c r="Z19" s="9" t="s">
        <v>9</v>
      </c>
    </row>
    <row r="20" spans="1:28" x14ac:dyDescent="0.15">
      <c r="A20" s="10"/>
      <c r="B20" s="11"/>
      <c r="C20" s="12" t="s">
        <v>10</v>
      </c>
      <c r="D20" s="12" t="s">
        <v>11</v>
      </c>
      <c r="E20" s="12" t="s">
        <v>10</v>
      </c>
      <c r="F20" s="12" t="s">
        <v>11</v>
      </c>
      <c r="G20" s="12" t="s">
        <v>10</v>
      </c>
      <c r="H20" s="12" t="s">
        <v>11</v>
      </c>
      <c r="I20" s="12" t="s">
        <v>10</v>
      </c>
      <c r="J20" s="12" t="s">
        <v>11</v>
      </c>
      <c r="K20" s="12" t="s">
        <v>10</v>
      </c>
      <c r="L20" s="12" t="s">
        <v>11</v>
      </c>
      <c r="M20" s="12" t="s">
        <v>10</v>
      </c>
      <c r="N20" s="12" t="s">
        <v>11</v>
      </c>
      <c r="O20" s="12" t="s">
        <v>10</v>
      </c>
      <c r="P20" s="12" t="s">
        <v>11</v>
      </c>
      <c r="Q20" s="12" t="s">
        <v>10</v>
      </c>
      <c r="R20" s="12" t="s">
        <v>11</v>
      </c>
      <c r="S20" s="12" t="s">
        <v>10</v>
      </c>
      <c r="T20" s="12" t="s">
        <v>11</v>
      </c>
      <c r="U20" s="12" t="s">
        <v>10</v>
      </c>
      <c r="V20" s="12" t="s">
        <v>11</v>
      </c>
      <c r="W20" s="12" t="s">
        <v>10</v>
      </c>
      <c r="X20" s="12" t="s">
        <v>11</v>
      </c>
      <c r="Y20" s="12" t="s">
        <v>10</v>
      </c>
      <c r="Z20" s="12" t="s">
        <v>11</v>
      </c>
    </row>
    <row r="21" spans="1:28" x14ac:dyDescent="0.15">
      <c r="A21" s="13" t="s">
        <v>12</v>
      </c>
      <c r="B21" s="6" t="s">
        <v>13</v>
      </c>
      <c r="C21" s="14">
        <f t="shared" ref="C21:D25" si="7">SUM(E21,G21,I21)</f>
        <v>247</v>
      </c>
      <c r="D21" s="14">
        <f t="shared" si="7"/>
        <v>19162</v>
      </c>
      <c r="E21" s="14">
        <f t="shared" ref="E21:J21" si="8">SUM(E22:E25)</f>
        <v>7</v>
      </c>
      <c r="F21" s="14">
        <f t="shared" si="8"/>
        <v>1268</v>
      </c>
      <c r="G21" s="14">
        <f t="shared" si="8"/>
        <v>0</v>
      </c>
      <c r="H21" s="14">
        <f t="shared" si="8"/>
        <v>0</v>
      </c>
      <c r="I21" s="14">
        <f t="shared" si="8"/>
        <v>240</v>
      </c>
      <c r="J21" s="14">
        <f t="shared" si="8"/>
        <v>17894</v>
      </c>
      <c r="K21" s="14">
        <f t="shared" ref="K21:L25" si="9">SUM(M21,O21,Q21)</f>
        <v>283</v>
      </c>
      <c r="L21" s="14">
        <f t="shared" si="9"/>
        <v>24018</v>
      </c>
      <c r="M21" s="14">
        <f t="shared" ref="M21:R21" si="10">SUM(M22:M25)</f>
        <v>98</v>
      </c>
      <c r="N21" s="14">
        <f t="shared" si="10"/>
        <v>11964</v>
      </c>
      <c r="O21" s="14">
        <f t="shared" si="10"/>
        <v>42</v>
      </c>
      <c r="P21" s="14">
        <f t="shared" si="10"/>
        <v>2280</v>
      </c>
      <c r="Q21" s="14">
        <f t="shared" si="10"/>
        <v>143</v>
      </c>
      <c r="R21" s="14">
        <f t="shared" si="10"/>
        <v>9774</v>
      </c>
      <c r="S21" s="14">
        <f t="shared" ref="S21:T25" si="11">SUM(U21,W21,Y21)</f>
        <v>0</v>
      </c>
      <c r="T21" s="14">
        <f t="shared" si="11"/>
        <v>0</v>
      </c>
      <c r="U21" s="14">
        <f t="shared" ref="U21:Z21" si="12">SUM(U22:U25)</f>
        <v>0</v>
      </c>
      <c r="V21" s="14">
        <f t="shared" si="12"/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2" t="s">
        <v>25</v>
      </c>
      <c r="AB21" s="2" t="s">
        <v>25</v>
      </c>
    </row>
    <row r="22" spans="1:28" x14ac:dyDescent="0.15">
      <c r="A22" s="13" t="s">
        <v>14</v>
      </c>
      <c r="B22" s="6" t="s">
        <v>15</v>
      </c>
      <c r="C22" s="14">
        <f t="shared" si="7"/>
        <v>6</v>
      </c>
      <c r="D22" s="14">
        <f t="shared" si="7"/>
        <v>1154</v>
      </c>
      <c r="E22" s="14">
        <v>6</v>
      </c>
      <c r="F22" s="14">
        <v>1154</v>
      </c>
      <c r="G22" s="14">
        <v>0</v>
      </c>
      <c r="H22" s="14">
        <v>0</v>
      </c>
      <c r="I22" s="14">
        <v>0</v>
      </c>
      <c r="J22" s="14">
        <v>0</v>
      </c>
      <c r="K22" s="14">
        <f t="shared" si="9"/>
        <v>88</v>
      </c>
      <c r="L22" s="14">
        <f t="shared" si="9"/>
        <v>11038</v>
      </c>
      <c r="M22" s="14">
        <v>88</v>
      </c>
      <c r="N22" s="14">
        <v>11038</v>
      </c>
      <c r="O22" s="14">
        <v>0</v>
      </c>
      <c r="P22" s="14">
        <v>0</v>
      </c>
      <c r="Q22" s="14">
        <v>0</v>
      </c>
      <c r="R22" s="14">
        <v>0</v>
      </c>
      <c r="S22" s="14">
        <f t="shared" si="11"/>
        <v>0</v>
      </c>
      <c r="T22" s="14">
        <f t="shared" si="11"/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2" t="s">
        <v>25</v>
      </c>
      <c r="AB22" s="2" t="s">
        <v>25</v>
      </c>
    </row>
    <row r="23" spans="1:28" x14ac:dyDescent="0.15">
      <c r="A23" s="13" t="s">
        <v>16</v>
      </c>
      <c r="B23" s="6" t="s">
        <v>17</v>
      </c>
      <c r="C23" s="14">
        <f t="shared" si="7"/>
        <v>240</v>
      </c>
      <c r="D23" s="14">
        <f t="shared" si="7"/>
        <v>17894</v>
      </c>
      <c r="E23" s="14">
        <v>0</v>
      </c>
      <c r="F23" s="14">
        <v>0</v>
      </c>
      <c r="G23" s="14">
        <v>0</v>
      </c>
      <c r="H23" s="14">
        <v>0</v>
      </c>
      <c r="I23" s="14">
        <v>240</v>
      </c>
      <c r="J23" s="14">
        <v>17894</v>
      </c>
      <c r="K23" s="14">
        <f t="shared" si="9"/>
        <v>156</v>
      </c>
      <c r="L23" s="14">
        <f t="shared" si="9"/>
        <v>9473</v>
      </c>
      <c r="M23" s="14">
        <v>4</v>
      </c>
      <c r="N23" s="14">
        <v>294</v>
      </c>
      <c r="O23" s="14">
        <v>42</v>
      </c>
      <c r="P23" s="14">
        <v>2280</v>
      </c>
      <c r="Q23" s="14">
        <v>110</v>
      </c>
      <c r="R23" s="14">
        <v>6899</v>
      </c>
      <c r="S23" s="14">
        <f t="shared" si="11"/>
        <v>0</v>
      </c>
      <c r="T23" s="14">
        <f t="shared" si="11"/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2" t="s">
        <v>25</v>
      </c>
      <c r="AB23" s="2" t="s">
        <v>25</v>
      </c>
    </row>
    <row r="24" spans="1:28" x14ac:dyDescent="0.15">
      <c r="A24" s="13" t="s">
        <v>18</v>
      </c>
      <c r="B24" s="6" t="s">
        <v>19</v>
      </c>
      <c r="C24" s="14">
        <f t="shared" si="7"/>
        <v>1</v>
      </c>
      <c r="D24" s="14">
        <f t="shared" si="7"/>
        <v>114</v>
      </c>
      <c r="E24" s="14">
        <v>1</v>
      </c>
      <c r="F24" s="14">
        <v>114</v>
      </c>
      <c r="G24" s="14">
        <v>0</v>
      </c>
      <c r="H24" s="14">
        <v>0</v>
      </c>
      <c r="I24" s="14">
        <v>0</v>
      </c>
      <c r="J24" s="14">
        <v>0</v>
      </c>
      <c r="K24" s="14">
        <f t="shared" si="9"/>
        <v>1</v>
      </c>
      <c r="L24" s="14">
        <f t="shared" si="9"/>
        <v>53</v>
      </c>
      <c r="M24" s="14">
        <v>1</v>
      </c>
      <c r="N24" s="14">
        <v>53</v>
      </c>
      <c r="O24" s="14">
        <v>0</v>
      </c>
      <c r="P24" s="14">
        <v>0</v>
      </c>
      <c r="Q24" s="14">
        <v>0</v>
      </c>
      <c r="R24" s="14">
        <v>0</v>
      </c>
      <c r="S24" s="14">
        <f t="shared" si="11"/>
        <v>0</v>
      </c>
      <c r="T24" s="14">
        <f t="shared" si="11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2" t="s">
        <v>25</v>
      </c>
      <c r="AB24" s="2" t="s">
        <v>25</v>
      </c>
    </row>
    <row r="25" spans="1:28" x14ac:dyDescent="0.15">
      <c r="A25" s="13" t="s">
        <v>20</v>
      </c>
      <c r="B25" s="6" t="s">
        <v>21</v>
      </c>
      <c r="C25" s="14">
        <f t="shared" si="7"/>
        <v>0</v>
      </c>
      <c r="D25" s="14">
        <f t="shared" si="7"/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f t="shared" si="9"/>
        <v>38</v>
      </c>
      <c r="L25" s="14">
        <f t="shared" si="9"/>
        <v>3454</v>
      </c>
      <c r="M25" s="14">
        <v>5</v>
      </c>
      <c r="N25" s="14">
        <v>579</v>
      </c>
      <c r="O25" s="14">
        <v>0</v>
      </c>
      <c r="P25" s="14">
        <v>0</v>
      </c>
      <c r="Q25" s="14">
        <v>33</v>
      </c>
      <c r="R25" s="14">
        <v>2875</v>
      </c>
      <c r="S25" s="14">
        <f t="shared" si="11"/>
        <v>0</v>
      </c>
      <c r="T25" s="14">
        <f t="shared" si="11"/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2" t="s">
        <v>25</v>
      </c>
      <c r="AB25" s="2" t="s">
        <v>25</v>
      </c>
    </row>
    <row r="26" spans="1:2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8" x14ac:dyDescent="0.15">
      <c r="A28" s="3"/>
      <c r="B28" s="4"/>
      <c r="C28" s="5" t="s">
        <v>26</v>
      </c>
      <c r="D28" s="6"/>
      <c r="E28" s="6"/>
      <c r="F28" s="6"/>
      <c r="G28" s="6"/>
      <c r="H28" s="6"/>
      <c r="I28" s="6"/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7"/>
    </row>
    <row r="29" spans="1:28" x14ac:dyDescent="0.15">
      <c r="A29" s="7"/>
      <c r="B29" s="8"/>
      <c r="C29" s="5" t="s">
        <v>4</v>
      </c>
      <c r="D29" s="5"/>
      <c r="E29" s="6" t="s">
        <v>5</v>
      </c>
      <c r="F29" s="6"/>
      <c r="G29" s="6" t="s">
        <v>6</v>
      </c>
      <c r="H29" s="6"/>
      <c r="I29" s="6" t="s">
        <v>7</v>
      </c>
      <c r="J29" s="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</row>
    <row r="30" spans="1:28" ht="69" x14ac:dyDescent="0.15">
      <c r="A30" s="7"/>
      <c r="B30" s="8"/>
      <c r="C30" s="9" t="s">
        <v>8</v>
      </c>
      <c r="D30" s="9" t="s">
        <v>9</v>
      </c>
      <c r="E30" s="9" t="s">
        <v>8</v>
      </c>
      <c r="F30" s="9" t="s">
        <v>9</v>
      </c>
      <c r="G30" s="9" t="s">
        <v>8</v>
      </c>
      <c r="H30" s="9" t="s">
        <v>9</v>
      </c>
      <c r="I30" s="9" t="s">
        <v>8</v>
      </c>
      <c r="J30" s="9" t="s">
        <v>9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  <c r="V30" s="17"/>
      <c r="W30" s="17"/>
      <c r="X30" s="17"/>
      <c r="Y30" s="17"/>
      <c r="Z30" s="17"/>
    </row>
    <row r="31" spans="1:28" x14ac:dyDescent="0.15">
      <c r="A31" s="10"/>
      <c r="B31" s="11"/>
      <c r="C31" s="12" t="s">
        <v>10</v>
      </c>
      <c r="D31" s="12" t="s">
        <v>11</v>
      </c>
      <c r="E31" s="12" t="s">
        <v>10</v>
      </c>
      <c r="F31" s="12" t="s">
        <v>11</v>
      </c>
      <c r="G31" s="12" t="s">
        <v>10</v>
      </c>
      <c r="H31" s="12" t="s">
        <v>11</v>
      </c>
      <c r="I31" s="12" t="s">
        <v>10</v>
      </c>
      <c r="J31" s="12" t="s">
        <v>11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7"/>
      <c r="V31" s="17"/>
      <c r="W31" s="17"/>
      <c r="X31" s="17"/>
      <c r="Y31" s="17"/>
      <c r="Z31" s="17"/>
    </row>
    <row r="32" spans="1:28" x14ac:dyDescent="0.15">
      <c r="A32" s="13" t="s">
        <v>12</v>
      </c>
      <c r="B32" s="6" t="s">
        <v>13</v>
      </c>
      <c r="C32" s="14">
        <f t="shared" ref="C32:D36" si="13">SUM(E32,G32,I32)</f>
        <v>0</v>
      </c>
      <c r="D32" s="14">
        <f t="shared" si="13"/>
        <v>0</v>
      </c>
      <c r="E32" s="14">
        <f t="shared" ref="E32:J32" si="14">SUM(E33:E36)</f>
        <v>0</v>
      </c>
      <c r="F32" s="14">
        <f t="shared" si="14"/>
        <v>0</v>
      </c>
      <c r="G32" s="14">
        <f t="shared" si="14"/>
        <v>0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9" t="s">
        <v>27</v>
      </c>
      <c r="L32" s="19" t="s">
        <v>28</v>
      </c>
      <c r="M32" s="19" t="s">
        <v>29</v>
      </c>
      <c r="N32" s="19" t="s">
        <v>30</v>
      </c>
      <c r="O32" s="19"/>
      <c r="P32" s="19"/>
      <c r="Q32" s="19"/>
      <c r="R32" s="19"/>
      <c r="S32" s="19"/>
      <c r="T32" s="19"/>
      <c r="U32" s="17"/>
      <c r="V32" s="17"/>
      <c r="W32" s="17"/>
      <c r="X32" s="17"/>
      <c r="Y32" s="17"/>
      <c r="Z32" s="17"/>
    </row>
    <row r="33" spans="1:26" x14ac:dyDescent="0.15">
      <c r="A33" s="13" t="s">
        <v>14</v>
      </c>
      <c r="B33" s="6" t="s">
        <v>15</v>
      </c>
      <c r="C33" s="14">
        <f t="shared" si="13"/>
        <v>0</v>
      </c>
      <c r="D33" s="14">
        <f t="shared" si="13"/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9" t="s">
        <v>29</v>
      </c>
      <c r="L33" s="19" t="s">
        <v>30</v>
      </c>
      <c r="M33" s="19" t="s">
        <v>29</v>
      </c>
      <c r="N33" s="19" t="s">
        <v>30</v>
      </c>
      <c r="O33" s="19"/>
      <c r="P33" s="19"/>
      <c r="Q33" s="19"/>
      <c r="R33" s="19"/>
      <c r="S33" s="19"/>
      <c r="T33" s="19"/>
      <c r="U33" s="17"/>
      <c r="V33" s="17"/>
      <c r="W33" s="17"/>
      <c r="X33" s="17"/>
      <c r="Y33" s="17"/>
      <c r="Z33" s="17"/>
    </row>
    <row r="34" spans="1:26" x14ac:dyDescent="0.15">
      <c r="A34" s="13" t="s">
        <v>16</v>
      </c>
      <c r="B34" s="6" t="s">
        <v>17</v>
      </c>
      <c r="C34" s="14">
        <f t="shared" si="13"/>
        <v>0</v>
      </c>
      <c r="D34" s="14">
        <f t="shared" si="13"/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9" t="s">
        <v>29</v>
      </c>
      <c r="L34" s="19" t="s">
        <v>30</v>
      </c>
      <c r="M34" s="19" t="s">
        <v>29</v>
      </c>
      <c r="N34" s="19" t="s">
        <v>30</v>
      </c>
      <c r="O34" s="19"/>
      <c r="P34" s="19"/>
      <c r="Q34" s="19"/>
      <c r="R34" s="19"/>
      <c r="S34" s="19"/>
      <c r="T34" s="19"/>
      <c r="U34" s="17"/>
      <c r="V34" s="17"/>
      <c r="W34" s="17"/>
      <c r="X34" s="17"/>
      <c r="Y34" s="17"/>
      <c r="Z34" s="17"/>
    </row>
    <row r="35" spans="1:26" x14ac:dyDescent="0.15">
      <c r="A35" s="13" t="s">
        <v>18</v>
      </c>
      <c r="B35" s="6" t="s">
        <v>19</v>
      </c>
      <c r="C35" s="14">
        <f t="shared" si="13"/>
        <v>0</v>
      </c>
      <c r="D35" s="14">
        <f t="shared" si="13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9" t="s">
        <v>29</v>
      </c>
      <c r="L35" s="19" t="s">
        <v>30</v>
      </c>
      <c r="M35" s="19" t="s">
        <v>29</v>
      </c>
      <c r="N35" s="19" t="s">
        <v>30</v>
      </c>
      <c r="O35" s="19"/>
      <c r="P35" s="19"/>
      <c r="Q35" s="19"/>
      <c r="R35" s="19"/>
      <c r="S35" s="19"/>
      <c r="T35" s="19"/>
      <c r="U35" s="17"/>
      <c r="V35" s="17"/>
      <c r="W35" s="17"/>
      <c r="X35" s="17"/>
      <c r="Y35" s="17"/>
      <c r="Z35" s="17"/>
    </row>
    <row r="36" spans="1:26" x14ac:dyDescent="0.15">
      <c r="A36" s="13" t="s">
        <v>20</v>
      </c>
      <c r="B36" s="6" t="s">
        <v>21</v>
      </c>
      <c r="C36" s="14">
        <f t="shared" si="13"/>
        <v>0</v>
      </c>
      <c r="D36" s="14">
        <f t="shared" si="1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9" t="s">
        <v>29</v>
      </c>
      <c r="L36" s="19" t="s">
        <v>30</v>
      </c>
      <c r="M36" s="19" t="s">
        <v>29</v>
      </c>
      <c r="N36" s="19" t="s">
        <v>30</v>
      </c>
      <c r="O36" s="19"/>
      <c r="P36" s="19"/>
      <c r="Q36" s="19"/>
      <c r="R36" s="19"/>
      <c r="S36" s="19"/>
      <c r="T36" s="19"/>
      <c r="U36" s="17"/>
      <c r="V36" s="17"/>
      <c r="W36" s="17"/>
      <c r="X36" s="17"/>
      <c r="Y36" s="17"/>
      <c r="Z36" s="17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0" t="s">
        <v>31</v>
      </c>
      <c r="B38" s="21" t="s">
        <v>32</v>
      </c>
      <c r="C38" s="14">
        <f>SUM(Y14,I25,Q25)</f>
        <v>33</v>
      </c>
      <c r="D38" s="14">
        <f>SUM(Z14,J25,R25)</f>
        <v>2875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s="2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23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平成27年度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平成27年度!Print_Area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&lt;91E63138955C816930348B7B8FE98CA78140816A32303130944E30348C8E2E786C73&gt;</dc:title>
  <dc:creator>2004575iw</dc:creator>
  <cp:lastModifiedBy>宮城県</cp:lastModifiedBy>
  <dcterms:created xsi:type="dcterms:W3CDTF">2025-01-06T05:38:04Z</dcterms:created>
  <dcterms:modified xsi:type="dcterms:W3CDTF">2025-01-07T05:24:13Z</dcterms:modified>
</cp:coreProperties>
</file>