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9.209\kikaku\07 高齢者住まい法関係\06サービス付き高齢者向け住宅\97 広報・HP\1 ホームページ資料\R2.9月\1 新規登録\登録基準\"/>
    </mc:Choice>
  </mc:AlternateContent>
  <bookViews>
    <workbookView xWindow="0" yWindow="0" windowWidth="20490" windowHeight="7530"/>
  </bookViews>
  <sheets>
    <sheet name="共用部分（参考）" sheetId="2" r:id="rId1"/>
    <sheet name="Sheet1" sheetId="1" r:id="rId2"/>
  </sheets>
  <externalReferences>
    <externalReference r:id="rId3"/>
  </externalReferences>
  <definedNames>
    <definedName name="_xlnm.Print_Area" localSheetId="0">'共用部分（参考）'!$A$1:$R$53</definedName>
    <definedName name="決裁状況">[1]マスターデータ!#REF!</definedName>
    <definedName name="済">[1]マスターデータ!#REF!</definedName>
    <definedName name="市町村一覧">'[1]集計（市町村別）(H28)'!$C$4:$C$39</definedName>
    <definedName name="修正指示者">[1]マスターデータ!#REF!</definedName>
    <definedName name="審査状況">[1]マスターデータ!#REF!</definedName>
    <definedName name="備考">[1]マスターデータ!#REF!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2" i="2" l="1"/>
  <c r="P43" i="2"/>
  <c r="P44" i="2"/>
  <c r="P45" i="2"/>
  <c r="P46" i="2"/>
  <c r="E15" i="2" l="1"/>
  <c r="E14" i="2"/>
  <c r="E13" i="2"/>
  <c r="E7" i="2" l="1"/>
  <c r="E12" i="2"/>
  <c r="E11" i="2"/>
  <c r="E8" i="2" l="1"/>
  <c r="E9" i="2"/>
  <c r="E10" i="2"/>
  <c r="E6" i="2"/>
  <c r="E21" i="2"/>
  <c r="E16" i="2" l="1"/>
  <c r="B33" i="2" s="1"/>
  <c r="Q46" i="2"/>
  <c r="E46" i="2"/>
  <c r="Q45" i="2"/>
  <c r="E45" i="2"/>
  <c r="Q44" i="2"/>
  <c r="E44" i="2"/>
  <c r="Q43" i="2"/>
  <c r="E43" i="2"/>
  <c r="Q42" i="2"/>
  <c r="E42" i="2"/>
  <c r="P30" i="2"/>
  <c r="C26" i="2"/>
  <c r="D33" i="2" s="1"/>
  <c r="E25" i="2"/>
  <c r="E24" i="2"/>
  <c r="E23" i="2"/>
  <c r="E22" i="2"/>
  <c r="E26" i="2" l="1"/>
  <c r="R46" i="2"/>
  <c r="R45" i="2"/>
  <c r="R44" i="2"/>
  <c r="R43" i="2"/>
  <c r="R42" i="2"/>
  <c r="P33" i="2"/>
  <c r="B36" i="2" s="1"/>
  <c r="P36" i="2" l="1"/>
  <c r="C36" i="2"/>
</calcChain>
</file>

<file path=xl/sharedStrings.xml><?xml version="1.0" encoding="utf-8"?>
<sst xmlns="http://schemas.openxmlformats.org/spreadsheetml/2006/main" count="64" uniqueCount="38">
  <si>
    <t>共用部分について詳細が分かる書類（参考）</t>
    <rPh sb="17" eb="19">
      <t>サンコウ</t>
    </rPh>
    <phoneticPr fontId="4"/>
  </si>
  <si>
    <t>令和　　年　　月　　日</t>
    <rPh sb="0" eb="2">
      <t>レイワ</t>
    </rPh>
    <rPh sb="4" eb="5">
      <t>ネン</t>
    </rPh>
    <rPh sb="7" eb="8">
      <t>ガツ</t>
    </rPh>
    <rPh sb="10" eb="11">
      <t>ニチ</t>
    </rPh>
    <phoneticPr fontId="4"/>
  </si>
  <si>
    <t>1　共用利用部分の面積と内訳　※</t>
    <rPh sb="2" eb="4">
      <t>キョウヨウ</t>
    </rPh>
    <rPh sb="4" eb="6">
      <t>リヨウ</t>
    </rPh>
    <rPh sb="6" eb="8">
      <t>ブブン</t>
    </rPh>
    <rPh sb="9" eb="11">
      <t>メンセキ</t>
    </rPh>
    <rPh sb="12" eb="14">
      <t>ウチワケ</t>
    </rPh>
    <phoneticPr fontId="4"/>
  </si>
  <si>
    <t>共用利用部分</t>
    <rPh sb="0" eb="2">
      <t>キョウヨウ</t>
    </rPh>
    <rPh sb="2" eb="4">
      <t>リヨウ</t>
    </rPh>
    <rPh sb="4" eb="6">
      <t>ブブン</t>
    </rPh>
    <phoneticPr fontId="4"/>
  </si>
  <si>
    <t>整備
箇所数</t>
    <rPh sb="0" eb="2">
      <t>セイビ</t>
    </rPh>
    <rPh sb="3" eb="5">
      <t>カショ</t>
    </rPh>
    <rPh sb="5" eb="6">
      <t>スウ</t>
    </rPh>
    <phoneticPr fontId="4"/>
  </si>
  <si>
    <t>箇所あたりの床面積（㎡）</t>
    <rPh sb="0" eb="2">
      <t>カショ</t>
    </rPh>
    <rPh sb="6" eb="9">
      <t>ユカメンセキ</t>
    </rPh>
    <phoneticPr fontId="4"/>
  </si>
  <si>
    <t>整備場所</t>
    <rPh sb="0" eb="2">
      <t>セイビ</t>
    </rPh>
    <rPh sb="2" eb="4">
      <t>バショ</t>
    </rPh>
    <phoneticPr fontId="4"/>
  </si>
  <si>
    <t>備考</t>
    <rPh sb="0" eb="2">
      <t>ビコウ</t>
    </rPh>
    <phoneticPr fontId="4"/>
  </si>
  <si>
    <t>合計</t>
    <rPh sb="0" eb="2">
      <t>ゴウケイ</t>
    </rPh>
    <phoneticPr fontId="4"/>
  </si>
  <si>
    <t>※共用利用部分は，食堂，台所，浴室，脱衣室，共用物置など専用部分に変わって代用される空間が該当</t>
    <rPh sb="1" eb="3">
      <t>キョウヨウ</t>
    </rPh>
    <rPh sb="3" eb="5">
      <t>リヨウ</t>
    </rPh>
    <rPh sb="5" eb="7">
      <t>ブブン</t>
    </rPh>
    <rPh sb="9" eb="11">
      <t>ショクドウ</t>
    </rPh>
    <rPh sb="12" eb="14">
      <t>ダイドコロ</t>
    </rPh>
    <rPh sb="15" eb="17">
      <t>ヨクシツ</t>
    </rPh>
    <rPh sb="18" eb="21">
      <t>ダツイシツ</t>
    </rPh>
    <rPh sb="22" eb="24">
      <t>キョウヨウ</t>
    </rPh>
    <rPh sb="24" eb="26">
      <t>モノオキ</t>
    </rPh>
    <rPh sb="28" eb="30">
      <t>センヨウ</t>
    </rPh>
    <rPh sb="30" eb="32">
      <t>ブブン</t>
    </rPh>
    <rPh sb="33" eb="34">
      <t>カ</t>
    </rPh>
    <rPh sb="37" eb="39">
      <t>ダイヨウ</t>
    </rPh>
    <rPh sb="42" eb="44">
      <t>クウカン</t>
    </rPh>
    <rPh sb="45" eb="47">
      <t>ガイトウ</t>
    </rPh>
    <phoneticPr fontId="4"/>
  </si>
  <si>
    <t>2　面積要件を緩和している場合の「各専用部分の床面積と２５㎡の差」の合計および内訳</t>
    <rPh sb="2" eb="4">
      <t>メンセキ</t>
    </rPh>
    <rPh sb="4" eb="6">
      <t>ヨウケン</t>
    </rPh>
    <rPh sb="7" eb="9">
      <t>カンワ</t>
    </rPh>
    <rPh sb="13" eb="15">
      <t>バアイ</t>
    </rPh>
    <rPh sb="17" eb="18">
      <t>カク</t>
    </rPh>
    <rPh sb="18" eb="20">
      <t>センヨウ</t>
    </rPh>
    <rPh sb="20" eb="22">
      <t>ブブン</t>
    </rPh>
    <rPh sb="23" eb="26">
      <t>ユカメンセキ</t>
    </rPh>
    <rPh sb="31" eb="32">
      <t>サ</t>
    </rPh>
    <rPh sb="34" eb="36">
      <t>ゴウケイ</t>
    </rPh>
    <rPh sb="39" eb="41">
      <t>ウチワケ</t>
    </rPh>
    <phoneticPr fontId="4"/>
  </si>
  <si>
    <t>住戸タイプ</t>
    <rPh sb="0" eb="2">
      <t>ジュウコ</t>
    </rPh>
    <phoneticPr fontId="4"/>
  </si>
  <si>
    <t>戸数</t>
    <rPh sb="0" eb="2">
      <t>コスウ</t>
    </rPh>
    <phoneticPr fontId="4"/>
  </si>
  <si>
    <t>戸あたりの床面積（㎡）</t>
    <rPh sb="0" eb="1">
      <t>コ</t>
    </rPh>
    <rPh sb="5" eb="8">
      <t>ユカメンセキ</t>
    </rPh>
    <phoneticPr fontId="4"/>
  </si>
  <si>
    <t>タイプ別面積(㎡)
（自動）</t>
    <rPh sb="3" eb="4">
      <t>ベツ</t>
    </rPh>
    <rPh sb="4" eb="6">
      <t>メンセキ</t>
    </rPh>
    <rPh sb="11" eb="13">
      <t>ジドウ</t>
    </rPh>
    <phoneticPr fontId="4"/>
  </si>
  <si>
    <t>備考</t>
    <phoneticPr fontId="4"/>
  </si>
  <si>
    <t>判定　（自動）</t>
    <rPh sb="0" eb="2">
      <t>ハンテイ</t>
    </rPh>
    <rPh sb="4" eb="6">
      <t>ジドウ</t>
    </rPh>
    <phoneticPr fontId="4"/>
  </si>
  <si>
    <t>○住戸タイプの最小面積</t>
    <rPh sb="1" eb="3">
      <t>ジュウコ</t>
    </rPh>
    <rPh sb="7" eb="9">
      <t>サイショウ</t>
    </rPh>
    <rPh sb="9" eb="11">
      <t>メンセキ</t>
    </rPh>
    <phoneticPr fontId="4"/>
  </si>
  <si>
    <t>○共用部分の戸あたり換算面積</t>
    <rPh sb="1" eb="3">
      <t>キョウヨウ</t>
    </rPh>
    <rPh sb="3" eb="5">
      <t>ブブン</t>
    </rPh>
    <rPh sb="6" eb="7">
      <t>ト</t>
    </rPh>
    <rPh sb="10" eb="12">
      <t>カンサン</t>
    </rPh>
    <rPh sb="12" eb="14">
      <t>メンセキ</t>
    </rPh>
    <phoneticPr fontId="4"/>
  </si>
  <si>
    <t>÷</t>
    <phoneticPr fontId="4"/>
  </si>
  <si>
    <t>＝</t>
    <phoneticPr fontId="4"/>
  </si>
  <si>
    <t>3　共同利用部分の台所・浴室等の数に対する,想定利用戸数(人数)　※</t>
    <phoneticPr fontId="4"/>
  </si>
  <si>
    <t>想定利用者人数</t>
    <rPh sb="0" eb="2">
      <t>ソウテイ</t>
    </rPh>
    <rPh sb="2" eb="5">
      <t>リヨウシャ</t>
    </rPh>
    <rPh sb="5" eb="7">
      <t>ニンズウ</t>
    </rPh>
    <phoneticPr fontId="4"/>
  </si>
  <si>
    <t>利用可能人数</t>
    <rPh sb="0" eb="2">
      <t>リヨウ</t>
    </rPh>
    <rPh sb="2" eb="4">
      <t>カノウ</t>
    </rPh>
    <rPh sb="4" eb="6">
      <t>ニンズウ</t>
    </rPh>
    <phoneticPr fontId="4"/>
  </si>
  <si>
    <t>算定
（自動）</t>
    <rPh sb="0" eb="2">
      <t>サンテイ</t>
    </rPh>
    <rPh sb="4" eb="6">
      <t>ジドウ</t>
    </rPh>
    <phoneticPr fontId="4"/>
  </si>
  <si>
    <t>1箇所あたりの利用者数</t>
    <rPh sb="1" eb="3">
      <t>カショ</t>
    </rPh>
    <rPh sb="7" eb="9">
      <t>リヨウ</t>
    </rPh>
    <rPh sb="9" eb="10">
      <t>シャ</t>
    </rPh>
    <rPh sb="10" eb="11">
      <t>スウ</t>
    </rPh>
    <phoneticPr fontId="4"/>
  </si>
  <si>
    <t>想定利用者人数（自動）</t>
    <rPh sb="8" eb="10">
      <t>ジドウ</t>
    </rPh>
    <phoneticPr fontId="4"/>
  </si>
  <si>
    <t>一人あたりの利用時間（ｈ）</t>
    <rPh sb="0" eb="2">
      <t>ヒトリ</t>
    </rPh>
    <rPh sb="6" eb="8">
      <t>リヨウ</t>
    </rPh>
    <rPh sb="8" eb="10">
      <t>ジカン</t>
    </rPh>
    <phoneticPr fontId="4"/>
  </si>
  <si>
    <t>利用時間帯</t>
    <rPh sb="0" eb="2">
      <t>リヨウ</t>
    </rPh>
    <rPh sb="2" eb="5">
      <t>ジカンタイ</t>
    </rPh>
    <phoneticPr fontId="4"/>
  </si>
  <si>
    <t>利用可能人数
（自動）</t>
    <rPh sb="0" eb="2">
      <t>リヨウ</t>
    </rPh>
    <rPh sb="2" eb="4">
      <t>カノウ</t>
    </rPh>
    <rPh sb="4" eb="6">
      <t>ニンズウ</t>
    </rPh>
    <rPh sb="8" eb="10">
      <t>ジドウ</t>
    </rPh>
    <phoneticPr fontId="4"/>
  </si>
  <si>
    <t>～</t>
    <phoneticPr fontId="4"/>
  </si>
  <si>
    <t>補足説明　　共用部の利用の仕方や算定で想定超過となる場合について補足事項を記載</t>
    <rPh sb="0" eb="2">
      <t>ホソク</t>
    </rPh>
    <rPh sb="2" eb="4">
      <t>セツメイ</t>
    </rPh>
    <rPh sb="6" eb="9">
      <t>キョウヨウブ</t>
    </rPh>
    <rPh sb="10" eb="12">
      <t>リヨウ</t>
    </rPh>
    <rPh sb="13" eb="15">
      <t>シカタ</t>
    </rPh>
    <rPh sb="16" eb="18">
      <t>サンテイ</t>
    </rPh>
    <rPh sb="19" eb="21">
      <t>ソウテイ</t>
    </rPh>
    <rPh sb="21" eb="23">
      <t>チョウカ</t>
    </rPh>
    <rPh sb="26" eb="28">
      <t>バアイ</t>
    </rPh>
    <rPh sb="32" eb="34">
      <t>ホソク</t>
    </rPh>
    <rPh sb="34" eb="36">
      <t>ジコウ</t>
    </rPh>
    <rPh sb="37" eb="39">
      <t>キサイ</t>
    </rPh>
    <phoneticPr fontId="4"/>
  </si>
  <si>
    <t>※想定利用人数は一日あたりの利用人数とする。</t>
    <rPh sb="1" eb="3">
      <t>ソウテイ</t>
    </rPh>
    <rPh sb="3" eb="5">
      <t>リヨウ</t>
    </rPh>
    <rPh sb="5" eb="7">
      <t>ニンズウ</t>
    </rPh>
    <rPh sb="8" eb="10">
      <t>イチニチ</t>
    </rPh>
    <rPh sb="14" eb="16">
      <t>リヨウ</t>
    </rPh>
    <rPh sb="16" eb="18">
      <t>ニンズウ</t>
    </rPh>
    <phoneticPr fontId="4"/>
  </si>
  <si>
    <t>床面積
（自動）</t>
    <rPh sb="0" eb="3">
      <t>ユカメンセキ</t>
    </rPh>
    <rPh sb="5" eb="7">
      <t>ジドウ</t>
    </rPh>
    <phoneticPr fontId="1"/>
  </si>
  <si>
    <t>時</t>
    <rPh sb="0" eb="1">
      <t>ジ</t>
    </rPh>
    <phoneticPr fontId="1"/>
  </si>
  <si>
    <t>分</t>
    <rPh sb="0" eb="1">
      <t>フン</t>
    </rPh>
    <phoneticPr fontId="1"/>
  </si>
  <si>
    <t>①</t>
    <phoneticPr fontId="1"/>
  </si>
  <si>
    <t>洗濯室・脱衣室</t>
    <rPh sb="0" eb="2">
      <t>センタク</t>
    </rPh>
    <rPh sb="2" eb="3">
      <t>シツ</t>
    </rPh>
    <rPh sb="4" eb="7">
      <t>ダツイシツ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</si>
</sst>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quot;戸&quot;"/>
    <numFmt numFmtId="178" formatCode="0.0&quot;ｈ&quot;"/>
  </numFmts>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8">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88">
    <xf numFmtId="0" fontId="0" fillId="0" borderId="0" xfId="0">
      <alignment vertical="center"/>
    </xf>
    <xf numFmtId="0" fontId="3" fillId="0" borderId="0" xfId="1" applyFont="1">
      <alignment vertical="center"/>
    </xf>
    <xf numFmtId="0" fontId="2" fillId="0" borderId="0" xfId="1">
      <alignment vertical="center"/>
    </xf>
    <xf numFmtId="0" fontId="2" fillId="0" borderId="0" xfId="1" applyAlignment="1">
      <alignment horizontal="center" vertical="center"/>
    </xf>
    <xf numFmtId="0" fontId="5" fillId="0" borderId="0" xfId="1" applyFont="1" applyAlignment="1">
      <alignment horizontal="left"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2" xfId="1" applyBorder="1" applyAlignment="1">
      <alignment horizontal="center" vertical="center" wrapText="1"/>
    </xf>
    <xf numFmtId="0" fontId="2" fillId="2" borderId="2" xfId="1" applyFill="1" applyBorder="1" applyAlignment="1">
      <alignment horizontal="center" vertical="center"/>
    </xf>
    <xf numFmtId="0" fontId="2" fillId="0" borderId="2" xfId="1" applyFill="1" applyBorder="1" applyAlignment="1">
      <alignment horizontal="center" vertical="center"/>
    </xf>
    <xf numFmtId="0" fontId="2" fillId="0" borderId="1" xfId="1" applyBorder="1">
      <alignment vertical="center"/>
    </xf>
    <xf numFmtId="0" fontId="2" fillId="0" borderId="3" xfId="1" applyBorder="1" applyAlignment="1">
      <alignment horizontal="center" vertical="center" wrapText="1"/>
    </xf>
    <xf numFmtId="0" fontId="2" fillId="0" borderId="4" xfId="1" applyFill="1" applyBorder="1" applyAlignment="1">
      <alignment horizontal="center" vertical="center"/>
    </xf>
    <xf numFmtId="0" fontId="2" fillId="0" borderId="1" xfId="1" applyFill="1" applyBorder="1" applyAlignment="1">
      <alignment horizontal="center" vertical="center"/>
    </xf>
    <xf numFmtId="0" fontId="2" fillId="0" borderId="4" xfId="1" applyBorder="1" applyAlignment="1">
      <alignment horizontal="center" vertical="center"/>
    </xf>
    <xf numFmtId="0" fontId="2" fillId="0" borderId="1" xfId="1" applyBorder="1">
      <alignment vertical="center"/>
    </xf>
    <xf numFmtId="0" fontId="2" fillId="0" borderId="6" xfId="1" applyBorder="1">
      <alignment vertical="center"/>
    </xf>
    <xf numFmtId="0" fontId="2" fillId="0" borderId="0" xfId="1" applyBorder="1">
      <alignment vertical="center"/>
    </xf>
    <xf numFmtId="0" fontId="2" fillId="0" borderId="0" xfId="1" applyBorder="1" applyAlignment="1">
      <alignment vertical="center"/>
    </xf>
    <xf numFmtId="0" fontId="2" fillId="0" borderId="7" xfId="1" applyBorder="1">
      <alignment vertical="center"/>
    </xf>
    <xf numFmtId="0" fontId="2" fillId="0" borderId="8" xfId="1" applyBorder="1" applyAlignment="1">
      <alignment vertical="center"/>
    </xf>
    <xf numFmtId="0" fontId="2" fillId="0" borderId="9" xfId="1" applyBorder="1" applyAlignment="1">
      <alignment vertical="center"/>
    </xf>
    <xf numFmtId="0" fontId="2" fillId="0" borderId="10" xfId="1" applyBorder="1">
      <alignment vertical="center"/>
    </xf>
    <xf numFmtId="176" fontId="2" fillId="0" borderId="0" xfId="1" applyNumberFormat="1" applyBorder="1" applyAlignment="1">
      <alignment vertical="center"/>
    </xf>
    <xf numFmtId="0" fontId="2" fillId="0" borderId="0" xfId="1" applyBorder="1" applyAlignment="1">
      <alignment horizontal="center" vertical="center"/>
    </xf>
    <xf numFmtId="0" fontId="2" fillId="0" borderId="11" xfId="1" applyBorder="1">
      <alignment vertical="center"/>
    </xf>
    <xf numFmtId="176" fontId="2" fillId="0" borderId="0" xfId="1" applyNumberFormat="1" applyBorder="1" applyAlignment="1">
      <alignment horizontal="center" vertical="center"/>
    </xf>
    <xf numFmtId="176" fontId="2" fillId="0" borderId="0" xfId="1" applyNumberFormat="1" applyBorder="1">
      <alignment vertical="center"/>
    </xf>
    <xf numFmtId="0" fontId="2" fillId="0" borderId="11" xfId="1" applyBorder="1" applyAlignment="1">
      <alignment vertical="center"/>
    </xf>
    <xf numFmtId="177" fontId="2" fillId="0" borderId="0" xfId="1" applyNumberFormat="1" applyBorder="1" applyAlignment="1">
      <alignment vertical="center"/>
    </xf>
    <xf numFmtId="0" fontId="2" fillId="0" borderId="12" xfId="1" applyBorder="1">
      <alignment vertical="center"/>
    </xf>
    <xf numFmtId="176" fontId="2" fillId="0" borderId="13" xfId="1" applyNumberFormat="1" applyBorder="1" applyAlignment="1">
      <alignment horizontal="center" vertical="center"/>
    </xf>
    <xf numFmtId="0" fontId="2" fillId="0" borderId="13" xfId="1" applyBorder="1" applyAlignment="1">
      <alignment horizontal="center" vertical="center"/>
    </xf>
    <xf numFmtId="176" fontId="2" fillId="0" borderId="13" xfId="1" applyNumberFormat="1" applyBorder="1">
      <alignment vertical="center"/>
    </xf>
    <xf numFmtId="0" fontId="2" fillId="0" borderId="14" xfId="1" applyBorder="1">
      <alignment vertical="center"/>
    </xf>
    <xf numFmtId="0" fontId="2" fillId="0" borderId="2" xfId="1" applyBorder="1" applyAlignment="1">
      <alignment horizontal="center" vertical="center" wrapText="1"/>
    </xf>
    <xf numFmtId="0" fontId="2" fillId="2" borderId="3" xfId="1" applyFill="1" applyBorder="1" applyAlignment="1">
      <alignment horizontal="center" vertical="center"/>
    </xf>
    <xf numFmtId="0" fontId="2" fillId="2" borderId="4" xfId="1" applyFill="1" applyBorder="1" applyAlignment="1">
      <alignment horizontal="center" vertical="center"/>
    </xf>
    <xf numFmtId="178" fontId="2" fillId="0" borderId="21" xfId="1" applyNumberFormat="1" applyFill="1" applyBorder="1" applyAlignment="1">
      <alignment horizontal="center" vertical="center"/>
    </xf>
    <xf numFmtId="0" fontId="2" fillId="0" borderId="3" xfId="1" applyFill="1" applyBorder="1" applyAlignment="1">
      <alignment horizontal="center" vertical="center"/>
    </xf>
    <xf numFmtId="0" fontId="2" fillId="0" borderId="2" xfId="1" applyBorder="1" applyAlignment="1">
      <alignment horizontal="center" vertical="center"/>
    </xf>
    <xf numFmtId="0" fontId="2" fillId="2" borderId="2" xfId="1" applyFill="1" applyBorder="1" applyAlignment="1">
      <alignment horizontal="center" vertical="center"/>
    </xf>
    <xf numFmtId="0" fontId="2" fillId="2" borderId="2" xfId="1" applyFill="1" applyBorder="1" applyAlignment="1">
      <alignment horizontal="center" vertical="center"/>
    </xf>
    <xf numFmtId="0" fontId="2" fillId="0" borderId="2" xfId="1" applyBorder="1" applyAlignment="1">
      <alignment horizontal="center" vertical="center"/>
    </xf>
    <xf numFmtId="0" fontId="2" fillId="2" borderId="3" xfId="1" applyFill="1" applyBorder="1" applyAlignment="1">
      <alignment vertical="center"/>
    </xf>
    <xf numFmtId="0" fontId="2" fillId="2" borderId="4" xfId="1" applyFill="1" applyBorder="1" applyAlignment="1">
      <alignment vertical="center"/>
    </xf>
    <xf numFmtId="0" fontId="2" fillId="2" borderId="5" xfId="1" applyFill="1" applyBorder="1" applyAlignment="1">
      <alignment vertical="center"/>
    </xf>
    <xf numFmtId="176" fontId="2" fillId="0" borderId="0" xfId="1" applyNumberFormat="1" applyBorder="1" applyAlignment="1">
      <alignment horizontal="center" vertical="center"/>
    </xf>
    <xf numFmtId="0" fontId="2" fillId="2" borderId="4" xfId="1" applyFill="1" applyBorder="1" applyAlignment="1">
      <alignment vertical="center"/>
    </xf>
    <xf numFmtId="0" fontId="2" fillId="3" borderId="4" xfId="1" applyFill="1" applyBorder="1" applyAlignment="1">
      <alignment horizontal="center" vertical="center"/>
    </xf>
    <xf numFmtId="0" fontId="2" fillId="0" borderId="27" xfId="1" applyFill="1" applyBorder="1" applyAlignment="1">
      <alignment horizontal="center" vertical="center"/>
    </xf>
    <xf numFmtId="2" fontId="2" fillId="0" borderId="3" xfId="1" applyNumberFormat="1" applyFill="1" applyBorder="1" applyAlignment="1">
      <alignment horizontal="center" vertical="center"/>
    </xf>
    <xf numFmtId="0" fontId="6"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2" fillId="2" borderId="0" xfId="1" applyFill="1" applyAlignment="1">
      <alignment horizontal="right" vertical="center"/>
    </xf>
    <xf numFmtId="0" fontId="2" fillId="0" borderId="2" xfId="1" applyBorder="1" applyAlignment="1">
      <alignment horizontal="center" vertical="center"/>
    </xf>
    <xf numFmtId="0" fontId="2" fillId="0" borderId="1" xfId="1" applyFill="1" applyBorder="1" applyAlignment="1">
      <alignment horizontal="center" vertical="center"/>
    </xf>
    <xf numFmtId="0" fontId="2" fillId="2" borderId="3" xfId="1" applyFill="1" applyBorder="1" applyAlignment="1">
      <alignment vertical="center"/>
    </xf>
    <xf numFmtId="0" fontId="2" fillId="2" borderId="4" xfId="1" applyFill="1" applyBorder="1" applyAlignment="1">
      <alignment vertical="center"/>
    </xf>
    <xf numFmtId="0" fontId="2" fillId="2" borderId="5" xfId="1" applyFill="1" applyBorder="1" applyAlignment="1">
      <alignment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left" vertical="top" wrapText="1"/>
    </xf>
    <xf numFmtId="0" fontId="2" fillId="2" borderId="2" xfId="1" applyFill="1" applyBorder="1" applyAlignment="1">
      <alignment horizontal="center" vertical="center"/>
    </xf>
    <xf numFmtId="0" fontId="2" fillId="0" borderId="5" xfId="1" applyBorder="1" applyAlignment="1">
      <alignment horizontal="center" vertical="center"/>
    </xf>
    <xf numFmtId="0" fontId="2" fillId="0" borderId="1" xfId="1" applyBorder="1">
      <alignment vertical="center"/>
    </xf>
    <xf numFmtId="0" fontId="2" fillId="0" borderId="2" xfId="1" applyBorder="1" applyAlignment="1">
      <alignment horizontal="center" vertical="center" wrapText="1"/>
    </xf>
    <xf numFmtId="0" fontId="2" fillId="0" borderId="17" xfId="1" applyBorder="1" applyAlignment="1">
      <alignment horizontal="left" vertical="center"/>
    </xf>
    <xf numFmtId="0" fontId="2" fillId="0" borderId="6" xfId="1" applyBorder="1" applyAlignment="1">
      <alignment horizontal="left" vertical="center"/>
    </xf>
    <xf numFmtId="0" fontId="2" fillId="0" borderId="18" xfId="1" applyBorder="1" applyAlignment="1">
      <alignment horizontal="left" vertical="center"/>
    </xf>
    <xf numFmtId="0" fontId="2" fillId="2" borderId="22" xfId="1" applyFill="1" applyBorder="1" applyAlignment="1">
      <alignment horizontal="center" vertical="center"/>
    </xf>
    <xf numFmtId="0" fontId="2" fillId="2" borderId="0" xfId="1" applyFill="1" applyBorder="1" applyAlignment="1">
      <alignment horizontal="center" vertical="center"/>
    </xf>
    <xf numFmtId="0" fontId="2" fillId="2" borderId="23" xfId="1" applyFill="1" applyBorder="1" applyAlignment="1">
      <alignment horizontal="center" vertical="center"/>
    </xf>
    <xf numFmtId="0" fontId="2" fillId="2" borderId="24" xfId="1" applyFill="1" applyBorder="1" applyAlignment="1">
      <alignment horizontal="center" vertical="center"/>
    </xf>
    <xf numFmtId="0" fontId="2" fillId="2" borderId="25" xfId="1" applyFill="1" applyBorder="1" applyAlignment="1">
      <alignment horizontal="center" vertical="center"/>
    </xf>
    <xf numFmtId="0" fontId="2" fillId="2" borderId="26" xfId="1" applyFill="1" applyBorder="1" applyAlignment="1">
      <alignment horizontal="center" vertical="center"/>
    </xf>
    <xf numFmtId="176" fontId="2" fillId="0" borderId="0" xfId="1" applyNumberFormat="1" applyBorder="1" applyAlignment="1">
      <alignment horizontal="center" vertical="center"/>
    </xf>
    <xf numFmtId="176" fontId="2" fillId="0" borderId="0" xfId="1" applyNumberFormat="1" applyFont="1" applyBorder="1" applyAlignment="1">
      <alignment horizontal="center" vertical="center"/>
    </xf>
    <xf numFmtId="0" fontId="2" fillId="0" borderId="15" xfId="1" applyBorder="1" applyAlignment="1">
      <alignment horizontal="center" vertical="center"/>
    </xf>
    <xf numFmtId="0" fontId="2" fillId="0" borderId="19" xfId="1" applyBorder="1" applyAlignment="1">
      <alignment horizontal="center" vertical="center"/>
    </xf>
    <xf numFmtId="0" fontId="2" fillId="0" borderId="16" xfId="1" applyBorder="1" applyAlignment="1">
      <alignment horizontal="center" vertical="center"/>
    </xf>
    <xf numFmtId="0" fontId="2" fillId="0" borderId="20" xfId="1" applyBorder="1" applyAlignment="1">
      <alignment horizontal="center" vertical="center"/>
    </xf>
    <xf numFmtId="0" fontId="2" fillId="0" borderId="16" xfId="1" applyBorder="1" applyAlignment="1">
      <alignment horizontal="center" vertical="center" wrapText="1"/>
    </xf>
    <xf numFmtId="0" fontId="2" fillId="0" borderId="20" xfId="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 xfId="1" applyBorder="1" applyAlignment="1">
      <alignment horizontal="center" vertical="center" wrapText="1"/>
    </xf>
    <xf numFmtId="0" fontId="2" fillId="0" borderId="4" xfId="1" applyBorder="1" applyAlignment="1">
      <alignment horizontal="center" vertical="center" wrapText="1"/>
    </xf>
  </cellXfs>
  <cellStyles count="2">
    <cellStyle name="標準" xfId="0" builtinId="0"/>
    <cellStyle name="標準 2" xfId="1"/>
  </cellStyles>
  <dxfs count="4">
    <dxf>
      <fill>
        <patternFill>
          <bgColor theme="5" tint="0.79998168889431442"/>
        </patternFill>
      </fill>
    </dxf>
    <dxf>
      <fill>
        <patternFill>
          <bgColor theme="4" tint="0.79998168889431442"/>
        </patternFill>
      </fill>
    </dxf>
    <dxf>
      <font>
        <color auto="1"/>
      </font>
      <fill>
        <patternFill>
          <bgColor theme="5" tint="0.79998168889431442"/>
        </patternFill>
      </fill>
    </dxf>
    <dxf>
      <font>
        <color theme="1"/>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179293</xdr:colOff>
      <xdr:row>1</xdr:row>
      <xdr:rowOff>33617</xdr:rowOff>
    </xdr:from>
    <xdr:to>
      <xdr:col>5</xdr:col>
      <xdr:colOff>798257</xdr:colOff>
      <xdr:row>2</xdr:row>
      <xdr:rowOff>78441</xdr:rowOff>
    </xdr:to>
    <xdr:grpSp>
      <xdr:nvGrpSpPr>
        <xdr:cNvPr id="2" name="グループ化 1"/>
        <xdr:cNvGrpSpPr/>
      </xdr:nvGrpSpPr>
      <xdr:grpSpPr>
        <a:xfrm>
          <a:off x="179293" y="271742"/>
          <a:ext cx="4771864" cy="282949"/>
          <a:chOff x="347382" y="257735"/>
          <a:chExt cx="3902288" cy="280147"/>
        </a:xfrm>
      </xdr:grpSpPr>
      <xdr:sp macro="" textlink="">
        <xdr:nvSpPr>
          <xdr:cNvPr id="3" name="正方形/長方形 2"/>
          <xdr:cNvSpPr/>
        </xdr:nvSpPr>
        <xdr:spPr>
          <a:xfrm>
            <a:off x="347382" y="313764"/>
            <a:ext cx="448236" cy="168089"/>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773205" y="257735"/>
            <a:ext cx="3476465" cy="2801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の箇所に入力。行が不足する場合は行を挿入すること。</a:t>
            </a:r>
            <a:endParaRPr kumimoji="1" lang="en-US" altLang="ja-JP" sz="1100"/>
          </a:p>
          <a:p>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2580gy\Desktop\&#12469;&#39640;&#20303;\&#9733;&#12469;&#39640;&#20303;&#31649;&#29702;&#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ーデータ"/>
      <sheetName val="変更届"/>
      <sheetName val="マスターデータ 【更新】"/>
      <sheetName val="更新期限チェック"/>
      <sheetName val="更新期限チェック (H30.9.13)"/>
      <sheetName val="▶以下、様式など"/>
      <sheetName val="長寿審査依頼"/>
      <sheetName val="登録通知（新規）"/>
      <sheetName val="登録通知（更新）"/>
      <sheetName val="変更登録通知（更新前）"/>
      <sheetName val="変更登録通知（更新後）"/>
      <sheetName val="Sheet1"/>
      <sheetName val="集計（年度別）"/>
      <sheetName val="集計（市町村別） "/>
      <sheetName val="集計（市町村別）(H28)"/>
      <sheetName val="集計（市町村別） (H27)"/>
      <sheetName val="集計（市町村別） (H24まで)"/>
      <sheetName val="H27県政だより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C4"/>
        </row>
        <row r="5">
          <cell r="C5"/>
        </row>
        <row r="6">
          <cell r="C6" t="str">
            <v>石巻市</v>
          </cell>
        </row>
        <row r="7">
          <cell r="C7" t="str">
            <v>塩竈市</v>
          </cell>
        </row>
        <row r="8">
          <cell r="C8" t="str">
            <v>気仙沼市</v>
          </cell>
        </row>
        <row r="9">
          <cell r="C9" t="str">
            <v>白石市</v>
          </cell>
        </row>
        <row r="10">
          <cell r="C10" t="str">
            <v>名取市</v>
          </cell>
        </row>
        <row r="11">
          <cell r="C11" t="str">
            <v>角田市</v>
          </cell>
        </row>
        <row r="12">
          <cell r="C12" t="str">
            <v>多賀城市</v>
          </cell>
        </row>
        <row r="13">
          <cell r="C13" t="str">
            <v>岩沼市</v>
          </cell>
        </row>
        <row r="14">
          <cell r="C14" t="str">
            <v>登米市</v>
          </cell>
        </row>
        <row r="15">
          <cell r="C15" t="str">
            <v>栗原市</v>
          </cell>
        </row>
        <row r="16">
          <cell r="C16" t="str">
            <v>東松島市</v>
          </cell>
        </row>
        <row r="17">
          <cell r="C17" t="str">
            <v>大崎市</v>
          </cell>
        </row>
        <row r="18">
          <cell r="C18" t="str">
            <v>蔵王町</v>
          </cell>
        </row>
        <row r="19">
          <cell r="C19" t="str">
            <v>七ヶ宿町</v>
          </cell>
        </row>
        <row r="20">
          <cell r="C20" t="str">
            <v>大河原町</v>
          </cell>
        </row>
        <row r="21">
          <cell r="C21" t="str">
            <v>村田町</v>
          </cell>
        </row>
        <row r="22">
          <cell r="C22" t="str">
            <v>柴田町</v>
          </cell>
        </row>
        <row r="23">
          <cell r="C23" t="str">
            <v>川崎町</v>
          </cell>
        </row>
        <row r="24">
          <cell r="C24" t="str">
            <v>丸森町</v>
          </cell>
        </row>
        <row r="25">
          <cell r="C25" t="str">
            <v>亘理町</v>
          </cell>
        </row>
        <row r="26">
          <cell r="C26" t="str">
            <v>山元町</v>
          </cell>
        </row>
        <row r="27">
          <cell r="C27" t="str">
            <v>松島町</v>
          </cell>
        </row>
        <row r="28">
          <cell r="C28" t="str">
            <v>七ヶ浜町</v>
          </cell>
        </row>
        <row r="29">
          <cell r="C29" t="str">
            <v>利府町</v>
          </cell>
        </row>
        <row r="30">
          <cell r="C30" t="str">
            <v>大和町</v>
          </cell>
        </row>
        <row r="31">
          <cell r="C31" t="str">
            <v>大郷町</v>
          </cell>
        </row>
        <row r="32">
          <cell r="C32" t="str">
            <v>富谷町</v>
          </cell>
        </row>
        <row r="33">
          <cell r="C33" t="str">
            <v>大衡村</v>
          </cell>
        </row>
        <row r="34">
          <cell r="C34" t="str">
            <v>色麻町</v>
          </cell>
        </row>
        <row r="35">
          <cell r="C35" t="str">
            <v>加美町</v>
          </cell>
        </row>
        <row r="36">
          <cell r="C36" t="str">
            <v>涌谷町</v>
          </cell>
        </row>
        <row r="37">
          <cell r="C37" t="str">
            <v>美里町</v>
          </cell>
        </row>
        <row r="38">
          <cell r="C38" t="str">
            <v>女川町</v>
          </cell>
        </row>
        <row r="39">
          <cell r="C39" t="str">
            <v>南三陸町</v>
          </cell>
        </row>
      </sheetData>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abSelected="1" view="pageBreakPreview" zoomScaleNormal="100" zoomScaleSheetLayoutView="100" workbookViewId="0">
      <selection activeCell="D24" sqref="D24"/>
    </sheetView>
  </sheetViews>
  <sheetFormatPr defaultRowHeight="13.5" x14ac:dyDescent="0.4"/>
  <cols>
    <col min="1" max="1" width="3.125" style="2" customWidth="1"/>
    <col min="2" max="2" width="16.875" style="2" customWidth="1"/>
    <col min="3" max="3" width="7.5" style="2" customWidth="1"/>
    <col min="4" max="4" width="11.875" style="2" customWidth="1"/>
    <col min="5" max="5" width="15.125" style="2" bestFit="1" customWidth="1"/>
    <col min="6" max="6" width="13.625" style="2" customWidth="1"/>
    <col min="7" max="7" width="3.5" style="2" bestFit="1" customWidth="1"/>
    <col min="8" max="8" width="3.375" style="2" bestFit="1" customWidth="1"/>
    <col min="9" max="9" width="3.5" style="2" bestFit="1" customWidth="1"/>
    <col min="10" max="10" width="3.375" style="2" bestFit="1" customWidth="1"/>
    <col min="11" max="11" width="2.75" style="2" customWidth="1"/>
    <col min="12" max="12" width="3.5" style="2" bestFit="1" customWidth="1"/>
    <col min="13" max="13" width="3.375" style="2" bestFit="1" customWidth="1"/>
    <col min="14" max="14" width="3.5" style="2" bestFit="1" customWidth="1"/>
    <col min="15" max="15" width="3.375" style="2" bestFit="1" customWidth="1"/>
    <col min="16" max="16" width="5.75" style="2" customWidth="1"/>
    <col min="17" max="17" width="13" style="2" bestFit="1" customWidth="1"/>
    <col min="18" max="18" width="9" style="2" bestFit="1" customWidth="1"/>
    <col min="19" max="16384" width="9" style="2"/>
  </cols>
  <sheetData>
    <row r="1" spans="1:18" ht="18.75" customHeight="1" x14ac:dyDescent="0.4">
      <c r="A1" s="1" t="s">
        <v>0</v>
      </c>
    </row>
    <row r="2" spans="1:18" ht="18.75" customHeight="1" x14ac:dyDescent="0.4">
      <c r="Q2" s="54" t="s">
        <v>1</v>
      </c>
      <c r="R2" s="54"/>
    </row>
    <row r="3" spans="1:18" x14ac:dyDescent="0.4">
      <c r="Q3" s="3"/>
      <c r="R3" s="3"/>
    </row>
    <row r="4" spans="1:18" ht="14.25" x14ac:dyDescent="0.4">
      <c r="A4" s="4" t="s">
        <v>2</v>
      </c>
    </row>
    <row r="5" spans="1:18" s="3" customFormat="1" ht="27" x14ac:dyDescent="0.4">
      <c r="A5" s="5"/>
      <c r="B5" s="6" t="s">
        <v>3</v>
      </c>
      <c r="C5" s="7" t="s">
        <v>4</v>
      </c>
      <c r="D5" s="7" t="s">
        <v>5</v>
      </c>
      <c r="E5" s="35" t="s">
        <v>33</v>
      </c>
      <c r="F5" s="55" t="s">
        <v>6</v>
      </c>
      <c r="G5" s="55"/>
      <c r="H5" s="55"/>
      <c r="I5" s="55"/>
      <c r="J5" s="55"/>
      <c r="K5" s="55"/>
      <c r="L5" s="55"/>
      <c r="M5" s="55"/>
      <c r="N5" s="55"/>
      <c r="O5" s="55"/>
      <c r="P5" s="55"/>
      <c r="Q5" s="55"/>
      <c r="R5" s="6" t="s">
        <v>7</v>
      </c>
    </row>
    <row r="6" spans="1:18" s="3" customFormat="1" ht="18.75" customHeight="1" x14ac:dyDescent="0.4">
      <c r="A6" s="6">
        <v>1</v>
      </c>
      <c r="B6" s="52" t="s">
        <v>37</v>
      </c>
      <c r="C6" s="52">
        <v>4</v>
      </c>
      <c r="D6" s="52">
        <v>4.0374999999999996</v>
      </c>
      <c r="E6" s="12">
        <f>IF(D6=0,"",C6*D6)</f>
        <v>16.149999999999999</v>
      </c>
      <c r="F6" s="57"/>
      <c r="G6" s="58"/>
      <c r="H6" s="58"/>
      <c r="I6" s="58"/>
      <c r="J6" s="58"/>
      <c r="K6" s="58"/>
      <c r="L6" s="58"/>
      <c r="M6" s="58"/>
      <c r="N6" s="58"/>
      <c r="O6" s="58"/>
      <c r="P6" s="58"/>
      <c r="Q6" s="59"/>
      <c r="R6" s="8"/>
    </row>
    <row r="7" spans="1:18" s="3" customFormat="1" ht="18.75" customHeight="1" x14ac:dyDescent="0.4">
      <c r="A7" s="6">
        <v>2</v>
      </c>
      <c r="B7" s="52"/>
      <c r="C7" s="52"/>
      <c r="D7" s="52"/>
      <c r="E7" s="12" t="str">
        <f>IF(D7=0,"",C7*D7)</f>
        <v/>
      </c>
      <c r="F7" s="57"/>
      <c r="G7" s="58"/>
      <c r="H7" s="58"/>
      <c r="I7" s="58"/>
      <c r="J7" s="58"/>
      <c r="K7" s="58"/>
      <c r="L7" s="58"/>
      <c r="M7" s="58"/>
      <c r="N7" s="58"/>
      <c r="O7" s="58"/>
      <c r="P7" s="58"/>
      <c r="Q7" s="59"/>
      <c r="R7" s="8"/>
    </row>
    <row r="8" spans="1:18" s="3" customFormat="1" ht="18.75" customHeight="1" x14ac:dyDescent="0.4">
      <c r="A8" s="6">
        <v>3</v>
      </c>
      <c r="B8" s="52"/>
      <c r="C8" s="52"/>
      <c r="D8" s="52"/>
      <c r="E8" s="12" t="str">
        <f t="shared" ref="E8:E10" si="0">IF(D8=0,"",C8*D8)</f>
        <v/>
      </c>
      <c r="F8" s="57"/>
      <c r="G8" s="58"/>
      <c r="H8" s="58"/>
      <c r="I8" s="58"/>
      <c r="J8" s="58"/>
      <c r="K8" s="58"/>
      <c r="L8" s="58"/>
      <c r="M8" s="58"/>
      <c r="N8" s="58"/>
      <c r="O8" s="58"/>
      <c r="P8" s="58"/>
      <c r="Q8" s="59"/>
      <c r="R8" s="8"/>
    </row>
    <row r="9" spans="1:18" s="3" customFormat="1" ht="18.75" customHeight="1" x14ac:dyDescent="0.4">
      <c r="A9" s="6">
        <v>4</v>
      </c>
      <c r="B9" s="52"/>
      <c r="C9" s="52"/>
      <c r="D9" s="52"/>
      <c r="E9" s="12" t="str">
        <f t="shared" si="0"/>
        <v/>
      </c>
      <c r="F9" s="57"/>
      <c r="G9" s="58"/>
      <c r="H9" s="58"/>
      <c r="I9" s="58"/>
      <c r="J9" s="58"/>
      <c r="K9" s="58"/>
      <c r="L9" s="58"/>
      <c r="M9" s="58"/>
      <c r="N9" s="58"/>
      <c r="O9" s="58"/>
      <c r="P9" s="58"/>
      <c r="Q9" s="59"/>
      <c r="R9" s="8"/>
    </row>
    <row r="10" spans="1:18" s="3" customFormat="1" ht="18.75" customHeight="1" x14ac:dyDescent="0.4">
      <c r="A10" s="40">
        <v>5</v>
      </c>
      <c r="B10" s="52"/>
      <c r="C10" s="52"/>
      <c r="D10" s="52"/>
      <c r="E10" s="12" t="str">
        <f t="shared" si="0"/>
        <v/>
      </c>
      <c r="F10" s="57"/>
      <c r="G10" s="58"/>
      <c r="H10" s="58"/>
      <c r="I10" s="58"/>
      <c r="J10" s="58"/>
      <c r="K10" s="58"/>
      <c r="L10" s="58"/>
      <c r="M10" s="58"/>
      <c r="N10" s="58"/>
      <c r="O10" s="58"/>
      <c r="P10" s="58"/>
      <c r="Q10" s="59"/>
      <c r="R10" s="8"/>
    </row>
    <row r="11" spans="1:18" s="3" customFormat="1" ht="18.75" customHeight="1" x14ac:dyDescent="0.4">
      <c r="A11" s="40">
        <v>6</v>
      </c>
      <c r="B11" s="52"/>
      <c r="C11" s="52"/>
      <c r="D11" s="52"/>
      <c r="E11" s="12" t="str">
        <f t="shared" ref="E11:E12" si="1">IF(D11=0,"",C11*D11)</f>
        <v/>
      </c>
      <c r="F11" s="57"/>
      <c r="G11" s="58"/>
      <c r="H11" s="58"/>
      <c r="I11" s="58"/>
      <c r="J11" s="58"/>
      <c r="K11" s="58"/>
      <c r="L11" s="58"/>
      <c r="M11" s="58"/>
      <c r="N11" s="58"/>
      <c r="O11" s="58"/>
      <c r="P11" s="58"/>
      <c r="Q11" s="59"/>
      <c r="R11" s="41"/>
    </row>
    <row r="12" spans="1:18" s="3" customFormat="1" ht="18.75" customHeight="1" x14ac:dyDescent="0.4">
      <c r="A12" s="40">
        <v>7</v>
      </c>
      <c r="B12" s="52"/>
      <c r="C12" s="52"/>
      <c r="D12" s="52"/>
      <c r="E12" s="12" t="str">
        <f t="shared" si="1"/>
        <v/>
      </c>
      <c r="F12" s="57"/>
      <c r="G12" s="58"/>
      <c r="H12" s="58"/>
      <c r="I12" s="58"/>
      <c r="J12" s="58"/>
      <c r="K12" s="58"/>
      <c r="L12" s="58"/>
      <c r="M12" s="58"/>
      <c r="N12" s="58"/>
      <c r="O12" s="58"/>
      <c r="P12" s="58"/>
      <c r="Q12" s="59"/>
      <c r="R12" s="41"/>
    </row>
    <row r="13" spans="1:18" s="3" customFormat="1" ht="18.75" customHeight="1" x14ac:dyDescent="0.4">
      <c r="A13" s="43">
        <v>8</v>
      </c>
      <c r="B13" s="52"/>
      <c r="C13" s="52"/>
      <c r="D13" s="52"/>
      <c r="E13" s="12" t="str">
        <f t="shared" ref="E13:E15" si="2">IF(D13=0,"",C13*D13)</f>
        <v/>
      </c>
      <c r="F13" s="57"/>
      <c r="G13" s="58"/>
      <c r="H13" s="58"/>
      <c r="I13" s="58"/>
      <c r="J13" s="58"/>
      <c r="K13" s="58"/>
      <c r="L13" s="58"/>
      <c r="M13" s="58"/>
      <c r="N13" s="58"/>
      <c r="O13" s="58"/>
      <c r="P13" s="58"/>
      <c r="Q13" s="59"/>
      <c r="R13" s="42"/>
    </row>
    <row r="14" spans="1:18" s="3" customFormat="1" ht="18.75" customHeight="1" x14ac:dyDescent="0.4">
      <c r="A14" s="43">
        <v>9</v>
      </c>
      <c r="B14" s="52"/>
      <c r="C14" s="52"/>
      <c r="D14" s="52"/>
      <c r="E14" s="12" t="str">
        <f t="shared" si="2"/>
        <v/>
      </c>
      <c r="F14" s="57"/>
      <c r="G14" s="58"/>
      <c r="H14" s="58"/>
      <c r="I14" s="58"/>
      <c r="J14" s="58"/>
      <c r="K14" s="58"/>
      <c r="L14" s="58"/>
      <c r="M14" s="58"/>
      <c r="N14" s="58"/>
      <c r="O14" s="58"/>
      <c r="P14" s="58"/>
      <c r="Q14" s="59"/>
      <c r="R14" s="42"/>
    </row>
    <row r="15" spans="1:18" s="3" customFormat="1" ht="18.75" customHeight="1" x14ac:dyDescent="0.4">
      <c r="A15" s="43">
        <v>10</v>
      </c>
      <c r="B15" s="53"/>
      <c r="C15" s="52"/>
      <c r="D15" s="52"/>
      <c r="E15" s="12" t="str">
        <f t="shared" si="2"/>
        <v/>
      </c>
      <c r="F15" s="44"/>
      <c r="G15" s="45"/>
      <c r="H15" s="48"/>
      <c r="I15" s="48"/>
      <c r="J15" s="48"/>
      <c r="K15" s="45"/>
      <c r="L15" s="48"/>
      <c r="M15" s="48"/>
      <c r="N15" s="48"/>
      <c r="O15" s="45"/>
      <c r="P15" s="45"/>
      <c r="Q15" s="46"/>
      <c r="R15" s="42"/>
    </row>
    <row r="16" spans="1:18" ht="19.5" customHeight="1" x14ac:dyDescent="0.4">
      <c r="A16" s="60" t="s">
        <v>8</v>
      </c>
      <c r="B16" s="61"/>
      <c r="C16" s="5"/>
      <c r="D16" s="15"/>
      <c r="E16" s="9">
        <f>SUM(E6:E15)</f>
        <v>16.149999999999999</v>
      </c>
      <c r="F16" s="56"/>
      <c r="G16" s="56"/>
      <c r="H16" s="56"/>
      <c r="I16" s="56"/>
      <c r="J16" s="56"/>
      <c r="K16" s="56"/>
      <c r="L16" s="56"/>
      <c r="M16" s="56"/>
      <c r="N16" s="56"/>
      <c r="O16" s="56"/>
      <c r="P16" s="56"/>
      <c r="Q16" s="56"/>
      <c r="R16" s="10"/>
    </row>
    <row r="17" spans="1:18" ht="21" customHeight="1" x14ac:dyDescent="0.4">
      <c r="A17" s="62" t="s">
        <v>9</v>
      </c>
      <c r="B17" s="62"/>
      <c r="C17" s="62"/>
      <c r="D17" s="62"/>
      <c r="E17" s="62"/>
      <c r="F17" s="62"/>
      <c r="G17" s="62"/>
      <c r="H17" s="62"/>
      <c r="I17" s="62"/>
      <c r="J17" s="62"/>
      <c r="K17" s="62"/>
      <c r="L17" s="62"/>
      <c r="M17" s="62"/>
      <c r="N17" s="62"/>
      <c r="O17" s="62"/>
      <c r="P17" s="62"/>
      <c r="Q17" s="62"/>
      <c r="R17" s="62"/>
    </row>
    <row r="19" spans="1:18" ht="14.25" x14ac:dyDescent="0.4">
      <c r="A19" s="4" t="s">
        <v>10</v>
      </c>
    </row>
    <row r="20" spans="1:18" s="3" customFormat="1" ht="27" x14ac:dyDescent="0.4">
      <c r="A20" s="5"/>
      <c r="B20" s="6" t="s">
        <v>11</v>
      </c>
      <c r="C20" s="6" t="s">
        <v>12</v>
      </c>
      <c r="D20" s="7" t="s">
        <v>13</v>
      </c>
      <c r="E20" s="11" t="s">
        <v>14</v>
      </c>
      <c r="F20" s="55" t="s">
        <v>15</v>
      </c>
      <c r="G20" s="55"/>
      <c r="H20" s="55"/>
      <c r="I20" s="55"/>
      <c r="J20" s="55"/>
      <c r="K20" s="55"/>
      <c r="L20" s="55"/>
      <c r="M20" s="55"/>
      <c r="N20" s="55"/>
      <c r="O20" s="55"/>
      <c r="P20" s="55"/>
      <c r="Q20" s="55"/>
      <c r="R20" s="55"/>
    </row>
    <row r="21" spans="1:18" s="3" customFormat="1" ht="18.75" customHeight="1" x14ac:dyDescent="0.4">
      <c r="A21" s="6">
        <v>1</v>
      </c>
      <c r="B21" s="52" t="s">
        <v>36</v>
      </c>
      <c r="C21" s="8">
        <v>5</v>
      </c>
      <c r="D21" s="8">
        <v>18.010000000000002</v>
      </c>
      <c r="E21" s="12">
        <f>IF(D21=0,"",C21*D21)</f>
        <v>90.050000000000011</v>
      </c>
      <c r="F21" s="63"/>
      <c r="G21" s="63"/>
      <c r="H21" s="63"/>
      <c r="I21" s="63"/>
      <c r="J21" s="63"/>
      <c r="K21" s="63"/>
      <c r="L21" s="63"/>
      <c r="M21" s="63"/>
      <c r="N21" s="63"/>
      <c r="O21" s="63"/>
      <c r="P21" s="63"/>
      <c r="Q21" s="63"/>
      <c r="R21" s="63"/>
    </row>
    <row r="22" spans="1:18" s="3" customFormat="1" ht="18.75" customHeight="1" x14ac:dyDescent="0.4">
      <c r="A22" s="6">
        <v>2</v>
      </c>
      <c r="B22" s="52"/>
      <c r="C22" s="8"/>
      <c r="D22" s="8"/>
      <c r="E22" s="12" t="str">
        <f t="shared" ref="E22:E25" si="3">IF(D22=0,"",C22*D22)</f>
        <v/>
      </c>
      <c r="F22" s="63"/>
      <c r="G22" s="63"/>
      <c r="H22" s="63"/>
      <c r="I22" s="63"/>
      <c r="J22" s="63"/>
      <c r="K22" s="63"/>
      <c r="L22" s="63"/>
      <c r="M22" s="63"/>
      <c r="N22" s="63"/>
      <c r="O22" s="63"/>
      <c r="P22" s="63"/>
      <c r="Q22" s="63"/>
      <c r="R22" s="63"/>
    </row>
    <row r="23" spans="1:18" s="3" customFormat="1" ht="18.75" customHeight="1" x14ac:dyDescent="0.4">
      <c r="A23" s="6">
        <v>3</v>
      </c>
      <c r="B23" s="52"/>
      <c r="C23" s="8"/>
      <c r="D23" s="8"/>
      <c r="E23" s="12" t="str">
        <f t="shared" si="3"/>
        <v/>
      </c>
      <c r="F23" s="63"/>
      <c r="G23" s="63"/>
      <c r="H23" s="63"/>
      <c r="I23" s="63"/>
      <c r="J23" s="63"/>
      <c r="K23" s="63"/>
      <c r="L23" s="63"/>
      <c r="M23" s="63"/>
      <c r="N23" s="63"/>
      <c r="O23" s="63"/>
      <c r="P23" s="63"/>
      <c r="Q23" s="63"/>
      <c r="R23" s="63"/>
    </row>
    <row r="24" spans="1:18" s="3" customFormat="1" ht="18.75" customHeight="1" x14ac:dyDescent="0.4">
      <c r="A24" s="6">
        <v>4</v>
      </c>
      <c r="B24" s="52"/>
      <c r="C24" s="8"/>
      <c r="D24" s="8"/>
      <c r="E24" s="12" t="str">
        <f t="shared" si="3"/>
        <v/>
      </c>
      <c r="F24" s="63"/>
      <c r="G24" s="63"/>
      <c r="H24" s="63"/>
      <c r="I24" s="63"/>
      <c r="J24" s="63"/>
      <c r="K24" s="63"/>
      <c r="L24" s="63"/>
      <c r="M24" s="63"/>
      <c r="N24" s="63"/>
      <c r="O24" s="63"/>
      <c r="P24" s="63"/>
      <c r="Q24" s="63"/>
      <c r="R24" s="63"/>
    </row>
    <row r="25" spans="1:18" s="3" customFormat="1" ht="18.75" customHeight="1" x14ac:dyDescent="0.4">
      <c r="A25" s="6">
        <v>5</v>
      </c>
      <c r="B25" s="52"/>
      <c r="C25" s="8"/>
      <c r="D25" s="8"/>
      <c r="E25" s="12" t="str">
        <f t="shared" si="3"/>
        <v/>
      </c>
      <c r="F25" s="63"/>
      <c r="G25" s="63"/>
      <c r="H25" s="63"/>
      <c r="I25" s="63"/>
      <c r="J25" s="63"/>
      <c r="K25" s="63"/>
      <c r="L25" s="63"/>
      <c r="M25" s="63"/>
      <c r="N25" s="63"/>
      <c r="O25" s="63"/>
      <c r="P25" s="63"/>
      <c r="Q25" s="63"/>
      <c r="R25" s="63"/>
    </row>
    <row r="26" spans="1:18" ht="18.75" customHeight="1" x14ac:dyDescent="0.4">
      <c r="A26" s="60" t="s">
        <v>8</v>
      </c>
      <c r="B26" s="64"/>
      <c r="C26" s="9">
        <f>SUM(C21:C25)</f>
        <v>5</v>
      </c>
      <c r="D26" s="13"/>
      <c r="E26" s="14">
        <f>SUM(E21:E25)</f>
        <v>90.050000000000011</v>
      </c>
      <c r="F26" s="65"/>
      <c r="G26" s="65"/>
      <c r="H26" s="65"/>
      <c r="I26" s="65"/>
      <c r="J26" s="65"/>
      <c r="K26" s="65"/>
      <c r="L26" s="65"/>
      <c r="M26" s="65"/>
      <c r="N26" s="65"/>
      <c r="O26" s="65"/>
      <c r="P26" s="65"/>
      <c r="Q26" s="65"/>
      <c r="R26" s="65"/>
    </row>
    <row r="27" spans="1:18" ht="18.75" customHeight="1" x14ac:dyDescent="0.4">
      <c r="A27" s="16"/>
      <c r="B27" s="16"/>
      <c r="C27" s="16"/>
      <c r="D27" s="16"/>
      <c r="E27" s="16"/>
      <c r="F27" s="16"/>
      <c r="G27" s="17"/>
      <c r="H27" s="17"/>
      <c r="I27" s="17"/>
      <c r="J27" s="17"/>
      <c r="K27" s="17"/>
      <c r="L27" s="17"/>
      <c r="M27" s="17"/>
      <c r="N27" s="17"/>
      <c r="O27" s="17"/>
      <c r="P27" s="17"/>
      <c r="Q27" s="17"/>
      <c r="R27" s="17"/>
    </row>
    <row r="28" spans="1:18" ht="18.75" customHeight="1" thickBot="1" x14ac:dyDescent="0.45">
      <c r="A28" s="18" t="s">
        <v>16</v>
      </c>
      <c r="C28" s="18"/>
      <c r="D28" s="18"/>
      <c r="E28" s="18"/>
      <c r="F28" s="18"/>
      <c r="G28" s="18"/>
      <c r="H28" s="18"/>
      <c r="I28" s="18"/>
      <c r="J28" s="18"/>
      <c r="K28" s="18"/>
      <c r="L28" s="18"/>
      <c r="M28" s="18"/>
      <c r="N28" s="18"/>
      <c r="O28" s="18"/>
      <c r="P28" s="18"/>
      <c r="Q28" s="18"/>
      <c r="R28" s="18"/>
    </row>
    <row r="29" spans="1:18" ht="19.5" customHeight="1" thickTop="1" x14ac:dyDescent="0.4">
      <c r="A29" s="19"/>
      <c r="B29" s="20" t="s">
        <v>17</v>
      </c>
      <c r="C29" s="20"/>
      <c r="D29" s="20"/>
      <c r="E29" s="20"/>
      <c r="F29" s="20"/>
      <c r="G29" s="20"/>
      <c r="H29" s="20"/>
      <c r="I29" s="20"/>
      <c r="J29" s="20"/>
      <c r="K29" s="20"/>
      <c r="L29" s="20"/>
      <c r="M29" s="20"/>
      <c r="N29" s="20"/>
      <c r="O29" s="20"/>
      <c r="P29" s="20"/>
      <c r="Q29" s="20"/>
      <c r="R29" s="21"/>
    </row>
    <row r="30" spans="1:18" ht="19.5" customHeight="1" x14ac:dyDescent="0.4">
      <c r="A30" s="22"/>
      <c r="B30" s="17"/>
      <c r="C30" s="23"/>
      <c r="D30" s="24"/>
      <c r="E30" s="24"/>
      <c r="F30" s="23"/>
      <c r="G30" s="23"/>
      <c r="H30" s="23"/>
      <c r="I30" s="23"/>
      <c r="J30" s="23"/>
      <c r="K30" s="23"/>
      <c r="L30" s="23"/>
      <c r="M30" s="23"/>
      <c r="N30" s="23"/>
      <c r="O30" s="24"/>
      <c r="P30" s="76">
        <f>MIN(D21:D25)</f>
        <v>18.010000000000002</v>
      </c>
      <c r="Q30" s="76"/>
      <c r="R30" s="25"/>
    </row>
    <row r="31" spans="1:18" ht="7.5" customHeight="1" x14ac:dyDescent="0.4">
      <c r="A31" s="22"/>
      <c r="B31" s="26"/>
      <c r="C31" s="26"/>
      <c r="D31" s="24"/>
      <c r="E31" s="24"/>
      <c r="F31" s="26"/>
      <c r="G31" s="26"/>
      <c r="H31" s="47"/>
      <c r="I31" s="47"/>
      <c r="J31" s="47"/>
      <c r="K31" s="26"/>
      <c r="L31" s="47"/>
      <c r="M31" s="47"/>
      <c r="N31" s="47"/>
      <c r="O31" s="24"/>
      <c r="P31" s="24"/>
      <c r="Q31" s="27"/>
      <c r="R31" s="25"/>
    </row>
    <row r="32" spans="1:18" ht="19.5" customHeight="1" x14ac:dyDescent="0.4">
      <c r="A32" s="22"/>
      <c r="B32" s="18" t="s">
        <v>18</v>
      </c>
      <c r="C32" s="18"/>
      <c r="D32" s="18"/>
      <c r="E32" s="18"/>
      <c r="F32" s="18"/>
      <c r="G32" s="18"/>
      <c r="H32" s="18"/>
      <c r="I32" s="18"/>
      <c r="J32" s="18"/>
      <c r="K32" s="18"/>
      <c r="L32" s="18"/>
      <c r="M32" s="18"/>
      <c r="N32" s="18"/>
      <c r="O32" s="18"/>
      <c r="P32" s="18"/>
      <c r="Q32" s="18"/>
      <c r="R32" s="28"/>
    </row>
    <row r="33" spans="1:18" ht="19.5" customHeight="1" x14ac:dyDescent="0.4">
      <c r="A33" s="22"/>
      <c r="B33" s="23">
        <f>E16</f>
        <v>16.149999999999999</v>
      </c>
      <c r="C33" s="24" t="s">
        <v>19</v>
      </c>
      <c r="D33" s="29">
        <f>C26</f>
        <v>5</v>
      </c>
      <c r="E33" s="29"/>
      <c r="F33" s="24" t="s">
        <v>20</v>
      </c>
      <c r="K33" s="29"/>
      <c r="L33" s="29"/>
      <c r="M33" s="29"/>
      <c r="N33" s="29"/>
      <c r="O33" s="17"/>
      <c r="P33" s="76">
        <f>B33/D33</f>
        <v>3.2299999999999995</v>
      </c>
      <c r="Q33" s="76"/>
      <c r="R33" s="25"/>
    </row>
    <row r="34" spans="1:18" ht="8.25" customHeight="1" x14ac:dyDescent="0.4">
      <c r="A34" s="22"/>
      <c r="B34" s="26"/>
      <c r="C34" s="26"/>
      <c r="D34" s="24"/>
      <c r="E34" s="24"/>
      <c r="F34" s="26"/>
      <c r="G34" s="26"/>
      <c r="H34" s="47"/>
      <c r="I34" s="47"/>
      <c r="J34" s="47"/>
      <c r="K34" s="26"/>
      <c r="L34" s="47"/>
      <c r="M34" s="47"/>
      <c r="N34" s="47"/>
      <c r="O34" s="24"/>
      <c r="P34" s="24"/>
      <c r="Q34" s="27"/>
      <c r="R34" s="25"/>
    </row>
    <row r="35" spans="1:18" ht="19.5" customHeight="1" x14ac:dyDescent="0.4">
      <c r="A35" s="22"/>
      <c r="B35" s="18" t="s">
        <v>18</v>
      </c>
      <c r="C35" s="18"/>
      <c r="D35" s="18"/>
      <c r="E35" s="18"/>
      <c r="F35" s="18"/>
      <c r="G35" s="18"/>
      <c r="H35" s="18"/>
      <c r="I35" s="18"/>
      <c r="J35" s="18"/>
      <c r="K35" s="18"/>
      <c r="L35" s="18"/>
      <c r="M35" s="18"/>
      <c r="N35" s="18"/>
      <c r="O35" s="18"/>
      <c r="P35" s="18"/>
      <c r="Q35" s="18"/>
      <c r="R35" s="28"/>
    </row>
    <row r="36" spans="1:18" ht="19.5" customHeight="1" x14ac:dyDescent="0.4">
      <c r="A36" s="22"/>
      <c r="B36" s="23">
        <f>P30+P33</f>
        <v>21.240000000000002</v>
      </c>
      <c r="C36" s="24" t="str">
        <f>IF(B36&gt;=D36,"≧","&lt;")</f>
        <v>&lt;</v>
      </c>
      <c r="D36" s="23">
        <v>25</v>
      </c>
      <c r="E36" s="23"/>
      <c r="F36" s="17"/>
      <c r="G36" s="23"/>
      <c r="H36" s="23"/>
      <c r="I36" s="23"/>
      <c r="J36" s="23"/>
      <c r="K36" s="23"/>
      <c r="L36" s="23"/>
      <c r="M36" s="23"/>
      <c r="N36" s="23"/>
      <c r="O36" s="24"/>
      <c r="P36" s="77" t="str">
        <f>IF(B36&gt;=D36,"適","不適")</f>
        <v>不適</v>
      </c>
      <c r="Q36" s="77"/>
      <c r="R36" s="25"/>
    </row>
    <row r="37" spans="1:18" ht="8.25" customHeight="1" thickBot="1" x14ac:dyDescent="0.45">
      <c r="A37" s="30"/>
      <c r="B37" s="31"/>
      <c r="C37" s="31"/>
      <c r="D37" s="32"/>
      <c r="E37" s="32"/>
      <c r="F37" s="31"/>
      <c r="G37" s="31"/>
      <c r="H37" s="31"/>
      <c r="I37" s="31"/>
      <c r="J37" s="31"/>
      <c r="K37" s="31"/>
      <c r="L37" s="31"/>
      <c r="M37" s="31"/>
      <c r="N37" s="31"/>
      <c r="O37" s="32"/>
      <c r="P37" s="32"/>
      <c r="Q37" s="33"/>
      <c r="R37" s="34"/>
    </row>
    <row r="38" spans="1:18" ht="21.75" customHeight="1" thickTop="1" x14ac:dyDescent="0.4"/>
    <row r="39" spans="1:18" ht="14.25" x14ac:dyDescent="0.4">
      <c r="A39" s="4" t="s">
        <v>21</v>
      </c>
    </row>
    <row r="40" spans="1:18" ht="27" customHeight="1" x14ac:dyDescent="0.4">
      <c r="A40" s="78"/>
      <c r="B40" s="80" t="s">
        <v>3</v>
      </c>
      <c r="C40" s="82" t="s">
        <v>4</v>
      </c>
      <c r="D40" s="84" t="s">
        <v>22</v>
      </c>
      <c r="E40" s="85"/>
      <c r="F40" s="86" t="s">
        <v>23</v>
      </c>
      <c r="G40" s="87"/>
      <c r="H40" s="87"/>
      <c r="I40" s="87"/>
      <c r="J40" s="87"/>
      <c r="K40" s="87"/>
      <c r="L40" s="87"/>
      <c r="M40" s="87"/>
      <c r="N40" s="87"/>
      <c r="O40" s="87"/>
      <c r="P40" s="87"/>
      <c r="Q40" s="87"/>
      <c r="R40" s="66" t="s">
        <v>24</v>
      </c>
    </row>
    <row r="41" spans="1:18" ht="27" x14ac:dyDescent="0.4">
      <c r="A41" s="79"/>
      <c r="B41" s="81"/>
      <c r="C41" s="83"/>
      <c r="D41" s="7" t="s">
        <v>25</v>
      </c>
      <c r="E41" s="7" t="s">
        <v>26</v>
      </c>
      <c r="F41" s="7" t="s">
        <v>27</v>
      </c>
      <c r="G41" s="60" t="s">
        <v>28</v>
      </c>
      <c r="H41" s="61"/>
      <c r="I41" s="61"/>
      <c r="J41" s="61"/>
      <c r="K41" s="61"/>
      <c r="L41" s="61"/>
      <c r="M41" s="61"/>
      <c r="N41" s="61"/>
      <c r="O41" s="61"/>
      <c r="P41" s="64"/>
      <c r="Q41" s="11" t="s">
        <v>29</v>
      </c>
      <c r="R41" s="55"/>
    </row>
    <row r="42" spans="1:18" s="3" customFormat="1" ht="18.75" customHeight="1" x14ac:dyDescent="0.4">
      <c r="A42" s="6">
        <v>1</v>
      </c>
      <c r="B42" s="8"/>
      <c r="C42" s="8"/>
      <c r="D42" s="8"/>
      <c r="E42" s="9" t="str">
        <f>IF(D42=0,"",C42*D42)</f>
        <v/>
      </c>
      <c r="F42" s="8"/>
      <c r="G42" s="36"/>
      <c r="H42" s="49" t="s">
        <v>34</v>
      </c>
      <c r="I42" s="37"/>
      <c r="J42" s="49" t="s">
        <v>35</v>
      </c>
      <c r="K42" s="50" t="s">
        <v>30</v>
      </c>
      <c r="L42" s="37"/>
      <c r="M42" s="49" t="s">
        <v>34</v>
      </c>
      <c r="N42" s="37"/>
      <c r="O42" s="49" t="s">
        <v>35</v>
      </c>
      <c r="P42" s="38">
        <f>(L42+N42/60)-(G42+I42/60)</f>
        <v>0</v>
      </c>
      <c r="Q42" s="51" t="str">
        <f>IF(F42=0,"",P42/F42*C42)</f>
        <v/>
      </c>
      <c r="R42" s="9" t="str">
        <f>IF(D42=0,"",IF(E42&lt;=Q42,"想定内","想定超過"))</f>
        <v/>
      </c>
    </row>
    <row r="43" spans="1:18" s="3" customFormat="1" ht="18.75" customHeight="1" x14ac:dyDescent="0.4">
      <c r="A43" s="6">
        <v>2</v>
      </c>
      <c r="B43" s="8"/>
      <c r="C43" s="8"/>
      <c r="D43" s="8"/>
      <c r="E43" s="9" t="str">
        <f t="shared" ref="E43:E46" si="4">IF(D43=0,"",C43*D43)</f>
        <v/>
      </c>
      <c r="F43" s="8"/>
      <c r="G43" s="36"/>
      <c r="H43" s="49" t="s">
        <v>34</v>
      </c>
      <c r="I43" s="37"/>
      <c r="J43" s="49" t="s">
        <v>35</v>
      </c>
      <c r="K43" s="50" t="s">
        <v>30</v>
      </c>
      <c r="L43" s="37"/>
      <c r="M43" s="49" t="s">
        <v>34</v>
      </c>
      <c r="N43" s="37"/>
      <c r="O43" s="49" t="s">
        <v>35</v>
      </c>
      <c r="P43" s="38">
        <f>(L43+N43/60)-(G43+I43/60)</f>
        <v>0</v>
      </c>
      <c r="Q43" s="39" t="str">
        <f t="shared" ref="Q43:Q46" si="5">IF(F43=0,"",P43/F43*C43)</f>
        <v/>
      </c>
      <c r="R43" s="9" t="str">
        <f t="shared" ref="R43:R46" si="6">IF(D43=0,"",IF(E43&lt;=Q43,"想定内","想定超過"))</f>
        <v/>
      </c>
    </row>
    <row r="44" spans="1:18" s="3" customFormat="1" ht="18.75" customHeight="1" x14ac:dyDescent="0.4">
      <c r="A44" s="6">
        <v>3</v>
      </c>
      <c r="B44" s="8"/>
      <c r="C44" s="8"/>
      <c r="D44" s="8"/>
      <c r="E44" s="9" t="str">
        <f t="shared" si="4"/>
        <v/>
      </c>
      <c r="F44" s="8"/>
      <c r="G44" s="36"/>
      <c r="H44" s="49" t="s">
        <v>34</v>
      </c>
      <c r="I44" s="37"/>
      <c r="J44" s="49" t="s">
        <v>35</v>
      </c>
      <c r="K44" s="50" t="s">
        <v>30</v>
      </c>
      <c r="L44" s="37"/>
      <c r="M44" s="49" t="s">
        <v>34</v>
      </c>
      <c r="N44" s="37"/>
      <c r="O44" s="49" t="s">
        <v>35</v>
      </c>
      <c r="P44" s="38">
        <f t="shared" ref="P44:P46" si="7">(L44+N44/60)-(G44+I44/60)</f>
        <v>0</v>
      </c>
      <c r="Q44" s="39" t="str">
        <f>IF(F44=0,"",P44/F44*C44)</f>
        <v/>
      </c>
      <c r="R44" s="9" t="str">
        <f t="shared" si="6"/>
        <v/>
      </c>
    </row>
    <row r="45" spans="1:18" s="3" customFormat="1" ht="18.75" customHeight="1" x14ac:dyDescent="0.4">
      <c r="A45" s="6">
        <v>4</v>
      </c>
      <c r="B45" s="8"/>
      <c r="C45" s="8"/>
      <c r="D45" s="8"/>
      <c r="E45" s="9" t="str">
        <f t="shared" si="4"/>
        <v/>
      </c>
      <c r="F45" s="8"/>
      <c r="G45" s="36"/>
      <c r="H45" s="49" t="s">
        <v>34</v>
      </c>
      <c r="I45" s="37"/>
      <c r="J45" s="49" t="s">
        <v>35</v>
      </c>
      <c r="K45" s="50" t="s">
        <v>30</v>
      </c>
      <c r="L45" s="37"/>
      <c r="M45" s="49" t="s">
        <v>34</v>
      </c>
      <c r="N45" s="37"/>
      <c r="O45" s="49" t="s">
        <v>35</v>
      </c>
      <c r="P45" s="38">
        <f t="shared" si="7"/>
        <v>0</v>
      </c>
      <c r="Q45" s="39" t="str">
        <f t="shared" si="5"/>
        <v/>
      </c>
      <c r="R45" s="9" t="str">
        <f t="shared" si="6"/>
        <v/>
      </c>
    </row>
    <row r="46" spans="1:18" s="3" customFormat="1" ht="18.75" customHeight="1" x14ac:dyDescent="0.4">
      <c r="A46" s="6">
        <v>5</v>
      </c>
      <c r="B46" s="8"/>
      <c r="C46" s="8"/>
      <c r="D46" s="8"/>
      <c r="E46" s="9" t="str">
        <f t="shared" si="4"/>
        <v/>
      </c>
      <c r="F46" s="8"/>
      <c r="G46" s="36"/>
      <c r="H46" s="49" t="s">
        <v>34</v>
      </c>
      <c r="I46" s="37"/>
      <c r="J46" s="49" t="s">
        <v>35</v>
      </c>
      <c r="K46" s="50" t="s">
        <v>30</v>
      </c>
      <c r="L46" s="37"/>
      <c r="M46" s="49" t="s">
        <v>34</v>
      </c>
      <c r="N46" s="37"/>
      <c r="O46" s="49" t="s">
        <v>35</v>
      </c>
      <c r="P46" s="38">
        <f t="shared" si="7"/>
        <v>0</v>
      </c>
      <c r="Q46" s="39" t="str">
        <f t="shared" si="5"/>
        <v/>
      </c>
      <c r="R46" s="9" t="str">
        <f t="shared" si="6"/>
        <v/>
      </c>
    </row>
    <row r="47" spans="1:18" ht="17.25" customHeight="1" x14ac:dyDescent="0.4">
      <c r="A47" s="67" t="s">
        <v>31</v>
      </c>
      <c r="B47" s="68"/>
      <c r="C47" s="68"/>
      <c r="D47" s="68"/>
      <c r="E47" s="68"/>
      <c r="F47" s="68"/>
      <c r="G47" s="68"/>
      <c r="H47" s="68"/>
      <c r="I47" s="68"/>
      <c r="J47" s="68"/>
      <c r="K47" s="68"/>
      <c r="L47" s="68"/>
      <c r="M47" s="68"/>
      <c r="N47" s="68"/>
      <c r="O47" s="68"/>
      <c r="P47" s="68"/>
      <c r="Q47" s="68"/>
      <c r="R47" s="69"/>
    </row>
    <row r="48" spans="1:18" ht="38.25" customHeight="1" x14ac:dyDescent="0.4">
      <c r="A48" s="70"/>
      <c r="B48" s="71"/>
      <c r="C48" s="71"/>
      <c r="D48" s="71"/>
      <c r="E48" s="71"/>
      <c r="F48" s="71"/>
      <c r="G48" s="71"/>
      <c r="H48" s="71"/>
      <c r="I48" s="71"/>
      <c r="J48" s="71"/>
      <c r="K48" s="71"/>
      <c r="L48" s="71"/>
      <c r="M48" s="71"/>
      <c r="N48" s="71"/>
      <c r="O48" s="71"/>
      <c r="P48" s="71"/>
      <c r="Q48" s="71"/>
      <c r="R48" s="72"/>
    </row>
    <row r="49" spans="1:18" ht="38.25" customHeight="1" x14ac:dyDescent="0.4">
      <c r="A49" s="70"/>
      <c r="B49" s="71"/>
      <c r="C49" s="71"/>
      <c r="D49" s="71"/>
      <c r="E49" s="71"/>
      <c r="F49" s="71"/>
      <c r="G49" s="71"/>
      <c r="H49" s="71"/>
      <c r="I49" s="71"/>
      <c r="J49" s="71"/>
      <c r="K49" s="71"/>
      <c r="L49" s="71"/>
      <c r="M49" s="71"/>
      <c r="N49" s="71"/>
      <c r="O49" s="71"/>
      <c r="P49" s="71"/>
      <c r="Q49" s="71"/>
      <c r="R49" s="72"/>
    </row>
    <row r="50" spans="1:18" ht="38.25" customHeight="1" x14ac:dyDescent="0.4">
      <c r="A50" s="70"/>
      <c r="B50" s="71"/>
      <c r="C50" s="71"/>
      <c r="D50" s="71"/>
      <c r="E50" s="71"/>
      <c r="F50" s="71"/>
      <c r="G50" s="71"/>
      <c r="H50" s="71"/>
      <c r="I50" s="71"/>
      <c r="J50" s="71"/>
      <c r="K50" s="71"/>
      <c r="L50" s="71"/>
      <c r="M50" s="71"/>
      <c r="N50" s="71"/>
      <c r="O50" s="71"/>
      <c r="P50" s="71"/>
      <c r="Q50" s="71"/>
      <c r="R50" s="72"/>
    </row>
    <row r="51" spans="1:18" ht="38.25" customHeight="1" x14ac:dyDescent="0.4">
      <c r="A51" s="70"/>
      <c r="B51" s="71"/>
      <c r="C51" s="71"/>
      <c r="D51" s="71"/>
      <c r="E51" s="71"/>
      <c r="F51" s="71"/>
      <c r="G51" s="71"/>
      <c r="H51" s="71"/>
      <c r="I51" s="71"/>
      <c r="J51" s="71"/>
      <c r="K51" s="71"/>
      <c r="L51" s="71"/>
      <c r="M51" s="71"/>
      <c r="N51" s="71"/>
      <c r="O51" s="71"/>
      <c r="P51" s="71"/>
      <c r="Q51" s="71"/>
      <c r="R51" s="72"/>
    </row>
    <row r="52" spans="1:18" ht="18" customHeight="1" x14ac:dyDescent="0.4">
      <c r="A52" s="73"/>
      <c r="B52" s="74"/>
      <c r="C52" s="74"/>
      <c r="D52" s="74"/>
      <c r="E52" s="74"/>
      <c r="F52" s="74"/>
      <c r="G52" s="74"/>
      <c r="H52" s="74"/>
      <c r="I52" s="74"/>
      <c r="J52" s="74"/>
      <c r="K52" s="74"/>
      <c r="L52" s="74"/>
      <c r="M52" s="74"/>
      <c r="N52" s="74"/>
      <c r="O52" s="74"/>
      <c r="P52" s="74"/>
      <c r="Q52" s="74"/>
      <c r="R52" s="75"/>
    </row>
    <row r="53" spans="1:18" ht="22.5" customHeight="1" x14ac:dyDescent="0.4">
      <c r="A53" s="2" t="s">
        <v>32</v>
      </c>
    </row>
  </sheetData>
  <mergeCells count="34">
    <mergeCell ref="A47:R47"/>
    <mergeCell ref="A48:R52"/>
    <mergeCell ref="P30:Q30"/>
    <mergeCell ref="P33:Q33"/>
    <mergeCell ref="P36:Q36"/>
    <mergeCell ref="A40:A41"/>
    <mergeCell ref="B40:B41"/>
    <mergeCell ref="C40:C41"/>
    <mergeCell ref="D40:E40"/>
    <mergeCell ref="F40:Q40"/>
    <mergeCell ref="F24:R24"/>
    <mergeCell ref="F25:R25"/>
    <mergeCell ref="A26:B26"/>
    <mergeCell ref="F26:R26"/>
    <mergeCell ref="R40:R41"/>
    <mergeCell ref="G41:P41"/>
    <mergeCell ref="A16:B16"/>
    <mergeCell ref="A17:R17"/>
    <mergeCell ref="F20:R20"/>
    <mergeCell ref="F22:R22"/>
    <mergeCell ref="F23:R23"/>
    <mergeCell ref="F21:R21"/>
    <mergeCell ref="Q2:R2"/>
    <mergeCell ref="F5:Q5"/>
    <mergeCell ref="F16:Q16"/>
    <mergeCell ref="F6:Q6"/>
    <mergeCell ref="F7:Q7"/>
    <mergeCell ref="F8:Q8"/>
    <mergeCell ref="F9:Q9"/>
    <mergeCell ref="F10:Q10"/>
    <mergeCell ref="F11:Q11"/>
    <mergeCell ref="F12:Q12"/>
    <mergeCell ref="F13:Q13"/>
    <mergeCell ref="F14:Q14"/>
  </mergeCells>
  <phoneticPr fontId="1"/>
  <conditionalFormatting sqref="P36">
    <cfRule type="containsText" dxfId="3" priority="3" operator="containsText" text="不適">
      <formula>NOT(ISERROR(SEARCH("不適",P36)))</formula>
    </cfRule>
    <cfRule type="containsText" dxfId="2" priority="4" operator="containsText" text="適">
      <formula>NOT(ISERROR(SEARCH("適",P36)))</formula>
    </cfRule>
  </conditionalFormatting>
  <conditionalFormatting sqref="R42:R46">
    <cfRule type="containsText" dxfId="1" priority="1" operator="containsText" text="想定超過">
      <formula>NOT(ISERROR(SEARCH("想定超過",R42)))</formula>
    </cfRule>
    <cfRule type="containsText" dxfId="0" priority="2" operator="containsText" text="想定内">
      <formula>NOT(ISERROR(SEARCH("想定内",R42)))</formula>
    </cfRule>
  </conditionalFormatting>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共用部分（参考）</vt:lpstr>
      <vt:lpstr>Sheet1</vt:lpstr>
      <vt:lpstr>'共用部分（参考）'!Print_Area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2020-06-23T05:36:54Z</cp:lastPrinted>
  <dcterms:created xsi:type="dcterms:W3CDTF">2019-07-30T08:19:45Z</dcterms:created>
  <dcterms:modified xsi:type="dcterms:W3CDTF">2020-09-15T06:58:53Z</dcterms:modified>
</cp:coreProperties>
</file>