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drawings/drawing6.xml" ContentType="application/vnd.openxmlformats-officedocument.drawing+xml"/>
  <Override PartName="/xl/comments8.xml" ContentType="application/vnd.openxmlformats-officedocument.spreadsheetml.comments+xml"/>
  <Override PartName="/xl/drawings/drawing7.xml" ContentType="application/vnd.openxmlformats-officedocument.drawing+xml"/>
  <Override PartName="/xl/comments9.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2016936hr\Downloads\"/>
    </mc:Choice>
  </mc:AlternateContent>
  <xr:revisionPtr revIDLastSave="0" documentId="13_ncr:1_{5A412FAF-0893-41BA-8DCB-E63DC53361FF}" xr6:coauthVersionLast="47" xr6:coauthVersionMax="47" xr10:uidLastSave="{00000000-0000-0000-0000-000000000000}"/>
  <bookViews>
    <workbookView xWindow="-28920" yWindow="-10170" windowWidth="29040" windowHeight="15720" xr2:uid="{00000000-000D-0000-FFFF-FFFF00000000}"/>
  </bookViews>
  <sheets>
    <sheet name="表紙" sheetId="7" r:id="rId1"/>
    <sheet name="１.対人支援活動（１対人支援活動）" sheetId="1" r:id="rId2"/>
    <sheet name="１.対人支援活動 (2集団への支援)" sheetId="3" r:id="rId3"/>
    <sheet name="2.地域支援活動（1地域診断・地区活動）" sheetId="2" r:id="rId4"/>
    <sheet name="2.地域支援活動（2地域組織活動３ケアシステム構築)" sheetId="4" r:id="rId5"/>
    <sheet name="3.事業化・施策化のための活動" sheetId="5" r:id="rId6"/>
    <sheet name="4健康危機に関する活動（１体制整備）" sheetId="6" r:id="rId7"/>
    <sheet name="4健康危機に関する活動 (2発生時の対応)" sheetId="10" r:id="rId8"/>
    <sheet name="5管理的活動" sheetId="11" r:id="rId9"/>
    <sheet name="6保健師の活動基盤" sheetId="12" r:id="rId10"/>
    <sheet name="全体" sheetId="9" r:id="rId11"/>
  </sheets>
  <definedNames>
    <definedName name="_xlnm.Print_Area" localSheetId="2">'１.対人支援活動 (2集団への支援)'!$A$1:$H$31</definedName>
    <definedName name="_xlnm.Print_Area" localSheetId="1">'１.対人支援活動（１対人支援活動）'!$A$1:$H$76</definedName>
    <definedName name="_xlnm.Print_Area" localSheetId="3">'2.地域支援活動（1地域診断・地区活動）'!$A$1:$H$33</definedName>
    <definedName name="_xlnm.Print_Area" localSheetId="4">'2.地域支援活動（2地域組織活動３ケアシステム構築)'!$A$1:$H$61</definedName>
    <definedName name="_xlnm.Print_Area" localSheetId="5">'3.事業化・施策化のための活動'!$A$1:$H$30</definedName>
    <definedName name="_xlnm.Print_Area" localSheetId="7">'4健康危機に関する活動 (2発生時の対応)'!$A$1:$H$37</definedName>
    <definedName name="_xlnm.Print_Area" localSheetId="6">'4健康危機に関する活動（１体制整備）'!$A$1:$H$35</definedName>
    <definedName name="_xlnm.Print_Area" localSheetId="8">'5管理的活動'!$A$1:$H$68</definedName>
    <definedName name="_xlnm.Print_Area" localSheetId="9">'6保健師の活動基盤'!$A$1:$H$36</definedName>
    <definedName name="_xlnm.Print_Area" localSheetId="10">全体!$A$1:$N$169</definedName>
    <definedName name="_xlnm.Print_Area" localSheetId="0">表紙!$A$1:$J$35</definedName>
    <definedName name="_xlnm.Print_Titles" localSheetId="2">'１.対人支援活動 (2集団への支援)'!$14:$16</definedName>
    <definedName name="_xlnm.Print_Titles" localSheetId="1">'１.対人支援活動（１対人支援活動）'!$20:$22</definedName>
    <definedName name="_xlnm.Print_Titles" localSheetId="3">'2.地域支援活動（1地域診断・地区活動）'!$16:$18</definedName>
    <definedName name="_xlnm.Print_Titles" localSheetId="7">'4健康危機に関する活動 (2発生時の対応)'!$16:$18</definedName>
    <definedName name="_xlnm.Print_Titles" localSheetId="6">'4健康危機に関する活動（１体制整備）'!$15:$17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7" i="9" l="1"/>
  <c r="G103" i="9"/>
  <c r="G35" i="9"/>
  <c r="G1" i="9"/>
  <c r="G69" i="9" s="1"/>
  <c r="E1" i="2"/>
  <c r="E1" i="12"/>
  <c r="C28" i="12"/>
  <c r="D37" i="10"/>
  <c r="E37" i="10"/>
  <c r="F37" i="10"/>
  <c r="G37" i="10"/>
  <c r="C37" i="10"/>
  <c r="C28" i="6"/>
  <c r="I27" i="12"/>
  <c r="I28" i="12" s="1"/>
  <c r="I61" i="11"/>
  <c r="I62" i="11" s="1"/>
  <c r="I28" i="6"/>
  <c r="I23" i="5"/>
  <c r="I30" i="3"/>
  <c r="I31" i="3"/>
  <c r="C30" i="3" s="1"/>
  <c r="N3" i="9" s="1"/>
  <c r="I31" i="4"/>
  <c r="I32" i="4" s="1"/>
  <c r="G30" i="3"/>
  <c r="N139" i="9" s="1"/>
  <c r="F30" i="3"/>
  <c r="N105" i="9" s="1"/>
  <c r="E30" i="3"/>
  <c r="N71" i="9" s="1"/>
  <c r="D30" i="3"/>
  <c r="N37" i="9" s="1"/>
  <c r="I31" i="2"/>
  <c r="I32" i="2" s="1"/>
  <c r="E1" i="11"/>
  <c r="I34" i="10"/>
  <c r="I35" i="10" s="1"/>
  <c r="E1" i="10"/>
  <c r="I53" i="4"/>
  <c r="I54" i="4" s="1"/>
  <c r="I70" i="1"/>
  <c r="I71" i="1" s="1"/>
  <c r="E1" i="6"/>
  <c r="E1" i="5"/>
  <c r="E1" i="4"/>
  <c r="E1" i="3"/>
  <c r="C71" i="1" l="1"/>
  <c r="N2" i="9" s="1"/>
  <c r="G71" i="1"/>
  <c r="N138" i="9" s="1"/>
  <c r="F71" i="1"/>
  <c r="N104" i="9" s="1"/>
  <c r="E71" i="1"/>
  <c r="N70" i="9" s="1"/>
  <c r="D71" i="1"/>
  <c r="N36" i="9" s="1"/>
  <c r="G33" i="2"/>
  <c r="N140" i="9" s="1"/>
  <c r="F33" i="2"/>
  <c r="N106" i="9" s="1"/>
  <c r="E33" i="2"/>
  <c r="N72" i="9" s="1"/>
  <c r="D33" i="2"/>
  <c r="N38" i="9" s="1"/>
  <c r="C33" i="2"/>
  <c r="N4" i="9" s="1"/>
  <c r="C24" i="5"/>
  <c r="N7" i="9" s="1"/>
  <c r="G24" i="5"/>
  <c r="N143" i="9" s="1"/>
  <c r="F24" i="5"/>
  <c r="N109" i="9" s="1"/>
  <c r="E24" i="5"/>
  <c r="N75" i="9" s="1"/>
  <c r="D24" i="5"/>
  <c r="N41" i="9" s="1"/>
  <c r="G28" i="6"/>
  <c r="N144" i="9" s="1"/>
  <c r="F28" i="6"/>
  <c r="N110" i="9" s="1"/>
  <c r="E28" i="6"/>
  <c r="N76" i="9" s="1"/>
  <c r="D28" i="6"/>
  <c r="N42" i="9" s="1"/>
  <c r="N8" i="9"/>
  <c r="G28" i="12"/>
  <c r="N147" i="9" s="1"/>
  <c r="F28" i="12"/>
  <c r="N113" i="9" s="1"/>
  <c r="E28" i="12"/>
  <c r="N79" i="9" s="1"/>
  <c r="D28" i="12"/>
  <c r="N45" i="9" s="1"/>
  <c r="N11" i="9"/>
  <c r="C34" i="4"/>
  <c r="N5" i="9" s="1"/>
  <c r="E34" i="4"/>
  <c r="N73" i="9" s="1"/>
  <c r="G34" i="4"/>
  <c r="N141" i="9" s="1"/>
  <c r="F34" i="4"/>
  <c r="N107" i="9" s="1"/>
  <c r="D34" i="4"/>
  <c r="N39" i="9" s="1"/>
  <c r="E56" i="4"/>
  <c r="N74" i="9" s="1"/>
  <c r="C56" i="4"/>
  <c r="N6" i="9" s="1"/>
  <c r="G56" i="4"/>
  <c r="N142" i="9" s="1"/>
  <c r="F56" i="4"/>
  <c r="N108" i="9" s="1"/>
  <c r="D56" i="4"/>
  <c r="N40" i="9" s="1"/>
  <c r="G62" i="11"/>
  <c r="N146" i="9" s="1"/>
  <c r="F62" i="11"/>
  <c r="N112" i="9" s="1"/>
  <c r="E62" i="11"/>
  <c r="N78" i="9" s="1"/>
  <c r="D62" i="11"/>
  <c r="N44" i="9" s="1"/>
  <c r="C62" i="11"/>
  <c r="N10" i="9" s="1"/>
  <c r="N145" i="9"/>
  <c r="N111" i="9"/>
  <c r="N77" i="9"/>
  <c r="N43" i="9"/>
  <c r="N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yanao</author>
  </authors>
  <commentList>
    <comment ref="E1" authorId="0" shapeId="0" xr:uid="{00000000-0006-0000-0200-000001000000}">
      <text>
        <r>
          <rPr>
            <b/>
            <sz val="9"/>
            <color indexed="81"/>
            <rFont val="MS P ゴシック"/>
            <family val="3"/>
            <charset val="128"/>
          </rPr>
          <t>宮城県:</t>
        </r>
        <r>
          <rPr>
            <sz val="9"/>
            <color indexed="81"/>
            <rFont val="MS P ゴシック"/>
            <family val="3"/>
            <charset val="128"/>
          </rPr>
          <t xml:space="preserve">
１のシートに入力すると自動的に反映されます</t>
        </r>
      </text>
    </comment>
    <comment ref="I18" authorId="1" shapeId="0" xr:uid="{00000000-0006-0000-0200-000002000000}">
      <text>
        <r>
          <rPr>
            <b/>
            <sz val="9"/>
            <color indexed="81"/>
            <rFont val="MS P ゴシック"/>
            <family val="3"/>
            <charset val="128"/>
          </rPr>
          <t>この列の数字は消さないでください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yanao</author>
  </authors>
  <commentList>
    <comment ref="E1" authorId="0" shapeId="0" xr:uid="{00000000-0006-0000-0300-000001000000}">
      <text>
        <r>
          <rPr>
            <b/>
            <sz val="9"/>
            <color indexed="81"/>
            <rFont val="MS P ゴシック"/>
            <family val="3"/>
            <charset val="128"/>
          </rPr>
          <t>宮城県:</t>
        </r>
        <r>
          <rPr>
            <sz val="9"/>
            <color indexed="81"/>
            <rFont val="MS P ゴシック"/>
            <family val="3"/>
            <charset val="128"/>
          </rPr>
          <t xml:space="preserve">
１のシートに入力すると自動的に反映されます</t>
        </r>
      </text>
    </comment>
    <comment ref="I20" authorId="1" shapeId="0" xr:uid="{00000000-0006-0000-0300-000002000000}">
      <text>
        <r>
          <rPr>
            <sz val="9"/>
            <color indexed="81"/>
            <rFont val="MS P ゴシック"/>
            <family val="3"/>
            <charset val="128"/>
          </rPr>
          <t xml:space="preserve">この列の数字は消さないでください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yanao</author>
  </authors>
  <commentList>
    <comment ref="E1" authorId="0" shapeId="0" xr:uid="{00000000-0006-0000-0400-000001000000}">
      <text>
        <r>
          <rPr>
            <b/>
            <sz val="9"/>
            <color indexed="81"/>
            <rFont val="MS P ゴシック"/>
            <family val="3"/>
            <charset val="128"/>
          </rPr>
          <t>宮城県:</t>
        </r>
        <r>
          <rPr>
            <sz val="9"/>
            <color indexed="81"/>
            <rFont val="MS P ゴシック"/>
            <family val="3"/>
            <charset val="128"/>
          </rPr>
          <t xml:space="preserve">
１のシートに入力すると自動的に反映されます</t>
        </r>
      </text>
    </comment>
    <comment ref="I20" authorId="1" shapeId="0" xr:uid="{00000000-0006-0000-0400-000002000000}">
      <text>
        <r>
          <rPr>
            <sz val="9"/>
            <color indexed="81"/>
            <rFont val="MS P ゴシック"/>
            <family val="3"/>
            <charset val="128"/>
          </rPr>
          <t xml:space="preserve">この列の数字は消さないでください
</t>
        </r>
      </text>
    </comment>
    <comment ref="I48" authorId="1" shapeId="0" xr:uid="{00000000-0006-0000-0400-000003000000}">
      <text>
        <r>
          <rPr>
            <b/>
            <sz val="9"/>
            <color indexed="81"/>
            <rFont val="MS P ゴシック"/>
            <family val="3"/>
            <charset val="128"/>
          </rPr>
          <t>この列の数字は消さないでください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宮城県</author>
    <author>yanao</author>
  </authors>
  <commentList>
    <comment ref="E1" authorId="0" shapeId="0" xr:uid="{00000000-0006-0000-0500-000001000000}">
      <text>
        <r>
          <rPr>
            <b/>
            <sz val="9"/>
            <color indexed="81"/>
            <rFont val="MS P ゴシック"/>
            <family val="3"/>
            <charset val="128"/>
          </rPr>
          <t>宮城県:</t>
        </r>
        <r>
          <rPr>
            <sz val="9"/>
            <color indexed="81"/>
            <rFont val="MS P ゴシック"/>
            <family val="3"/>
            <charset val="128"/>
          </rPr>
          <t xml:space="preserve">
１のシートに入力すると自動的に反映されます</t>
        </r>
      </text>
    </comment>
    <comment ref="I22" authorId="1" shapeId="0" xr:uid="{00000000-0006-0000-0500-000002000000}">
      <text>
        <r>
          <rPr>
            <b/>
            <sz val="9"/>
            <color indexed="81"/>
            <rFont val="MS P ゴシック"/>
            <family val="3"/>
            <charset val="128"/>
          </rPr>
          <t xml:space="preserve">この数字は消さないでください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宮城県</author>
    <author>yanao</author>
  </authors>
  <commentList>
    <comment ref="E1" authorId="0" shapeId="0" xr:uid="{00000000-0006-0000-0600-000001000000}">
      <text>
        <r>
          <rPr>
            <b/>
            <sz val="9"/>
            <color indexed="81"/>
            <rFont val="MS P ゴシック"/>
            <family val="3"/>
            <charset val="128"/>
          </rPr>
          <t>宮城県:</t>
        </r>
        <r>
          <rPr>
            <sz val="9"/>
            <color indexed="81"/>
            <rFont val="MS P ゴシック"/>
            <family val="3"/>
            <charset val="128"/>
          </rPr>
          <t xml:space="preserve">
１のシートに入力すると自動的に反映されます</t>
        </r>
      </text>
    </comment>
    <comment ref="I20" authorId="1" shapeId="0" xr:uid="{00000000-0006-0000-0600-000002000000}">
      <text>
        <r>
          <rPr>
            <b/>
            <sz val="9"/>
            <color indexed="81"/>
            <rFont val="MS P ゴシック"/>
            <family val="3"/>
            <charset val="128"/>
          </rPr>
          <t>この数字は消さないでください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宮城県</author>
    <author>yanao</author>
  </authors>
  <commentList>
    <comment ref="E1" authorId="0" shapeId="0" xr:uid="{00000000-0006-0000-0700-000001000000}">
      <text>
        <r>
          <rPr>
            <b/>
            <sz val="9"/>
            <color indexed="81"/>
            <rFont val="MS P ゴシック"/>
            <family val="3"/>
            <charset val="128"/>
          </rPr>
          <t>宮城県:</t>
        </r>
        <r>
          <rPr>
            <sz val="9"/>
            <color indexed="81"/>
            <rFont val="MS P ゴシック"/>
            <family val="3"/>
            <charset val="128"/>
          </rPr>
          <t xml:space="preserve">
１のシートに入力すると自動的に反映されます</t>
        </r>
      </text>
    </comment>
    <comment ref="I20" authorId="1" shapeId="0" xr:uid="{00000000-0006-0000-0700-000002000000}">
      <text>
        <r>
          <rPr>
            <b/>
            <sz val="9"/>
            <color indexed="81"/>
            <rFont val="MS P ゴシック"/>
            <family val="3"/>
            <charset val="128"/>
          </rPr>
          <t>この列の数字は消さないでください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宮城県</author>
    <author>yanao</author>
  </authors>
  <commentList>
    <comment ref="E1" authorId="0" shapeId="0" xr:uid="{00000000-0006-0000-0800-000001000000}">
      <text>
        <r>
          <rPr>
            <b/>
            <sz val="9"/>
            <color indexed="81"/>
            <rFont val="MS P ゴシック"/>
            <family val="3"/>
            <charset val="128"/>
          </rPr>
          <t>宮城県:</t>
        </r>
        <r>
          <rPr>
            <sz val="9"/>
            <color indexed="81"/>
            <rFont val="MS P ゴシック"/>
            <family val="3"/>
            <charset val="128"/>
          </rPr>
          <t xml:space="preserve">
１のシートに入力すると自動的に反映されます</t>
        </r>
      </text>
    </comment>
    <comment ref="I51" authorId="1" shapeId="0" xr:uid="{00000000-0006-0000-0800-000002000000}">
      <text>
        <r>
          <rPr>
            <b/>
            <sz val="9"/>
            <color indexed="81"/>
            <rFont val="MS P ゴシック"/>
            <family val="3"/>
            <charset val="128"/>
          </rPr>
          <t>この数字は消さないでください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宮城県</author>
    <author>yanao</author>
  </authors>
  <commentList>
    <comment ref="E1" authorId="0" shapeId="0" xr:uid="{00000000-0006-0000-0900-000001000000}">
      <text>
        <r>
          <rPr>
            <b/>
            <sz val="9"/>
            <color indexed="81"/>
            <rFont val="MS P ゴシック"/>
            <family val="3"/>
            <charset val="128"/>
          </rPr>
          <t>宮城県:</t>
        </r>
        <r>
          <rPr>
            <sz val="9"/>
            <color indexed="81"/>
            <rFont val="MS P ゴシック"/>
            <family val="3"/>
            <charset val="128"/>
          </rPr>
          <t xml:space="preserve">
１のシートに入力すると自動的に反映されます</t>
        </r>
      </text>
    </comment>
    <comment ref="I19" authorId="1" shapeId="0" xr:uid="{00000000-0006-0000-0900-000002000000}">
      <text>
        <r>
          <rPr>
            <sz val="9"/>
            <color indexed="81"/>
            <rFont val="MS P ゴシック"/>
            <family val="3"/>
            <charset val="128"/>
          </rPr>
          <t xml:space="preserve">この列の数字は消さないでください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1" authorId="0" shapeId="0" xr:uid="{489E3301-4E72-4659-B7B1-D9F278847987}">
      <text>
        <r>
          <rPr>
            <b/>
            <sz val="9"/>
            <color indexed="81"/>
            <rFont val="MS P ゴシック"/>
            <family val="3"/>
            <charset val="128"/>
          </rPr>
          <t>宮城県:</t>
        </r>
        <r>
          <rPr>
            <sz val="9"/>
            <color indexed="81"/>
            <rFont val="MS P ゴシック"/>
            <family val="3"/>
            <charset val="128"/>
          </rPr>
          <t xml:space="preserve">
１のシートに入力すると自動的に反映されます</t>
        </r>
      </text>
    </comment>
  </commentList>
</comments>
</file>

<file path=xl/sharedStrings.xml><?xml version="1.0" encoding="utf-8"?>
<sst xmlns="http://schemas.openxmlformats.org/spreadsheetml/2006/main" count="589" uniqueCount="288">
  <si>
    <t>　ご自身の保健活動の到達状況について、年１回は確認してみましょう。</t>
    <rPh sb="2" eb="4">
      <t>ジシン</t>
    </rPh>
    <rPh sb="5" eb="9">
      <t>ホケンカツドウ</t>
    </rPh>
    <rPh sb="10" eb="12">
      <t>トウタツ</t>
    </rPh>
    <rPh sb="12" eb="14">
      <t>ジョウキョウ</t>
    </rPh>
    <rPh sb="19" eb="20">
      <t>ネン</t>
    </rPh>
    <rPh sb="21" eb="22">
      <t>カイ</t>
    </rPh>
    <rPh sb="23" eb="25">
      <t>カクニン</t>
    </rPh>
    <phoneticPr fontId="1"/>
  </si>
  <si>
    <t>保健活動の到達状況は，日本看護協会による保健活動到達状況のチェックリストver.1を使用します。</t>
    <phoneticPr fontId="1"/>
  </si>
  <si>
    <t>「A-3に求められる能力」とは，キャリアラダーに沿い，保健師として一人前相当の能力を示しています。</t>
    <phoneticPr fontId="1"/>
  </si>
  <si>
    <t>１　対人支援活動</t>
    <phoneticPr fontId="1"/>
  </si>
  <si>
    <t>１－１　個人および家族への支援</t>
    <phoneticPr fontId="1"/>
  </si>
  <si>
    <t>A-3に求められる能力</t>
  </si>
  <si>
    <t>　・複雑な事例のアセスメントを行い、支援を実践できる。</t>
  </si>
  <si>
    <t>　・支援に必要な資源を適切に導入及び調整できる。</t>
  </si>
  <si>
    <t>【到達状況】</t>
  </si>
  <si>
    <t>　1)支援が必要な個人および家族を把握できる</t>
  </si>
  <si>
    <t>　2)個人および家族のアセスメントから、包括的な対象者の理解ができる</t>
  </si>
  <si>
    <t>　3)個人および家族の健康課題を地域の状況や社会的環境要因も含めて把握し、支援の方向性と支援計画を立案できる</t>
  </si>
  <si>
    <t>　4)アセスメントに基づいて個人及び家族の支援ができる</t>
  </si>
  <si>
    <t>　5)個人および家族への支援の評価ができる</t>
  </si>
  <si>
    <t>　6)支援困難な事例について上司に報告・相談することができる</t>
  </si>
  <si>
    <t>備考</t>
    <rPh sb="0" eb="2">
      <t>ビコウ</t>
    </rPh>
    <phoneticPr fontId="1"/>
  </si>
  <si>
    <t>【評価基準】１：指導の下でできる　２：自立してできる　３：指導できる</t>
    <rPh sb="1" eb="3">
      <t>ヒョウカ</t>
    </rPh>
    <rPh sb="3" eb="5">
      <t>キジュン</t>
    </rPh>
    <rPh sb="8" eb="10">
      <t>シドウ</t>
    </rPh>
    <rPh sb="11" eb="12">
      <t>モト</t>
    </rPh>
    <rPh sb="19" eb="21">
      <t>ジリツ</t>
    </rPh>
    <rPh sb="29" eb="31">
      <t>シドウ</t>
    </rPh>
    <phoneticPr fontId="1"/>
  </si>
  <si>
    <t>【保健活動の確認項目】</t>
    <rPh sb="1" eb="5">
      <t>ホケンカツドウ</t>
    </rPh>
    <rPh sb="6" eb="8">
      <t>カクニン</t>
    </rPh>
    <rPh sb="8" eb="10">
      <t>コウモク</t>
    </rPh>
    <phoneticPr fontId="1"/>
  </si>
  <si>
    <t>実施日</t>
    <rPh sb="0" eb="3">
      <t>ジッシビ</t>
    </rPh>
    <phoneticPr fontId="1"/>
  </si>
  <si>
    <t>1)-(1)支援が必要な個人および家族を把握できる</t>
    <rPh sb="6" eb="8">
      <t>シエン</t>
    </rPh>
    <phoneticPr fontId="1"/>
  </si>
  <si>
    <t>①</t>
    <phoneticPr fontId="1"/>
  </si>
  <si>
    <t>地区活動やデータ等から支援が必要となる個人および家族を特定できる</t>
  </si>
  <si>
    <t>身体的な視点で情報収集できる</t>
    <phoneticPr fontId="1"/>
  </si>
  <si>
    <t>精神的な視点で情報収集できる</t>
  </si>
  <si>
    <t>社会的な視点で情報収集できる</t>
  </si>
  <si>
    <t>個人の訴えや家族の訴えを聴くことができる</t>
  </si>
  <si>
    <t>個人、家族の持つ強みや力を把握できる</t>
    <phoneticPr fontId="1"/>
  </si>
  <si>
    <t>家族機能・家族の関係性を把握できる</t>
  </si>
  <si>
    <t>支援者それぞれの役割、支援目標を把握できる</t>
  </si>
  <si>
    <t>収集した情報について、上司や先輩に報告・相談できる</t>
  </si>
  <si>
    <t>②</t>
    <phoneticPr fontId="1"/>
  </si>
  <si>
    <t>③</t>
    <phoneticPr fontId="1"/>
  </si>
  <si>
    <t>④</t>
    <phoneticPr fontId="1"/>
  </si>
  <si>
    <t>⑤</t>
    <phoneticPr fontId="1"/>
  </si>
  <si>
    <t>⑥</t>
    <phoneticPr fontId="1"/>
  </si>
  <si>
    <t>⑦</t>
    <phoneticPr fontId="1"/>
  </si>
  <si>
    <t>⑧</t>
    <phoneticPr fontId="1"/>
  </si>
  <si>
    <t>⑨</t>
    <phoneticPr fontId="1"/>
  </si>
  <si>
    <t>2)-(2)収集できる情報をアセスメントし、健康課題を明らかにできる</t>
  </si>
  <si>
    <t>医療ニーズを明らかにできる</t>
  </si>
  <si>
    <t>生活ニーズを明らかにできる</t>
  </si>
  <si>
    <t>個人、家族の短期目標、長期目標を聴くことができる</t>
    <phoneticPr fontId="1"/>
  </si>
  <si>
    <t>本人、家族がどうなりたいか、希望を明らかにできる</t>
  </si>
  <si>
    <t>潜在的な健康課題を明らかにできる</t>
  </si>
  <si>
    <t>緊急度を明らかにできる</t>
  </si>
  <si>
    <t>重症度を明らかにできる</t>
  </si>
  <si>
    <t>優先度を明らかにできる</t>
  </si>
  <si>
    <t>不足する情報を明らかにできる</t>
  </si>
  <si>
    <t>①～⑧を通して対象者を包括的にアセスメントできる</t>
    <phoneticPr fontId="1"/>
  </si>
  <si>
    <t>対象者の包括的アセスメントと支援者それぞれの役割、支援目標の整合性を評価できる</t>
  </si>
  <si>
    <t>⑩</t>
    <phoneticPr fontId="1"/>
  </si>
  <si>
    <t>3)-(1)支援を計画することができる</t>
  </si>
  <si>
    <t>長期目標、短期目標を策定できる</t>
    <phoneticPr fontId="1"/>
  </si>
  <si>
    <t>目標達成に必要な支援を関係者と連携して計画できる</t>
  </si>
  <si>
    <t>新規事例の計画を上司、先輩、同僚と相談し、必要に応じて助言を得ることができる</t>
  </si>
  <si>
    <t>支援方法を吟味し、個人の支援に必要な資源を適切に導入できる</t>
  </si>
  <si>
    <t>氏名</t>
    <rPh sb="0" eb="2">
      <t>シメイ</t>
    </rPh>
    <phoneticPr fontId="1"/>
  </si>
  <si>
    <t>4)-(1)支援を実践することができる</t>
    <phoneticPr fontId="1"/>
  </si>
  <si>
    <t>個人、家族を尊重しながら個別の支援を実践できる</t>
    <phoneticPr fontId="1"/>
  </si>
  <si>
    <t>必要な社会資源の利用を促進し、調整できる</t>
  </si>
  <si>
    <t>実践の進捗について、上司や先輩に報告・相談できる</t>
  </si>
  <si>
    <t>4)-(2)必要時、集団による支援を活用することができる</t>
  </si>
  <si>
    <t>集団での支援が有効かどうか判断できる</t>
  </si>
  <si>
    <t>必要に応じて、個人と集団を繋げることができる</t>
  </si>
  <si>
    <t>5)-(1)記録することができる</t>
  </si>
  <si>
    <t>客観的情報と伝聞情報を分けて記録できる</t>
  </si>
  <si>
    <t>アセスメントを記録できる</t>
    <phoneticPr fontId="1"/>
  </si>
  <si>
    <t>記録の中でアセスメントをふまえ次に何をすべきか記録できる</t>
  </si>
  <si>
    <t>5)-(2)支援の評価を行うことができる</t>
  </si>
  <si>
    <t>目標の達成度を定期的に評価・修正できる</t>
  </si>
  <si>
    <t>支援者の支援目標や支援内容について、個別ケア会議等で評価・調整できる</t>
  </si>
  <si>
    <t>個別の事例から地域の健康課題を見出すことができる</t>
  </si>
  <si>
    <t>評価の内容について、上司や先輩に報告・相談できる</t>
  </si>
  <si>
    <t>地域に必要な資源を推定できる</t>
  </si>
  <si>
    <t>6)-(1)上司や先輩に報告することができる</t>
  </si>
  <si>
    <t>一人での支援が困難な事例は上司や先輩に報告・相談できる</t>
  </si>
  <si>
    <t>小計得点（計算式が入っています→）</t>
    <rPh sb="0" eb="2">
      <t>ショウケイ</t>
    </rPh>
    <rPh sb="2" eb="4">
      <t>トクテン</t>
    </rPh>
    <rPh sb="5" eb="8">
      <t>ケイサンシキ</t>
    </rPh>
    <rPh sb="9" eb="10">
      <t>ハイ</t>
    </rPh>
    <phoneticPr fontId="1"/>
  </si>
  <si>
    <t>２　地域支援活動</t>
    <rPh sb="2" eb="6">
      <t>チイキシエン</t>
    </rPh>
    <phoneticPr fontId="1"/>
  </si>
  <si>
    <t>２－１　地域診断・地区活動</t>
    <rPh sb="4" eb="8">
      <t>チイキシンダン</t>
    </rPh>
    <rPh sb="9" eb="13">
      <t>チクカツドウ</t>
    </rPh>
    <phoneticPr fontId="1"/>
  </si>
  <si>
    <t>１－２　集団への支援</t>
    <rPh sb="4" eb="6">
      <t>シュウダン</t>
    </rPh>
    <phoneticPr fontId="1"/>
  </si>
  <si>
    <t>共通の健康課題を抱えた人々を抽出し、支援が必要な集団として特定することができる</t>
    <phoneticPr fontId="1"/>
  </si>
  <si>
    <t>1)</t>
    <phoneticPr fontId="1"/>
  </si>
  <si>
    <t>2)</t>
    <phoneticPr fontId="1"/>
  </si>
  <si>
    <t>3)</t>
  </si>
  <si>
    <t>4)</t>
  </si>
  <si>
    <t>特定の健康課題に対応する集団に必要な支援を企画、実施、評価できる</t>
  </si>
  <si>
    <t>集団への支援を通して、個別支援が有効かを見極めて、個人および家族への支援を生かすことができる</t>
  </si>
  <si>
    <t>1)-(1)「個人および家族への支援」　2-1「地区診断・地区活動」を通して共通の健康課題を抱えた人々を集団として把握することができる</t>
    <phoneticPr fontId="1"/>
  </si>
  <si>
    <t>地区活動や健康相談等から共通課題を持つ人々を抽出できる</t>
  </si>
  <si>
    <t>共通課題を持つ人々を支援が必要な集団として特定することができる</t>
  </si>
  <si>
    <t>2)-(1)支援の有効性をアセスメントすることができる</t>
    <phoneticPr fontId="1"/>
  </si>
  <si>
    <t>集団が持つ特性を関係者に説明できる</t>
  </si>
  <si>
    <t>集団のアプローチの必要性を関係者に説明できる</t>
    <phoneticPr fontId="1"/>
  </si>
  <si>
    <t>集団の特性を踏まえて、集団での支援が有効であるかアセスメントできる</t>
  </si>
  <si>
    <t>3)-(1)支援に関するPDCAサイクルを展開することができる</t>
    <phoneticPr fontId="1"/>
  </si>
  <si>
    <t>必要な支援について、企画、実施、評価を実施できる</t>
  </si>
  <si>
    <t>4)-(1)個別と集団を連動させて、支援を実践することができる</t>
    <phoneticPr fontId="1"/>
  </si>
  <si>
    <t>個別支援対象に共通する健康課題を抽出し、集団支援につなげることができる</t>
  </si>
  <si>
    <t>集団支援を通して、個別のケースマネジメントを行うことができる</t>
  </si>
  <si>
    <t>　・地域診断や地区活動で明らかになった課題を事業計画立案に活用できる</t>
    <phoneticPr fontId="1"/>
  </si>
  <si>
    <t>1）</t>
    <phoneticPr fontId="1"/>
  </si>
  <si>
    <t>2）</t>
    <phoneticPr fontId="1"/>
  </si>
  <si>
    <t>3）</t>
  </si>
  <si>
    <t>3）</t>
    <phoneticPr fontId="1"/>
  </si>
  <si>
    <t>担当地区・担当業務の活動で得られた情報や関連する健康統計等を活用し、地域診断ができる</t>
  </si>
  <si>
    <t>地域診断や地区活動をもとに、必要な事業計画の立案を行うことができる</t>
    <phoneticPr fontId="1"/>
  </si>
  <si>
    <t>地区活動計画に盛り込む要素を提案することができる</t>
    <phoneticPr fontId="1"/>
  </si>
  <si>
    <t>1)-(1)１「対人支援活動」、２「地域支援活動」を通して、地区の特性を把握し、健康課題とその解決方策を推定することができる</t>
    <phoneticPr fontId="1"/>
  </si>
  <si>
    <t>地区内で既にある組織やその活動状況を把握できる</t>
    <phoneticPr fontId="1"/>
  </si>
  <si>
    <t>住民のあるべき姿と現実の差異を判断できる</t>
  </si>
  <si>
    <t>地区の社会的・文化的・歴史的背景から地区の課題を推定できる</t>
  </si>
  <si>
    <t>日常の保健活動から地区の課題を推定できる</t>
    <phoneticPr fontId="1"/>
  </si>
  <si>
    <t>日常の保健活動を統合して、地区診断を行うことができる</t>
    <phoneticPr fontId="1"/>
  </si>
  <si>
    <t>関連する他課の地区診断を把握した上で、係内で地区診断を行った。</t>
    <phoneticPr fontId="1"/>
  </si>
  <si>
    <t>地区診断あるいは地域診断の結果を同僚や住民・関係者と共有し、地域の健康課題とその解決方策を協議できる</t>
    <phoneticPr fontId="1"/>
  </si>
  <si>
    <t>2)-(1)地域診断を事業計画の立案に反映することができる</t>
    <phoneticPr fontId="1"/>
  </si>
  <si>
    <t>地域診断の結果をもとに、挙がった課題を解決できるように事業計画を修正できる</t>
  </si>
  <si>
    <t>3)-(1)地区活動計画について提案する</t>
    <phoneticPr fontId="1"/>
  </si>
  <si>
    <t>地区活動計画の内容を理解できる</t>
  </si>
  <si>
    <t>地区活動計画に盛り込むべき要素を提案できる</t>
  </si>
  <si>
    <t>２－２　地域組織活動</t>
    <rPh sb="4" eb="6">
      <t>チイキ</t>
    </rPh>
    <rPh sb="6" eb="8">
      <t>ソシキ</t>
    </rPh>
    <rPh sb="8" eb="10">
      <t>カツドウ</t>
    </rPh>
    <phoneticPr fontId="1"/>
  </si>
  <si>
    <t>　・住民とともに活動しながら、住民ニーズに応じた組織が提案できる</t>
    <phoneticPr fontId="1"/>
  </si>
  <si>
    <t>地域で活動している様々な組織に関わることができる</t>
    <phoneticPr fontId="1"/>
  </si>
  <si>
    <t>組織を構成する人の課題解決能力を引き出し、その人々が主体的に地域における健康度の向上に係る活動に参画できるよう支援を実施することができる</t>
    <rPh sb="58" eb="60">
      <t>ジッシ</t>
    </rPh>
    <phoneticPr fontId="1"/>
  </si>
  <si>
    <t>健康課題に応じて地域に見合った組織化の必要性を提案することができる</t>
    <phoneticPr fontId="1"/>
  </si>
  <si>
    <t>1)-(1)地域で活動している組織と協働することができる</t>
    <phoneticPr fontId="1"/>
  </si>
  <si>
    <t>組織の発展段階を判断できる</t>
  </si>
  <si>
    <t>発展段階に応じた支援の方向性を関係者に説明することができる</t>
    <phoneticPr fontId="1"/>
  </si>
  <si>
    <t>組織の発展段階に応じて、支援できる</t>
  </si>
  <si>
    <t>組織に関連する担当地区の事業計画への参画を促すことができる</t>
  </si>
  <si>
    <t>2)-(1)組織の発展や課題解決への取り組みを支援することができる</t>
    <phoneticPr fontId="1"/>
  </si>
  <si>
    <t>主体性を尊重して協働できる</t>
    <phoneticPr fontId="1"/>
  </si>
  <si>
    <t>支援の必要性を判断できる</t>
    <phoneticPr fontId="1"/>
  </si>
  <si>
    <t>課題解決能力を引き出すことができる</t>
    <phoneticPr fontId="1"/>
  </si>
  <si>
    <t>組織を構成する人がより健康を獲得できるような支援を実践できる</t>
  </si>
  <si>
    <t>3)-(1)組織化を提案することができる</t>
    <phoneticPr fontId="1"/>
  </si>
  <si>
    <t>健康課題に応じて、組織を構成する人とともに改めて必要なものの組織化を提案できる</t>
  </si>
  <si>
    <t>発展段階に応じて、組織を構成する人とともに改めて必要なものの組織化を提案できる</t>
    <phoneticPr fontId="1"/>
  </si>
  <si>
    <t>発展段階に応じて、協働できる</t>
  </si>
  <si>
    <t>２－3　ケアシステムの構築</t>
    <rPh sb="11" eb="13">
      <t>コウチク</t>
    </rPh>
    <phoneticPr fontId="1"/>
  </si>
  <si>
    <t>・地域の健康課題や地域特性に基づき、関係機関と協働し、地域ケアシステムの改善・強化について検討できる</t>
  </si>
  <si>
    <t>担当業務を通して、既存の地域ケアシステムの課題に気づくことができる</t>
    <phoneticPr fontId="1"/>
  </si>
  <si>
    <t>地域の健康課題や特を踏まえて、地域ケアシステムの改善を検討できる</t>
    <phoneticPr fontId="1"/>
  </si>
  <si>
    <t>1)-(1)１-１「個人および家族への支援」～２-２「地域組織活動」を通して、地域ケアシステムをイメージすることができる</t>
    <phoneticPr fontId="1"/>
  </si>
  <si>
    <t>地域診断の結果を踏まえた上で、担当地区において、今求められているケアシステムの姿をイメージできる</t>
    <phoneticPr fontId="1"/>
  </si>
  <si>
    <t>想定できるケアシステムについて協議すべき関係者を検討できる</t>
    <phoneticPr fontId="1"/>
  </si>
  <si>
    <t>2)-(1)１-１「個人および家族への支援」～２-２「地域組織活動」を踏まえて、地域ケアシステムの改善を検討することができる</t>
    <phoneticPr fontId="1"/>
  </si>
  <si>
    <t>想定できるケアシステムに向けて、関係機関と協働して、担当地区のケアシステム構築を検討する場を設定できる</t>
    <phoneticPr fontId="1"/>
  </si>
  <si>
    <t>担当業務の地域ケアシステムの改善や開発の必要性を検討できる</t>
  </si>
  <si>
    <t>健康課題と特性を踏まえた地域ケアシステムを提案できる</t>
  </si>
  <si>
    <t>３　事業化・施策化のための活動</t>
    <rPh sb="2" eb="5">
      <t>ジギョウカ</t>
    </rPh>
    <rPh sb="6" eb="9">
      <t>シサクカ</t>
    </rPh>
    <rPh sb="13" eb="15">
      <t>カツドウ</t>
    </rPh>
    <phoneticPr fontId="1"/>
  </si>
  <si>
    <t>3－1　事業化・施策化</t>
    <rPh sb="4" eb="7">
      <t>ジギョウカ</t>
    </rPh>
    <rPh sb="8" eb="10">
      <t>シサク</t>
    </rPh>
    <rPh sb="10" eb="11">
      <t>カ</t>
    </rPh>
    <phoneticPr fontId="1"/>
  </si>
  <si>
    <t>　・係内の事業の成果や評価等をまとめ、組織内で共有することができる</t>
    <phoneticPr fontId="1"/>
  </si>
  <si>
    <t>　・地域の健康課題を明らかにし、評価に基づく事業の見直しや新規事業計画を提案できる</t>
    <phoneticPr fontId="1"/>
  </si>
  <si>
    <t>対人支援活動～地域支援活動までの一連の保健活動を、事業化に反映できる</t>
    <phoneticPr fontId="1"/>
  </si>
  <si>
    <t>1)-(1)１－1「対人支援活動」、２「地域支援活動」を通して、一連の流れを事業化に反映することができる</t>
    <phoneticPr fontId="1"/>
  </si>
  <si>
    <t>既存の事業・活動を評価できる</t>
    <phoneticPr fontId="1"/>
  </si>
  <si>
    <t>評価の結果見えてきた課題を整理できる</t>
    <phoneticPr fontId="1"/>
  </si>
  <si>
    <t>事業・活動における目的・目標を確認し、課題解決に向けた見直しや新規事業を提案できる</t>
    <phoneticPr fontId="1"/>
  </si>
  <si>
    <t>多職種と協働し、事業や活動の合意形成をすることができる</t>
    <phoneticPr fontId="1"/>
  </si>
  <si>
    <t>担当事業に関する企画や予算を作成できる</t>
    <phoneticPr fontId="1"/>
  </si>
  <si>
    <t>4　健康危機に関する活動</t>
    <rPh sb="2" eb="4">
      <t>ケンコウ</t>
    </rPh>
    <rPh sb="4" eb="6">
      <t>キキ</t>
    </rPh>
    <rPh sb="7" eb="8">
      <t>カン</t>
    </rPh>
    <rPh sb="10" eb="12">
      <t>カツドウ</t>
    </rPh>
    <phoneticPr fontId="1"/>
  </si>
  <si>
    <t>4－１　健康危機の体制整備</t>
    <rPh sb="4" eb="8">
      <t>ケンコウキキ</t>
    </rPh>
    <rPh sb="9" eb="11">
      <t>タイセイ</t>
    </rPh>
    <rPh sb="11" eb="13">
      <t>セイビ</t>
    </rPh>
    <phoneticPr fontId="1"/>
  </si>
  <si>
    <t>・地域特性を踏まえ健康危機の低減のための事業を提案できる</t>
    <phoneticPr fontId="1"/>
  </si>
  <si>
    <t>健康危機管理マニュアルに基づいて、健康危機管理の体制整備を理解できる</t>
    <phoneticPr fontId="1"/>
  </si>
  <si>
    <t>平常時からの準備の必要性を理解し、住民と協働して、健康危機低減のための事業を実施できる</t>
    <phoneticPr fontId="1"/>
  </si>
  <si>
    <t>1)-(1)マニュアルに基づき、体制整備を理解することができる</t>
    <phoneticPr fontId="1"/>
  </si>
  <si>
    <t>マニュアルを理解し、説明できる</t>
  </si>
  <si>
    <t>組織内外における各部暑の役割を説明できる</t>
    <phoneticPr fontId="1"/>
  </si>
  <si>
    <t>保健活動到達状況のチェックリスト</t>
    <rPh sb="0" eb="4">
      <t>ホケンカツドウ</t>
    </rPh>
    <rPh sb="4" eb="6">
      <t>トウタツ</t>
    </rPh>
    <rPh sb="6" eb="8">
      <t>ジョウキョウ</t>
    </rPh>
    <phoneticPr fontId="1"/>
  </si>
  <si>
    <t>【チェックリスト活用方法の考え方】
　A-1～A-2、A-4～A-5レベルの保健師がチェックリストを活用したい時は、評価段階（１：指導の下でできる、２：自立してできる、３：指導できる）を以って評価する必要がある。</t>
    <rPh sb="8" eb="10">
      <t>カツヨウ</t>
    </rPh>
    <rPh sb="10" eb="12">
      <t>ホウホウ</t>
    </rPh>
    <rPh sb="13" eb="14">
      <t>カンガ</t>
    </rPh>
    <rPh sb="15" eb="16">
      <t>カタ</t>
    </rPh>
    <rPh sb="38" eb="41">
      <t>ホケンシ</t>
    </rPh>
    <rPh sb="50" eb="52">
      <t>カツヨウ</t>
    </rPh>
    <rPh sb="55" eb="56">
      <t>トキ</t>
    </rPh>
    <rPh sb="58" eb="60">
      <t>ヒョウカ</t>
    </rPh>
    <rPh sb="60" eb="62">
      <t>ダンカイ</t>
    </rPh>
    <rPh sb="65" eb="67">
      <t>シドウ</t>
    </rPh>
    <rPh sb="68" eb="69">
      <t>モト</t>
    </rPh>
    <rPh sb="76" eb="78">
      <t>ジリツ</t>
    </rPh>
    <rPh sb="86" eb="88">
      <t>シドウ</t>
    </rPh>
    <rPh sb="93" eb="94">
      <t>モ</t>
    </rPh>
    <rPh sb="96" eb="98">
      <t>ヒョウカ</t>
    </rPh>
    <rPh sb="100" eb="102">
      <t>ヒツヨウ</t>
    </rPh>
    <phoneticPr fontId="1"/>
  </si>
  <si>
    <t>　A-1～A-2レベルの場合、すべて自立して実践できることを目指して活動することが期待される。また、A-4～A-5レベルの保健師では、全て自立して実践できることを前提に、「指導できる」項目を増やしていけるような活動が期待される。</t>
    <rPh sb="12" eb="14">
      <t>バアイ</t>
    </rPh>
    <rPh sb="18" eb="20">
      <t>ジリツ</t>
    </rPh>
    <rPh sb="22" eb="24">
      <t>ジッセン</t>
    </rPh>
    <rPh sb="30" eb="32">
      <t>メザ</t>
    </rPh>
    <rPh sb="34" eb="36">
      <t>カツドウ</t>
    </rPh>
    <rPh sb="41" eb="43">
      <t>キタイ</t>
    </rPh>
    <rPh sb="61" eb="64">
      <t>ホケンシ</t>
    </rPh>
    <rPh sb="67" eb="68">
      <t>スベ</t>
    </rPh>
    <rPh sb="69" eb="71">
      <t>ジリツ</t>
    </rPh>
    <rPh sb="73" eb="75">
      <t>ジッセン</t>
    </rPh>
    <rPh sb="81" eb="83">
      <t>ゼンテイ</t>
    </rPh>
    <rPh sb="86" eb="88">
      <t>シドウ</t>
    </rPh>
    <rPh sb="92" eb="94">
      <t>コウモク</t>
    </rPh>
    <rPh sb="95" eb="96">
      <t>フ</t>
    </rPh>
    <rPh sb="105" eb="107">
      <t>カツドウ</t>
    </rPh>
    <rPh sb="108" eb="110">
      <t>キタイ</t>
    </rPh>
    <phoneticPr fontId="1"/>
  </si>
  <si>
    <t>1-1個人及び家族への支援</t>
    <rPh sb="3" eb="6">
      <t>コジンオヨ</t>
    </rPh>
    <rPh sb="7" eb="9">
      <t>カゾク</t>
    </rPh>
    <rPh sb="11" eb="13">
      <t>シエン</t>
    </rPh>
    <phoneticPr fontId="1"/>
  </si>
  <si>
    <t>1-2集団への支援</t>
    <phoneticPr fontId="1"/>
  </si>
  <si>
    <t>項目</t>
    <rPh sb="0" eb="2">
      <t>コウモク</t>
    </rPh>
    <phoneticPr fontId="1"/>
  </si>
  <si>
    <t>2-1地域診断・地区活動</t>
    <rPh sb="3" eb="5">
      <t>チイキ</t>
    </rPh>
    <rPh sb="5" eb="7">
      <t>シンダン</t>
    </rPh>
    <rPh sb="8" eb="10">
      <t>チク</t>
    </rPh>
    <rPh sb="10" eb="12">
      <t>カツドウ</t>
    </rPh>
    <phoneticPr fontId="1"/>
  </si>
  <si>
    <t>2-2地域組織活動</t>
    <phoneticPr fontId="1"/>
  </si>
  <si>
    <t>2-3ケアシステムの構築</t>
    <rPh sb="10" eb="12">
      <t>コウチク</t>
    </rPh>
    <phoneticPr fontId="1"/>
  </si>
  <si>
    <t>3-1事業化・施策化</t>
    <rPh sb="3" eb="6">
      <t>ジギョウカ</t>
    </rPh>
    <rPh sb="7" eb="9">
      <t>シサク</t>
    </rPh>
    <rPh sb="9" eb="10">
      <t>カ</t>
    </rPh>
    <phoneticPr fontId="1"/>
  </si>
  <si>
    <t>4-1健康危機の体制整備</t>
    <phoneticPr fontId="1"/>
  </si>
  <si>
    <t>2)-(1)健康危機低減のための活動を行うことができる</t>
    <phoneticPr fontId="1"/>
  </si>
  <si>
    <t>日常の地区活動より、地区の健康危機のリスクを把握し、発信できる</t>
    <phoneticPr fontId="1"/>
  </si>
  <si>
    <t>関係者と対策を検討できる</t>
    <phoneticPr fontId="1"/>
  </si>
  <si>
    <t>起こりうる健康危機発生時の担当地域やケースに関するリスクを想定できる</t>
  </si>
  <si>
    <t>担当地域の健康危機管理体制整備の不備と改善の方向性について提案ができる</t>
  </si>
  <si>
    <t>住民とともに、健康危機に備えた活動を実施できる</t>
    <phoneticPr fontId="1"/>
  </si>
  <si>
    <t>4－２　健康危機発生時の対応</t>
    <rPh sb="4" eb="8">
      <t>ケンコウキキ</t>
    </rPh>
    <rPh sb="8" eb="11">
      <t>ハッセイジ</t>
    </rPh>
    <rPh sb="12" eb="14">
      <t>タイオウ</t>
    </rPh>
    <phoneticPr fontId="1"/>
  </si>
  <si>
    <t>・必要な情報を整理し組織内外の関係者へ共有できる</t>
    <phoneticPr fontId="1"/>
  </si>
  <si>
    <t>・変化する状況を分析し、二次的健康被害を予測し、予防活動を計画、実施できる。</t>
    <phoneticPr fontId="1"/>
  </si>
  <si>
    <t>状況把握をできる上で、必要な予防活動を実施できる</t>
    <phoneticPr fontId="1"/>
  </si>
  <si>
    <t>4）</t>
  </si>
  <si>
    <t>マニュアルに沿って行動し、関係者と情報共有を図ることができる</t>
    <phoneticPr fontId="1"/>
  </si>
  <si>
    <t>自身の身の安全を守ることができる</t>
    <phoneticPr fontId="1"/>
  </si>
  <si>
    <t>自身の立場で主体的に働くことと、指示を受けるべきことの判断ができる</t>
    <phoneticPr fontId="1"/>
  </si>
  <si>
    <t>【自然災害】
1)-(1)状況判断と予防活動を行うことができる</t>
    <rPh sb="1" eb="5">
      <t>シゼンサイガイ</t>
    </rPh>
    <phoneticPr fontId="1"/>
  </si>
  <si>
    <t>変化する状況を把握し、二次的な被害を予測できる</t>
    <phoneticPr fontId="1"/>
  </si>
  <si>
    <t>関係者に情報を報告・共有できる</t>
    <phoneticPr fontId="1"/>
  </si>
  <si>
    <t>住民の健康支援のための予防活動を計画、実施できる</t>
    <phoneticPr fontId="1"/>
  </si>
  <si>
    <t>【感染症】
2)-(1)関係者と情報共有を行い、マニュアルに沿って行動することができる</t>
    <rPh sb="1" eb="4">
      <t>カンセンショウ</t>
    </rPh>
    <phoneticPr fontId="1"/>
  </si>
  <si>
    <t>指令系統やマニュアルに沿って行動できる</t>
  </si>
  <si>
    <t>組織内外の必要な情報を整理できる</t>
    <phoneticPr fontId="1"/>
  </si>
  <si>
    <t>関係者と情報の共有について提案できる</t>
    <phoneticPr fontId="1"/>
  </si>
  <si>
    <t>【共通】
3)-(1)自身の身の安全を確保することができる</t>
    <rPh sb="1" eb="3">
      <t>キョウツウ</t>
    </rPh>
    <phoneticPr fontId="1"/>
  </si>
  <si>
    <t>経時的な記録の必要性を理解できる</t>
  </si>
  <si>
    <t>健康危機発生に関する記録を残すことができる</t>
  </si>
  <si>
    <t>自身の安全を守ることができる</t>
  </si>
  <si>
    <t>自身の状況を上司や同僚に随時報告できる</t>
  </si>
  <si>
    <t>【共通】
4)-(1)とるべき行動を判断することができる</t>
    <rPh sb="1" eb="3">
      <t>キョウツウ</t>
    </rPh>
    <phoneticPr fontId="1"/>
  </si>
  <si>
    <t>主体的にやるべき行動を理解できる</t>
  </si>
  <si>
    <t>指示を受けるべきことを理解できる</t>
  </si>
  <si>
    <t>4-2健康危機発生時の対応</t>
    <rPh sb="7" eb="10">
      <t>ハッセイジ</t>
    </rPh>
    <rPh sb="11" eb="13">
      <t>タイオウ</t>
    </rPh>
    <phoneticPr fontId="1"/>
  </si>
  <si>
    <t>5　管理的活動</t>
    <rPh sb="2" eb="5">
      <t>カンリテキ</t>
    </rPh>
    <rPh sb="5" eb="7">
      <t>カツドウ</t>
    </rPh>
    <phoneticPr fontId="1"/>
  </si>
  <si>
    <t>5-1　PDCAサイクルに基づく事業・施策評価</t>
    <rPh sb="13" eb="14">
      <t>モト</t>
    </rPh>
    <rPh sb="16" eb="18">
      <t>ジギョウ</t>
    </rPh>
    <rPh sb="19" eb="23">
      <t>シサクヒョウカ</t>
    </rPh>
    <phoneticPr fontId="1"/>
  </si>
  <si>
    <t>・所属係内で事業評価が適切に実施できるよう後輩を指導できる</t>
    <phoneticPr fontId="1"/>
  </si>
  <si>
    <t>・事業計画の立案時に評価指標を適切に設定できる</t>
    <phoneticPr fontId="1"/>
  </si>
  <si>
    <t>PDCAに基づいて施策の評価を行うことができる</t>
    <phoneticPr fontId="1"/>
  </si>
  <si>
    <t>5-２　情報管理</t>
    <rPh sb="4" eb="8">
      <t>ジョウホウカンリ</t>
    </rPh>
    <phoneticPr fontId="1"/>
  </si>
  <si>
    <t>1)-(1)施策について、PDCAサイクルに基づく評価を行うことができる</t>
    <phoneticPr fontId="1"/>
  </si>
  <si>
    <t>所掌する事業・活動に関し、関係者を交えて、評価を行うことができる</t>
  </si>
  <si>
    <t>評価を踏まえて、改善を提案できる</t>
  </si>
  <si>
    <t>・所属係内の保健師が規則を遵守して保健活動に係る情報を扱うことができる</t>
    <phoneticPr fontId="1"/>
  </si>
  <si>
    <t>・収集できる情報を適切に管理できる</t>
    <phoneticPr fontId="1"/>
  </si>
  <si>
    <t>法令や規則を遵守して、保健活動に係る情報を扱うことができる</t>
    <phoneticPr fontId="1"/>
  </si>
  <si>
    <t>担当業務に関して、他部署や関係機関、住民へ情報発信ができる</t>
  </si>
  <si>
    <t>収集できる情報を適切に管理できる</t>
  </si>
  <si>
    <t>1)-(1)法令や規則を遵守して、保健活動にかかる情報を扱うことができる</t>
    <phoneticPr fontId="1"/>
  </si>
  <si>
    <t>2)-(1)担当業務に関して、他部署や関係機関、住民へ情報の発信をすることができる</t>
    <phoneticPr fontId="1"/>
  </si>
  <si>
    <t>3)-(1)収集できる情報を適切に保管することができる</t>
    <phoneticPr fontId="1"/>
  </si>
  <si>
    <t xml:space="preserve">・本チェックリストは、公益社団法人日本看護協会が作成したチェックリスト（平成29年3月）について、宮城県がエクセルシートにしたものである。
</t>
    <rPh sb="1" eb="2">
      <t>ホン</t>
    </rPh>
    <rPh sb="11" eb="13">
      <t>コウエキ</t>
    </rPh>
    <rPh sb="13" eb="17">
      <t>シャダンホウジン</t>
    </rPh>
    <rPh sb="17" eb="19">
      <t>ニホン</t>
    </rPh>
    <rPh sb="19" eb="23">
      <t>カンゴキョウカイ</t>
    </rPh>
    <rPh sb="24" eb="26">
      <t>サクセイ</t>
    </rPh>
    <rPh sb="36" eb="38">
      <t>ヘイセイ</t>
    </rPh>
    <rPh sb="40" eb="41">
      <t>ネン</t>
    </rPh>
    <rPh sb="42" eb="43">
      <t>ガツ</t>
    </rPh>
    <rPh sb="49" eb="52">
      <t>ミヤギケン</t>
    </rPh>
    <phoneticPr fontId="1"/>
  </si>
  <si>
    <t>https://www.nurse.or.jp/nursing/hokenshi/kyoiku/pdf/checkrist_vol1.pdf</t>
    <phoneticPr fontId="1"/>
  </si>
  <si>
    <t>到達度（計算式が入っています→）</t>
    <rPh sb="4" eb="7">
      <t>ケイサンシキ</t>
    </rPh>
    <rPh sb="8" eb="9">
      <t>ハイ</t>
    </rPh>
    <phoneticPr fontId="1"/>
  </si>
  <si>
    <t>到達度（計算式が入っています→）</t>
    <rPh sb="0" eb="3">
      <t>トウタツド</t>
    </rPh>
    <rPh sb="4" eb="7">
      <t>ケイサンシキ</t>
    </rPh>
    <rPh sb="8" eb="9">
      <t>ハイ</t>
    </rPh>
    <phoneticPr fontId="1"/>
  </si>
  <si>
    <t>5-３　人材育成</t>
    <rPh sb="4" eb="6">
      <t>ジンザイ</t>
    </rPh>
    <rPh sb="6" eb="8">
      <t>イクセイ</t>
    </rPh>
    <phoneticPr fontId="1"/>
  </si>
  <si>
    <t>・後輩保健師の指導を通して人材育成上の課題を抽出し、見直し案を提示できる</t>
  </si>
  <si>
    <t>自己能力の到達度を確認できる</t>
    <phoneticPr fontId="1"/>
  </si>
  <si>
    <t>後輩保健師の指導を実践し、必要時見直し案を提案できる</t>
    <phoneticPr fontId="1"/>
  </si>
  <si>
    <t>職場内等での学習会等を行うことができる</t>
    <phoneticPr fontId="1"/>
  </si>
  <si>
    <t>1)-(1)自己の能力を確認することができる</t>
    <phoneticPr fontId="1"/>
  </si>
  <si>
    <t>自分の能力の到達度を確認できる</t>
    <phoneticPr fontId="1"/>
  </si>
  <si>
    <t>自らの学習課題を明確化できる</t>
    <phoneticPr fontId="1"/>
  </si>
  <si>
    <t>2)-(1)後輩保健師の到達度を確認し、指導や助言を行うことができる</t>
    <phoneticPr fontId="1"/>
  </si>
  <si>
    <t>後輩保健師の到達度を確認し、指導や助言を行うことができる</t>
    <phoneticPr fontId="1"/>
  </si>
  <si>
    <t>後輩保健師の自律・自主性を尊重できる</t>
    <phoneticPr fontId="1"/>
  </si>
  <si>
    <t>2)-(2)後輩への指導内容を検討することができる</t>
    <phoneticPr fontId="1"/>
  </si>
  <si>
    <t>指導内容の改善点について検討できる</t>
    <phoneticPr fontId="1"/>
  </si>
  <si>
    <t>人材育成上の見直し等を提案できる</t>
    <phoneticPr fontId="1"/>
  </si>
  <si>
    <t>3)-(1)学習会等を行うことができる</t>
    <phoneticPr fontId="1"/>
  </si>
  <si>
    <t>職場内で、学びあう機会を設定できる</t>
    <phoneticPr fontId="1"/>
  </si>
  <si>
    <t>職場外で、保健医療関係者とともに、学びあう機会を設定できる</t>
    <phoneticPr fontId="1"/>
  </si>
  <si>
    <t>6　保健師の活動基盤</t>
    <rPh sb="2" eb="5">
      <t>ホケンシ</t>
    </rPh>
    <rPh sb="6" eb="8">
      <t>カツドウ</t>
    </rPh>
    <rPh sb="8" eb="10">
      <t>キバン</t>
    </rPh>
    <phoneticPr fontId="1"/>
  </si>
  <si>
    <t>・研究的手法等を用いた事業評価ができる</t>
  </si>
  <si>
    <t>・保健師の活動の理念である社会的公正性・公共性について理解し、活動を倫理的に判断できる</t>
  </si>
  <si>
    <t>根拠に基づいた安全で安心な保健活動を展開できる</t>
    <phoneticPr fontId="1"/>
  </si>
  <si>
    <t>人の生命および尊厳遵守できる保健活動ができる</t>
  </si>
  <si>
    <t>保健師として成長し続けられる</t>
    <phoneticPr fontId="1"/>
  </si>
  <si>
    <t>業務・活動への建設的疑問や研究的視点をもった活動評価を行うことができる</t>
  </si>
  <si>
    <t>社会的公正性・公共性を理解できる</t>
    <phoneticPr fontId="1"/>
  </si>
  <si>
    <t>人の生命および尊厳を尊重できる活動を実践できる</t>
  </si>
  <si>
    <t>3)-(1)成長するための活動を実践することができる</t>
    <phoneticPr fontId="1"/>
  </si>
  <si>
    <t>4)-(1)研究的視点で活動評価を行うことができる</t>
    <phoneticPr fontId="1"/>
  </si>
  <si>
    <t>業務・活動へ建設的疑問を持つことができる</t>
    <phoneticPr fontId="1"/>
  </si>
  <si>
    <t>業務・活動について、研究的視点で活動評価を行うことができる</t>
    <phoneticPr fontId="1"/>
  </si>
  <si>
    <t>到達度</t>
    <rPh sb="0" eb="3">
      <t>トウタツド</t>
    </rPh>
    <phoneticPr fontId="1"/>
  </si>
  <si>
    <t>到達度（計算式が入っています→）</t>
    <rPh sb="0" eb="2">
      <t>トウタツ</t>
    </rPh>
    <rPh sb="2" eb="3">
      <t>ド</t>
    </rPh>
    <rPh sb="4" eb="7">
      <t>ケイサンシキ</t>
    </rPh>
    <rPh sb="8" eb="9">
      <t>ハイ</t>
    </rPh>
    <phoneticPr fontId="1"/>
  </si>
  <si>
    <t>５管理的活動</t>
    <rPh sb="1" eb="6">
      <t>カンリテキカツドウ</t>
    </rPh>
    <phoneticPr fontId="1"/>
  </si>
  <si>
    <t>６保健師の活動基盤</t>
    <rPh sb="1" eb="4">
      <t>ホケンシ</t>
    </rPh>
    <rPh sb="5" eb="7">
      <t>カツドウ</t>
    </rPh>
    <rPh sb="7" eb="9">
      <t>キバン</t>
    </rPh>
    <phoneticPr fontId="1"/>
  </si>
  <si>
    <t>実施日</t>
    <rPh sb="0" eb="2">
      <t>ジッシ</t>
    </rPh>
    <rPh sb="2" eb="3">
      <t>ビ</t>
    </rPh>
    <phoneticPr fontId="1"/>
  </si>
  <si>
    <t>【評価をして感じたこと等】</t>
    <rPh sb="1" eb="3">
      <t>ヒョウカ</t>
    </rPh>
    <rPh sb="6" eb="7">
      <t>カン</t>
    </rPh>
    <rPh sb="11" eb="12">
      <t>ナド</t>
    </rPh>
    <phoneticPr fontId="1"/>
  </si>
  <si>
    <t>【統括保健師等からのコメント】</t>
    <rPh sb="1" eb="3">
      <t>トウカツ</t>
    </rPh>
    <rPh sb="3" eb="6">
      <t>ホケンシ</t>
    </rPh>
    <rPh sb="6" eb="7">
      <t>ナド</t>
    </rPh>
    <phoneticPr fontId="1"/>
  </si>
  <si>
    <t>氏名</t>
    <rPh sb="0" eb="2">
      <t>シメイ</t>
    </rPh>
    <phoneticPr fontId="1"/>
  </si>
  <si>
    <t>1回目</t>
    <rPh sb="1" eb="2">
      <t>カイ</t>
    </rPh>
    <rPh sb="2" eb="3">
      <t>メ</t>
    </rPh>
    <phoneticPr fontId="1"/>
  </si>
  <si>
    <t>2回目</t>
    <rPh sb="1" eb="2">
      <t>カイ</t>
    </rPh>
    <rPh sb="2" eb="3">
      <t>メ</t>
    </rPh>
    <phoneticPr fontId="1"/>
  </si>
  <si>
    <t>3回目</t>
    <rPh sb="1" eb="2">
      <t>カイ</t>
    </rPh>
    <rPh sb="2" eb="3">
      <t>メ</t>
    </rPh>
    <phoneticPr fontId="1"/>
  </si>
  <si>
    <t>4回目</t>
    <rPh sb="1" eb="2">
      <t>カイ</t>
    </rPh>
    <rPh sb="2" eb="3">
      <t>メ</t>
    </rPh>
    <phoneticPr fontId="1"/>
  </si>
  <si>
    <t>5回目</t>
    <rPh sb="1" eb="2">
      <t>カイ</t>
    </rPh>
    <rPh sb="2" eb="3">
      <t>メ</t>
    </rPh>
    <phoneticPr fontId="1"/>
  </si>
  <si>
    <t>Ver.1 (宮城県版）</t>
    <rPh sb="7" eb="11">
      <t>ミヤギケンバン</t>
    </rPh>
    <phoneticPr fontId="1"/>
  </si>
  <si>
    <t>2)-(1)個人および家族と信頼関係を築き、それぞれの「身体的・精神的・社会的側面」を理解し情報を得ることができる</t>
    <phoneticPr fontId="1"/>
  </si>
  <si>
    <t>特定の健康課題に対応する集団に対して、集団の支援が有効であるかアセスメントできる</t>
    <rPh sb="12" eb="14">
      <t>シュウダン</t>
    </rPh>
    <phoneticPr fontId="1"/>
  </si>
  <si>
    <t>地域ケアシステムの課題についてシステムの課題について関係者と意見交換ができる</t>
    <phoneticPr fontId="1"/>
  </si>
  <si>
    <t>2)-(1)社会的公正性・公共性を念頭に、人の生命及び尊厳を尊重することができる
きる</t>
    <phoneticPr fontId="1"/>
  </si>
  <si>
    <t>保健活動到達状況のチェックリスト</t>
    <phoneticPr fontId="1"/>
  </si>
  <si>
    <t>・このチェックリストは、保健師が自ら行う活動の到達状況を確認できる内容となっている。また、全ての項目を自立してできる者とは、「一部の領域に偏ることなく、保健師としての公衆衛生活動の”コア”が獲得できている者」とする。
これは、およそ中堅前期の保健師であり、厚生労働省のキャリアラダーにおけるA-3レベルに相当するものと想定する。</t>
    <rPh sb="12" eb="15">
      <t>ホケンシ</t>
    </rPh>
    <rPh sb="16" eb="17">
      <t>ミズカ</t>
    </rPh>
    <rPh sb="18" eb="19">
      <t>オコナ</t>
    </rPh>
    <rPh sb="20" eb="22">
      <t>カツドウ</t>
    </rPh>
    <rPh sb="23" eb="27">
      <t>トウタツジョウキョウ</t>
    </rPh>
    <rPh sb="28" eb="30">
      <t>カクニン</t>
    </rPh>
    <rPh sb="33" eb="35">
      <t>ナイヨウ</t>
    </rPh>
    <rPh sb="45" eb="46">
      <t>スベ</t>
    </rPh>
    <rPh sb="48" eb="50">
      <t>コウモク</t>
    </rPh>
    <rPh sb="51" eb="53">
      <t>ジリツ</t>
    </rPh>
    <rPh sb="58" eb="59">
      <t>モノ</t>
    </rPh>
    <rPh sb="63" eb="65">
      <t>イチブ</t>
    </rPh>
    <rPh sb="66" eb="68">
      <t>リョウイキ</t>
    </rPh>
    <rPh sb="69" eb="70">
      <t>カタヨ</t>
    </rPh>
    <rPh sb="76" eb="79">
      <t>ホケンシ</t>
    </rPh>
    <rPh sb="83" eb="87">
      <t>コウシュウエイセイ</t>
    </rPh>
    <rPh sb="87" eb="89">
      <t>カツドウ</t>
    </rPh>
    <rPh sb="95" eb="97">
      <t>カクトク</t>
    </rPh>
    <rPh sb="102" eb="103">
      <t>モノ</t>
    </rPh>
    <phoneticPr fontId="1"/>
  </si>
  <si>
    <t>【使い方】</t>
  </si>
  <si>
    <t>活動領域（対人支援活動、地域支援活動、事業化・施策化のための活動、健康危機に関する活動、管理的活動、保健師の活動基盤）毎にシートが分かれています。１の対人支援活動のシートに氏名を入力すると、自動的にこれ以降のシートにも反映されます。</t>
    <phoneticPr fontId="1"/>
  </si>
  <si>
    <t>評価実施日を入力し、確認項目についてご自身の自己評価を入力してください。</t>
    <phoneticPr fontId="1"/>
  </si>
  <si>
    <t>すべての確認項目について入力すると、そのシートの保健活動の到達度が自動的に計算されます。</t>
  </si>
  <si>
    <t>「全体」シートに、すべての活動領域における到達度が表示されます。</t>
  </si>
  <si>
    <t>プリセプターや統括保健師等と共有し、能力の維持・向上に努めましょう。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</si>
</sst>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411]ge\.m\.d;@"/>
  </numFmts>
  <fonts count="9">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u/>
      <sz val="11"/>
      <color theme="1"/>
      <name val="游ゴシック"/>
      <family val="3"/>
      <charset val="128"/>
      <scheme val="minor"/>
    </font>
    <font>
      <b/>
      <sz val="14"/>
      <color theme="1"/>
      <name val="游ゴシック"/>
      <family val="3"/>
      <charset val="128"/>
      <scheme val="minor"/>
    </font>
    <font>
      <sz val="9"/>
      <color indexed="81"/>
      <name val="MS P ゴシック"/>
      <family val="3"/>
      <charset val="128"/>
    </font>
    <font>
      <b/>
      <sz val="9"/>
      <color indexed="81"/>
      <name val="MS P ゴシック"/>
      <family val="3"/>
      <charset val="128"/>
    </font>
    <font>
      <u/>
      <sz val="11"/>
      <color theme="10"/>
      <name val="游ゴシック"/>
      <family val="2"/>
      <charset val="128"/>
      <scheme val="minor"/>
    </font>
    <font>
      <sz val="11"/>
      <color theme="1"/>
      <name val="游ゴシック"/>
      <family val="2"/>
      <charset val="128"/>
      <scheme val="minor"/>
    </font>
  </fonts>
  <fills count="11">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FD69F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7030A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7" fillId="0" borderId="0" applyNumberFormat="0" applyFill="0" applyBorder="0" applyAlignment="0" applyProtection="0">
      <alignment vertical="center"/>
    </xf>
    <xf numFmtId="9" fontId="8" fillId="0" borderId="0" applyFont="0" applyFill="0" applyBorder="0" applyAlignment="0" applyProtection="0">
      <alignment vertical="center"/>
    </xf>
  </cellStyleXfs>
  <cellXfs count="107">
    <xf numFmtId="0" fontId="0" fillId="0" borderId="0" xfId="0">
      <alignment vertical="center"/>
    </xf>
    <xf numFmtId="0" fontId="0" fillId="0" borderId="0" xfId="0" applyAlignment="1">
      <alignment horizontal="center" vertical="center"/>
    </xf>
    <xf numFmtId="0" fontId="4"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0" fillId="0" borderId="1" xfId="0" applyBorder="1">
      <alignment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2" fillId="0" borderId="0" xfId="0" applyFont="1">
      <alignment vertical="center"/>
    </xf>
    <xf numFmtId="0" fontId="0" fillId="0" borderId="0" xfId="0" applyAlignment="1">
      <alignment vertical="top"/>
    </xf>
    <xf numFmtId="0" fontId="4" fillId="0" borderId="0" xfId="0" applyFont="1">
      <alignment vertical="center"/>
    </xf>
    <xf numFmtId="0" fontId="0" fillId="0" borderId="1" xfId="0" applyBorder="1" applyAlignment="1">
      <alignment vertical="center" wrapText="1"/>
    </xf>
    <xf numFmtId="0" fontId="0" fillId="4" borderId="1" xfId="0" applyFill="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0" xfId="0" applyAlignment="1">
      <alignment horizontal="right" vertical="center"/>
    </xf>
    <xf numFmtId="0" fontId="0" fillId="0" borderId="0" xfId="0" applyAlignment="1">
      <alignment horizontal="right" vertical="top" wrapText="1"/>
    </xf>
    <xf numFmtId="0" fontId="0" fillId="0" borderId="0" xfId="0" applyAlignment="1">
      <alignment horizontal="right" vertical="center" wrapText="1"/>
    </xf>
    <xf numFmtId="0" fontId="0" fillId="0" borderId="5" xfId="0" applyBorder="1">
      <alignment vertical="center"/>
    </xf>
    <xf numFmtId="56" fontId="0" fillId="0" borderId="0" xfId="0" applyNumberFormat="1">
      <alignment vertical="center"/>
    </xf>
    <xf numFmtId="176" fontId="0" fillId="0" borderId="6" xfId="0" applyNumberFormat="1" applyBorder="1">
      <alignment vertical="center"/>
    </xf>
    <xf numFmtId="176" fontId="0" fillId="0" borderId="7" xfId="0" applyNumberFormat="1" applyBorder="1">
      <alignment vertical="center"/>
    </xf>
    <xf numFmtId="176" fontId="0" fillId="0" borderId="8" xfId="0" applyNumberFormat="1" applyBorder="1">
      <alignment vertical="center"/>
    </xf>
    <xf numFmtId="0" fontId="0" fillId="9" borderId="0" xfId="0" applyFill="1">
      <alignment vertical="center"/>
    </xf>
    <xf numFmtId="0" fontId="0" fillId="9" borderId="0" xfId="0" applyFill="1" applyAlignment="1">
      <alignment vertical="top" wrapText="1"/>
    </xf>
    <xf numFmtId="177" fontId="0" fillId="3" borderId="1" xfId="0" applyNumberFormat="1" applyFill="1" applyBorder="1" applyAlignment="1">
      <alignment horizontal="center" vertical="center"/>
    </xf>
    <xf numFmtId="176" fontId="0" fillId="0" borderId="6" xfId="0" applyNumberFormat="1" applyBorder="1" applyAlignment="1">
      <alignment vertical="center" shrinkToFit="1"/>
    </xf>
    <xf numFmtId="176" fontId="0" fillId="0" borderId="7" xfId="0" applyNumberFormat="1" applyBorder="1" applyAlignment="1">
      <alignment vertical="center" shrinkToFit="1"/>
    </xf>
    <xf numFmtId="176" fontId="0" fillId="0" borderId="8" xfId="0" applyNumberFormat="1" applyBorder="1" applyAlignment="1">
      <alignment vertical="center" shrinkToFit="1"/>
    </xf>
    <xf numFmtId="0" fontId="0" fillId="0" borderId="17" xfId="0" applyBorder="1" applyAlignment="1">
      <alignment horizontal="center" vertical="center"/>
    </xf>
    <xf numFmtId="0" fontId="0" fillId="0" borderId="1" xfId="0" applyBorder="1" applyAlignment="1">
      <alignment horizontal="left" vertical="top" wrapText="1"/>
    </xf>
    <xf numFmtId="0" fontId="0" fillId="0" borderId="1" xfId="0" applyBorder="1" applyAlignment="1">
      <alignment horizontal="right" vertical="center" wrapText="1"/>
    </xf>
    <xf numFmtId="0" fontId="0" fillId="0" borderId="1" xfId="0" applyBorder="1" applyAlignment="1">
      <alignment horizontal="right" vertical="top" wrapText="1"/>
    </xf>
    <xf numFmtId="0" fontId="0" fillId="0" borderId="0" xfId="0" applyAlignment="1">
      <alignment horizontal="left" vertical="top"/>
    </xf>
    <xf numFmtId="0" fontId="0" fillId="0" borderId="1" xfId="0" applyBorder="1" applyAlignment="1">
      <alignment vertical="center" shrinkToFit="1"/>
    </xf>
    <xf numFmtId="0" fontId="0" fillId="0" borderId="0" xfId="0" applyAlignment="1">
      <alignment horizontal="right" vertical="top"/>
    </xf>
    <xf numFmtId="0" fontId="0" fillId="0" borderId="0" xfId="0" applyBorder="1" applyAlignment="1">
      <alignment horizontal="left" vertical="center"/>
    </xf>
    <xf numFmtId="0" fontId="0" fillId="0" borderId="0" xfId="0" applyBorder="1">
      <alignment vertical="center"/>
    </xf>
    <xf numFmtId="0" fontId="0" fillId="0" borderId="4" xfId="0" applyBorder="1" applyAlignment="1">
      <alignment horizontal="left" vertical="top"/>
    </xf>
    <xf numFmtId="176" fontId="0" fillId="0" borderId="0" xfId="0" applyNumberFormat="1" applyBorder="1" applyAlignment="1">
      <alignment vertical="center" shrinkToFit="1"/>
    </xf>
    <xf numFmtId="0" fontId="0" fillId="0" borderId="15" xfId="0" applyBorder="1" applyAlignment="1">
      <alignment horizontal="left" vertical="top"/>
    </xf>
    <xf numFmtId="0" fontId="0" fillId="0" borderId="12" xfId="0" applyBorder="1" applyAlignment="1">
      <alignment vertical="top" wrapText="1"/>
    </xf>
    <xf numFmtId="0" fontId="0" fillId="0" borderId="14" xfId="0" applyBorder="1" applyAlignment="1">
      <alignmen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0" xfId="0" applyBorder="1" applyAlignment="1">
      <alignment horizontal="left" vertical="top" wrapText="1"/>
    </xf>
    <xf numFmtId="0" fontId="0" fillId="0" borderId="13"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9" borderId="0" xfId="0" applyFill="1" applyAlignment="1">
      <alignment horizontal="left" vertical="center"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9" borderId="0" xfId="0" applyFill="1" applyAlignment="1">
      <alignment horizontal="left" vertical="center"/>
    </xf>
    <xf numFmtId="0" fontId="4" fillId="9" borderId="0" xfId="0" applyFont="1" applyFill="1" applyAlignment="1">
      <alignment horizontal="center" vertical="center"/>
    </xf>
    <xf numFmtId="0" fontId="0" fillId="9" borderId="0" xfId="0" applyFill="1" applyAlignment="1">
      <alignment horizontal="center" vertical="center"/>
    </xf>
    <xf numFmtId="0" fontId="0" fillId="9" borderId="0" xfId="0" applyFill="1" applyAlignment="1">
      <alignment horizontal="left" vertical="top" wrapText="1"/>
    </xf>
    <xf numFmtId="0" fontId="7" fillId="9" borderId="0" xfId="1" applyFill="1" applyAlignment="1">
      <alignment horizontal="center" vertical="top" wrapText="1"/>
    </xf>
    <xf numFmtId="0" fontId="0" fillId="9" borderId="0" xfId="0" applyFill="1" applyAlignment="1">
      <alignment horizontal="center" vertical="top" wrapText="1"/>
    </xf>
    <xf numFmtId="0" fontId="0" fillId="4" borderId="1" xfId="0" applyFill="1" applyBorder="1" applyAlignment="1">
      <alignment horizontal="left" vertical="center"/>
    </xf>
    <xf numFmtId="0" fontId="0" fillId="4" borderId="2" xfId="0" applyFill="1" applyBorder="1" applyAlignment="1">
      <alignment horizontal="left" vertical="center"/>
    </xf>
    <xf numFmtId="0" fontId="0" fillId="4" borderId="4" xfId="0" applyFill="1" applyBorder="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0" fillId="2" borderId="1" xfId="0" applyFill="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2" fillId="2" borderId="1" xfId="0" applyFont="1" applyFill="1" applyBorder="1" applyAlignment="1">
      <alignment horizontal="center" vertical="center"/>
    </xf>
    <xf numFmtId="0" fontId="0" fillId="4" borderId="2" xfId="0" applyFill="1" applyBorder="1" applyAlignment="1">
      <alignment horizontal="left" vertical="top" wrapText="1"/>
    </xf>
    <xf numFmtId="0" fontId="0" fillId="4" borderId="4" xfId="0" applyFill="1" applyBorder="1" applyAlignment="1">
      <alignment horizontal="left" vertical="top" wrapText="1"/>
    </xf>
    <xf numFmtId="0" fontId="3" fillId="0" borderId="0" xfId="0" applyFont="1" applyAlignment="1">
      <alignment horizontal="left" vertical="center"/>
    </xf>
    <xf numFmtId="0" fontId="0" fillId="0" borderId="15" xfId="0" applyBorder="1" applyAlignment="1">
      <alignment vertical="center" wrapText="1"/>
    </xf>
    <xf numFmtId="0" fontId="0" fillId="4" borderId="1" xfId="0" applyFill="1" applyBorder="1" applyAlignment="1">
      <alignment horizontal="left" vertical="center" wrapText="1"/>
    </xf>
    <xf numFmtId="0" fontId="2" fillId="6" borderId="1" xfId="0" applyFont="1" applyFill="1" applyBorder="1" applyAlignment="1">
      <alignment horizontal="center" vertical="center"/>
    </xf>
    <xf numFmtId="0" fontId="0" fillId="4" borderId="1" xfId="0" applyFill="1" applyBorder="1" applyAlignment="1">
      <alignment horizontal="left" vertical="top" wrapText="1"/>
    </xf>
    <xf numFmtId="0" fontId="2" fillId="5"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8" borderId="1" xfId="0" applyFont="1" applyFill="1" applyBorder="1" applyAlignment="1">
      <alignment horizontal="center" vertic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center"/>
    </xf>
    <xf numFmtId="0" fontId="0" fillId="0" borderId="3" xfId="0" applyBorder="1" applyAlignment="1">
      <alignment horizontal="left" vertical="center"/>
    </xf>
    <xf numFmtId="0" fontId="2" fillId="10" borderId="1" xfId="0" applyFont="1" applyFill="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top" wrapText="1"/>
    </xf>
    <xf numFmtId="177" fontId="0" fillId="0" borderId="0" xfId="0" applyNumberFormat="1" applyAlignment="1">
      <alignment horizontal="center" vertical="center"/>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0" xfId="0"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176" fontId="0" fillId="0" borderId="5" xfId="2" applyNumberFormat="1" applyFont="1" applyBorder="1">
      <alignment vertical="center"/>
    </xf>
    <xf numFmtId="0" fontId="0" fillId="0" borderId="2" xfId="0" applyNumberFormat="1" applyBorder="1" applyAlignment="1">
      <alignment horizontal="center" vertical="center"/>
    </xf>
    <xf numFmtId="0" fontId="0" fillId="0" borderId="4" xfId="0" applyNumberFormat="1" applyBorder="1" applyAlignment="1">
      <alignment horizontal="center" vertical="center"/>
    </xf>
    <xf numFmtId="0" fontId="0" fillId="0" borderId="3" xfId="0" applyNumberFormat="1" applyBorder="1" applyAlignment="1">
      <alignment horizontal="center" vertical="center"/>
    </xf>
    <xf numFmtId="0" fontId="0" fillId="0" borderId="0" xfId="0" applyNumberFormat="1" applyBorder="1" applyAlignment="1">
      <alignment vertical="center"/>
    </xf>
    <xf numFmtId="0" fontId="0" fillId="0" borderId="0" xfId="0" applyBorder="1" applyAlignment="1">
      <alignment horizontal="left" vertical="top"/>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cellXfs>
  <cellStyles count="3">
    <cellStyle name="パーセント" xfId="2" builtinId="5"/>
    <cellStyle name="ハイパーリンク" xfId="1" builtinId="8"/>
    <cellStyle name="標準" xfId="0" builtinId="0"/>
  </cellStyles>
  <dxfs count="0"/>
  <tableStyles count="0" defaultTableStyle="TableStyleMedium2" defaultPivotStyle="PivotStyleLight16"/>
  <colors>
    <mruColors>
      <color rgb="FFFD69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radarChart>
        <c:radarStyle val="marker"/>
        <c:varyColors val="0"/>
        <c:ser>
          <c:idx val="0"/>
          <c:order val="0"/>
          <c:tx>
            <c:strRef>
              <c:f>全体!$N$1</c:f>
              <c:strCache>
                <c:ptCount val="1"/>
                <c:pt idx="0">
                  <c:v>到達度</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全体!$M$2:$M$11</c:f>
              <c:strCache>
                <c:ptCount val="10"/>
                <c:pt idx="0">
                  <c:v>1-1個人及び家族への支援</c:v>
                </c:pt>
                <c:pt idx="1">
                  <c:v>1-2集団への支援</c:v>
                </c:pt>
                <c:pt idx="2">
                  <c:v>2-1地域診断・地区活動</c:v>
                </c:pt>
                <c:pt idx="3">
                  <c:v>2-2地域組織活動</c:v>
                </c:pt>
                <c:pt idx="4">
                  <c:v>2-3ケアシステムの構築</c:v>
                </c:pt>
                <c:pt idx="5">
                  <c:v>3-1事業化・施策化</c:v>
                </c:pt>
                <c:pt idx="6">
                  <c:v>4-1健康危機の体制整備</c:v>
                </c:pt>
                <c:pt idx="7">
                  <c:v>4-2健康危機発生時の対応</c:v>
                </c:pt>
                <c:pt idx="8">
                  <c:v>５管理的活動</c:v>
                </c:pt>
                <c:pt idx="9">
                  <c:v>６保健師の活動基盤</c:v>
                </c:pt>
              </c:strCache>
            </c:strRef>
          </c:cat>
          <c:val>
            <c:numRef>
              <c:f>全体!$N$2:$N$11</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52BF-4C6A-831B-373E19DAFF7C}"/>
            </c:ext>
          </c:extLst>
        </c:ser>
        <c:dLbls>
          <c:showLegendKey val="0"/>
          <c:showVal val="0"/>
          <c:showCatName val="0"/>
          <c:showSerName val="0"/>
          <c:showPercent val="0"/>
          <c:showBubbleSize val="0"/>
        </c:dLbls>
        <c:axId val="498002480"/>
        <c:axId val="505933368"/>
      </c:radarChart>
      <c:catAx>
        <c:axId val="4980024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3368"/>
        <c:crosses val="autoZero"/>
        <c:auto val="1"/>
        <c:lblAlgn val="ctr"/>
        <c:lblOffset val="100"/>
        <c:noMultiLvlLbl val="0"/>
      </c:catAx>
      <c:valAx>
        <c:axId val="5059333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8002480"/>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radarChart>
        <c:radarStyle val="marker"/>
        <c:varyColors val="0"/>
        <c:ser>
          <c:idx val="0"/>
          <c:order val="0"/>
          <c:tx>
            <c:strRef>
              <c:f>全体!$N$1</c:f>
              <c:strCache>
                <c:ptCount val="1"/>
                <c:pt idx="0">
                  <c:v>到達度</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全体!$M$2:$M$11</c:f>
              <c:strCache>
                <c:ptCount val="10"/>
                <c:pt idx="0">
                  <c:v>1-1個人及び家族への支援</c:v>
                </c:pt>
                <c:pt idx="1">
                  <c:v>1-2集団への支援</c:v>
                </c:pt>
                <c:pt idx="2">
                  <c:v>2-1地域診断・地区活動</c:v>
                </c:pt>
                <c:pt idx="3">
                  <c:v>2-2地域組織活動</c:v>
                </c:pt>
                <c:pt idx="4">
                  <c:v>2-3ケアシステムの構築</c:v>
                </c:pt>
                <c:pt idx="5">
                  <c:v>3-1事業化・施策化</c:v>
                </c:pt>
                <c:pt idx="6">
                  <c:v>4-1健康危機の体制整備</c:v>
                </c:pt>
                <c:pt idx="7">
                  <c:v>4-2健康危機発生時の対応</c:v>
                </c:pt>
                <c:pt idx="8">
                  <c:v>５管理的活動</c:v>
                </c:pt>
                <c:pt idx="9">
                  <c:v>６保健師の活動基盤</c:v>
                </c:pt>
              </c:strCache>
            </c:strRef>
          </c:cat>
          <c:val>
            <c:numRef>
              <c:f>全体!$N$2:$N$11</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E450-4EE7-A68F-354DFCE768F3}"/>
            </c:ext>
          </c:extLst>
        </c:ser>
        <c:dLbls>
          <c:showLegendKey val="0"/>
          <c:showVal val="0"/>
          <c:showCatName val="0"/>
          <c:showSerName val="0"/>
          <c:showPercent val="0"/>
          <c:showBubbleSize val="0"/>
        </c:dLbls>
        <c:axId val="498002480"/>
        <c:axId val="505933368"/>
      </c:radarChart>
      <c:catAx>
        <c:axId val="4980024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3368"/>
        <c:crosses val="autoZero"/>
        <c:auto val="1"/>
        <c:lblAlgn val="ctr"/>
        <c:lblOffset val="100"/>
        <c:noMultiLvlLbl val="0"/>
      </c:catAx>
      <c:valAx>
        <c:axId val="5059333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8002480"/>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radarChart>
        <c:radarStyle val="marker"/>
        <c:varyColors val="0"/>
        <c:ser>
          <c:idx val="0"/>
          <c:order val="0"/>
          <c:tx>
            <c:strRef>
              <c:f>全体!$N$1</c:f>
              <c:strCache>
                <c:ptCount val="1"/>
                <c:pt idx="0">
                  <c:v>到達度</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全体!$M$2:$M$11</c:f>
              <c:strCache>
                <c:ptCount val="10"/>
                <c:pt idx="0">
                  <c:v>1-1個人及び家族への支援</c:v>
                </c:pt>
                <c:pt idx="1">
                  <c:v>1-2集団への支援</c:v>
                </c:pt>
                <c:pt idx="2">
                  <c:v>2-1地域診断・地区活動</c:v>
                </c:pt>
                <c:pt idx="3">
                  <c:v>2-2地域組織活動</c:v>
                </c:pt>
                <c:pt idx="4">
                  <c:v>2-3ケアシステムの構築</c:v>
                </c:pt>
                <c:pt idx="5">
                  <c:v>3-1事業化・施策化</c:v>
                </c:pt>
                <c:pt idx="6">
                  <c:v>4-1健康危機の体制整備</c:v>
                </c:pt>
                <c:pt idx="7">
                  <c:v>4-2健康危機発生時の対応</c:v>
                </c:pt>
                <c:pt idx="8">
                  <c:v>５管理的活動</c:v>
                </c:pt>
                <c:pt idx="9">
                  <c:v>６保健師の活動基盤</c:v>
                </c:pt>
              </c:strCache>
            </c:strRef>
          </c:cat>
          <c:val>
            <c:numRef>
              <c:f>全体!$N$2:$N$11</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2F35-4726-9D6D-1C8145A24F25}"/>
            </c:ext>
          </c:extLst>
        </c:ser>
        <c:dLbls>
          <c:showLegendKey val="0"/>
          <c:showVal val="0"/>
          <c:showCatName val="0"/>
          <c:showSerName val="0"/>
          <c:showPercent val="0"/>
          <c:showBubbleSize val="0"/>
        </c:dLbls>
        <c:axId val="498002480"/>
        <c:axId val="505933368"/>
      </c:radarChart>
      <c:catAx>
        <c:axId val="4980024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3368"/>
        <c:crosses val="autoZero"/>
        <c:auto val="1"/>
        <c:lblAlgn val="ctr"/>
        <c:lblOffset val="100"/>
        <c:noMultiLvlLbl val="0"/>
      </c:catAx>
      <c:valAx>
        <c:axId val="5059333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8002480"/>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radarChart>
        <c:radarStyle val="marker"/>
        <c:varyColors val="0"/>
        <c:ser>
          <c:idx val="0"/>
          <c:order val="0"/>
          <c:tx>
            <c:strRef>
              <c:f>全体!$N$1</c:f>
              <c:strCache>
                <c:ptCount val="1"/>
                <c:pt idx="0">
                  <c:v>到達度</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全体!$M$2:$M$11</c:f>
              <c:strCache>
                <c:ptCount val="10"/>
                <c:pt idx="0">
                  <c:v>1-1個人及び家族への支援</c:v>
                </c:pt>
                <c:pt idx="1">
                  <c:v>1-2集団への支援</c:v>
                </c:pt>
                <c:pt idx="2">
                  <c:v>2-1地域診断・地区活動</c:v>
                </c:pt>
                <c:pt idx="3">
                  <c:v>2-2地域組織活動</c:v>
                </c:pt>
                <c:pt idx="4">
                  <c:v>2-3ケアシステムの構築</c:v>
                </c:pt>
                <c:pt idx="5">
                  <c:v>3-1事業化・施策化</c:v>
                </c:pt>
                <c:pt idx="6">
                  <c:v>4-1健康危機の体制整備</c:v>
                </c:pt>
                <c:pt idx="7">
                  <c:v>4-2健康危機発生時の対応</c:v>
                </c:pt>
                <c:pt idx="8">
                  <c:v>５管理的活動</c:v>
                </c:pt>
                <c:pt idx="9">
                  <c:v>６保健師の活動基盤</c:v>
                </c:pt>
              </c:strCache>
            </c:strRef>
          </c:cat>
          <c:val>
            <c:numRef>
              <c:f>全体!$N$2:$N$11</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86A1-44E8-9C93-DD0E0C68CABF}"/>
            </c:ext>
          </c:extLst>
        </c:ser>
        <c:dLbls>
          <c:showLegendKey val="0"/>
          <c:showVal val="0"/>
          <c:showCatName val="0"/>
          <c:showSerName val="0"/>
          <c:showPercent val="0"/>
          <c:showBubbleSize val="0"/>
        </c:dLbls>
        <c:axId val="498002480"/>
        <c:axId val="505933368"/>
      </c:radarChart>
      <c:catAx>
        <c:axId val="4980024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3368"/>
        <c:crosses val="autoZero"/>
        <c:auto val="1"/>
        <c:lblAlgn val="ctr"/>
        <c:lblOffset val="100"/>
        <c:noMultiLvlLbl val="0"/>
      </c:catAx>
      <c:valAx>
        <c:axId val="5059333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8002480"/>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radarChart>
        <c:radarStyle val="marker"/>
        <c:varyColors val="0"/>
        <c:ser>
          <c:idx val="0"/>
          <c:order val="0"/>
          <c:tx>
            <c:strRef>
              <c:f>全体!$N$1</c:f>
              <c:strCache>
                <c:ptCount val="1"/>
                <c:pt idx="0">
                  <c:v>到達度</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全体!$M$2:$M$11</c:f>
              <c:strCache>
                <c:ptCount val="10"/>
                <c:pt idx="0">
                  <c:v>1-1個人及び家族への支援</c:v>
                </c:pt>
                <c:pt idx="1">
                  <c:v>1-2集団への支援</c:v>
                </c:pt>
                <c:pt idx="2">
                  <c:v>2-1地域診断・地区活動</c:v>
                </c:pt>
                <c:pt idx="3">
                  <c:v>2-2地域組織活動</c:v>
                </c:pt>
                <c:pt idx="4">
                  <c:v>2-3ケアシステムの構築</c:v>
                </c:pt>
                <c:pt idx="5">
                  <c:v>3-1事業化・施策化</c:v>
                </c:pt>
                <c:pt idx="6">
                  <c:v>4-1健康危機の体制整備</c:v>
                </c:pt>
                <c:pt idx="7">
                  <c:v>4-2健康危機発生時の対応</c:v>
                </c:pt>
                <c:pt idx="8">
                  <c:v>５管理的活動</c:v>
                </c:pt>
                <c:pt idx="9">
                  <c:v>６保健師の活動基盤</c:v>
                </c:pt>
              </c:strCache>
            </c:strRef>
          </c:cat>
          <c:val>
            <c:numRef>
              <c:f>全体!$N$2:$N$11</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8949-4E0D-A852-B140583FCC20}"/>
            </c:ext>
          </c:extLst>
        </c:ser>
        <c:dLbls>
          <c:showLegendKey val="0"/>
          <c:showVal val="0"/>
          <c:showCatName val="0"/>
          <c:showSerName val="0"/>
          <c:showPercent val="0"/>
          <c:showBubbleSize val="0"/>
        </c:dLbls>
        <c:axId val="498002480"/>
        <c:axId val="505933368"/>
      </c:radarChart>
      <c:catAx>
        <c:axId val="4980024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3368"/>
        <c:crosses val="autoZero"/>
        <c:auto val="1"/>
        <c:lblAlgn val="ctr"/>
        <c:lblOffset val="100"/>
        <c:noMultiLvlLbl val="0"/>
      </c:catAx>
      <c:valAx>
        <c:axId val="5059333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8002480"/>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5</xdr:col>
      <xdr:colOff>314739</xdr:colOff>
      <xdr:row>71</xdr:row>
      <xdr:rowOff>207064</xdr:rowOff>
    </xdr:from>
    <xdr:to>
      <xdr:col>7</xdr:col>
      <xdr:colOff>50330</xdr:colOff>
      <xdr:row>75</xdr:row>
      <xdr:rowOff>128297</xdr:rowOff>
    </xdr:to>
    <xdr:pic>
      <xdr:nvPicPr>
        <xdr:cNvPr id="2" name="図 1" descr="C:\Users\2007354IC\Downloads\19415_line.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2782" y="21402260"/>
          <a:ext cx="762635" cy="8820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323850</xdr:colOff>
      <xdr:row>56</xdr:row>
      <xdr:rowOff>152400</xdr:rowOff>
    </xdr:from>
    <xdr:to>
      <xdr:col>7</xdr:col>
      <xdr:colOff>38100</xdr:colOff>
      <xdr:row>60</xdr:row>
      <xdr:rowOff>106680</xdr:rowOff>
    </xdr:to>
    <xdr:pic>
      <xdr:nvPicPr>
        <xdr:cNvPr id="2" name="図 1" descr="C:\Users\2007354IC\Downloads\4805_line.png">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0" y="17211675"/>
          <a:ext cx="742950" cy="90678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248477</xdr:colOff>
      <xdr:row>24</xdr:row>
      <xdr:rowOff>231913</xdr:rowOff>
    </xdr:from>
    <xdr:to>
      <xdr:col>7</xdr:col>
      <xdr:colOff>78242</xdr:colOff>
      <xdr:row>29</xdr:row>
      <xdr:rowOff>83130</xdr:rowOff>
    </xdr:to>
    <xdr:pic>
      <xdr:nvPicPr>
        <xdr:cNvPr id="2" name="図 1" descr="C:\Users\2007354IC\Downloads\16911_line.png">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77847" y="6559826"/>
          <a:ext cx="1370330" cy="105219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231913</xdr:colOff>
      <xdr:row>28</xdr:row>
      <xdr:rowOff>223630</xdr:rowOff>
    </xdr:from>
    <xdr:to>
      <xdr:col>7</xdr:col>
      <xdr:colOff>9608</xdr:colOff>
      <xdr:row>33</xdr:row>
      <xdr:rowOff>60877</xdr:rowOff>
    </xdr:to>
    <xdr:pic>
      <xdr:nvPicPr>
        <xdr:cNvPr id="2" name="図 1" descr="C:\Users\2007354IC\Downloads\7721_line.png">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94413" y="8034130"/>
          <a:ext cx="1318260" cy="10382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11595</xdr:colOff>
      <xdr:row>62</xdr:row>
      <xdr:rowOff>208308</xdr:rowOff>
    </xdr:from>
    <xdr:to>
      <xdr:col>6</xdr:col>
      <xdr:colOff>473377</xdr:colOff>
      <xdr:row>67</xdr:row>
      <xdr:rowOff>161456</xdr:rowOff>
    </xdr:to>
    <xdr:pic>
      <xdr:nvPicPr>
        <xdr:cNvPr id="2" name="図 1" descr="C:\Users\2007354IC\Downloads\985_line.png">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35995" y="16457958"/>
          <a:ext cx="1490482" cy="1143773"/>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289892</xdr:colOff>
      <xdr:row>28</xdr:row>
      <xdr:rowOff>132522</xdr:rowOff>
    </xdr:from>
    <xdr:to>
      <xdr:col>6</xdr:col>
      <xdr:colOff>239921</xdr:colOff>
      <xdr:row>34</xdr:row>
      <xdr:rowOff>232493</xdr:rowOff>
    </xdr:to>
    <xdr:pic>
      <xdr:nvPicPr>
        <xdr:cNvPr id="2" name="図 1" descr="C:\Users\2007354IC\Downloads\23780_line.png">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1" y="7446065"/>
          <a:ext cx="463550" cy="154114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1</xdr:row>
      <xdr:rowOff>190500</xdr:rowOff>
    </xdr:from>
    <xdr:to>
      <xdr:col>8</xdr:col>
      <xdr:colOff>542925</xdr:colOff>
      <xdr:row>17</xdr:row>
      <xdr:rowOff>9525</xdr:rowOff>
    </xdr:to>
    <xdr:graphicFrame macro="">
      <xdr:nvGraphicFramePr>
        <xdr:cNvPr id="2" name="グラフ 1" descr="保健師活動到達度">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36</xdr:row>
      <xdr:rowOff>9525</xdr:rowOff>
    </xdr:from>
    <xdr:to>
      <xdr:col>8</xdr:col>
      <xdr:colOff>581025</xdr:colOff>
      <xdr:row>51</xdr:row>
      <xdr:rowOff>9525</xdr:rowOff>
    </xdr:to>
    <xdr:graphicFrame macro="">
      <xdr:nvGraphicFramePr>
        <xdr:cNvPr id="3" name="グラフ 2" descr="保健師活動到達度">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85725</xdr:colOff>
      <xdr:row>70</xdr:row>
      <xdr:rowOff>9525</xdr:rowOff>
    </xdr:from>
    <xdr:to>
      <xdr:col>8</xdr:col>
      <xdr:colOff>619125</xdr:colOff>
      <xdr:row>85</xdr:row>
      <xdr:rowOff>9525</xdr:rowOff>
    </xdr:to>
    <xdr:graphicFrame macro="">
      <xdr:nvGraphicFramePr>
        <xdr:cNvPr id="4" name="グラフ 3" descr="保健師活動到達度">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76201</xdr:colOff>
      <xdr:row>104</xdr:row>
      <xdr:rowOff>9525</xdr:rowOff>
    </xdr:from>
    <xdr:to>
      <xdr:col>8</xdr:col>
      <xdr:colOff>628651</xdr:colOff>
      <xdr:row>119</xdr:row>
      <xdr:rowOff>9525</xdr:rowOff>
    </xdr:to>
    <xdr:graphicFrame macro="">
      <xdr:nvGraphicFramePr>
        <xdr:cNvPr id="5" name="グラフ 4" descr="保健師活動到達度">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66675</xdr:colOff>
      <xdr:row>138</xdr:row>
      <xdr:rowOff>9525</xdr:rowOff>
    </xdr:from>
    <xdr:to>
      <xdr:col>8</xdr:col>
      <xdr:colOff>600075</xdr:colOff>
      <xdr:row>153</xdr:row>
      <xdr:rowOff>9525</xdr:rowOff>
    </xdr:to>
    <xdr:graphicFrame macro="">
      <xdr:nvGraphicFramePr>
        <xdr:cNvPr id="6" name="グラフ 5" descr="保健師活動到達度">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urse.or.jp/nursing/hokenshi/kyoiku/pdf/checkrist_vol1.pdf"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5"/>
  <sheetViews>
    <sheetView showGridLines="0" tabSelected="1" zoomScale="130" zoomScaleNormal="130" zoomScaleSheetLayoutView="130" workbookViewId="0">
      <selection activeCell="I1" sqref="I1"/>
    </sheetView>
  </sheetViews>
  <sheetFormatPr defaultRowHeight="18.75"/>
  <cols>
    <col min="1" max="1" width="3.875" customWidth="1"/>
    <col min="2" max="2" width="4.125" customWidth="1"/>
    <col min="8" max="9" width="11.25" customWidth="1"/>
    <col min="10" max="10" width="4.125" customWidth="1"/>
  </cols>
  <sheetData>
    <row r="1" spans="1:10">
      <c r="A1" s="23"/>
      <c r="B1" s="23"/>
      <c r="C1" s="23"/>
      <c r="D1" s="23"/>
      <c r="E1" s="23"/>
      <c r="F1" s="23"/>
      <c r="G1" s="23"/>
      <c r="H1" s="23"/>
      <c r="I1" s="23"/>
      <c r="J1" s="23"/>
    </row>
    <row r="2" spans="1:10">
      <c r="A2" s="23"/>
      <c r="B2" s="23"/>
      <c r="C2" s="23"/>
      <c r="D2" s="23"/>
      <c r="E2" s="23"/>
      <c r="F2" s="23"/>
      <c r="G2" s="23"/>
      <c r="H2" s="23"/>
      <c r="I2" s="23"/>
      <c r="J2" s="23"/>
    </row>
    <row r="3" spans="1:10" ht="24">
      <c r="A3" s="23"/>
      <c r="B3" s="55" t="s">
        <v>169</v>
      </c>
      <c r="C3" s="55"/>
      <c r="D3" s="55"/>
      <c r="E3" s="55"/>
      <c r="F3" s="55"/>
      <c r="G3" s="55"/>
      <c r="H3" s="55"/>
      <c r="I3" s="55"/>
      <c r="J3" s="23"/>
    </row>
    <row r="4" spans="1:10">
      <c r="A4" s="23"/>
      <c r="B4" s="56" t="s">
        <v>275</v>
      </c>
      <c r="C4" s="56"/>
      <c r="D4" s="56"/>
      <c r="E4" s="56"/>
      <c r="F4" s="56"/>
      <c r="G4" s="56"/>
      <c r="H4" s="56"/>
      <c r="I4" s="56"/>
      <c r="J4" s="23"/>
    </row>
    <row r="5" spans="1:10">
      <c r="A5" s="23"/>
      <c r="B5" s="23"/>
      <c r="C5" s="23"/>
      <c r="D5" s="23"/>
      <c r="E5" s="23"/>
      <c r="F5" s="23"/>
      <c r="G5" s="23"/>
      <c r="H5" s="23"/>
      <c r="I5" s="23"/>
      <c r="J5" s="23"/>
    </row>
    <row r="6" spans="1:10" ht="18.75" customHeight="1">
      <c r="A6" s="23"/>
      <c r="B6" s="57" t="s">
        <v>228</v>
      </c>
      <c r="C6" s="57"/>
      <c r="D6" s="57"/>
      <c r="E6" s="57"/>
      <c r="F6" s="57"/>
      <c r="G6" s="57"/>
      <c r="H6" s="57"/>
      <c r="I6" s="57"/>
      <c r="J6" s="23"/>
    </row>
    <row r="7" spans="1:10">
      <c r="A7" s="23"/>
      <c r="B7" s="57"/>
      <c r="C7" s="57"/>
      <c r="D7" s="57"/>
      <c r="E7" s="57"/>
      <c r="F7" s="57"/>
      <c r="G7" s="57"/>
      <c r="H7" s="57"/>
      <c r="I7" s="57"/>
      <c r="J7" s="23"/>
    </row>
    <row r="8" spans="1:10">
      <c r="A8" s="23"/>
      <c r="B8" s="58" t="s">
        <v>229</v>
      </c>
      <c r="C8" s="59"/>
      <c r="D8" s="59"/>
      <c r="E8" s="59"/>
      <c r="F8" s="59"/>
      <c r="G8" s="59"/>
      <c r="H8" s="59"/>
      <c r="I8" s="59"/>
      <c r="J8" s="23"/>
    </row>
    <row r="9" spans="1:10">
      <c r="A9" s="23"/>
      <c r="B9" s="24"/>
      <c r="C9" s="24"/>
      <c r="D9" s="24"/>
      <c r="E9" s="24"/>
      <c r="F9" s="24"/>
      <c r="G9" s="24"/>
      <c r="H9" s="24"/>
      <c r="I9" s="24"/>
      <c r="J9" s="23"/>
    </row>
    <row r="10" spans="1:10" ht="18.75" customHeight="1">
      <c r="A10" s="23"/>
      <c r="B10" s="50" t="s">
        <v>281</v>
      </c>
      <c r="C10" s="50"/>
      <c r="D10" s="50"/>
      <c r="E10" s="50"/>
      <c r="F10" s="50"/>
      <c r="G10" s="50"/>
      <c r="H10" s="50"/>
      <c r="I10" s="50"/>
      <c r="J10" s="23"/>
    </row>
    <row r="11" spans="1:10">
      <c r="A11" s="23"/>
      <c r="B11" s="50"/>
      <c r="C11" s="50"/>
      <c r="D11" s="50"/>
      <c r="E11" s="50"/>
      <c r="F11" s="50"/>
      <c r="G11" s="50"/>
      <c r="H11" s="50"/>
      <c r="I11" s="50"/>
      <c r="J11" s="23"/>
    </row>
    <row r="12" spans="1:10">
      <c r="A12" s="23"/>
      <c r="B12" s="50"/>
      <c r="C12" s="50"/>
      <c r="D12" s="50"/>
      <c r="E12" s="50"/>
      <c r="F12" s="50"/>
      <c r="G12" s="50"/>
      <c r="H12" s="50"/>
      <c r="I12" s="50"/>
      <c r="J12" s="23"/>
    </row>
    <row r="13" spans="1:10">
      <c r="A13" s="23"/>
      <c r="B13" s="50"/>
      <c r="C13" s="50"/>
      <c r="D13" s="50"/>
      <c r="E13" s="50"/>
      <c r="F13" s="50"/>
      <c r="G13" s="50"/>
      <c r="H13" s="50"/>
      <c r="I13" s="50"/>
      <c r="J13" s="23"/>
    </row>
    <row r="14" spans="1:10">
      <c r="A14" s="23"/>
      <c r="B14" s="50"/>
      <c r="C14" s="50"/>
      <c r="D14" s="50"/>
      <c r="E14" s="50"/>
      <c r="F14" s="50"/>
      <c r="G14" s="50"/>
      <c r="H14" s="50"/>
      <c r="I14" s="50"/>
      <c r="J14" s="23"/>
    </row>
    <row r="15" spans="1:10">
      <c r="A15" s="23"/>
      <c r="B15" s="50"/>
      <c r="C15" s="50"/>
      <c r="D15" s="50"/>
      <c r="E15" s="50"/>
      <c r="F15" s="50"/>
      <c r="G15" s="50"/>
      <c r="H15" s="50"/>
      <c r="I15" s="50"/>
      <c r="J15" s="23"/>
    </row>
    <row r="16" spans="1:10">
      <c r="A16" s="23"/>
      <c r="B16" s="23"/>
      <c r="C16" s="23"/>
      <c r="D16" s="23"/>
      <c r="E16" s="23"/>
      <c r="F16" s="23"/>
      <c r="G16" s="23"/>
      <c r="H16" s="23"/>
      <c r="I16" s="23"/>
      <c r="J16" s="23"/>
    </row>
    <row r="17" spans="1:10" ht="18.75" customHeight="1">
      <c r="A17" s="23"/>
      <c r="B17" s="43" t="s">
        <v>170</v>
      </c>
      <c r="C17" s="44"/>
      <c r="D17" s="44"/>
      <c r="E17" s="44"/>
      <c r="F17" s="44"/>
      <c r="G17" s="44"/>
      <c r="H17" s="44"/>
      <c r="I17" s="45"/>
      <c r="J17" s="23"/>
    </row>
    <row r="18" spans="1:10">
      <c r="A18" s="23"/>
      <c r="B18" s="51"/>
      <c r="C18" s="52"/>
      <c r="D18" s="52"/>
      <c r="E18" s="52"/>
      <c r="F18" s="52"/>
      <c r="G18" s="52"/>
      <c r="H18" s="52"/>
      <c r="I18" s="47"/>
      <c r="J18" s="23"/>
    </row>
    <row r="19" spans="1:10">
      <c r="A19" s="23"/>
      <c r="B19" s="51"/>
      <c r="C19" s="52"/>
      <c r="D19" s="52"/>
      <c r="E19" s="52"/>
      <c r="F19" s="52"/>
      <c r="G19" s="52"/>
      <c r="H19" s="52"/>
      <c r="I19" s="47"/>
      <c r="J19" s="23"/>
    </row>
    <row r="20" spans="1:10">
      <c r="A20" s="23"/>
      <c r="B20" s="51"/>
      <c r="C20" s="52"/>
      <c r="D20" s="52"/>
      <c r="E20" s="52"/>
      <c r="F20" s="52"/>
      <c r="G20" s="52"/>
      <c r="H20" s="52"/>
      <c r="I20" s="47"/>
      <c r="J20" s="23"/>
    </row>
    <row r="21" spans="1:10">
      <c r="A21" s="23"/>
      <c r="B21" s="51" t="s">
        <v>171</v>
      </c>
      <c r="C21" s="52"/>
      <c r="D21" s="52"/>
      <c r="E21" s="52"/>
      <c r="F21" s="52"/>
      <c r="G21" s="52"/>
      <c r="H21" s="52"/>
      <c r="I21" s="47"/>
      <c r="J21" s="23"/>
    </row>
    <row r="22" spans="1:10">
      <c r="A22" s="23"/>
      <c r="B22" s="51"/>
      <c r="C22" s="52"/>
      <c r="D22" s="52"/>
      <c r="E22" s="52"/>
      <c r="F22" s="52"/>
      <c r="G22" s="52"/>
      <c r="H22" s="52"/>
      <c r="I22" s="47"/>
      <c r="J22" s="23"/>
    </row>
    <row r="23" spans="1:10">
      <c r="A23" s="23"/>
      <c r="B23" s="51"/>
      <c r="C23" s="52"/>
      <c r="D23" s="52"/>
      <c r="E23" s="52"/>
      <c r="F23" s="52"/>
      <c r="G23" s="52"/>
      <c r="H23" s="52"/>
      <c r="I23" s="47"/>
      <c r="J23" s="23"/>
    </row>
    <row r="24" spans="1:10">
      <c r="A24" s="23"/>
      <c r="B24" s="53"/>
      <c r="C24" s="48"/>
      <c r="D24" s="48"/>
      <c r="E24" s="48"/>
      <c r="F24" s="48"/>
      <c r="G24" s="48"/>
      <c r="H24" s="48"/>
      <c r="I24" s="49"/>
      <c r="J24" s="23"/>
    </row>
    <row r="25" spans="1:10">
      <c r="A25" s="23"/>
      <c r="B25" s="23"/>
      <c r="C25" s="23"/>
      <c r="D25" s="23"/>
      <c r="E25" s="23"/>
      <c r="F25" s="23"/>
      <c r="G25" s="23"/>
      <c r="H25" s="23"/>
      <c r="I25" s="23"/>
      <c r="J25" s="23"/>
    </row>
    <row r="26" spans="1:10" ht="18.75" customHeight="1">
      <c r="A26" s="23"/>
      <c r="B26" s="43" t="s">
        <v>282</v>
      </c>
      <c r="C26" s="44"/>
      <c r="D26" s="44"/>
      <c r="E26" s="44"/>
      <c r="F26" s="44"/>
      <c r="G26" s="44"/>
      <c r="H26" s="44"/>
      <c r="I26" s="45"/>
      <c r="J26" s="23"/>
    </row>
    <row r="27" spans="1:10" ht="18.75" customHeight="1">
      <c r="A27" s="23"/>
      <c r="B27" s="41">
        <v>1</v>
      </c>
      <c r="C27" s="46" t="s">
        <v>283</v>
      </c>
      <c r="D27" s="46"/>
      <c r="E27" s="46"/>
      <c r="F27" s="46"/>
      <c r="G27" s="46"/>
      <c r="H27" s="46"/>
      <c r="I27" s="47"/>
      <c r="J27" s="23"/>
    </row>
    <row r="28" spans="1:10">
      <c r="A28" s="23"/>
      <c r="B28" s="41"/>
      <c r="C28" s="46"/>
      <c r="D28" s="46"/>
      <c r="E28" s="46"/>
      <c r="F28" s="46"/>
      <c r="G28" s="46"/>
      <c r="H28" s="46"/>
      <c r="I28" s="47"/>
      <c r="J28" s="23"/>
    </row>
    <row r="29" spans="1:10">
      <c r="A29" s="23"/>
      <c r="B29" s="41"/>
      <c r="C29" s="46"/>
      <c r="D29" s="46"/>
      <c r="E29" s="46"/>
      <c r="F29" s="46"/>
      <c r="G29" s="46"/>
      <c r="H29" s="46"/>
      <c r="I29" s="47"/>
      <c r="J29" s="23"/>
    </row>
    <row r="30" spans="1:10">
      <c r="A30" s="23"/>
      <c r="B30" s="41"/>
      <c r="C30" s="46"/>
      <c r="D30" s="46"/>
      <c r="E30" s="46"/>
      <c r="F30" s="46"/>
      <c r="G30" s="46"/>
      <c r="H30" s="46"/>
      <c r="I30" s="47"/>
      <c r="J30" s="23"/>
    </row>
    <row r="31" spans="1:10" ht="23.25" customHeight="1">
      <c r="A31" s="23"/>
      <c r="B31" s="41">
        <v>2</v>
      </c>
      <c r="C31" s="46" t="s">
        <v>284</v>
      </c>
      <c r="D31" s="46"/>
      <c r="E31" s="46"/>
      <c r="F31" s="46"/>
      <c r="G31" s="46"/>
      <c r="H31" s="46"/>
      <c r="I31" s="47"/>
      <c r="J31" s="23"/>
    </row>
    <row r="32" spans="1:10" ht="43.5" customHeight="1">
      <c r="A32" s="23"/>
      <c r="B32" s="41">
        <v>3</v>
      </c>
      <c r="C32" s="46" t="s">
        <v>285</v>
      </c>
      <c r="D32" s="46"/>
      <c r="E32" s="46"/>
      <c r="F32" s="46"/>
      <c r="G32" s="46"/>
      <c r="H32" s="46"/>
      <c r="I32" s="47"/>
      <c r="J32" s="23"/>
    </row>
    <row r="33" spans="1:10" ht="23.25" customHeight="1">
      <c r="A33" s="23"/>
      <c r="B33" s="41">
        <v>4</v>
      </c>
      <c r="C33" s="46" t="s">
        <v>286</v>
      </c>
      <c r="D33" s="46"/>
      <c r="E33" s="46"/>
      <c r="F33" s="46"/>
      <c r="G33" s="46"/>
      <c r="H33" s="46"/>
      <c r="I33" s="47"/>
      <c r="J33" s="23"/>
    </row>
    <row r="34" spans="1:10" ht="22.5" customHeight="1">
      <c r="A34" s="23"/>
      <c r="B34" s="42">
        <v>5</v>
      </c>
      <c r="C34" s="48" t="s">
        <v>287</v>
      </c>
      <c r="D34" s="48"/>
      <c r="E34" s="48"/>
      <c r="F34" s="48"/>
      <c r="G34" s="48"/>
      <c r="H34" s="48"/>
      <c r="I34" s="49"/>
      <c r="J34" s="23"/>
    </row>
    <row r="35" spans="1:10">
      <c r="A35" s="23"/>
      <c r="B35" s="54"/>
      <c r="C35" s="54"/>
      <c r="D35" s="54"/>
      <c r="E35" s="54"/>
      <c r="F35" s="54"/>
      <c r="G35" s="54"/>
      <c r="H35" s="54"/>
      <c r="I35" s="54"/>
      <c r="J35" s="23"/>
    </row>
  </sheetData>
  <mergeCells count="14">
    <mergeCell ref="B3:I3"/>
    <mergeCell ref="B4:I4"/>
    <mergeCell ref="B6:I7"/>
    <mergeCell ref="B8:I8"/>
    <mergeCell ref="C34:I34"/>
    <mergeCell ref="B10:I15"/>
    <mergeCell ref="B17:I20"/>
    <mergeCell ref="B21:I24"/>
    <mergeCell ref="B35:I35"/>
    <mergeCell ref="B26:I26"/>
    <mergeCell ref="C27:I30"/>
    <mergeCell ref="C31:I31"/>
    <mergeCell ref="C32:I32"/>
    <mergeCell ref="C33:I33"/>
  </mergeCells>
  <phoneticPr fontId="1"/>
  <hyperlinks>
    <hyperlink ref="B8" r:id="rId1" xr:uid="{00000000-0004-0000-0000-000000000000}"/>
  </hyperlinks>
  <printOptions horizontalCentered="1"/>
  <pageMargins left="0.70866141732283472" right="0.70866141732283472" top="0.74803149606299213" bottom="0.74803149606299213" header="0.31496062992125984" footer="0.31496062992125984"/>
  <pageSetup paperSize="9" orientation="portrait"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J28"/>
  <sheetViews>
    <sheetView showGridLines="0" zoomScaleNormal="100" zoomScaleSheetLayoutView="115" workbookViewId="0">
      <selection activeCell="C26" sqref="C26"/>
    </sheetView>
  </sheetViews>
  <sheetFormatPr defaultRowHeight="18.75"/>
  <cols>
    <col min="1" max="1" width="3.75" customWidth="1"/>
    <col min="2" max="2" width="44.625" customWidth="1"/>
    <col min="3" max="7" width="6.75" bestFit="1" customWidth="1"/>
    <col min="8" max="8" width="5.125" customWidth="1"/>
    <col min="9" max="9" width="3.5" bestFit="1" customWidth="1"/>
  </cols>
  <sheetData>
    <row r="1" spans="1:10" ht="24">
      <c r="B1" s="2" t="s">
        <v>280</v>
      </c>
      <c r="C1" s="66" t="s">
        <v>56</v>
      </c>
      <c r="D1" s="66"/>
      <c r="E1" s="67">
        <f>'１.対人支援活動（１対人支援活動）'!E1:H1</f>
        <v>0</v>
      </c>
      <c r="F1" s="67"/>
      <c r="G1" s="67"/>
      <c r="H1" s="67"/>
      <c r="I1" s="10"/>
    </row>
    <row r="2" spans="1:10">
      <c r="A2" t="s">
        <v>0</v>
      </c>
    </row>
    <row r="3" spans="1:10">
      <c r="A3" t="s">
        <v>1</v>
      </c>
    </row>
    <row r="4" spans="1:10">
      <c r="A4" s="52" t="s">
        <v>2</v>
      </c>
      <c r="B4" s="52"/>
      <c r="C4" s="52"/>
      <c r="D4" s="52"/>
      <c r="E4" s="52"/>
      <c r="F4" s="52"/>
      <c r="G4" s="52"/>
      <c r="H4" s="52"/>
      <c r="I4" s="9"/>
      <c r="J4" s="9"/>
    </row>
    <row r="5" spans="1:10">
      <c r="A5" s="72"/>
      <c r="B5" s="72"/>
      <c r="C5" s="72"/>
      <c r="D5" s="72"/>
      <c r="E5" s="72"/>
      <c r="F5" s="72"/>
      <c r="G5" s="72"/>
      <c r="H5" s="72"/>
    </row>
    <row r="6" spans="1:10">
      <c r="A6" s="83" t="s">
        <v>249</v>
      </c>
      <c r="B6" s="83"/>
      <c r="C6" s="83"/>
      <c r="D6" s="83"/>
      <c r="E6" s="83"/>
      <c r="F6" s="83"/>
      <c r="G6" s="83"/>
      <c r="H6" s="83"/>
      <c r="I6" s="8"/>
      <c r="J6" s="8"/>
    </row>
    <row r="7" spans="1:10">
      <c r="A7" t="s">
        <v>5</v>
      </c>
    </row>
    <row r="8" spans="1:10">
      <c r="A8" t="s">
        <v>250</v>
      </c>
    </row>
    <row r="9" spans="1:10">
      <c r="A9" t="s">
        <v>251</v>
      </c>
    </row>
    <row r="10" spans="1:10">
      <c r="A10" t="s">
        <v>8</v>
      </c>
    </row>
    <row r="11" spans="1:10">
      <c r="A11" s="15" t="s">
        <v>100</v>
      </c>
      <c r="B11" s="63" t="s">
        <v>252</v>
      </c>
      <c r="C11" s="63"/>
      <c r="D11" s="63"/>
      <c r="E11" s="63"/>
      <c r="F11" s="63"/>
      <c r="G11" s="63"/>
      <c r="H11" s="63"/>
    </row>
    <row r="12" spans="1:10">
      <c r="A12" s="15" t="s">
        <v>101</v>
      </c>
      <c r="B12" t="s">
        <v>253</v>
      </c>
      <c r="C12" s="3"/>
      <c r="D12" s="3"/>
      <c r="E12" s="3"/>
      <c r="F12" s="3"/>
      <c r="G12" s="3"/>
      <c r="H12" s="3"/>
    </row>
    <row r="13" spans="1:10">
      <c r="A13" s="15" t="s">
        <v>102</v>
      </c>
      <c r="B13" t="s">
        <v>254</v>
      </c>
      <c r="C13" s="3"/>
      <c r="D13" s="3"/>
      <c r="E13" s="3"/>
      <c r="F13" s="3"/>
      <c r="G13" s="3"/>
      <c r="H13" s="3"/>
    </row>
    <row r="14" spans="1:10">
      <c r="A14" s="15" t="s">
        <v>190</v>
      </c>
      <c r="B14" t="s">
        <v>255</v>
      </c>
      <c r="C14" s="3"/>
      <c r="D14" s="3"/>
      <c r="E14" s="3"/>
      <c r="F14" s="3"/>
      <c r="G14" s="3"/>
      <c r="H14" s="3"/>
    </row>
    <row r="15" spans="1:10">
      <c r="A15" s="15"/>
    </row>
    <row r="16" spans="1:10">
      <c r="B16" s="64" t="s">
        <v>16</v>
      </c>
      <c r="C16" s="64"/>
      <c r="D16" s="64"/>
      <c r="E16" s="64"/>
      <c r="F16" s="64"/>
      <c r="G16" s="64"/>
      <c r="H16" s="64"/>
    </row>
    <row r="17" spans="1:9">
      <c r="A17" s="65" t="s">
        <v>17</v>
      </c>
      <c r="B17" s="65"/>
      <c r="C17" s="65" t="s">
        <v>18</v>
      </c>
      <c r="D17" s="65"/>
      <c r="E17" s="65"/>
      <c r="F17" s="65"/>
      <c r="G17" s="65"/>
      <c r="H17" s="65"/>
    </row>
    <row r="18" spans="1:9">
      <c r="A18" s="65"/>
      <c r="B18" s="65"/>
      <c r="C18" s="25"/>
      <c r="D18" s="25"/>
      <c r="E18" s="25"/>
      <c r="F18" s="25"/>
      <c r="G18" s="25"/>
      <c r="H18" s="7" t="s">
        <v>15</v>
      </c>
    </row>
    <row r="19" spans="1:9" ht="42" customHeight="1">
      <c r="A19" s="84" t="s">
        <v>217</v>
      </c>
      <c r="B19" s="85"/>
      <c r="C19" s="31"/>
      <c r="D19" s="14"/>
      <c r="E19" s="14"/>
      <c r="F19" s="14"/>
      <c r="G19" s="14"/>
      <c r="H19" s="14"/>
      <c r="I19">
        <v>1</v>
      </c>
    </row>
    <row r="20" spans="1:9">
      <c r="A20" s="69" t="s">
        <v>279</v>
      </c>
      <c r="B20" s="70"/>
      <c r="C20" s="70"/>
      <c r="D20" s="70"/>
      <c r="E20" s="70"/>
      <c r="F20" s="70"/>
      <c r="G20" s="70"/>
      <c r="H20" s="70"/>
    </row>
    <row r="21" spans="1:9">
      <c r="A21" s="6" t="s">
        <v>20</v>
      </c>
      <c r="B21" s="5" t="s">
        <v>256</v>
      </c>
      <c r="C21" s="5"/>
      <c r="D21" s="5"/>
      <c r="E21" s="5"/>
      <c r="F21" s="5"/>
      <c r="G21" s="5"/>
      <c r="H21" s="5"/>
    </row>
    <row r="22" spans="1:9">
      <c r="A22" s="29" t="s">
        <v>30</v>
      </c>
      <c r="B22" t="s">
        <v>257</v>
      </c>
      <c r="C22" s="5"/>
      <c r="D22" s="5"/>
      <c r="E22" s="5"/>
      <c r="F22" s="5"/>
      <c r="G22" s="5"/>
      <c r="H22" s="5"/>
    </row>
    <row r="23" spans="1:9" ht="17.850000000000001" customHeight="1">
      <c r="A23" s="79" t="s">
        <v>258</v>
      </c>
      <c r="B23" s="86"/>
      <c r="C23" s="32"/>
      <c r="D23" s="30"/>
      <c r="E23" s="30"/>
      <c r="F23" s="30"/>
      <c r="G23" s="30"/>
      <c r="H23" s="30"/>
      <c r="I23">
        <v>3</v>
      </c>
    </row>
    <row r="24" spans="1:9">
      <c r="A24" s="69" t="s">
        <v>259</v>
      </c>
      <c r="B24" s="70"/>
      <c r="C24" s="70"/>
      <c r="D24" s="70"/>
      <c r="E24" s="70"/>
      <c r="F24" s="70"/>
      <c r="G24" s="70"/>
      <c r="H24" s="70"/>
    </row>
    <row r="25" spans="1:9">
      <c r="A25" s="6" t="s">
        <v>20</v>
      </c>
      <c r="B25" s="11" t="s">
        <v>260</v>
      </c>
      <c r="C25" s="5"/>
      <c r="D25" s="5"/>
      <c r="E25" s="5"/>
      <c r="F25" s="5"/>
      <c r="G25" s="5"/>
      <c r="H25" s="5"/>
    </row>
    <row r="26" spans="1:9" ht="37.5">
      <c r="A26" s="6" t="s">
        <v>30</v>
      </c>
      <c r="B26" s="11" t="s">
        <v>261</v>
      </c>
      <c r="C26" s="5"/>
      <c r="D26" s="5"/>
      <c r="E26" s="5"/>
      <c r="F26" s="5"/>
      <c r="G26" s="5"/>
      <c r="H26" s="5"/>
      <c r="I26">
        <v>2</v>
      </c>
    </row>
    <row r="27" spans="1:9" ht="19.5" thickBot="1">
      <c r="I27">
        <f>SUM(I19:I26)</f>
        <v>6</v>
      </c>
    </row>
    <row r="28" spans="1:9" ht="19.5" thickBot="1">
      <c r="B28" s="15" t="s">
        <v>76</v>
      </c>
      <c r="C28" s="26">
        <f>(C19+SUM(C21:C23)+SUM(C25:C26))/$I$28</f>
        <v>0</v>
      </c>
      <c r="D28" s="27">
        <f t="shared" ref="D28:G28" si="0">(D19+SUM(D21:D23)+SUM(D25:D26))/$I$28</f>
        <v>0</v>
      </c>
      <c r="E28" s="27">
        <f t="shared" si="0"/>
        <v>0</v>
      </c>
      <c r="F28" s="27">
        <f t="shared" si="0"/>
        <v>0</v>
      </c>
      <c r="G28" s="28">
        <f t="shared" si="0"/>
        <v>0</v>
      </c>
      <c r="I28">
        <f>I27*3</f>
        <v>18</v>
      </c>
    </row>
  </sheetData>
  <mergeCells count="12">
    <mergeCell ref="A19:B19"/>
    <mergeCell ref="A20:H20"/>
    <mergeCell ref="A23:B23"/>
    <mergeCell ref="A24:H24"/>
    <mergeCell ref="B16:H16"/>
    <mergeCell ref="A17:B18"/>
    <mergeCell ref="C17:H17"/>
    <mergeCell ref="C1:D1"/>
    <mergeCell ref="E1:H1"/>
    <mergeCell ref="A6:H6"/>
    <mergeCell ref="B11:H11"/>
    <mergeCell ref="A4:H5"/>
  </mergeCells>
  <phoneticPr fontId="1"/>
  <printOptions horizontalCentered="1"/>
  <pageMargins left="0.43307086614173229" right="0.23622047244094491" top="0.74803149606299213" bottom="0.74803149606299213" header="0.31496062992125984" footer="0.31496062992125984"/>
  <pageSetup paperSize="9" orientation="portrait" r:id="rId1"/>
  <headerFooter>
    <oddFooter>&amp;C&amp;A&amp;P / &amp;N ページ</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69"/>
  <sheetViews>
    <sheetView showGridLines="0" view="pageBreakPreview" zoomScaleNormal="100" zoomScaleSheetLayoutView="100" workbookViewId="0">
      <selection activeCell="Q18" sqref="Q18"/>
    </sheetView>
  </sheetViews>
  <sheetFormatPr defaultRowHeight="18.75"/>
  <cols>
    <col min="1" max="1" width="3.75" customWidth="1"/>
    <col min="2" max="2" width="7.75" customWidth="1"/>
    <col min="10" max="12" width="2.625" customWidth="1"/>
    <col min="13" max="13" width="29" customWidth="1"/>
  </cols>
  <sheetData>
    <row r="1" spans="1:14" ht="19.5" thickBot="1">
      <c r="A1" t="s">
        <v>270</v>
      </c>
      <c r="F1" t="s">
        <v>269</v>
      </c>
      <c r="G1" s="98">
        <f>'１.対人支援活動（１対人支援活動）'!E1</f>
        <v>0</v>
      </c>
      <c r="H1" s="99"/>
      <c r="I1" s="100"/>
      <c r="J1" s="101"/>
      <c r="M1" t="s">
        <v>174</v>
      </c>
      <c r="N1" t="s">
        <v>262</v>
      </c>
    </row>
    <row r="2" spans="1:14" ht="19.5" thickBot="1">
      <c r="C2" t="s">
        <v>266</v>
      </c>
      <c r="D2" s="87"/>
      <c r="E2" s="87"/>
      <c r="M2" t="s">
        <v>172</v>
      </c>
      <c r="N2" s="97">
        <f>'１.対人支援活動（１対人支援活動）'!C$71</f>
        <v>0</v>
      </c>
    </row>
    <row r="3" spans="1:14" ht="19.5" thickBot="1">
      <c r="M3" t="s">
        <v>173</v>
      </c>
      <c r="N3" s="97">
        <f>'１.対人支援活動 (2集団への支援)'!C$30</f>
        <v>0</v>
      </c>
    </row>
    <row r="4" spans="1:14" ht="19.5" thickBot="1">
      <c r="M4" t="s">
        <v>175</v>
      </c>
      <c r="N4" s="97">
        <f>'2.地域支援活動（1地域診断・地区活動）'!C$33</f>
        <v>0</v>
      </c>
    </row>
    <row r="5" spans="1:14" ht="19.5" thickBot="1">
      <c r="M5" s="19" t="s">
        <v>176</v>
      </c>
      <c r="N5" s="97">
        <f>'2.地域支援活動（2地域組織活動３ケアシステム構築)'!C$34</f>
        <v>0</v>
      </c>
    </row>
    <row r="6" spans="1:14" ht="19.5" thickBot="1">
      <c r="M6" t="s">
        <v>177</v>
      </c>
      <c r="N6" s="97">
        <f>'2.地域支援活動（2地域組織活動３ケアシステム構築)'!C$56</f>
        <v>0</v>
      </c>
    </row>
    <row r="7" spans="1:14" ht="19.5" thickBot="1">
      <c r="M7" t="s">
        <v>178</v>
      </c>
      <c r="N7" s="97">
        <f>'3.事業化・施策化のための活動'!C$24</f>
        <v>0</v>
      </c>
    </row>
    <row r="8" spans="1:14" ht="19.5" thickBot="1">
      <c r="M8" t="s">
        <v>179</v>
      </c>
      <c r="N8" s="97">
        <f>'4健康危機に関する活動（１体制整備）'!C$28</f>
        <v>0</v>
      </c>
    </row>
    <row r="9" spans="1:14" ht="19.5" thickBot="1">
      <c r="M9" t="s">
        <v>210</v>
      </c>
      <c r="N9" s="97">
        <f>'4健康危機に関する活動 (2発生時の対応)'!C$37</f>
        <v>0</v>
      </c>
    </row>
    <row r="10" spans="1:14" ht="19.5" thickBot="1">
      <c r="M10" t="s">
        <v>264</v>
      </c>
      <c r="N10" s="97">
        <f>'5管理的活動'!C$62</f>
        <v>0</v>
      </c>
    </row>
    <row r="11" spans="1:14" ht="19.5" thickBot="1">
      <c r="M11" t="s">
        <v>265</v>
      </c>
      <c r="N11" s="97">
        <f>'6保健師の活動基盤'!C$28</f>
        <v>0</v>
      </c>
    </row>
    <row r="19" spans="1:9">
      <c r="A19" s="88" t="s">
        <v>267</v>
      </c>
      <c r="B19" s="89"/>
      <c r="C19" s="89"/>
      <c r="D19" s="89"/>
      <c r="E19" s="89"/>
      <c r="F19" s="89"/>
      <c r="G19" s="89"/>
      <c r="H19" s="89"/>
      <c r="I19" s="90"/>
    </row>
    <row r="20" spans="1:9">
      <c r="A20" s="91"/>
      <c r="B20" s="92"/>
      <c r="C20" s="92"/>
      <c r="D20" s="92"/>
      <c r="E20" s="92"/>
      <c r="F20" s="92"/>
      <c r="G20" s="92"/>
      <c r="H20" s="92"/>
      <c r="I20" s="93"/>
    </row>
    <row r="21" spans="1:9">
      <c r="A21" s="91"/>
      <c r="B21" s="92"/>
      <c r="C21" s="92"/>
      <c r="D21" s="92"/>
      <c r="E21" s="92"/>
      <c r="F21" s="92"/>
      <c r="G21" s="92"/>
      <c r="H21" s="92"/>
      <c r="I21" s="93"/>
    </row>
    <row r="22" spans="1:9">
      <c r="A22" s="91"/>
      <c r="B22" s="92"/>
      <c r="C22" s="92"/>
      <c r="D22" s="92"/>
      <c r="E22" s="92"/>
      <c r="F22" s="92"/>
      <c r="G22" s="92"/>
      <c r="H22" s="92"/>
      <c r="I22" s="93"/>
    </row>
    <row r="23" spans="1:9">
      <c r="A23" s="91"/>
      <c r="B23" s="92"/>
      <c r="C23" s="92"/>
      <c r="D23" s="92"/>
      <c r="E23" s="92"/>
      <c r="F23" s="92"/>
      <c r="G23" s="92"/>
      <c r="H23" s="92"/>
      <c r="I23" s="93"/>
    </row>
    <row r="24" spans="1:9">
      <c r="A24" s="91"/>
      <c r="B24" s="92"/>
      <c r="C24" s="92"/>
      <c r="D24" s="92"/>
      <c r="E24" s="92"/>
      <c r="F24" s="92"/>
      <c r="G24" s="92"/>
      <c r="H24" s="92"/>
      <c r="I24" s="93"/>
    </row>
    <row r="25" spans="1:9">
      <c r="A25" s="91"/>
      <c r="B25" s="92"/>
      <c r="C25" s="92"/>
      <c r="D25" s="92"/>
      <c r="E25" s="92"/>
      <c r="F25" s="92"/>
      <c r="G25" s="92"/>
      <c r="H25" s="92"/>
      <c r="I25" s="93"/>
    </row>
    <row r="26" spans="1:9">
      <c r="A26" s="94"/>
      <c r="B26" s="95"/>
      <c r="C26" s="95"/>
      <c r="D26" s="95"/>
      <c r="E26" s="95"/>
      <c r="F26" s="95"/>
      <c r="G26" s="95"/>
      <c r="H26" s="95"/>
      <c r="I26" s="96"/>
    </row>
    <row r="27" spans="1:9" ht="9.75" customHeight="1">
      <c r="A27" s="38"/>
      <c r="B27" s="33"/>
      <c r="C27" s="33"/>
      <c r="D27" s="33"/>
      <c r="E27" s="33"/>
      <c r="F27" s="33"/>
      <c r="G27" s="33"/>
      <c r="H27" s="33"/>
      <c r="I27" s="38"/>
    </row>
    <row r="28" spans="1:9">
      <c r="A28" s="88" t="s">
        <v>268</v>
      </c>
      <c r="B28" s="89"/>
      <c r="C28" s="89"/>
      <c r="D28" s="89"/>
      <c r="E28" s="89"/>
      <c r="F28" s="89"/>
      <c r="G28" s="89"/>
      <c r="H28" s="89"/>
      <c r="I28" s="90"/>
    </row>
    <row r="29" spans="1:9">
      <c r="A29" s="91"/>
      <c r="B29" s="92"/>
      <c r="C29" s="92"/>
      <c r="D29" s="92"/>
      <c r="E29" s="92"/>
      <c r="F29" s="92"/>
      <c r="G29" s="92"/>
      <c r="H29" s="92"/>
      <c r="I29" s="93"/>
    </row>
    <row r="30" spans="1:9">
      <c r="A30" s="91"/>
      <c r="B30" s="92"/>
      <c r="C30" s="92"/>
      <c r="D30" s="92"/>
      <c r="E30" s="92"/>
      <c r="F30" s="92"/>
      <c r="G30" s="92"/>
      <c r="H30" s="92"/>
      <c r="I30" s="93"/>
    </row>
    <row r="31" spans="1:9">
      <c r="A31" s="91"/>
      <c r="B31" s="92"/>
      <c r="C31" s="92"/>
      <c r="D31" s="92"/>
      <c r="E31" s="92"/>
      <c r="F31" s="92"/>
      <c r="G31" s="92"/>
      <c r="H31" s="92"/>
      <c r="I31" s="93"/>
    </row>
    <row r="32" spans="1:9">
      <c r="A32" s="91"/>
      <c r="B32" s="92"/>
      <c r="C32" s="92"/>
      <c r="D32" s="92"/>
      <c r="E32" s="92"/>
      <c r="F32" s="92"/>
      <c r="G32" s="92"/>
      <c r="H32" s="92"/>
      <c r="I32" s="93"/>
    </row>
    <row r="33" spans="1:14">
      <c r="A33" s="94"/>
      <c r="B33" s="95"/>
      <c r="C33" s="95"/>
      <c r="D33" s="95"/>
      <c r="E33" s="95"/>
      <c r="F33" s="95"/>
      <c r="G33" s="95"/>
      <c r="H33" s="95"/>
      <c r="I33" s="96"/>
    </row>
    <row r="34" spans="1:14">
      <c r="A34" s="102"/>
      <c r="B34" s="102"/>
      <c r="C34" s="102"/>
      <c r="D34" s="102"/>
      <c r="E34" s="102"/>
      <c r="F34" s="102"/>
      <c r="G34" s="40"/>
      <c r="H34" s="40"/>
      <c r="I34" s="40"/>
      <c r="J34" s="37"/>
    </row>
    <row r="35" spans="1:14" ht="19.5" thickBot="1">
      <c r="A35" t="s">
        <v>271</v>
      </c>
      <c r="F35" t="s">
        <v>269</v>
      </c>
      <c r="G35" s="103">
        <f>G1</f>
        <v>0</v>
      </c>
      <c r="H35" s="103"/>
      <c r="I35" s="103"/>
      <c r="M35" t="s">
        <v>174</v>
      </c>
      <c r="N35" t="s">
        <v>262</v>
      </c>
    </row>
    <row r="36" spans="1:14" ht="19.5" thickBot="1">
      <c r="C36" t="s">
        <v>266</v>
      </c>
      <c r="D36" s="87"/>
      <c r="E36" s="87"/>
      <c r="M36" t="s">
        <v>172</v>
      </c>
      <c r="N36" s="18">
        <f>'１.対人支援活動（１対人支援活動）'!D$71</f>
        <v>0</v>
      </c>
    </row>
    <row r="37" spans="1:14" ht="19.5" thickBot="1">
      <c r="M37" t="s">
        <v>173</v>
      </c>
      <c r="N37" s="18">
        <f>'１.対人支援活動 (2集団への支援)'!D$30</f>
        <v>0</v>
      </c>
    </row>
    <row r="38" spans="1:14" ht="19.5" thickBot="1">
      <c r="M38" t="s">
        <v>175</v>
      </c>
      <c r="N38" s="18">
        <f>'2.地域支援活動（1地域診断・地区活動）'!D$33</f>
        <v>0</v>
      </c>
    </row>
    <row r="39" spans="1:14" ht="19.5" thickBot="1">
      <c r="M39" s="19" t="s">
        <v>176</v>
      </c>
      <c r="N39" s="18">
        <f>'2.地域支援活動（2地域組織活動３ケアシステム構築)'!D$34</f>
        <v>0</v>
      </c>
    </row>
    <row r="40" spans="1:14" ht="19.5" thickBot="1">
      <c r="M40" t="s">
        <v>177</v>
      </c>
      <c r="N40" s="18">
        <f>'2.地域支援活動（2地域組織活動３ケアシステム構築)'!D$56</f>
        <v>0</v>
      </c>
    </row>
    <row r="41" spans="1:14" ht="19.5" thickBot="1">
      <c r="M41" t="s">
        <v>178</v>
      </c>
      <c r="N41" s="18">
        <f>'3.事業化・施策化のための活動'!D$24</f>
        <v>0</v>
      </c>
    </row>
    <row r="42" spans="1:14" ht="19.5" thickBot="1">
      <c r="M42" t="s">
        <v>179</v>
      </c>
      <c r="N42" s="18">
        <f>'4健康危機に関する活動（１体制整備）'!D$28</f>
        <v>0</v>
      </c>
    </row>
    <row r="43" spans="1:14" ht="19.5" thickBot="1">
      <c r="M43" t="s">
        <v>210</v>
      </c>
      <c r="N43" s="18">
        <f>'4健康危機に関する活動 (2発生時の対応)'!D$37</f>
        <v>0</v>
      </c>
    </row>
    <row r="44" spans="1:14" ht="19.5" thickBot="1">
      <c r="M44" t="s">
        <v>264</v>
      </c>
      <c r="N44" s="18">
        <f>'5管理的活動'!D$62</f>
        <v>0</v>
      </c>
    </row>
    <row r="45" spans="1:14" ht="19.5" thickBot="1">
      <c r="M45" t="s">
        <v>265</v>
      </c>
      <c r="N45" s="18">
        <f>'6保健師の活動基盤'!D$28</f>
        <v>0</v>
      </c>
    </row>
    <row r="53" spans="1:9">
      <c r="A53" s="88" t="s">
        <v>267</v>
      </c>
      <c r="B53" s="89"/>
      <c r="C53" s="89"/>
      <c r="D53" s="89"/>
      <c r="E53" s="89"/>
      <c r="F53" s="89"/>
      <c r="G53" s="89"/>
      <c r="H53" s="89"/>
      <c r="I53" s="90"/>
    </row>
    <row r="54" spans="1:9">
      <c r="A54" s="91"/>
      <c r="B54" s="92"/>
      <c r="C54" s="92"/>
      <c r="D54" s="92"/>
      <c r="E54" s="92"/>
      <c r="F54" s="92"/>
      <c r="G54" s="92"/>
      <c r="H54" s="92"/>
      <c r="I54" s="93"/>
    </row>
    <row r="55" spans="1:9">
      <c r="A55" s="91"/>
      <c r="B55" s="92"/>
      <c r="C55" s="92"/>
      <c r="D55" s="92"/>
      <c r="E55" s="92"/>
      <c r="F55" s="92"/>
      <c r="G55" s="92"/>
      <c r="H55" s="92"/>
      <c r="I55" s="93"/>
    </row>
    <row r="56" spans="1:9">
      <c r="A56" s="91"/>
      <c r="B56" s="92"/>
      <c r="C56" s="92"/>
      <c r="D56" s="92"/>
      <c r="E56" s="92"/>
      <c r="F56" s="92"/>
      <c r="G56" s="92"/>
      <c r="H56" s="92"/>
      <c r="I56" s="93"/>
    </row>
    <row r="57" spans="1:9">
      <c r="A57" s="91"/>
      <c r="B57" s="92"/>
      <c r="C57" s="92"/>
      <c r="D57" s="92"/>
      <c r="E57" s="92"/>
      <c r="F57" s="92"/>
      <c r="G57" s="92"/>
      <c r="H57" s="92"/>
      <c r="I57" s="93"/>
    </row>
    <row r="58" spans="1:9">
      <c r="A58" s="91"/>
      <c r="B58" s="92"/>
      <c r="C58" s="92"/>
      <c r="D58" s="92"/>
      <c r="E58" s="92"/>
      <c r="F58" s="92"/>
      <c r="G58" s="92"/>
      <c r="H58" s="92"/>
      <c r="I58" s="93"/>
    </row>
    <row r="59" spans="1:9">
      <c r="A59" s="91"/>
      <c r="B59" s="92"/>
      <c r="C59" s="92"/>
      <c r="D59" s="92"/>
      <c r="E59" s="92"/>
      <c r="F59" s="92"/>
      <c r="G59" s="92"/>
      <c r="H59" s="92"/>
      <c r="I59" s="93"/>
    </row>
    <row r="60" spans="1:9">
      <c r="A60" s="94"/>
      <c r="B60" s="95"/>
      <c r="C60" s="95"/>
      <c r="D60" s="95"/>
      <c r="E60" s="95"/>
      <c r="F60" s="95"/>
      <c r="G60" s="95"/>
      <c r="H60" s="95"/>
      <c r="I60" s="96"/>
    </row>
    <row r="61" spans="1:9" ht="9.75" customHeight="1">
      <c r="A61" s="38"/>
      <c r="B61" s="33"/>
      <c r="C61" s="33"/>
      <c r="D61" s="33"/>
      <c r="E61" s="33"/>
      <c r="F61" s="33"/>
      <c r="G61" s="33"/>
      <c r="H61" s="33"/>
      <c r="I61" s="38"/>
    </row>
    <row r="62" spans="1:9">
      <c r="A62" s="88" t="s">
        <v>268</v>
      </c>
      <c r="B62" s="89"/>
      <c r="C62" s="89"/>
      <c r="D62" s="89"/>
      <c r="E62" s="89"/>
      <c r="F62" s="89"/>
      <c r="G62" s="89"/>
      <c r="H62" s="89"/>
      <c r="I62" s="90"/>
    </row>
    <row r="63" spans="1:9">
      <c r="A63" s="91"/>
      <c r="B63" s="92"/>
      <c r="C63" s="92"/>
      <c r="D63" s="92"/>
      <c r="E63" s="92"/>
      <c r="F63" s="92"/>
      <c r="G63" s="92"/>
      <c r="H63" s="92"/>
      <c r="I63" s="93"/>
    </row>
    <row r="64" spans="1:9">
      <c r="A64" s="91"/>
      <c r="B64" s="92"/>
      <c r="C64" s="92"/>
      <c r="D64" s="92"/>
      <c r="E64" s="92"/>
      <c r="F64" s="92"/>
      <c r="G64" s="92"/>
      <c r="H64" s="92"/>
      <c r="I64" s="93"/>
    </row>
    <row r="65" spans="1:14">
      <c r="A65" s="91"/>
      <c r="B65" s="92"/>
      <c r="C65" s="92"/>
      <c r="D65" s="92"/>
      <c r="E65" s="92"/>
      <c r="F65" s="92"/>
      <c r="G65" s="92"/>
      <c r="H65" s="92"/>
      <c r="I65" s="93"/>
    </row>
    <row r="66" spans="1:14">
      <c r="A66" s="91"/>
      <c r="B66" s="92"/>
      <c r="C66" s="92"/>
      <c r="D66" s="92"/>
      <c r="E66" s="92"/>
      <c r="F66" s="92"/>
      <c r="G66" s="92"/>
      <c r="H66" s="92"/>
      <c r="I66" s="93"/>
    </row>
    <row r="67" spans="1:14">
      <c r="A67" s="94"/>
      <c r="B67" s="95"/>
      <c r="C67" s="95"/>
      <c r="D67" s="95"/>
      <c r="E67" s="95"/>
      <c r="F67" s="95"/>
      <c r="G67" s="95"/>
      <c r="H67" s="95"/>
      <c r="I67" s="96"/>
    </row>
    <row r="68" spans="1:14">
      <c r="A68" s="102"/>
      <c r="B68" s="102"/>
      <c r="C68" s="102"/>
      <c r="D68" s="102"/>
      <c r="E68" s="102"/>
      <c r="F68" s="102"/>
      <c r="G68" s="40"/>
      <c r="H68" s="40"/>
      <c r="I68" s="40"/>
      <c r="J68" s="37"/>
    </row>
    <row r="69" spans="1:14" ht="19.5" thickBot="1">
      <c r="A69" t="s">
        <v>272</v>
      </c>
      <c r="F69" t="s">
        <v>269</v>
      </c>
      <c r="G69" s="103">
        <f>G1</f>
        <v>0</v>
      </c>
      <c r="H69" s="103"/>
      <c r="I69" s="103"/>
      <c r="M69" t="s">
        <v>174</v>
      </c>
      <c r="N69" t="s">
        <v>262</v>
      </c>
    </row>
    <row r="70" spans="1:14" ht="19.5" thickBot="1">
      <c r="C70" t="s">
        <v>266</v>
      </c>
      <c r="D70" s="87"/>
      <c r="E70" s="87"/>
      <c r="M70" t="s">
        <v>172</v>
      </c>
      <c r="N70" s="18">
        <f>'１.対人支援活動（１対人支援活動）'!E$71</f>
        <v>0</v>
      </c>
    </row>
    <row r="71" spans="1:14" ht="19.5" thickBot="1">
      <c r="M71" t="s">
        <v>173</v>
      </c>
      <c r="N71" s="18">
        <f>'１.対人支援活動 (2集団への支援)'!E$30</f>
        <v>0</v>
      </c>
    </row>
    <row r="72" spans="1:14" ht="19.5" thickBot="1">
      <c r="M72" t="s">
        <v>175</v>
      </c>
      <c r="N72" s="18">
        <f>'2.地域支援活動（1地域診断・地区活動）'!E$33</f>
        <v>0</v>
      </c>
    </row>
    <row r="73" spans="1:14" ht="19.5" thickBot="1">
      <c r="M73" s="19" t="s">
        <v>176</v>
      </c>
      <c r="N73" s="18">
        <f>'2.地域支援活動（2地域組織活動３ケアシステム構築)'!E$34</f>
        <v>0</v>
      </c>
    </row>
    <row r="74" spans="1:14" ht="19.5" thickBot="1">
      <c r="M74" t="s">
        <v>177</v>
      </c>
      <c r="N74" s="18">
        <f>'2.地域支援活動（2地域組織活動３ケアシステム構築)'!E$56</f>
        <v>0</v>
      </c>
    </row>
    <row r="75" spans="1:14" ht="19.5" thickBot="1">
      <c r="M75" t="s">
        <v>178</v>
      </c>
      <c r="N75" s="18">
        <f>'3.事業化・施策化のための活動'!E$24</f>
        <v>0</v>
      </c>
    </row>
    <row r="76" spans="1:14" ht="19.5" thickBot="1">
      <c r="M76" t="s">
        <v>179</v>
      </c>
      <c r="N76" s="18">
        <f>'4健康危機に関する活動（１体制整備）'!E$28</f>
        <v>0</v>
      </c>
    </row>
    <row r="77" spans="1:14" ht="19.5" thickBot="1">
      <c r="M77" t="s">
        <v>210</v>
      </c>
      <c r="N77" s="18">
        <f>'4健康危機に関する活動 (2発生時の対応)'!E$37</f>
        <v>0</v>
      </c>
    </row>
    <row r="78" spans="1:14" ht="19.5" thickBot="1">
      <c r="M78" t="s">
        <v>264</v>
      </c>
      <c r="N78" s="18">
        <f>'5管理的活動'!E$62</f>
        <v>0</v>
      </c>
    </row>
    <row r="79" spans="1:14" ht="19.5" thickBot="1">
      <c r="M79" t="s">
        <v>265</v>
      </c>
      <c r="N79" s="18">
        <f>'6保健師の活動基盤'!E$28</f>
        <v>0</v>
      </c>
    </row>
    <row r="87" spans="1:9">
      <c r="A87" s="88" t="s">
        <v>267</v>
      </c>
      <c r="B87" s="89"/>
      <c r="C87" s="89"/>
      <c r="D87" s="89"/>
      <c r="E87" s="89"/>
      <c r="F87" s="89"/>
      <c r="G87" s="89"/>
      <c r="H87" s="89"/>
      <c r="I87" s="90"/>
    </row>
    <row r="88" spans="1:9">
      <c r="A88" s="91"/>
      <c r="B88" s="92"/>
      <c r="C88" s="92"/>
      <c r="D88" s="92"/>
      <c r="E88" s="92"/>
      <c r="F88" s="92"/>
      <c r="G88" s="92"/>
      <c r="H88" s="92"/>
      <c r="I88" s="93"/>
    </row>
    <row r="89" spans="1:9">
      <c r="A89" s="91"/>
      <c r="B89" s="92"/>
      <c r="C89" s="92"/>
      <c r="D89" s="92"/>
      <c r="E89" s="92"/>
      <c r="F89" s="92"/>
      <c r="G89" s="92"/>
      <c r="H89" s="92"/>
      <c r="I89" s="93"/>
    </row>
    <row r="90" spans="1:9">
      <c r="A90" s="91"/>
      <c r="B90" s="92"/>
      <c r="C90" s="92"/>
      <c r="D90" s="92"/>
      <c r="E90" s="92"/>
      <c r="F90" s="92"/>
      <c r="G90" s="92"/>
      <c r="H90" s="92"/>
      <c r="I90" s="93"/>
    </row>
    <row r="91" spans="1:9">
      <c r="A91" s="91"/>
      <c r="B91" s="92"/>
      <c r="C91" s="92"/>
      <c r="D91" s="92"/>
      <c r="E91" s="92"/>
      <c r="F91" s="92"/>
      <c r="G91" s="92"/>
      <c r="H91" s="92"/>
      <c r="I91" s="93"/>
    </row>
    <row r="92" spans="1:9">
      <c r="A92" s="91"/>
      <c r="B92" s="92"/>
      <c r="C92" s="92"/>
      <c r="D92" s="92"/>
      <c r="E92" s="92"/>
      <c r="F92" s="92"/>
      <c r="G92" s="92"/>
      <c r="H92" s="92"/>
      <c r="I92" s="93"/>
    </row>
    <row r="93" spans="1:9">
      <c r="A93" s="91"/>
      <c r="B93" s="92"/>
      <c r="C93" s="92"/>
      <c r="D93" s="92"/>
      <c r="E93" s="92"/>
      <c r="F93" s="92"/>
      <c r="G93" s="92"/>
      <c r="H93" s="92"/>
      <c r="I93" s="93"/>
    </row>
    <row r="94" spans="1:9">
      <c r="A94" s="94"/>
      <c r="B94" s="95"/>
      <c r="C94" s="95"/>
      <c r="D94" s="95"/>
      <c r="E94" s="95"/>
      <c r="F94" s="95"/>
      <c r="G94" s="95"/>
      <c r="H94" s="95"/>
      <c r="I94" s="96"/>
    </row>
    <row r="95" spans="1:9" ht="9.75" customHeight="1">
      <c r="A95" s="38"/>
      <c r="B95" s="33"/>
      <c r="C95" s="33"/>
      <c r="D95" s="33"/>
      <c r="E95" s="33"/>
      <c r="F95" s="33"/>
      <c r="G95" s="33"/>
      <c r="H95" s="33"/>
      <c r="I95" s="38"/>
    </row>
    <row r="96" spans="1:9">
      <c r="A96" s="88" t="s">
        <v>268</v>
      </c>
      <c r="B96" s="89"/>
      <c r="C96" s="89"/>
      <c r="D96" s="89"/>
      <c r="E96" s="89"/>
      <c r="F96" s="89"/>
      <c r="G96" s="89"/>
      <c r="H96" s="89"/>
      <c r="I96" s="90"/>
    </row>
    <row r="97" spans="1:14">
      <c r="A97" s="91"/>
      <c r="B97" s="92"/>
      <c r="C97" s="92"/>
      <c r="D97" s="92"/>
      <c r="E97" s="92"/>
      <c r="F97" s="92"/>
      <c r="G97" s="92"/>
      <c r="H97" s="92"/>
      <c r="I97" s="93"/>
    </row>
    <row r="98" spans="1:14">
      <c r="A98" s="91"/>
      <c r="B98" s="92"/>
      <c r="C98" s="92"/>
      <c r="D98" s="92"/>
      <c r="E98" s="92"/>
      <c r="F98" s="92"/>
      <c r="G98" s="92"/>
      <c r="H98" s="92"/>
      <c r="I98" s="93"/>
    </row>
    <row r="99" spans="1:14">
      <c r="A99" s="91"/>
      <c r="B99" s="92"/>
      <c r="C99" s="92"/>
      <c r="D99" s="92"/>
      <c r="E99" s="92"/>
      <c r="F99" s="92"/>
      <c r="G99" s="92"/>
      <c r="H99" s="92"/>
      <c r="I99" s="93"/>
    </row>
    <row r="100" spans="1:14">
      <c r="A100" s="91"/>
      <c r="B100" s="92"/>
      <c r="C100" s="92"/>
      <c r="D100" s="92"/>
      <c r="E100" s="92"/>
      <c r="F100" s="92"/>
      <c r="G100" s="92"/>
      <c r="H100" s="92"/>
      <c r="I100" s="93"/>
    </row>
    <row r="101" spans="1:14">
      <c r="A101" s="94"/>
      <c r="B101" s="95"/>
      <c r="C101" s="95"/>
      <c r="D101" s="95"/>
      <c r="E101" s="95"/>
      <c r="F101" s="95"/>
      <c r="G101" s="95"/>
      <c r="H101" s="95"/>
      <c r="I101" s="96"/>
    </row>
    <row r="102" spans="1:14">
      <c r="A102" s="102"/>
      <c r="B102" s="102"/>
      <c r="C102" s="102"/>
      <c r="D102" s="102"/>
      <c r="E102" s="102"/>
      <c r="F102" s="102"/>
      <c r="G102" s="40"/>
      <c r="H102" s="40"/>
      <c r="I102" s="40"/>
      <c r="J102" s="37"/>
    </row>
    <row r="103" spans="1:14" ht="19.5" thickBot="1">
      <c r="A103" t="s">
        <v>273</v>
      </c>
      <c r="F103" t="s">
        <v>269</v>
      </c>
      <c r="G103" s="103">
        <f>G1</f>
        <v>0</v>
      </c>
      <c r="H103" s="103"/>
      <c r="I103" s="103"/>
      <c r="M103" t="s">
        <v>174</v>
      </c>
      <c r="N103" t="s">
        <v>262</v>
      </c>
    </row>
    <row r="104" spans="1:14" ht="19.5" thickBot="1">
      <c r="C104" t="s">
        <v>266</v>
      </c>
      <c r="D104" s="87"/>
      <c r="E104" s="87"/>
      <c r="M104" t="s">
        <v>172</v>
      </c>
      <c r="N104" s="18">
        <f>'１.対人支援活動（１対人支援活動）'!F$71</f>
        <v>0</v>
      </c>
    </row>
    <row r="105" spans="1:14" ht="19.5" thickBot="1">
      <c r="M105" t="s">
        <v>173</v>
      </c>
      <c r="N105" s="18">
        <f>'１.対人支援活動 (2集団への支援)'!F$30</f>
        <v>0</v>
      </c>
    </row>
    <row r="106" spans="1:14" ht="19.5" thickBot="1">
      <c r="M106" t="s">
        <v>175</v>
      </c>
      <c r="N106" s="18">
        <f>'2.地域支援活動（1地域診断・地区活動）'!F$33</f>
        <v>0</v>
      </c>
    </row>
    <row r="107" spans="1:14" ht="19.5" thickBot="1">
      <c r="M107" s="19" t="s">
        <v>176</v>
      </c>
      <c r="N107" s="18">
        <f>'2.地域支援活動（2地域組織活動３ケアシステム構築)'!F$34</f>
        <v>0</v>
      </c>
    </row>
    <row r="108" spans="1:14" ht="19.5" thickBot="1">
      <c r="M108" t="s">
        <v>177</v>
      </c>
      <c r="N108" s="18">
        <f>'2.地域支援活動（2地域組織活動３ケアシステム構築)'!F$56</f>
        <v>0</v>
      </c>
    </row>
    <row r="109" spans="1:14" ht="19.5" thickBot="1">
      <c r="M109" t="s">
        <v>178</v>
      </c>
      <c r="N109" s="18">
        <f>'3.事業化・施策化のための活動'!F$24</f>
        <v>0</v>
      </c>
    </row>
    <row r="110" spans="1:14" ht="19.5" thickBot="1">
      <c r="M110" t="s">
        <v>179</v>
      </c>
      <c r="N110" s="18">
        <f>'4健康危機に関する活動（１体制整備）'!F$28</f>
        <v>0</v>
      </c>
    </row>
    <row r="111" spans="1:14" ht="19.5" thickBot="1">
      <c r="M111" t="s">
        <v>210</v>
      </c>
      <c r="N111" s="18">
        <f>'4健康危機に関する活動 (2発生時の対応)'!F$37</f>
        <v>0</v>
      </c>
    </row>
    <row r="112" spans="1:14" ht="19.5" thickBot="1">
      <c r="M112" t="s">
        <v>264</v>
      </c>
      <c r="N112" s="18">
        <f>'5管理的活動'!F$62</f>
        <v>0</v>
      </c>
    </row>
    <row r="113" spans="1:14" ht="19.5" thickBot="1">
      <c r="M113" t="s">
        <v>265</v>
      </c>
      <c r="N113" s="18">
        <f>'6保健師の活動基盤'!F$28</f>
        <v>0</v>
      </c>
    </row>
    <row r="121" spans="1:14">
      <c r="A121" s="88" t="s">
        <v>267</v>
      </c>
      <c r="B121" s="89"/>
      <c r="C121" s="89"/>
      <c r="D121" s="89"/>
      <c r="E121" s="89"/>
      <c r="F121" s="89"/>
      <c r="G121" s="89"/>
      <c r="H121" s="89"/>
      <c r="I121" s="90"/>
    </row>
    <row r="122" spans="1:14">
      <c r="A122" s="91"/>
      <c r="B122" s="92"/>
      <c r="C122" s="92"/>
      <c r="D122" s="92"/>
      <c r="E122" s="92"/>
      <c r="F122" s="92"/>
      <c r="G122" s="92"/>
      <c r="H122" s="92"/>
      <c r="I122" s="93"/>
    </row>
    <row r="123" spans="1:14">
      <c r="A123" s="91"/>
      <c r="B123" s="92"/>
      <c r="C123" s="92"/>
      <c r="D123" s="92"/>
      <c r="E123" s="92"/>
      <c r="F123" s="92"/>
      <c r="G123" s="92"/>
      <c r="H123" s="92"/>
      <c r="I123" s="93"/>
    </row>
    <row r="124" spans="1:14">
      <c r="A124" s="91"/>
      <c r="B124" s="92"/>
      <c r="C124" s="92"/>
      <c r="D124" s="92"/>
      <c r="E124" s="92"/>
      <c r="F124" s="92"/>
      <c r="G124" s="92"/>
      <c r="H124" s="92"/>
      <c r="I124" s="93"/>
    </row>
    <row r="125" spans="1:14">
      <c r="A125" s="91"/>
      <c r="B125" s="92"/>
      <c r="C125" s="92"/>
      <c r="D125" s="92"/>
      <c r="E125" s="92"/>
      <c r="F125" s="92"/>
      <c r="G125" s="92"/>
      <c r="H125" s="92"/>
      <c r="I125" s="93"/>
    </row>
    <row r="126" spans="1:14">
      <c r="A126" s="91"/>
      <c r="B126" s="92"/>
      <c r="C126" s="92"/>
      <c r="D126" s="92"/>
      <c r="E126" s="92"/>
      <c r="F126" s="92"/>
      <c r="G126" s="92"/>
      <c r="H126" s="92"/>
      <c r="I126" s="93"/>
    </row>
    <row r="127" spans="1:14">
      <c r="A127" s="91"/>
      <c r="B127" s="92"/>
      <c r="C127" s="92"/>
      <c r="D127" s="92"/>
      <c r="E127" s="92"/>
      <c r="F127" s="92"/>
      <c r="G127" s="92"/>
      <c r="H127" s="92"/>
      <c r="I127" s="93"/>
    </row>
    <row r="128" spans="1:14">
      <c r="A128" s="94"/>
      <c r="B128" s="95"/>
      <c r="C128" s="95"/>
      <c r="D128" s="95"/>
      <c r="E128" s="95"/>
      <c r="F128" s="95"/>
      <c r="G128" s="95"/>
      <c r="H128" s="95"/>
      <c r="I128" s="96"/>
    </row>
    <row r="129" spans="1:14" ht="9.75" customHeight="1">
      <c r="A129" s="38"/>
      <c r="B129" s="33"/>
      <c r="C129" s="33"/>
      <c r="D129" s="33"/>
      <c r="E129" s="33"/>
      <c r="F129" s="33"/>
      <c r="G129" s="33"/>
      <c r="H129" s="33"/>
      <c r="I129" s="38"/>
    </row>
    <row r="130" spans="1:14">
      <c r="A130" s="88" t="s">
        <v>268</v>
      </c>
      <c r="B130" s="89"/>
      <c r="C130" s="89"/>
      <c r="D130" s="89"/>
      <c r="E130" s="89"/>
      <c r="F130" s="89"/>
      <c r="G130" s="89"/>
      <c r="H130" s="89"/>
      <c r="I130" s="90"/>
    </row>
    <row r="131" spans="1:14">
      <c r="A131" s="91"/>
      <c r="B131" s="92"/>
      <c r="C131" s="92"/>
      <c r="D131" s="92"/>
      <c r="E131" s="92"/>
      <c r="F131" s="92"/>
      <c r="G131" s="92"/>
      <c r="H131" s="92"/>
      <c r="I131" s="93"/>
    </row>
    <row r="132" spans="1:14">
      <c r="A132" s="91"/>
      <c r="B132" s="92"/>
      <c r="C132" s="92"/>
      <c r="D132" s="92"/>
      <c r="E132" s="92"/>
      <c r="F132" s="92"/>
      <c r="G132" s="92"/>
      <c r="H132" s="92"/>
      <c r="I132" s="93"/>
    </row>
    <row r="133" spans="1:14">
      <c r="A133" s="91"/>
      <c r="B133" s="92"/>
      <c r="C133" s="92"/>
      <c r="D133" s="92"/>
      <c r="E133" s="92"/>
      <c r="F133" s="92"/>
      <c r="G133" s="92"/>
      <c r="H133" s="92"/>
      <c r="I133" s="93"/>
    </row>
    <row r="134" spans="1:14">
      <c r="A134" s="91"/>
      <c r="B134" s="92"/>
      <c r="C134" s="92"/>
      <c r="D134" s="92"/>
      <c r="E134" s="92"/>
      <c r="F134" s="92"/>
      <c r="G134" s="92"/>
      <c r="H134" s="92"/>
      <c r="I134" s="93"/>
    </row>
    <row r="135" spans="1:14">
      <c r="A135" s="94"/>
      <c r="B135" s="95"/>
      <c r="C135" s="95"/>
      <c r="D135" s="95"/>
      <c r="E135" s="95"/>
      <c r="F135" s="95"/>
      <c r="G135" s="95"/>
      <c r="H135" s="95"/>
      <c r="I135" s="96"/>
    </row>
    <row r="136" spans="1:14">
      <c r="A136" s="102"/>
      <c r="B136" s="102"/>
      <c r="C136" s="102"/>
      <c r="D136" s="102"/>
      <c r="E136" s="102"/>
      <c r="F136" s="102"/>
      <c r="G136" s="40"/>
      <c r="H136" s="40"/>
      <c r="I136" s="40"/>
      <c r="J136" s="37"/>
    </row>
    <row r="137" spans="1:14" ht="19.5" thickBot="1">
      <c r="A137" t="s">
        <v>274</v>
      </c>
      <c r="F137" t="s">
        <v>269</v>
      </c>
      <c r="G137" s="104">
        <f>G1</f>
        <v>0</v>
      </c>
      <c r="H137" s="105"/>
      <c r="I137" s="106"/>
      <c r="M137" t="s">
        <v>174</v>
      </c>
      <c r="N137" t="s">
        <v>262</v>
      </c>
    </row>
    <row r="138" spans="1:14" ht="19.5" thickBot="1">
      <c r="C138" t="s">
        <v>266</v>
      </c>
      <c r="D138" s="87"/>
      <c r="E138" s="87"/>
      <c r="M138" t="s">
        <v>172</v>
      </c>
      <c r="N138" s="18">
        <f>'１.対人支援活動（１対人支援活動）'!G$71</f>
        <v>0</v>
      </c>
    </row>
    <row r="139" spans="1:14" ht="19.5" thickBot="1">
      <c r="M139" t="s">
        <v>173</v>
      </c>
      <c r="N139" s="18">
        <f>'１.対人支援活動 (2集団への支援)'!G$30</f>
        <v>0</v>
      </c>
    </row>
    <row r="140" spans="1:14" ht="19.5" thickBot="1">
      <c r="M140" t="s">
        <v>175</v>
      </c>
      <c r="N140" s="18">
        <f>'2.地域支援活動（1地域診断・地区活動）'!G$33</f>
        <v>0</v>
      </c>
    </row>
    <row r="141" spans="1:14" ht="19.5" thickBot="1">
      <c r="M141" s="19" t="s">
        <v>176</v>
      </c>
      <c r="N141" s="18">
        <f>'2.地域支援活動（2地域組織活動３ケアシステム構築)'!G$34</f>
        <v>0</v>
      </c>
    </row>
    <row r="142" spans="1:14" ht="19.5" thickBot="1">
      <c r="M142" t="s">
        <v>177</v>
      </c>
      <c r="N142" s="18">
        <f>'2.地域支援活動（2地域組織活動３ケアシステム構築)'!G$56</f>
        <v>0</v>
      </c>
    </row>
    <row r="143" spans="1:14" ht="19.5" thickBot="1">
      <c r="M143" t="s">
        <v>178</v>
      </c>
      <c r="N143" s="18">
        <f>'3.事業化・施策化のための活動'!G$24</f>
        <v>0</v>
      </c>
    </row>
    <row r="144" spans="1:14" ht="19.5" thickBot="1">
      <c r="M144" t="s">
        <v>179</v>
      </c>
      <c r="N144" s="18">
        <f>'4健康危機に関する活動（１体制整備）'!G$28</f>
        <v>0</v>
      </c>
    </row>
    <row r="145" spans="1:14" ht="19.5" thickBot="1">
      <c r="M145" t="s">
        <v>210</v>
      </c>
      <c r="N145" s="18">
        <f>'4健康危機に関する活動 (2発生時の対応)'!G$37</f>
        <v>0</v>
      </c>
    </row>
    <row r="146" spans="1:14" ht="19.5" thickBot="1">
      <c r="M146" t="s">
        <v>264</v>
      </c>
      <c r="N146" s="18">
        <f>'5管理的活動'!G$62</f>
        <v>0</v>
      </c>
    </row>
    <row r="147" spans="1:14" ht="19.5" thickBot="1">
      <c r="M147" t="s">
        <v>265</v>
      </c>
      <c r="N147" s="18">
        <f>'6保健師の活動基盤'!G$28</f>
        <v>0</v>
      </c>
    </row>
    <row r="155" spans="1:14">
      <c r="A155" s="88" t="s">
        <v>267</v>
      </c>
      <c r="B155" s="89"/>
      <c r="C155" s="89"/>
      <c r="D155" s="89"/>
      <c r="E155" s="89"/>
      <c r="F155" s="89"/>
      <c r="G155" s="89"/>
      <c r="H155" s="89"/>
      <c r="I155" s="90"/>
    </row>
    <row r="156" spans="1:14">
      <c r="A156" s="91"/>
      <c r="B156" s="92"/>
      <c r="C156" s="92"/>
      <c r="D156" s="92"/>
      <c r="E156" s="92"/>
      <c r="F156" s="92"/>
      <c r="G156" s="92"/>
      <c r="H156" s="92"/>
      <c r="I156" s="93"/>
    </row>
    <row r="157" spans="1:14">
      <c r="A157" s="91"/>
      <c r="B157" s="92"/>
      <c r="C157" s="92"/>
      <c r="D157" s="92"/>
      <c r="E157" s="92"/>
      <c r="F157" s="92"/>
      <c r="G157" s="92"/>
      <c r="H157" s="92"/>
      <c r="I157" s="93"/>
    </row>
    <row r="158" spans="1:14">
      <c r="A158" s="91"/>
      <c r="B158" s="92"/>
      <c r="C158" s="92"/>
      <c r="D158" s="92"/>
      <c r="E158" s="92"/>
      <c r="F158" s="92"/>
      <c r="G158" s="92"/>
      <c r="H158" s="92"/>
      <c r="I158" s="93"/>
    </row>
    <row r="159" spans="1:14">
      <c r="A159" s="91"/>
      <c r="B159" s="92"/>
      <c r="C159" s="92"/>
      <c r="D159" s="92"/>
      <c r="E159" s="92"/>
      <c r="F159" s="92"/>
      <c r="G159" s="92"/>
      <c r="H159" s="92"/>
      <c r="I159" s="93"/>
    </row>
    <row r="160" spans="1:14">
      <c r="A160" s="91"/>
      <c r="B160" s="92"/>
      <c r="C160" s="92"/>
      <c r="D160" s="92"/>
      <c r="E160" s="92"/>
      <c r="F160" s="92"/>
      <c r="G160" s="92"/>
      <c r="H160" s="92"/>
      <c r="I160" s="93"/>
    </row>
    <row r="161" spans="1:9">
      <c r="A161" s="91"/>
      <c r="B161" s="92"/>
      <c r="C161" s="92"/>
      <c r="D161" s="92"/>
      <c r="E161" s="92"/>
      <c r="F161" s="92"/>
      <c r="G161" s="92"/>
      <c r="H161" s="92"/>
      <c r="I161" s="93"/>
    </row>
    <row r="162" spans="1:9">
      <c r="A162" s="94"/>
      <c r="B162" s="95"/>
      <c r="C162" s="95"/>
      <c r="D162" s="95"/>
      <c r="E162" s="95"/>
      <c r="F162" s="95"/>
      <c r="G162" s="95"/>
      <c r="H162" s="95"/>
      <c r="I162" s="96"/>
    </row>
    <row r="163" spans="1:9" ht="9.75" customHeight="1">
      <c r="A163" s="38"/>
      <c r="B163" s="33"/>
      <c r="C163" s="33"/>
      <c r="D163" s="33"/>
      <c r="E163" s="33"/>
      <c r="F163" s="33"/>
      <c r="G163" s="33"/>
      <c r="H163" s="33"/>
      <c r="I163" s="38"/>
    </row>
    <row r="164" spans="1:9">
      <c r="A164" s="88" t="s">
        <v>268</v>
      </c>
      <c r="B164" s="89"/>
      <c r="C164" s="89"/>
      <c r="D164" s="89"/>
      <c r="E164" s="89"/>
      <c r="F164" s="89"/>
      <c r="G164" s="89"/>
      <c r="H164" s="89"/>
      <c r="I164" s="90"/>
    </row>
    <row r="165" spans="1:9">
      <c r="A165" s="91"/>
      <c r="B165" s="92"/>
      <c r="C165" s="92"/>
      <c r="D165" s="92"/>
      <c r="E165" s="92"/>
      <c r="F165" s="92"/>
      <c r="G165" s="92"/>
      <c r="H165" s="92"/>
      <c r="I165" s="93"/>
    </row>
    <row r="166" spans="1:9">
      <c r="A166" s="91"/>
      <c r="B166" s="92"/>
      <c r="C166" s="92"/>
      <c r="D166" s="92"/>
      <c r="E166" s="92"/>
      <c r="F166" s="92"/>
      <c r="G166" s="92"/>
      <c r="H166" s="92"/>
      <c r="I166" s="93"/>
    </row>
    <row r="167" spans="1:9">
      <c r="A167" s="91"/>
      <c r="B167" s="92"/>
      <c r="C167" s="92"/>
      <c r="D167" s="92"/>
      <c r="E167" s="92"/>
      <c r="F167" s="92"/>
      <c r="G167" s="92"/>
      <c r="H167" s="92"/>
      <c r="I167" s="93"/>
    </row>
    <row r="168" spans="1:9">
      <c r="A168" s="91"/>
      <c r="B168" s="92"/>
      <c r="C168" s="92"/>
      <c r="D168" s="92"/>
      <c r="E168" s="92"/>
      <c r="F168" s="92"/>
      <c r="G168" s="92"/>
      <c r="H168" s="92"/>
      <c r="I168" s="93"/>
    </row>
    <row r="169" spans="1:9">
      <c r="A169" s="94"/>
      <c r="B169" s="95"/>
      <c r="C169" s="95"/>
      <c r="D169" s="95"/>
      <c r="E169" s="95"/>
      <c r="F169" s="95"/>
      <c r="G169" s="95"/>
      <c r="H169" s="95"/>
      <c r="I169" s="96"/>
    </row>
  </sheetData>
  <mergeCells count="20">
    <mergeCell ref="G1:I1"/>
    <mergeCell ref="G137:I137"/>
    <mergeCell ref="D138:E138"/>
    <mergeCell ref="A155:I162"/>
    <mergeCell ref="A164:I169"/>
    <mergeCell ref="A87:I94"/>
    <mergeCell ref="A96:I101"/>
    <mergeCell ref="G103:I103"/>
    <mergeCell ref="D104:E104"/>
    <mergeCell ref="A121:I128"/>
    <mergeCell ref="A130:I135"/>
    <mergeCell ref="D70:E70"/>
    <mergeCell ref="D2:E2"/>
    <mergeCell ref="A19:I26"/>
    <mergeCell ref="A28:I33"/>
    <mergeCell ref="G35:I35"/>
    <mergeCell ref="D36:E36"/>
    <mergeCell ref="A53:I60"/>
    <mergeCell ref="A62:I67"/>
    <mergeCell ref="G69:I69"/>
  </mergeCells>
  <phoneticPr fontId="1"/>
  <pageMargins left="0.70866141732283472" right="0.70866141732283472" top="0.74803149606299213" bottom="0.74803149606299213" header="0.31496062992125984" footer="0.31496062992125984"/>
  <pageSetup paperSize="9" scale="67" orientation="portrait" r:id="rId1"/>
  <headerFooter>
    <oddFooter>&amp;C&amp;A&amp;P/&amp;N</oddFooter>
  </headerFooter>
  <rowBreaks count="4" manualBreakCount="4">
    <brk id="34" max="13" man="1"/>
    <brk id="68" max="13" man="1"/>
    <brk id="102" max="13" man="1"/>
    <brk id="136" max="1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I71"/>
  <sheetViews>
    <sheetView showGridLines="0" zoomScaleNormal="100" zoomScaleSheetLayoutView="85" workbookViewId="0">
      <selection activeCell="J6" sqref="J6"/>
    </sheetView>
  </sheetViews>
  <sheetFormatPr defaultRowHeight="18.75"/>
  <cols>
    <col min="1" max="1" width="3.75" customWidth="1"/>
    <col min="2" max="2" width="43.5" customWidth="1"/>
    <col min="3" max="3" width="7.75" bestFit="1" customWidth="1"/>
    <col min="4" max="7" width="6.75" bestFit="1" customWidth="1"/>
    <col min="8" max="8" width="5.125" customWidth="1"/>
    <col min="9" max="9" width="4.5" bestFit="1" customWidth="1"/>
  </cols>
  <sheetData>
    <row r="1" spans="1:9" ht="24">
      <c r="B1" s="2" t="s">
        <v>280</v>
      </c>
      <c r="C1" s="66" t="s">
        <v>56</v>
      </c>
      <c r="D1" s="66"/>
      <c r="E1" s="67"/>
      <c r="F1" s="67"/>
      <c r="G1" s="67"/>
      <c r="H1" s="67"/>
    </row>
    <row r="2" spans="1:9">
      <c r="A2" t="s">
        <v>0</v>
      </c>
    </row>
    <row r="3" spans="1:9">
      <c r="A3" t="s">
        <v>1</v>
      </c>
    </row>
    <row r="4" spans="1:9">
      <c r="A4" s="52" t="s">
        <v>2</v>
      </c>
      <c r="B4" s="52"/>
      <c r="C4" s="52"/>
      <c r="D4" s="52"/>
      <c r="E4" s="52"/>
      <c r="F4" s="52"/>
      <c r="G4" s="52"/>
      <c r="H4" s="52"/>
      <c r="I4" s="9"/>
    </row>
    <row r="5" spans="1:9">
      <c r="A5" s="72"/>
      <c r="B5" s="72"/>
      <c r="C5" s="72"/>
      <c r="D5" s="72"/>
      <c r="E5" s="72"/>
      <c r="F5" s="72"/>
      <c r="G5" s="72"/>
      <c r="H5" s="72"/>
    </row>
    <row r="6" spans="1:9">
      <c r="A6" s="68" t="s">
        <v>3</v>
      </c>
      <c r="B6" s="68"/>
      <c r="C6" s="68"/>
      <c r="D6" s="68"/>
      <c r="E6" s="68"/>
      <c r="F6" s="68"/>
      <c r="G6" s="68"/>
      <c r="H6" s="68"/>
      <c r="I6" s="8"/>
    </row>
    <row r="7" spans="1:9">
      <c r="A7" s="71" t="s">
        <v>4</v>
      </c>
      <c r="B7" s="71"/>
      <c r="C7" s="71"/>
      <c r="D7" s="71"/>
    </row>
    <row r="8" spans="1:9">
      <c r="A8" t="s">
        <v>5</v>
      </c>
    </row>
    <row r="9" spans="1:9">
      <c r="A9" t="s">
        <v>6</v>
      </c>
    </row>
    <row r="10" spans="1:9">
      <c r="A10" t="s">
        <v>7</v>
      </c>
    </row>
    <row r="11" spans="1:9">
      <c r="A11" t="s">
        <v>8</v>
      </c>
    </row>
    <row r="12" spans="1:9">
      <c r="A12" t="s">
        <v>9</v>
      </c>
    </row>
    <row r="13" spans="1:9">
      <c r="A13" t="s">
        <v>10</v>
      </c>
    </row>
    <row r="14" spans="1:9" ht="18.75" customHeight="1">
      <c r="A14" s="63" t="s">
        <v>11</v>
      </c>
      <c r="B14" s="63"/>
      <c r="C14" s="63"/>
      <c r="D14" s="63"/>
      <c r="E14" s="63"/>
      <c r="F14" s="63"/>
      <c r="G14" s="63"/>
      <c r="H14" s="63"/>
      <c r="I14" s="4"/>
    </row>
    <row r="15" spans="1:9">
      <c r="A15" s="63"/>
      <c r="B15" s="63"/>
      <c r="C15" s="63"/>
      <c r="D15" s="63"/>
      <c r="E15" s="63"/>
      <c r="F15" s="63"/>
      <c r="G15" s="63"/>
      <c r="H15" s="63"/>
      <c r="I15" s="4"/>
    </row>
    <row r="16" spans="1:9">
      <c r="A16" t="s">
        <v>12</v>
      </c>
    </row>
    <row r="17" spans="1:9">
      <c r="A17" t="s">
        <v>13</v>
      </c>
    </row>
    <row r="18" spans="1:9">
      <c r="A18" t="s">
        <v>14</v>
      </c>
    </row>
    <row r="20" spans="1:9">
      <c r="B20" s="64" t="s">
        <v>16</v>
      </c>
      <c r="C20" s="64"/>
      <c r="D20" s="64"/>
      <c r="E20" s="64"/>
      <c r="F20" s="64"/>
      <c r="G20" s="64"/>
      <c r="H20" s="64"/>
    </row>
    <row r="21" spans="1:9">
      <c r="A21" s="65" t="s">
        <v>17</v>
      </c>
      <c r="B21" s="65"/>
      <c r="C21" s="65" t="s">
        <v>18</v>
      </c>
      <c r="D21" s="65"/>
      <c r="E21" s="65"/>
      <c r="F21" s="65"/>
      <c r="G21" s="65"/>
      <c r="H21" s="65"/>
    </row>
    <row r="22" spans="1:9">
      <c r="A22" s="65"/>
      <c r="B22" s="65"/>
      <c r="C22" s="25"/>
      <c r="D22" s="25"/>
      <c r="E22" s="25"/>
      <c r="F22" s="25"/>
      <c r="G22" s="25"/>
      <c r="H22" s="7" t="s">
        <v>15</v>
      </c>
    </row>
    <row r="23" spans="1:9">
      <c r="A23" s="60" t="s">
        <v>19</v>
      </c>
      <c r="B23" s="60"/>
      <c r="C23" s="60"/>
      <c r="D23" s="60"/>
      <c r="E23" s="60"/>
      <c r="F23" s="60"/>
      <c r="G23" s="60"/>
      <c r="H23" s="60"/>
    </row>
    <row r="24" spans="1:9" ht="37.5">
      <c r="A24" s="6" t="s">
        <v>20</v>
      </c>
      <c r="B24" s="11" t="s">
        <v>21</v>
      </c>
      <c r="C24" s="5"/>
      <c r="D24" s="5"/>
      <c r="E24" s="5"/>
      <c r="F24" s="5"/>
      <c r="G24" s="5"/>
      <c r="H24" s="5"/>
      <c r="I24">
        <v>1</v>
      </c>
    </row>
    <row r="25" spans="1:9" ht="36" customHeight="1">
      <c r="A25" s="69" t="s">
        <v>276</v>
      </c>
      <c r="B25" s="70"/>
      <c r="C25" s="70"/>
      <c r="D25" s="70"/>
      <c r="E25" s="70"/>
      <c r="F25" s="70"/>
      <c r="G25" s="70"/>
      <c r="H25" s="70"/>
    </row>
    <row r="26" spans="1:9">
      <c r="A26" s="6" t="s">
        <v>20</v>
      </c>
      <c r="B26" s="5" t="s">
        <v>22</v>
      </c>
      <c r="C26" s="5"/>
      <c r="D26" s="5"/>
      <c r="E26" s="5"/>
      <c r="F26" s="5"/>
      <c r="G26" s="5"/>
      <c r="H26" s="5"/>
      <c r="I26">
        <v>9</v>
      </c>
    </row>
    <row r="27" spans="1:9">
      <c r="A27" s="6" t="s">
        <v>30</v>
      </c>
      <c r="B27" s="5" t="s">
        <v>23</v>
      </c>
      <c r="C27" s="5"/>
      <c r="D27" s="5"/>
      <c r="E27" s="5"/>
      <c r="F27" s="5"/>
      <c r="G27" s="5"/>
      <c r="H27" s="5"/>
    </row>
    <row r="28" spans="1:9">
      <c r="A28" s="6" t="s">
        <v>31</v>
      </c>
      <c r="B28" s="5" t="s">
        <v>24</v>
      </c>
      <c r="C28" s="5"/>
      <c r="D28" s="5"/>
      <c r="E28" s="5"/>
      <c r="F28" s="5"/>
      <c r="G28" s="5"/>
      <c r="H28" s="5"/>
    </row>
    <row r="29" spans="1:9">
      <c r="A29" s="6" t="s">
        <v>32</v>
      </c>
      <c r="B29" s="5" t="s">
        <v>25</v>
      </c>
      <c r="C29" s="5"/>
      <c r="D29" s="5"/>
      <c r="E29" s="5"/>
      <c r="F29" s="5"/>
      <c r="G29" s="5"/>
      <c r="H29" s="5"/>
    </row>
    <row r="30" spans="1:9" ht="37.5">
      <c r="A30" s="6" t="s">
        <v>33</v>
      </c>
      <c r="B30" s="11" t="s">
        <v>41</v>
      </c>
      <c r="C30" s="5"/>
      <c r="D30" s="5"/>
      <c r="E30" s="5"/>
      <c r="F30" s="5"/>
      <c r="G30" s="5"/>
      <c r="H30" s="5"/>
    </row>
    <row r="31" spans="1:9">
      <c r="A31" s="6" t="s">
        <v>34</v>
      </c>
      <c r="B31" s="5" t="s">
        <v>26</v>
      </c>
      <c r="C31" s="5"/>
      <c r="D31" s="5"/>
      <c r="E31" s="5"/>
      <c r="F31" s="5"/>
      <c r="G31" s="5"/>
      <c r="H31" s="5"/>
    </row>
    <row r="32" spans="1:9">
      <c r="A32" s="6" t="s">
        <v>35</v>
      </c>
      <c r="B32" s="5" t="s">
        <v>27</v>
      </c>
      <c r="C32" s="5"/>
      <c r="D32" s="5"/>
      <c r="E32" s="5"/>
      <c r="F32" s="5"/>
      <c r="G32" s="5"/>
      <c r="H32" s="5"/>
    </row>
    <row r="33" spans="1:9">
      <c r="A33" s="6" t="s">
        <v>36</v>
      </c>
      <c r="B33" s="5" t="s">
        <v>28</v>
      </c>
      <c r="C33" s="5"/>
      <c r="D33" s="5"/>
      <c r="E33" s="5"/>
      <c r="F33" s="5"/>
      <c r="G33" s="5"/>
      <c r="H33" s="5"/>
    </row>
    <row r="34" spans="1:9" ht="37.5">
      <c r="A34" s="6" t="s">
        <v>37</v>
      </c>
      <c r="B34" s="11" t="s">
        <v>29</v>
      </c>
      <c r="C34" s="5"/>
      <c r="D34" s="5"/>
      <c r="E34" s="5"/>
      <c r="F34" s="5"/>
      <c r="G34" s="5"/>
      <c r="H34" s="5"/>
    </row>
    <row r="35" spans="1:9">
      <c r="A35" s="61" t="s">
        <v>38</v>
      </c>
      <c r="B35" s="62"/>
      <c r="C35" s="62"/>
      <c r="D35" s="62"/>
      <c r="E35" s="62"/>
      <c r="F35" s="62"/>
      <c r="G35" s="62"/>
      <c r="H35" s="62"/>
    </row>
    <row r="36" spans="1:9">
      <c r="A36" s="6" t="s">
        <v>20</v>
      </c>
      <c r="B36" s="5" t="s">
        <v>39</v>
      </c>
      <c r="C36" s="5"/>
      <c r="D36" s="5"/>
      <c r="E36" s="5"/>
      <c r="F36" s="5"/>
      <c r="G36" s="5"/>
      <c r="H36" s="5"/>
      <c r="I36">
        <v>10</v>
      </c>
    </row>
    <row r="37" spans="1:9">
      <c r="A37" s="6" t="s">
        <v>30</v>
      </c>
      <c r="B37" s="5" t="s">
        <v>40</v>
      </c>
      <c r="C37" s="5"/>
      <c r="D37" s="5"/>
      <c r="E37" s="5"/>
      <c r="F37" s="5"/>
      <c r="G37" s="5"/>
      <c r="H37" s="5"/>
    </row>
    <row r="38" spans="1:9" ht="37.5">
      <c r="A38" s="6" t="s">
        <v>31</v>
      </c>
      <c r="B38" s="11" t="s">
        <v>42</v>
      </c>
      <c r="C38" s="5"/>
      <c r="D38" s="5"/>
      <c r="E38" s="5"/>
      <c r="F38" s="5"/>
      <c r="G38" s="5"/>
      <c r="H38" s="5"/>
    </row>
    <row r="39" spans="1:9">
      <c r="A39" s="6" t="s">
        <v>32</v>
      </c>
      <c r="B39" s="5" t="s">
        <v>43</v>
      </c>
      <c r="C39" s="5"/>
      <c r="D39" s="5"/>
      <c r="E39" s="5"/>
      <c r="F39" s="5"/>
      <c r="G39" s="5"/>
      <c r="H39" s="5"/>
    </row>
    <row r="40" spans="1:9">
      <c r="A40" s="6" t="s">
        <v>33</v>
      </c>
      <c r="B40" s="5" t="s">
        <v>44</v>
      </c>
      <c r="C40" s="5"/>
      <c r="D40" s="5"/>
      <c r="E40" s="5"/>
      <c r="F40" s="5"/>
      <c r="G40" s="5"/>
      <c r="H40" s="5"/>
    </row>
    <row r="41" spans="1:9">
      <c r="A41" s="6" t="s">
        <v>34</v>
      </c>
      <c r="B41" s="5" t="s">
        <v>45</v>
      </c>
      <c r="C41" s="5"/>
      <c r="D41" s="5"/>
      <c r="E41" s="5"/>
      <c r="F41" s="5"/>
      <c r="G41" s="5"/>
      <c r="H41" s="5"/>
    </row>
    <row r="42" spans="1:9">
      <c r="A42" s="6" t="s">
        <v>35</v>
      </c>
      <c r="B42" s="5" t="s">
        <v>46</v>
      </c>
      <c r="C42" s="5"/>
      <c r="D42" s="5"/>
      <c r="E42" s="5"/>
      <c r="F42" s="5"/>
      <c r="G42" s="5"/>
      <c r="H42" s="5"/>
    </row>
    <row r="43" spans="1:9">
      <c r="A43" s="6" t="s">
        <v>36</v>
      </c>
      <c r="B43" s="5" t="s">
        <v>47</v>
      </c>
      <c r="C43" s="5"/>
      <c r="D43" s="5"/>
      <c r="E43" s="5"/>
      <c r="F43" s="5"/>
      <c r="G43" s="5"/>
      <c r="H43" s="5"/>
    </row>
    <row r="44" spans="1:9" ht="37.5">
      <c r="A44" s="6" t="s">
        <v>37</v>
      </c>
      <c r="B44" s="11" t="s">
        <v>48</v>
      </c>
      <c r="C44" s="5"/>
      <c r="D44" s="5"/>
      <c r="E44" s="5"/>
      <c r="F44" s="5"/>
      <c r="G44" s="5"/>
      <c r="H44" s="5"/>
    </row>
    <row r="45" spans="1:9" ht="37.5">
      <c r="A45" s="6" t="s">
        <v>50</v>
      </c>
      <c r="B45" s="11" t="s">
        <v>49</v>
      </c>
      <c r="C45" s="5"/>
      <c r="D45" s="5"/>
      <c r="E45" s="5"/>
      <c r="F45" s="5"/>
      <c r="G45" s="5"/>
      <c r="H45" s="5"/>
    </row>
    <row r="46" spans="1:9">
      <c r="A46" s="60" t="s">
        <v>51</v>
      </c>
      <c r="B46" s="60"/>
      <c r="C46" s="60"/>
      <c r="D46" s="60"/>
      <c r="E46" s="60"/>
      <c r="F46" s="60"/>
      <c r="G46" s="60"/>
      <c r="H46" s="60"/>
    </row>
    <row r="47" spans="1:9">
      <c r="A47" s="6" t="s">
        <v>20</v>
      </c>
      <c r="B47" s="5" t="s">
        <v>52</v>
      </c>
      <c r="C47" s="5"/>
      <c r="D47" s="5"/>
      <c r="E47" s="5"/>
      <c r="F47" s="5"/>
      <c r="G47" s="5"/>
      <c r="H47" s="5"/>
      <c r="I47">
        <v>4</v>
      </c>
    </row>
    <row r="48" spans="1:9" ht="37.5">
      <c r="A48" s="6" t="s">
        <v>30</v>
      </c>
      <c r="B48" s="11" t="s">
        <v>53</v>
      </c>
      <c r="C48" s="5"/>
      <c r="D48" s="5"/>
      <c r="E48" s="5"/>
      <c r="F48" s="5"/>
      <c r="G48" s="5"/>
      <c r="H48" s="5"/>
    </row>
    <row r="49" spans="1:9" ht="37.5">
      <c r="A49" s="6" t="s">
        <v>31</v>
      </c>
      <c r="B49" s="11" t="s">
        <v>54</v>
      </c>
      <c r="C49" s="5"/>
      <c r="D49" s="5"/>
      <c r="E49" s="5"/>
      <c r="F49" s="5"/>
      <c r="G49" s="5"/>
      <c r="H49" s="5"/>
    </row>
    <row r="50" spans="1:9" ht="37.5">
      <c r="A50" s="6" t="s">
        <v>32</v>
      </c>
      <c r="B50" s="11" t="s">
        <v>55</v>
      </c>
      <c r="C50" s="5"/>
      <c r="D50" s="5"/>
      <c r="E50" s="5"/>
      <c r="F50" s="5"/>
      <c r="G50" s="5"/>
      <c r="H50" s="5"/>
    </row>
    <row r="51" spans="1:9">
      <c r="A51" s="12" t="s">
        <v>57</v>
      </c>
      <c r="B51" s="12"/>
      <c r="C51" s="12"/>
      <c r="D51" s="12"/>
      <c r="E51" s="12"/>
      <c r="F51" s="12"/>
      <c r="G51" s="12"/>
      <c r="H51" s="12"/>
    </row>
    <row r="52" spans="1:9" ht="37.5">
      <c r="A52" s="6" t="s">
        <v>20</v>
      </c>
      <c r="B52" s="11" t="s">
        <v>58</v>
      </c>
      <c r="C52" s="5"/>
      <c r="D52" s="5"/>
      <c r="E52" s="5"/>
      <c r="F52" s="5"/>
      <c r="G52" s="5"/>
      <c r="H52" s="5"/>
      <c r="I52">
        <v>3</v>
      </c>
    </row>
    <row r="53" spans="1:9">
      <c r="A53" s="6" t="s">
        <v>30</v>
      </c>
      <c r="B53" s="5" t="s">
        <v>59</v>
      </c>
      <c r="C53" s="5"/>
      <c r="D53" s="5"/>
      <c r="E53" s="5"/>
      <c r="F53" s="5"/>
      <c r="G53" s="5"/>
      <c r="H53" s="5"/>
    </row>
    <row r="54" spans="1:9" ht="37.5">
      <c r="A54" s="6" t="s">
        <v>31</v>
      </c>
      <c r="B54" s="11" t="s">
        <v>60</v>
      </c>
      <c r="C54" s="5"/>
      <c r="D54" s="5"/>
      <c r="E54" s="5"/>
      <c r="F54" s="5"/>
      <c r="G54" s="5"/>
      <c r="H54" s="5"/>
    </row>
    <row r="55" spans="1:9">
      <c r="A55" s="60" t="s">
        <v>61</v>
      </c>
      <c r="B55" s="60"/>
      <c r="C55" s="60"/>
      <c r="D55" s="60"/>
      <c r="E55" s="60"/>
      <c r="F55" s="60"/>
      <c r="G55" s="60"/>
      <c r="H55" s="60"/>
    </row>
    <row r="56" spans="1:9">
      <c r="A56" s="6" t="s">
        <v>20</v>
      </c>
      <c r="B56" s="5" t="s">
        <v>62</v>
      </c>
      <c r="C56" s="5"/>
      <c r="D56" s="5"/>
      <c r="E56" s="5"/>
      <c r="F56" s="5"/>
      <c r="G56" s="5"/>
      <c r="H56" s="5"/>
      <c r="I56">
        <v>2</v>
      </c>
    </row>
    <row r="57" spans="1:9">
      <c r="A57" s="6" t="s">
        <v>30</v>
      </c>
      <c r="B57" s="5" t="s">
        <v>63</v>
      </c>
      <c r="C57" s="5"/>
      <c r="D57" s="5"/>
      <c r="E57" s="5"/>
      <c r="F57" s="5"/>
      <c r="G57" s="5"/>
      <c r="H57" s="5"/>
    </row>
    <row r="58" spans="1:9">
      <c r="A58" s="60" t="s">
        <v>64</v>
      </c>
      <c r="B58" s="60"/>
      <c r="C58" s="60"/>
      <c r="D58" s="60"/>
      <c r="E58" s="60"/>
      <c r="F58" s="60"/>
      <c r="G58" s="60"/>
      <c r="H58" s="60"/>
    </row>
    <row r="59" spans="1:9">
      <c r="A59" s="6" t="s">
        <v>20</v>
      </c>
      <c r="B59" s="5" t="s">
        <v>65</v>
      </c>
      <c r="C59" s="5"/>
      <c r="D59" s="5"/>
      <c r="E59" s="5"/>
      <c r="F59" s="5"/>
      <c r="G59" s="5"/>
      <c r="H59" s="5"/>
      <c r="I59">
        <v>3</v>
      </c>
    </row>
    <row r="60" spans="1:9">
      <c r="A60" s="6" t="s">
        <v>30</v>
      </c>
      <c r="B60" s="5" t="s">
        <v>66</v>
      </c>
      <c r="C60" s="5"/>
      <c r="D60" s="5"/>
      <c r="E60" s="5"/>
      <c r="F60" s="5"/>
      <c r="G60" s="5"/>
      <c r="H60" s="5"/>
    </row>
    <row r="61" spans="1:9" ht="37.5">
      <c r="A61" s="6" t="s">
        <v>31</v>
      </c>
      <c r="B61" s="11" t="s">
        <v>67</v>
      </c>
      <c r="C61" s="5"/>
      <c r="D61" s="5"/>
      <c r="E61" s="5"/>
      <c r="F61" s="5"/>
      <c r="G61" s="5"/>
      <c r="H61" s="5"/>
    </row>
    <row r="62" spans="1:9">
      <c r="A62" s="60" t="s">
        <v>68</v>
      </c>
      <c r="B62" s="60"/>
      <c r="C62" s="60"/>
      <c r="D62" s="60"/>
      <c r="E62" s="60"/>
      <c r="F62" s="60"/>
      <c r="G62" s="60"/>
      <c r="H62" s="60"/>
    </row>
    <row r="63" spans="1:9">
      <c r="A63" s="6" t="s">
        <v>20</v>
      </c>
      <c r="B63" s="13" t="s">
        <v>69</v>
      </c>
      <c r="C63" s="5"/>
      <c r="D63" s="5"/>
      <c r="E63" s="5"/>
      <c r="F63" s="5"/>
      <c r="G63" s="5"/>
      <c r="H63" s="5"/>
      <c r="I63">
        <v>5</v>
      </c>
    </row>
    <row r="64" spans="1:9" ht="37.5">
      <c r="A64" s="6" t="s">
        <v>30</v>
      </c>
      <c r="B64" s="14" t="s">
        <v>70</v>
      </c>
      <c r="C64" s="5"/>
      <c r="D64" s="5"/>
      <c r="E64" s="5"/>
      <c r="F64" s="5"/>
      <c r="G64" s="5"/>
      <c r="H64" s="5"/>
    </row>
    <row r="65" spans="1:9" ht="37.5">
      <c r="A65" s="6" t="s">
        <v>31</v>
      </c>
      <c r="B65" s="11" t="s">
        <v>71</v>
      </c>
      <c r="C65" s="5"/>
      <c r="D65" s="5"/>
      <c r="E65" s="5"/>
      <c r="F65" s="5"/>
      <c r="G65" s="5"/>
      <c r="H65" s="5"/>
    </row>
    <row r="66" spans="1:9" ht="37.5">
      <c r="A66" s="6" t="s">
        <v>32</v>
      </c>
      <c r="B66" s="11" t="s">
        <v>72</v>
      </c>
      <c r="C66" s="5"/>
      <c r="D66" s="5"/>
      <c r="E66" s="5"/>
      <c r="F66" s="5"/>
      <c r="G66" s="5"/>
      <c r="H66" s="5"/>
    </row>
    <row r="67" spans="1:9">
      <c r="A67" s="6" t="s">
        <v>33</v>
      </c>
      <c r="B67" s="5" t="s">
        <v>73</v>
      </c>
      <c r="C67" s="5"/>
      <c r="D67" s="5"/>
      <c r="E67" s="5"/>
      <c r="F67" s="5"/>
      <c r="G67" s="5"/>
      <c r="H67" s="5"/>
    </row>
    <row r="68" spans="1:9">
      <c r="A68" s="60" t="s">
        <v>74</v>
      </c>
      <c r="B68" s="60"/>
      <c r="C68" s="60"/>
      <c r="D68" s="60"/>
      <c r="E68" s="60"/>
      <c r="F68" s="60"/>
      <c r="G68" s="60"/>
      <c r="H68" s="60"/>
    </row>
    <row r="69" spans="1:9" ht="37.5">
      <c r="A69" s="6" t="s">
        <v>20</v>
      </c>
      <c r="B69" s="11" t="s">
        <v>75</v>
      </c>
      <c r="C69" s="5"/>
      <c r="D69" s="5"/>
      <c r="E69" s="5"/>
      <c r="F69" s="5"/>
      <c r="G69" s="5"/>
      <c r="H69" s="5"/>
      <c r="I69">
        <v>1</v>
      </c>
    </row>
    <row r="70" spans="1:9" ht="19.5" thickBot="1">
      <c r="I70">
        <f>SUM(I24:I69)</f>
        <v>38</v>
      </c>
    </row>
    <row r="71" spans="1:9" ht="19.5" thickBot="1">
      <c r="B71" s="15" t="s">
        <v>230</v>
      </c>
      <c r="C71" s="20">
        <f>(C24+SUM(C26:C34)+SUM(C36:C45)+SUM(C47:C50)+SUM(C52:C54)+SUM(C56:C57)+SUM(C59:C61)+SUM(C63:C67)+C69)/$I$71</f>
        <v>0</v>
      </c>
      <c r="D71" s="21">
        <f>(D24+SUM(D26:D34)+SUM(D36:D45)+SUM(D47:D50)+SUM(D52:D54)+SUM(D56:D57)+SUM(D59:D61)+SUM(D63:D67)+D69)/$I$71</f>
        <v>0</v>
      </c>
      <c r="E71" s="21">
        <f>(E24+SUM(E26:E34)+SUM(E36:E45)+SUM(E47:E50)+SUM(E52:E54)+SUM(E56:E57)+SUM(E59:E61)+SUM(E63:E67)+E69)/$I$71</f>
        <v>0</v>
      </c>
      <c r="F71" s="21">
        <f>(F24+SUM(F26:F34)+SUM(F36:F45)+SUM(F47:F50)+SUM(F52:F54)+SUM(F56:F57)+SUM(F59:F61)+SUM(F63:F67)+F69)/$I$71</f>
        <v>0</v>
      </c>
      <c r="G71" s="22">
        <f>(G24+SUM(G26:G34)+SUM(G36:G45)+SUM(G47:G50)+SUM(G52:G54)+SUM(G56:G57)+SUM(G59:G61)+SUM(G63:G67)+G69)/$I$71</f>
        <v>0</v>
      </c>
      <c r="I71">
        <f>I70*3</f>
        <v>114</v>
      </c>
    </row>
  </sheetData>
  <mergeCells count="17">
    <mergeCell ref="C1:D1"/>
    <mergeCell ref="E1:H1"/>
    <mergeCell ref="A6:H6"/>
    <mergeCell ref="A25:H25"/>
    <mergeCell ref="A23:H23"/>
    <mergeCell ref="A7:D7"/>
    <mergeCell ref="A4:H5"/>
    <mergeCell ref="A35:H35"/>
    <mergeCell ref="A14:H15"/>
    <mergeCell ref="B20:H20"/>
    <mergeCell ref="C21:H21"/>
    <mergeCell ref="A21:B22"/>
    <mergeCell ref="A55:H55"/>
    <mergeCell ref="A58:H58"/>
    <mergeCell ref="A62:H62"/>
    <mergeCell ref="A68:H68"/>
    <mergeCell ref="A46:H46"/>
  </mergeCells>
  <phoneticPr fontId="1"/>
  <printOptions horizontalCentered="1"/>
  <pageMargins left="0.43307086614173229" right="0.23622047244094491" top="0.74803149606299213" bottom="0.74803149606299213" header="0.31496062992125984" footer="0.31496062992125984"/>
  <pageSetup paperSize="9" orientation="portrait" r:id="rId1"/>
  <headerFooter>
    <oddFooter>&amp;C&amp;A&amp;P / &amp;N ページ</oddFooter>
  </headerFooter>
  <rowBreaks count="2" manualBreakCount="2">
    <brk id="34" max="7" man="1"/>
    <brk id="61" max="7"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J45"/>
  <sheetViews>
    <sheetView showGridLines="0" zoomScaleNormal="100" zoomScaleSheetLayoutView="115" workbookViewId="0">
      <selection activeCell="K27" sqref="K27"/>
    </sheetView>
  </sheetViews>
  <sheetFormatPr defaultRowHeight="18.75"/>
  <cols>
    <col min="1" max="1" width="3.75" customWidth="1"/>
    <col min="2" max="2" width="44.75" customWidth="1"/>
    <col min="3" max="3" width="7.5" bestFit="1" customWidth="1"/>
    <col min="4" max="7" width="6.75" bestFit="1" customWidth="1"/>
    <col min="8" max="8" width="5.125" customWidth="1"/>
    <col min="9" max="9" width="3.5" bestFit="1" customWidth="1"/>
  </cols>
  <sheetData>
    <row r="1" spans="1:10" ht="24">
      <c r="B1" s="2" t="s">
        <v>280</v>
      </c>
      <c r="C1" s="66" t="s">
        <v>56</v>
      </c>
      <c r="D1" s="66"/>
      <c r="E1" s="67">
        <f>'１.対人支援活動（１対人支援活動）'!E1:H1</f>
        <v>0</v>
      </c>
      <c r="F1" s="67"/>
      <c r="G1" s="67"/>
      <c r="H1" s="67"/>
      <c r="I1" s="10"/>
    </row>
    <row r="3" spans="1:10">
      <c r="A3" s="68" t="s">
        <v>3</v>
      </c>
      <c r="B3" s="68"/>
      <c r="C3" s="68"/>
      <c r="D3" s="68"/>
      <c r="E3" s="68"/>
      <c r="F3" s="68"/>
      <c r="G3" s="68"/>
      <c r="H3" s="68"/>
      <c r="I3" s="8"/>
      <c r="J3" s="8"/>
    </row>
    <row r="4" spans="1:10">
      <c r="A4" s="71" t="s">
        <v>79</v>
      </c>
      <c r="B4" s="71"/>
      <c r="C4" s="71"/>
      <c r="D4" s="71"/>
    </row>
    <row r="5" spans="1:10">
      <c r="A5" t="s">
        <v>5</v>
      </c>
    </row>
    <row r="6" spans="1:10">
      <c r="A6" t="s">
        <v>6</v>
      </c>
    </row>
    <row r="7" spans="1:10">
      <c r="A7" t="s">
        <v>7</v>
      </c>
    </row>
    <row r="8" spans="1:10">
      <c r="A8" t="s">
        <v>8</v>
      </c>
    </row>
    <row r="9" spans="1:10">
      <c r="A9" s="16" t="s">
        <v>81</v>
      </c>
      <c r="B9" s="63" t="s">
        <v>80</v>
      </c>
      <c r="C9" s="63"/>
      <c r="D9" s="63"/>
      <c r="E9" s="63"/>
      <c r="F9" s="63"/>
      <c r="G9" s="63"/>
      <c r="H9" s="63"/>
    </row>
    <row r="10" spans="1:10">
      <c r="A10" s="17" t="s">
        <v>82</v>
      </c>
      <c r="B10" s="63" t="s">
        <v>277</v>
      </c>
      <c r="C10" s="63"/>
      <c r="D10" s="63"/>
      <c r="E10" s="63"/>
      <c r="F10" s="63"/>
      <c r="G10" s="63"/>
      <c r="H10" s="63"/>
    </row>
    <row r="11" spans="1:10" ht="18.75" customHeight="1">
      <c r="A11" s="16" t="s">
        <v>83</v>
      </c>
      <c r="B11" s="63" t="s">
        <v>85</v>
      </c>
      <c r="C11" s="63"/>
      <c r="D11" s="63"/>
      <c r="E11" s="63"/>
      <c r="F11" s="63"/>
      <c r="G11" s="63"/>
      <c r="H11" s="63"/>
      <c r="I11" s="4"/>
      <c r="J11" s="4"/>
    </row>
    <row r="12" spans="1:10" ht="36" customHeight="1">
      <c r="A12" s="17" t="s">
        <v>84</v>
      </c>
      <c r="B12" s="63" t="s">
        <v>86</v>
      </c>
      <c r="C12" s="63"/>
      <c r="D12" s="63"/>
      <c r="E12" s="63"/>
      <c r="F12" s="63"/>
      <c r="G12" s="63"/>
      <c r="H12" s="63"/>
      <c r="I12" s="4"/>
      <c r="J12" s="4"/>
    </row>
    <row r="14" spans="1:10">
      <c r="B14" s="64" t="s">
        <v>16</v>
      </c>
      <c r="C14" s="64"/>
      <c r="D14" s="64"/>
      <c r="E14" s="64"/>
      <c r="F14" s="64"/>
      <c r="G14" s="64"/>
      <c r="H14" s="64"/>
    </row>
    <row r="15" spans="1:10">
      <c r="A15" s="65" t="s">
        <v>17</v>
      </c>
      <c r="B15" s="65"/>
      <c r="C15" s="65" t="s">
        <v>18</v>
      </c>
      <c r="D15" s="65"/>
      <c r="E15" s="65"/>
      <c r="F15" s="65"/>
      <c r="G15" s="65"/>
      <c r="H15" s="65"/>
    </row>
    <row r="16" spans="1:10">
      <c r="A16" s="65"/>
      <c r="B16" s="65"/>
      <c r="C16" s="25"/>
      <c r="D16" s="25"/>
      <c r="E16" s="25"/>
      <c r="F16" s="25"/>
      <c r="G16" s="25"/>
      <c r="H16" s="7" t="s">
        <v>15</v>
      </c>
    </row>
    <row r="17" spans="1:9" ht="36.75" customHeight="1">
      <c r="A17" s="73" t="s">
        <v>87</v>
      </c>
      <c r="B17" s="73"/>
      <c r="C17" s="73"/>
      <c r="D17" s="73"/>
      <c r="E17" s="73"/>
      <c r="F17" s="73"/>
      <c r="G17" s="73"/>
      <c r="H17" s="73"/>
    </row>
    <row r="18" spans="1:9" ht="37.5">
      <c r="A18" s="6" t="s">
        <v>20</v>
      </c>
      <c r="B18" s="11" t="s">
        <v>88</v>
      </c>
      <c r="C18" s="5"/>
      <c r="D18" s="5"/>
      <c r="E18" s="5"/>
      <c r="F18" s="5"/>
      <c r="G18" s="5"/>
      <c r="H18" s="5"/>
      <c r="I18">
        <v>2</v>
      </c>
    </row>
    <row r="19" spans="1:9" ht="37.5">
      <c r="A19" s="6" t="s">
        <v>30</v>
      </c>
      <c r="B19" s="11" t="s">
        <v>89</v>
      </c>
      <c r="C19" s="5"/>
      <c r="D19" s="5"/>
      <c r="E19" s="5"/>
      <c r="F19" s="5"/>
      <c r="G19" s="5"/>
      <c r="H19" s="5"/>
    </row>
    <row r="20" spans="1:9" ht="18.75" customHeight="1">
      <c r="A20" s="69" t="s">
        <v>90</v>
      </c>
      <c r="B20" s="70"/>
      <c r="C20" s="70"/>
      <c r="D20" s="70"/>
      <c r="E20" s="70"/>
      <c r="F20" s="70"/>
      <c r="G20" s="70"/>
      <c r="H20" s="70"/>
    </row>
    <row r="21" spans="1:9">
      <c r="A21" s="6" t="s">
        <v>20</v>
      </c>
      <c r="B21" s="5" t="s">
        <v>91</v>
      </c>
      <c r="C21" s="5"/>
      <c r="D21" s="5"/>
      <c r="E21" s="5"/>
      <c r="F21" s="5"/>
      <c r="G21" s="5"/>
      <c r="H21" s="5"/>
      <c r="I21">
        <v>3</v>
      </c>
    </row>
    <row r="22" spans="1:9">
      <c r="A22" s="6" t="s">
        <v>30</v>
      </c>
      <c r="B22" s="5" t="s">
        <v>92</v>
      </c>
      <c r="C22" s="5"/>
      <c r="D22" s="5"/>
      <c r="E22" s="5"/>
      <c r="F22" s="5"/>
      <c r="G22" s="5"/>
      <c r="H22" s="5"/>
    </row>
    <row r="23" spans="1:9" ht="37.5">
      <c r="A23" s="6" t="s">
        <v>31</v>
      </c>
      <c r="B23" s="11" t="s">
        <v>93</v>
      </c>
      <c r="C23" s="5"/>
      <c r="D23" s="5"/>
      <c r="E23" s="5"/>
      <c r="F23" s="5"/>
      <c r="G23" s="5"/>
      <c r="H23" s="5"/>
    </row>
    <row r="24" spans="1:9">
      <c r="A24" s="60" t="s">
        <v>94</v>
      </c>
      <c r="B24" s="60"/>
      <c r="C24" s="60"/>
      <c r="D24" s="60"/>
      <c r="E24" s="60"/>
      <c r="F24" s="60"/>
      <c r="G24" s="60"/>
      <c r="H24" s="60"/>
    </row>
    <row r="25" spans="1:9" ht="32.25" customHeight="1">
      <c r="A25" s="6" t="s">
        <v>20</v>
      </c>
      <c r="B25" s="11" t="s">
        <v>95</v>
      </c>
      <c r="C25" s="5"/>
      <c r="D25" s="5"/>
      <c r="E25" s="5"/>
      <c r="F25" s="5"/>
      <c r="G25" s="5"/>
      <c r="H25" s="5"/>
      <c r="I25">
        <v>1</v>
      </c>
    </row>
    <row r="26" spans="1:9">
      <c r="A26" s="60" t="s">
        <v>96</v>
      </c>
      <c r="B26" s="60"/>
      <c r="C26" s="60"/>
      <c r="D26" s="60"/>
      <c r="E26" s="60"/>
      <c r="F26" s="60"/>
      <c r="G26" s="60"/>
      <c r="H26" s="60"/>
    </row>
    <row r="27" spans="1:9" ht="37.5">
      <c r="A27" s="6" t="s">
        <v>20</v>
      </c>
      <c r="B27" s="11" t="s">
        <v>97</v>
      </c>
      <c r="C27" s="5"/>
      <c r="D27" s="5"/>
      <c r="E27" s="5"/>
      <c r="F27" s="5"/>
      <c r="G27" s="5"/>
      <c r="H27" s="5"/>
      <c r="I27">
        <v>2</v>
      </c>
    </row>
    <row r="28" spans="1:9" ht="37.5">
      <c r="A28" s="6" t="s">
        <v>30</v>
      </c>
      <c r="B28" s="11" t="s">
        <v>98</v>
      </c>
      <c r="C28" s="5"/>
      <c r="D28" s="5"/>
      <c r="E28" s="5"/>
      <c r="F28" s="5"/>
      <c r="G28" s="5"/>
      <c r="H28" s="5"/>
    </row>
    <row r="29" spans="1:9" ht="19.5" thickBot="1"/>
    <row r="30" spans="1:9" ht="19.5" thickBot="1">
      <c r="B30" s="15" t="s">
        <v>230</v>
      </c>
      <c r="C30" s="26">
        <f>(SUM(C18:C19)+SUM(C21:C23)+C25+SUM(C27:C28))/$I$31</f>
        <v>0</v>
      </c>
      <c r="D30" s="27">
        <f t="shared" ref="D30:F30" si="0">(SUM(D18:D19)+SUM(D21:D23)+D25+SUM(D27:D28))/$I$31</f>
        <v>0</v>
      </c>
      <c r="E30" s="27">
        <f t="shared" si="0"/>
        <v>0</v>
      </c>
      <c r="F30" s="27">
        <f t="shared" si="0"/>
        <v>0</v>
      </c>
      <c r="G30" s="28">
        <f>(SUM(G18:G19)+SUM(G21:G23)+G25+SUM(G27:G28))/$I$31</f>
        <v>0</v>
      </c>
      <c r="I30">
        <f>SUM(I18:I27)</f>
        <v>8</v>
      </c>
    </row>
    <row r="31" spans="1:9">
      <c r="I31">
        <f>I30*3</f>
        <v>24</v>
      </c>
    </row>
    <row r="41" spans="1:8" ht="18.75" customHeight="1"/>
    <row r="42" spans="1:8" ht="18.75" customHeight="1">
      <c r="A42" s="16"/>
      <c r="B42" s="63"/>
      <c r="C42" s="63"/>
      <c r="D42" s="63"/>
      <c r="E42" s="63"/>
      <c r="F42" s="63"/>
      <c r="G42" s="63"/>
      <c r="H42" s="63"/>
    </row>
    <row r="43" spans="1:8" ht="18.75" customHeight="1">
      <c r="A43" s="17"/>
      <c r="B43" s="63"/>
      <c r="C43" s="63"/>
      <c r="D43" s="63"/>
      <c r="E43" s="63"/>
      <c r="F43" s="63"/>
      <c r="G43" s="63"/>
      <c r="H43" s="63"/>
    </row>
    <row r="44" spans="1:8" ht="18.75" customHeight="1">
      <c r="A44" s="16"/>
      <c r="B44" s="63"/>
      <c r="C44" s="63"/>
      <c r="D44" s="63"/>
      <c r="E44" s="63"/>
      <c r="F44" s="63"/>
      <c r="G44" s="63"/>
      <c r="H44" s="63"/>
    </row>
    <row r="45" spans="1:8" ht="18.75" customHeight="1">
      <c r="A45" s="17"/>
      <c r="B45" s="63"/>
      <c r="C45" s="63"/>
      <c r="D45" s="63"/>
      <c r="E45" s="63"/>
      <c r="F45" s="63"/>
      <c r="G45" s="63"/>
      <c r="H45" s="63"/>
    </row>
  </sheetData>
  <mergeCells count="19">
    <mergeCell ref="C1:D1"/>
    <mergeCell ref="E1:H1"/>
    <mergeCell ref="A3:H3"/>
    <mergeCell ref="A4:D4"/>
    <mergeCell ref="B42:H42"/>
    <mergeCell ref="B43:H43"/>
    <mergeCell ref="B44:H44"/>
    <mergeCell ref="B45:H45"/>
    <mergeCell ref="B9:H9"/>
    <mergeCell ref="B10:H10"/>
    <mergeCell ref="B11:H11"/>
    <mergeCell ref="B12:H12"/>
    <mergeCell ref="A24:H24"/>
    <mergeCell ref="A26:H26"/>
    <mergeCell ref="B14:H14"/>
    <mergeCell ref="A15:B16"/>
    <mergeCell ref="C15:H15"/>
    <mergeCell ref="A17:H17"/>
    <mergeCell ref="A20:H20"/>
  </mergeCells>
  <phoneticPr fontId="1"/>
  <printOptions horizontalCentered="1"/>
  <pageMargins left="0.43307086614173229" right="0.23622047244094491" top="0.74803149606299213" bottom="0.74803149606299213" header="0.31496062992125984" footer="0.31496062992125984"/>
  <pageSetup paperSize="9" orientation="portrait" r:id="rId1"/>
  <headerFooter>
    <oddFooter>&amp;C&amp;A&amp;P / &amp;N ページ</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A1:J33"/>
  <sheetViews>
    <sheetView showGridLines="0" zoomScaleNormal="100" zoomScaleSheetLayoutView="115" workbookViewId="0">
      <selection activeCell="I1" sqref="I1"/>
    </sheetView>
  </sheetViews>
  <sheetFormatPr defaultRowHeight="18.75"/>
  <cols>
    <col min="1" max="1" width="3.75" customWidth="1"/>
    <col min="2" max="2" width="43.625" customWidth="1"/>
    <col min="3" max="7" width="6.75" bestFit="1" customWidth="1"/>
    <col min="8" max="8" width="5.125" customWidth="1"/>
    <col min="9" max="9" width="3.5" bestFit="1" customWidth="1"/>
  </cols>
  <sheetData>
    <row r="1" spans="1:10" ht="24">
      <c r="B1" s="2" t="s">
        <v>280</v>
      </c>
      <c r="C1" s="66" t="s">
        <v>56</v>
      </c>
      <c r="D1" s="66"/>
      <c r="E1" s="67">
        <f>'１.対人支援活動（１対人支援活動）'!E1:H1</f>
        <v>0</v>
      </c>
      <c r="F1" s="67"/>
      <c r="G1" s="67"/>
      <c r="H1" s="67"/>
      <c r="I1" s="10"/>
    </row>
    <row r="2" spans="1:10">
      <c r="A2" t="s">
        <v>0</v>
      </c>
    </row>
    <row r="3" spans="1:10">
      <c r="A3" t="s">
        <v>1</v>
      </c>
    </row>
    <row r="4" spans="1:10">
      <c r="A4" s="52" t="s">
        <v>2</v>
      </c>
      <c r="B4" s="52"/>
      <c r="C4" s="52"/>
      <c r="D4" s="52"/>
      <c r="E4" s="52"/>
      <c r="F4" s="52"/>
      <c r="G4" s="52"/>
      <c r="H4" s="52"/>
      <c r="I4" s="9"/>
      <c r="J4" s="9"/>
    </row>
    <row r="5" spans="1:10">
      <c r="A5" s="72"/>
      <c r="B5" s="72"/>
      <c r="C5" s="72"/>
      <c r="D5" s="72"/>
      <c r="E5" s="72"/>
      <c r="F5" s="72"/>
      <c r="G5" s="72"/>
      <c r="H5" s="72"/>
    </row>
    <row r="6" spans="1:10">
      <c r="A6" s="74" t="s">
        <v>77</v>
      </c>
      <c r="B6" s="74"/>
      <c r="C6" s="74"/>
      <c r="D6" s="74"/>
      <c r="E6" s="74"/>
      <c r="F6" s="74"/>
      <c r="G6" s="74"/>
      <c r="H6" s="74"/>
      <c r="I6" s="8"/>
      <c r="J6" s="8"/>
    </row>
    <row r="7" spans="1:10">
      <c r="A7" s="71" t="s">
        <v>78</v>
      </c>
      <c r="B7" s="71"/>
      <c r="C7" s="71"/>
      <c r="D7" s="71"/>
    </row>
    <row r="8" spans="1:10">
      <c r="A8" t="s">
        <v>5</v>
      </c>
    </row>
    <row r="9" spans="1:10">
      <c r="A9" t="s">
        <v>99</v>
      </c>
    </row>
    <row r="10" spans="1:10">
      <c r="A10" t="s">
        <v>8</v>
      </c>
    </row>
    <row r="11" spans="1:10">
      <c r="A11" s="15" t="s">
        <v>100</v>
      </c>
      <c r="B11" s="63" t="s">
        <v>104</v>
      </c>
      <c r="C11" s="63"/>
      <c r="D11" s="63"/>
      <c r="E11" s="63"/>
      <c r="F11" s="63"/>
      <c r="G11" s="63"/>
      <c r="H11" s="63"/>
    </row>
    <row r="12" spans="1:10">
      <c r="A12" s="15" t="s">
        <v>101</v>
      </c>
      <c r="B12" s="64" t="s">
        <v>105</v>
      </c>
      <c r="C12" s="64"/>
      <c r="D12" s="64"/>
      <c r="E12" s="64"/>
      <c r="F12" s="64"/>
      <c r="G12" s="64"/>
      <c r="H12" s="64"/>
    </row>
    <row r="13" spans="1:10" ht="18.75" customHeight="1">
      <c r="A13" s="15" t="s">
        <v>103</v>
      </c>
      <c r="B13" s="63" t="s">
        <v>106</v>
      </c>
      <c r="C13" s="63"/>
      <c r="D13" s="63"/>
      <c r="E13" s="63"/>
      <c r="F13" s="63"/>
      <c r="G13" s="63"/>
      <c r="H13" s="63"/>
      <c r="I13" s="4"/>
      <c r="J13" s="4"/>
    </row>
    <row r="14" spans="1:10">
      <c r="A14" s="4"/>
      <c r="B14" s="4"/>
      <c r="C14" s="4"/>
      <c r="D14" s="4"/>
      <c r="E14" s="4"/>
      <c r="F14" s="4"/>
      <c r="G14" s="4"/>
      <c r="H14" s="4"/>
      <c r="I14" s="4"/>
      <c r="J14" s="4"/>
    </row>
    <row r="16" spans="1:10">
      <c r="B16" s="64" t="s">
        <v>16</v>
      </c>
      <c r="C16" s="64"/>
      <c r="D16" s="64"/>
      <c r="E16" s="64"/>
      <c r="F16" s="64"/>
      <c r="G16" s="64"/>
      <c r="H16" s="64"/>
    </row>
    <row r="17" spans="1:9">
      <c r="A17" s="65" t="s">
        <v>17</v>
      </c>
      <c r="B17" s="65"/>
      <c r="C17" s="65" t="s">
        <v>18</v>
      </c>
      <c r="D17" s="65"/>
      <c r="E17" s="65"/>
      <c r="F17" s="65"/>
      <c r="G17" s="65"/>
      <c r="H17" s="65"/>
    </row>
    <row r="18" spans="1:9">
      <c r="A18" s="65"/>
      <c r="B18" s="65"/>
      <c r="C18" s="25"/>
      <c r="D18" s="25"/>
      <c r="E18" s="25"/>
      <c r="F18" s="25"/>
      <c r="G18" s="25"/>
      <c r="H18" s="7" t="s">
        <v>15</v>
      </c>
    </row>
    <row r="19" spans="1:9" ht="42.75" customHeight="1">
      <c r="A19" s="73" t="s">
        <v>107</v>
      </c>
      <c r="B19" s="73"/>
      <c r="C19" s="73"/>
      <c r="D19" s="73"/>
      <c r="E19" s="73"/>
      <c r="F19" s="73"/>
      <c r="G19" s="73"/>
      <c r="H19" s="73"/>
    </row>
    <row r="20" spans="1:9" ht="37.5">
      <c r="A20" s="6" t="s">
        <v>20</v>
      </c>
      <c r="B20" s="11" t="s">
        <v>108</v>
      </c>
      <c r="C20" s="5"/>
      <c r="D20" s="5"/>
      <c r="E20" s="5"/>
      <c r="F20" s="5"/>
      <c r="G20" s="5"/>
      <c r="H20" s="5"/>
      <c r="I20">
        <v>7</v>
      </c>
    </row>
    <row r="21" spans="1:9">
      <c r="A21" s="6" t="s">
        <v>30</v>
      </c>
      <c r="B21" s="11" t="s">
        <v>109</v>
      </c>
      <c r="C21" s="5"/>
      <c r="D21" s="5"/>
      <c r="E21" s="5"/>
      <c r="F21" s="5"/>
      <c r="G21" s="5"/>
      <c r="H21" s="5"/>
    </row>
    <row r="22" spans="1:9" ht="37.5">
      <c r="A22" s="6" t="s">
        <v>31</v>
      </c>
      <c r="B22" s="11" t="s">
        <v>110</v>
      </c>
      <c r="C22" s="5"/>
      <c r="D22" s="5"/>
      <c r="E22" s="5"/>
      <c r="F22" s="5"/>
      <c r="G22" s="5"/>
      <c r="H22" s="5"/>
    </row>
    <row r="23" spans="1:9">
      <c r="A23" s="6" t="s">
        <v>32</v>
      </c>
      <c r="B23" s="11" t="s">
        <v>111</v>
      </c>
      <c r="C23" s="5"/>
      <c r="D23" s="5"/>
      <c r="E23" s="5"/>
      <c r="F23" s="5"/>
      <c r="G23" s="5"/>
      <c r="H23" s="5"/>
    </row>
    <row r="24" spans="1:9" ht="37.5">
      <c r="A24" s="6" t="s">
        <v>33</v>
      </c>
      <c r="B24" s="11" t="s">
        <v>112</v>
      </c>
      <c r="C24" s="5"/>
      <c r="D24" s="5"/>
      <c r="E24" s="5"/>
      <c r="F24" s="5"/>
      <c r="G24" s="5"/>
      <c r="H24" s="5"/>
    </row>
    <row r="25" spans="1:9" ht="37.5">
      <c r="A25" s="6" t="s">
        <v>34</v>
      </c>
      <c r="B25" s="11" t="s">
        <v>113</v>
      </c>
      <c r="C25" s="5"/>
      <c r="D25" s="5"/>
      <c r="E25" s="5"/>
      <c r="F25" s="5"/>
      <c r="G25" s="5"/>
      <c r="H25" s="5"/>
    </row>
    <row r="26" spans="1:9" ht="56.25">
      <c r="A26" s="6" t="s">
        <v>35</v>
      </c>
      <c r="B26" s="11" t="s">
        <v>114</v>
      </c>
      <c r="C26" s="5"/>
      <c r="D26" s="5"/>
      <c r="E26" s="5"/>
      <c r="F26" s="5"/>
      <c r="G26" s="5"/>
      <c r="H26" s="5"/>
    </row>
    <row r="27" spans="1:9" ht="17.850000000000001" customHeight="1">
      <c r="A27" s="69" t="s">
        <v>115</v>
      </c>
      <c r="B27" s="70"/>
      <c r="C27" s="70"/>
      <c r="D27" s="70"/>
      <c r="E27" s="70"/>
      <c r="F27" s="70"/>
      <c r="G27" s="70"/>
      <c r="H27" s="70"/>
    </row>
    <row r="28" spans="1:9" ht="37.5">
      <c r="A28" s="6" t="s">
        <v>20</v>
      </c>
      <c r="B28" s="11" t="s">
        <v>116</v>
      </c>
      <c r="C28" s="5"/>
      <c r="D28" s="5"/>
      <c r="E28" s="5"/>
      <c r="F28" s="5"/>
      <c r="G28" s="5"/>
      <c r="H28" s="5"/>
      <c r="I28">
        <v>1</v>
      </c>
    </row>
    <row r="29" spans="1:9">
      <c r="A29" s="60" t="s">
        <v>117</v>
      </c>
      <c r="B29" s="60"/>
      <c r="C29" s="60"/>
      <c r="D29" s="60"/>
      <c r="E29" s="60"/>
      <c r="F29" s="60"/>
      <c r="G29" s="60"/>
      <c r="H29" s="60"/>
    </row>
    <row r="30" spans="1:9">
      <c r="A30" s="6" t="s">
        <v>20</v>
      </c>
      <c r="B30" s="5" t="s">
        <v>118</v>
      </c>
      <c r="C30" s="5"/>
      <c r="D30" s="5"/>
      <c r="E30" s="5"/>
      <c r="F30" s="5"/>
      <c r="G30" s="5"/>
      <c r="H30" s="5"/>
      <c r="I30">
        <v>2</v>
      </c>
    </row>
    <row r="31" spans="1:9">
      <c r="A31" s="6" t="s">
        <v>30</v>
      </c>
      <c r="B31" s="5" t="s">
        <v>119</v>
      </c>
      <c r="C31" s="5"/>
      <c r="D31" s="5"/>
      <c r="E31" s="5"/>
      <c r="F31" s="5"/>
      <c r="G31" s="5"/>
      <c r="H31" s="5"/>
      <c r="I31">
        <f>SUM(I20:I30)</f>
        <v>10</v>
      </c>
    </row>
    <row r="32" spans="1:9" ht="19.5" thickBot="1">
      <c r="I32">
        <f>I31*3</f>
        <v>30</v>
      </c>
    </row>
    <row r="33" spans="2:7" ht="19.5" thickBot="1">
      <c r="B33" s="15" t="s">
        <v>230</v>
      </c>
      <c r="C33" s="26">
        <f>(SUM(C20:C26)+C28++SUM(C30:C31))/$I$32</f>
        <v>0</v>
      </c>
      <c r="D33" s="27">
        <f t="shared" ref="D33:F33" si="0">(SUM(D20:D26)+D28++SUM(D30:D31))/$I$32</f>
        <v>0</v>
      </c>
      <c r="E33" s="27">
        <f t="shared" si="0"/>
        <v>0</v>
      </c>
      <c r="F33" s="27">
        <f t="shared" si="0"/>
        <v>0</v>
      </c>
      <c r="G33" s="28">
        <f>(SUM(G20:G26)+G28++SUM(G30:G31))/$I$32</f>
        <v>0</v>
      </c>
    </row>
  </sheetData>
  <mergeCells count="14">
    <mergeCell ref="B11:H11"/>
    <mergeCell ref="B12:H12"/>
    <mergeCell ref="B13:H13"/>
    <mergeCell ref="A4:H5"/>
    <mergeCell ref="C1:D1"/>
    <mergeCell ref="E1:H1"/>
    <mergeCell ref="A6:H6"/>
    <mergeCell ref="A7:D7"/>
    <mergeCell ref="A29:H29"/>
    <mergeCell ref="B16:H16"/>
    <mergeCell ref="A17:B18"/>
    <mergeCell ref="C17:H17"/>
    <mergeCell ref="A19:H19"/>
    <mergeCell ref="A27:H27"/>
  </mergeCells>
  <phoneticPr fontId="1"/>
  <printOptions horizontalCentered="1"/>
  <pageMargins left="0.43307086614173229" right="0.23622047244094491" top="0.74803149606299213" bottom="0.74803149606299213" header="0.31496062992125984" footer="0.31496062992125984"/>
  <pageSetup paperSize="9" scale="88" orientation="portrait" r:id="rId1"/>
  <headerFooter>
    <oddFooter>&amp;C&amp;A&amp;P / &amp;N ページ</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J56"/>
  <sheetViews>
    <sheetView showGridLines="0" zoomScaleNormal="100" zoomScaleSheetLayoutView="100" workbookViewId="0">
      <selection activeCell="J6" sqref="J6"/>
    </sheetView>
  </sheetViews>
  <sheetFormatPr defaultRowHeight="18.75"/>
  <cols>
    <col min="1" max="1" width="3.75" customWidth="1"/>
    <col min="2" max="2" width="44.25" customWidth="1"/>
    <col min="3" max="7" width="6.75" bestFit="1" customWidth="1"/>
    <col min="8" max="8" width="5.125" customWidth="1"/>
    <col min="9" max="9" width="3.5" bestFit="1" customWidth="1"/>
  </cols>
  <sheetData>
    <row r="1" spans="1:10" ht="24">
      <c r="B1" s="2" t="s">
        <v>280</v>
      </c>
      <c r="C1" s="66" t="s">
        <v>56</v>
      </c>
      <c r="D1" s="66"/>
      <c r="E1" s="67">
        <f>'１.対人支援活動（１対人支援活動）'!E1:H1</f>
        <v>0</v>
      </c>
      <c r="F1" s="67"/>
      <c r="G1" s="67"/>
      <c r="H1" s="67"/>
      <c r="I1" s="10"/>
    </row>
    <row r="2" spans="1:10">
      <c r="A2" t="s">
        <v>0</v>
      </c>
    </row>
    <row r="3" spans="1:10">
      <c r="A3" t="s">
        <v>1</v>
      </c>
    </row>
    <row r="4" spans="1:10">
      <c r="A4" s="52" t="s">
        <v>2</v>
      </c>
      <c r="B4" s="52"/>
      <c r="C4" s="52"/>
      <c r="D4" s="52"/>
      <c r="E4" s="52"/>
      <c r="F4" s="52"/>
      <c r="G4" s="52"/>
      <c r="H4" s="52"/>
      <c r="I4" s="9"/>
      <c r="J4" s="9"/>
    </row>
    <row r="5" spans="1:10">
      <c r="A5" s="72"/>
      <c r="B5" s="72"/>
      <c r="C5" s="72"/>
      <c r="D5" s="72"/>
      <c r="E5" s="72"/>
      <c r="F5" s="72"/>
      <c r="G5" s="72"/>
      <c r="H5" s="72"/>
    </row>
    <row r="6" spans="1:10">
      <c r="A6" s="74" t="s">
        <v>77</v>
      </c>
      <c r="B6" s="74"/>
      <c r="C6" s="74"/>
      <c r="D6" s="74"/>
      <c r="E6" s="74"/>
      <c r="F6" s="74"/>
      <c r="G6" s="74"/>
      <c r="H6" s="74"/>
      <c r="I6" s="8"/>
      <c r="J6" s="8"/>
    </row>
    <row r="7" spans="1:10">
      <c r="A7" s="71" t="s">
        <v>120</v>
      </c>
      <c r="B7" s="71"/>
      <c r="C7" s="71"/>
      <c r="D7" s="71"/>
    </row>
    <row r="8" spans="1:10">
      <c r="A8" t="s">
        <v>5</v>
      </c>
    </row>
    <row r="9" spans="1:10">
      <c r="A9" t="s">
        <v>121</v>
      </c>
    </row>
    <row r="10" spans="1:10">
      <c r="A10" t="s">
        <v>8</v>
      </c>
    </row>
    <row r="11" spans="1:10">
      <c r="A11" s="15" t="s">
        <v>100</v>
      </c>
      <c r="B11" s="63" t="s">
        <v>122</v>
      </c>
      <c r="C11" s="63"/>
      <c r="D11" s="63"/>
      <c r="E11" s="63"/>
      <c r="F11" s="63"/>
      <c r="G11" s="63"/>
      <c r="H11" s="63"/>
    </row>
    <row r="12" spans="1:10" ht="34.5" customHeight="1">
      <c r="A12" s="35" t="s">
        <v>101</v>
      </c>
      <c r="B12" s="63" t="s">
        <v>123</v>
      </c>
      <c r="C12" s="63"/>
      <c r="D12" s="63"/>
      <c r="E12" s="63"/>
      <c r="F12" s="63"/>
      <c r="G12" s="63"/>
      <c r="H12" s="63"/>
    </row>
    <row r="13" spans="1:10" ht="18.75" customHeight="1">
      <c r="A13" s="15" t="s">
        <v>103</v>
      </c>
      <c r="B13" s="63" t="s">
        <v>124</v>
      </c>
      <c r="C13" s="63"/>
      <c r="D13" s="63"/>
      <c r="E13" s="63"/>
      <c r="F13" s="63"/>
      <c r="G13" s="63"/>
      <c r="H13" s="63"/>
      <c r="I13" s="4"/>
      <c r="J13" s="4"/>
    </row>
    <row r="14" spans="1:10">
      <c r="A14" s="4"/>
      <c r="B14" s="4"/>
      <c r="C14" s="4"/>
      <c r="D14" s="4"/>
      <c r="E14" s="4"/>
      <c r="F14" s="4"/>
      <c r="G14" s="4"/>
      <c r="H14" s="4"/>
      <c r="I14" s="4"/>
      <c r="J14" s="4"/>
    </row>
    <row r="16" spans="1:10">
      <c r="B16" s="64" t="s">
        <v>16</v>
      </c>
      <c r="C16" s="64"/>
      <c r="D16" s="64"/>
      <c r="E16" s="64"/>
      <c r="F16" s="64"/>
      <c r="G16" s="64"/>
      <c r="H16" s="64"/>
    </row>
    <row r="17" spans="1:9">
      <c r="A17" s="65" t="s">
        <v>17</v>
      </c>
      <c r="B17" s="65"/>
      <c r="C17" s="65" t="s">
        <v>18</v>
      </c>
      <c r="D17" s="65"/>
      <c r="E17" s="65"/>
      <c r="F17" s="65"/>
      <c r="G17" s="65"/>
      <c r="H17" s="65"/>
    </row>
    <row r="18" spans="1:9">
      <c r="A18" s="65"/>
      <c r="B18" s="65"/>
      <c r="C18" s="25"/>
      <c r="D18" s="25"/>
      <c r="E18" s="25"/>
      <c r="F18" s="25"/>
      <c r="G18" s="25"/>
      <c r="H18" s="7" t="s">
        <v>15</v>
      </c>
    </row>
    <row r="19" spans="1:9" ht="17.850000000000001" customHeight="1">
      <c r="A19" s="73" t="s">
        <v>125</v>
      </c>
      <c r="B19" s="73"/>
      <c r="C19" s="73"/>
      <c r="D19" s="73"/>
      <c r="E19" s="73"/>
      <c r="F19" s="73"/>
      <c r="G19" s="73"/>
      <c r="H19" s="73"/>
    </row>
    <row r="20" spans="1:9">
      <c r="A20" s="6" t="s">
        <v>20</v>
      </c>
      <c r="B20" s="11" t="s">
        <v>126</v>
      </c>
      <c r="C20" s="5"/>
      <c r="D20" s="5"/>
      <c r="E20" s="5"/>
      <c r="F20" s="5"/>
      <c r="G20" s="5"/>
      <c r="H20" s="5"/>
      <c r="I20">
        <v>4</v>
      </c>
    </row>
    <row r="21" spans="1:9" ht="37.5">
      <c r="A21" s="6" t="s">
        <v>30</v>
      </c>
      <c r="B21" s="11" t="s">
        <v>127</v>
      </c>
      <c r="C21" s="5"/>
      <c r="D21" s="5"/>
      <c r="E21" s="5"/>
      <c r="F21" s="5"/>
      <c r="G21" s="5"/>
      <c r="H21" s="5"/>
    </row>
    <row r="22" spans="1:9">
      <c r="A22" s="6" t="s">
        <v>31</v>
      </c>
      <c r="B22" s="11" t="s">
        <v>128</v>
      </c>
      <c r="C22" s="5"/>
      <c r="D22" s="5"/>
      <c r="E22" s="5"/>
      <c r="F22" s="5"/>
      <c r="G22" s="5"/>
      <c r="H22" s="5"/>
    </row>
    <row r="23" spans="1:9" ht="37.5">
      <c r="A23" s="6" t="s">
        <v>32</v>
      </c>
      <c r="B23" s="11" t="s">
        <v>129</v>
      </c>
      <c r="C23" s="5"/>
      <c r="D23" s="5"/>
      <c r="E23" s="5"/>
      <c r="F23" s="5"/>
      <c r="G23" s="5"/>
      <c r="H23" s="5"/>
    </row>
    <row r="24" spans="1:9" ht="17.850000000000001" customHeight="1">
      <c r="A24" s="69" t="s">
        <v>130</v>
      </c>
      <c r="B24" s="70"/>
      <c r="C24" s="70"/>
      <c r="D24" s="70"/>
      <c r="E24" s="70"/>
      <c r="F24" s="70"/>
      <c r="G24" s="70"/>
      <c r="H24" s="70"/>
    </row>
    <row r="25" spans="1:9">
      <c r="A25" s="6" t="s">
        <v>20</v>
      </c>
      <c r="B25" s="11" t="s">
        <v>131</v>
      </c>
      <c r="C25" s="5"/>
      <c r="D25" s="5"/>
      <c r="E25" s="5"/>
      <c r="F25" s="5"/>
      <c r="G25" s="5"/>
      <c r="H25" s="5"/>
      <c r="I25">
        <v>4</v>
      </c>
    </row>
    <row r="26" spans="1:9">
      <c r="A26" s="6" t="s">
        <v>30</v>
      </c>
      <c r="B26" s="11" t="s">
        <v>132</v>
      </c>
      <c r="C26" s="5"/>
      <c r="D26" s="5"/>
      <c r="E26" s="5"/>
      <c r="F26" s="5"/>
      <c r="G26" s="5"/>
      <c r="H26" s="5"/>
    </row>
    <row r="27" spans="1:9">
      <c r="A27" s="6" t="s">
        <v>31</v>
      </c>
      <c r="B27" s="11" t="s">
        <v>133</v>
      </c>
      <c r="C27" s="5"/>
      <c r="D27" s="5"/>
      <c r="E27" s="5"/>
      <c r="F27" s="5"/>
      <c r="G27" s="5"/>
      <c r="H27" s="5"/>
    </row>
    <row r="28" spans="1:9" ht="37.5">
      <c r="A28" s="6" t="s">
        <v>32</v>
      </c>
      <c r="B28" s="11" t="s">
        <v>134</v>
      </c>
      <c r="C28" s="5"/>
      <c r="D28" s="5"/>
      <c r="E28" s="5"/>
      <c r="F28" s="5"/>
      <c r="G28" s="5"/>
      <c r="H28" s="5"/>
    </row>
    <row r="29" spans="1:9">
      <c r="A29" s="60" t="s">
        <v>135</v>
      </c>
      <c r="B29" s="60"/>
      <c r="C29" s="60"/>
      <c r="D29" s="60"/>
      <c r="E29" s="60"/>
      <c r="F29" s="60"/>
      <c r="G29" s="60"/>
      <c r="H29" s="60"/>
    </row>
    <row r="30" spans="1:9" ht="37.5">
      <c r="A30" s="6" t="s">
        <v>20</v>
      </c>
      <c r="B30" s="11" t="s">
        <v>136</v>
      </c>
      <c r="C30" s="5"/>
      <c r="D30" s="5"/>
      <c r="E30" s="5"/>
      <c r="F30" s="5"/>
      <c r="G30" s="5"/>
      <c r="H30" s="5"/>
      <c r="I30">
        <v>3</v>
      </c>
    </row>
    <row r="31" spans="1:9" ht="37.5">
      <c r="A31" s="6" t="s">
        <v>30</v>
      </c>
      <c r="B31" s="11" t="s">
        <v>137</v>
      </c>
      <c r="C31" s="5"/>
      <c r="D31" s="5"/>
      <c r="E31" s="5"/>
      <c r="F31" s="5"/>
      <c r="G31" s="5"/>
      <c r="H31" s="5"/>
      <c r="I31">
        <f>SUM(I20:I30)</f>
        <v>11</v>
      </c>
    </row>
    <row r="32" spans="1:9">
      <c r="A32" s="6" t="s">
        <v>31</v>
      </c>
      <c r="B32" s="5" t="s">
        <v>138</v>
      </c>
      <c r="C32" s="5"/>
      <c r="D32" s="5"/>
      <c r="E32" s="5"/>
      <c r="F32" s="5"/>
      <c r="G32" s="5"/>
      <c r="H32" s="5"/>
      <c r="I32">
        <f>I31*3</f>
        <v>33</v>
      </c>
    </row>
    <row r="33" spans="1:9" ht="19.5" thickBot="1"/>
    <row r="34" spans="1:9" ht="19.5" thickBot="1">
      <c r="B34" s="15" t="s">
        <v>230</v>
      </c>
      <c r="C34" s="26">
        <f>(SUM(C20:C23)+SUM(C25:C28)+SUM(C30:C32))/$I$32</f>
        <v>0</v>
      </c>
      <c r="D34" s="26">
        <f t="shared" ref="D34:G34" si="0">(SUM(D20:D23)+SUM(D25:D28)+SUM(D30:D32))/$I$32</f>
        <v>0</v>
      </c>
      <c r="E34" s="26">
        <f t="shared" si="0"/>
        <v>0</v>
      </c>
      <c r="F34" s="26">
        <f t="shared" si="0"/>
        <v>0</v>
      </c>
      <c r="G34" s="26">
        <f t="shared" si="0"/>
        <v>0</v>
      </c>
    </row>
    <row r="35" spans="1:9">
      <c r="B35" s="15"/>
      <c r="C35" s="39"/>
      <c r="D35" s="39"/>
      <c r="E35" s="39"/>
      <c r="F35" s="39"/>
      <c r="G35" s="39"/>
    </row>
    <row r="37" spans="1:9">
      <c r="A37" s="71" t="s">
        <v>139</v>
      </c>
      <c r="B37" s="71"/>
      <c r="C37" s="71"/>
      <c r="D37" s="71"/>
    </row>
    <row r="38" spans="1:9">
      <c r="A38" t="s">
        <v>5</v>
      </c>
    </row>
    <row r="39" spans="1:9" ht="34.5" customHeight="1">
      <c r="A39" s="52" t="s">
        <v>140</v>
      </c>
      <c r="B39" s="52"/>
      <c r="C39" s="52"/>
      <c r="D39" s="52"/>
      <c r="E39" s="52"/>
      <c r="F39" s="52"/>
      <c r="G39" s="52"/>
      <c r="H39" s="52"/>
    </row>
    <row r="40" spans="1:9">
      <c r="A40" t="s">
        <v>8</v>
      </c>
    </row>
    <row r="41" spans="1:9">
      <c r="A41" s="15" t="s">
        <v>100</v>
      </c>
      <c r="B41" s="63" t="s">
        <v>141</v>
      </c>
      <c r="C41" s="63"/>
      <c r="D41" s="63"/>
      <c r="E41" s="63"/>
      <c r="F41" s="63"/>
      <c r="G41" s="63"/>
      <c r="H41" s="63"/>
    </row>
    <row r="42" spans="1:9" ht="17.850000000000001" customHeight="1">
      <c r="A42" s="15" t="s">
        <v>101</v>
      </c>
      <c r="B42" s="63" t="s">
        <v>142</v>
      </c>
      <c r="C42" s="63"/>
      <c r="D42" s="63"/>
      <c r="E42" s="63"/>
      <c r="F42" s="63"/>
      <c r="G42" s="63"/>
      <c r="H42" s="63"/>
    </row>
    <row r="44" spans="1:9">
      <c r="B44" s="64" t="s">
        <v>16</v>
      </c>
      <c r="C44" s="64"/>
      <c r="D44" s="64"/>
      <c r="E44" s="64"/>
      <c r="F44" s="64"/>
      <c r="G44" s="64"/>
      <c r="H44" s="64"/>
    </row>
    <row r="45" spans="1:9">
      <c r="A45" s="65" t="s">
        <v>17</v>
      </c>
      <c r="B45" s="65"/>
      <c r="C45" s="65" t="s">
        <v>18</v>
      </c>
      <c r="D45" s="65"/>
      <c r="E45" s="65"/>
      <c r="F45" s="65"/>
      <c r="G45" s="65"/>
      <c r="H45" s="65"/>
    </row>
    <row r="46" spans="1:9">
      <c r="A46" s="65"/>
      <c r="B46" s="65"/>
      <c r="C46" s="25"/>
      <c r="D46" s="25"/>
      <c r="E46" s="25"/>
      <c r="F46" s="25"/>
      <c r="G46" s="25"/>
      <c r="H46" s="7" t="s">
        <v>15</v>
      </c>
    </row>
    <row r="47" spans="1:9" ht="35.25" customHeight="1">
      <c r="A47" s="73" t="s">
        <v>143</v>
      </c>
      <c r="B47" s="73"/>
      <c r="C47" s="73"/>
      <c r="D47" s="73"/>
      <c r="E47" s="73"/>
      <c r="F47" s="73"/>
      <c r="G47" s="73"/>
      <c r="H47" s="73"/>
    </row>
    <row r="48" spans="1:9" ht="56.25">
      <c r="A48" s="6" t="s">
        <v>20</v>
      </c>
      <c r="B48" s="11" t="s">
        <v>144</v>
      </c>
      <c r="C48" s="5"/>
      <c r="D48" s="5"/>
      <c r="E48" s="5"/>
      <c r="F48" s="5"/>
      <c r="G48" s="5"/>
      <c r="H48" s="5"/>
      <c r="I48">
        <v>3</v>
      </c>
    </row>
    <row r="49" spans="1:9" ht="37.5">
      <c r="A49" s="6" t="s">
        <v>30</v>
      </c>
      <c r="B49" s="11" t="s">
        <v>145</v>
      </c>
      <c r="C49" s="5"/>
      <c r="D49" s="5"/>
      <c r="E49" s="5"/>
      <c r="F49" s="5"/>
      <c r="G49" s="5"/>
      <c r="H49" s="5"/>
    </row>
    <row r="50" spans="1:9" ht="37.5">
      <c r="A50" s="6" t="s">
        <v>31</v>
      </c>
      <c r="B50" s="11" t="s">
        <v>278</v>
      </c>
      <c r="C50" s="5"/>
      <c r="D50" s="5"/>
      <c r="E50" s="5"/>
      <c r="F50" s="5"/>
      <c r="G50" s="5"/>
      <c r="H50" s="5"/>
    </row>
    <row r="51" spans="1:9" ht="35.25" customHeight="1">
      <c r="A51" s="69" t="s">
        <v>146</v>
      </c>
      <c r="B51" s="70"/>
      <c r="C51" s="70"/>
      <c r="D51" s="70"/>
      <c r="E51" s="70"/>
      <c r="F51" s="70"/>
      <c r="G51" s="70"/>
      <c r="H51" s="70"/>
    </row>
    <row r="52" spans="1:9" ht="56.25">
      <c r="A52" s="6" t="s">
        <v>20</v>
      </c>
      <c r="B52" s="11" t="s">
        <v>147</v>
      </c>
      <c r="C52" s="5"/>
      <c r="D52" s="5"/>
      <c r="E52" s="5"/>
      <c r="F52" s="5"/>
      <c r="G52" s="5"/>
      <c r="H52" s="5"/>
      <c r="I52">
        <v>3</v>
      </c>
    </row>
    <row r="53" spans="1:9" ht="37.5">
      <c r="A53" s="6" t="s">
        <v>30</v>
      </c>
      <c r="B53" s="11" t="s">
        <v>148</v>
      </c>
      <c r="C53" s="5"/>
      <c r="D53" s="5"/>
      <c r="E53" s="5"/>
      <c r="F53" s="5"/>
      <c r="G53" s="5"/>
      <c r="H53" s="5"/>
      <c r="I53">
        <f>SUM(I48:I52)</f>
        <v>6</v>
      </c>
    </row>
    <row r="54" spans="1:9" ht="37.5">
      <c r="A54" s="6" t="s">
        <v>31</v>
      </c>
      <c r="B54" s="11" t="s">
        <v>149</v>
      </c>
      <c r="C54" s="5"/>
      <c r="D54" s="5"/>
      <c r="E54" s="5"/>
      <c r="F54" s="5"/>
      <c r="G54" s="5"/>
      <c r="H54" s="5"/>
      <c r="I54">
        <f>I53*3</f>
        <v>18</v>
      </c>
    </row>
    <row r="55" spans="1:9" ht="19.5" thickBot="1"/>
    <row r="56" spans="1:9" ht="19.5" thickBot="1">
      <c r="B56" s="15" t="s">
        <v>230</v>
      </c>
      <c r="C56" s="26">
        <f>(SUM(C48:C50)+SUM(C52:C54))/$I$54</f>
        <v>0</v>
      </c>
      <c r="D56" s="26">
        <f t="shared" ref="D56:G56" si="1">(SUM(D48:D50)+SUM(D52:D54))/$I$54</f>
        <v>0</v>
      </c>
      <c r="E56" s="26">
        <f t="shared" si="1"/>
        <v>0</v>
      </c>
      <c r="F56" s="26">
        <f t="shared" si="1"/>
        <v>0</v>
      </c>
      <c r="G56" s="26">
        <f t="shared" si="1"/>
        <v>0</v>
      </c>
    </row>
  </sheetData>
  <mergeCells count="23">
    <mergeCell ref="A19:H19"/>
    <mergeCell ref="C1:D1"/>
    <mergeCell ref="E1:H1"/>
    <mergeCell ref="A6:H6"/>
    <mergeCell ref="A7:D7"/>
    <mergeCell ref="B11:H11"/>
    <mergeCell ref="A4:H5"/>
    <mergeCell ref="B12:H12"/>
    <mergeCell ref="B13:H13"/>
    <mergeCell ref="B16:H16"/>
    <mergeCell ref="A17:B18"/>
    <mergeCell ref="C17:H17"/>
    <mergeCell ref="A51:H51"/>
    <mergeCell ref="A24:H24"/>
    <mergeCell ref="A29:H29"/>
    <mergeCell ref="A37:D37"/>
    <mergeCell ref="B41:H41"/>
    <mergeCell ref="B42:H42"/>
    <mergeCell ref="A39:H39"/>
    <mergeCell ref="B44:H44"/>
    <mergeCell ref="A45:B46"/>
    <mergeCell ref="C45:H45"/>
    <mergeCell ref="A47:H47"/>
  </mergeCells>
  <phoneticPr fontId="1"/>
  <printOptions horizontalCentered="1"/>
  <pageMargins left="0.43307086614173229" right="0.23622047244094491" top="0.74803149606299213" bottom="0.74803149606299213" header="0.31496062992125984" footer="0.31496062992125984"/>
  <pageSetup paperSize="9" scale="98" orientation="portrait" r:id="rId1"/>
  <headerFooter>
    <oddFooter>&amp;C&amp;A&amp;P / &amp;N ページ</oddFooter>
  </headerFooter>
  <rowBreaks count="1" manualBreakCount="1">
    <brk id="35" max="7"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J24"/>
  <sheetViews>
    <sheetView showGridLines="0" zoomScaleNormal="100" zoomScaleSheetLayoutView="115" workbookViewId="0">
      <selection activeCell="K3" sqref="K3"/>
    </sheetView>
  </sheetViews>
  <sheetFormatPr defaultRowHeight="18.75"/>
  <cols>
    <col min="1" max="1" width="3.75" customWidth="1"/>
    <col min="2" max="2" width="44.75" customWidth="1"/>
    <col min="3" max="7" width="6.75" bestFit="1" customWidth="1"/>
    <col min="8" max="8" width="5.125" customWidth="1"/>
    <col min="9" max="9" width="3.5" bestFit="1" customWidth="1"/>
  </cols>
  <sheetData>
    <row r="1" spans="1:10" ht="24">
      <c r="B1" s="2" t="s">
        <v>280</v>
      </c>
      <c r="C1" s="66" t="s">
        <v>56</v>
      </c>
      <c r="D1" s="66"/>
      <c r="E1" s="67">
        <f>'１.対人支援活動（１対人支援活動）'!E1:H1</f>
        <v>0</v>
      </c>
      <c r="F1" s="67"/>
      <c r="G1" s="67"/>
      <c r="H1" s="67"/>
      <c r="I1" s="10"/>
    </row>
    <row r="2" spans="1:10">
      <c r="A2" t="s">
        <v>0</v>
      </c>
    </row>
    <row r="3" spans="1:10">
      <c r="A3" t="s">
        <v>1</v>
      </c>
    </row>
    <row r="4" spans="1:10">
      <c r="A4" s="52" t="s">
        <v>2</v>
      </c>
      <c r="B4" s="52"/>
      <c r="C4" s="52"/>
      <c r="D4" s="52"/>
      <c r="E4" s="52"/>
      <c r="F4" s="52"/>
      <c r="G4" s="52"/>
      <c r="H4" s="52"/>
      <c r="I4" s="9"/>
      <c r="J4" s="9"/>
    </row>
    <row r="5" spans="1:10">
      <c r="A5" s="72"/>
      <c r="B5" s="72"/>
      <c r="C5" s="72"/>
      <c r="D5" s="72"/>
      <c r="E5" s="72"/>
      <c r="F5" s="72"/>
      <c r="G5" s="72"/>
      <c r="H5" s="72"/>
    </row>
    <row r="6" spans="1:10">
      <c r="A6" s="76" t="s">
        <v>150</v>
      </c>
      <c r="B6" s="76"/>
      <c r="C6" s="76"/>
      <c r="D6" s="76"/>
      <c r="E6" s="76"/>
      <c r="F6" s="76"/>
      <c r="G6" s="76"/>
      <c r="H6" s="76"/>
      <c r="I6" s="8"/>
      <c r="J6" s="8"/>
    </row>
    <row r="7" spans="1:10">
      <c r="A7" s="71" t="s">
        <v>151</v>
      </c>
      <c r="B7" s="71"/>
      <c r="C7" s="71"/>
      <c r="D7" s="71"/>
    </row>
    <row r="8" spans="1:10">
      <c r="A8" t="s">
        <v>5</v>
      </c>
    </row>
    <row r="9" spans="1:10">
      <c r="A9" t="s">
        <v>152</v>
      </c>
    </row>
    <row r="10" spans="1:10">
      <c r="A10" t="s">
        <v>153</v>
      </c>
    </row>
    <row r="11" spans="1:10">
      <c r="A11" t="s">
        <v>8</v>
      </c>
    </row>
    <row r="12" spans="1:10">
      <c r="A12" s="15" t="s">
        <v>100</v>
      </c>
      <c r="B12" s="63" t="s">
        <v>154</v>
      </c>
      <c r="C12" s="63"/>
      <c r="D12" s="63"/>
      <c r="E12" s="63"/>
      <c r="F12" s="63"/>
      <c r="G12" s="63"/>
      <c r="H12" s="63"/>
    </row>
    <row r="14" spans="1:10">
      <c r="B14" s="64" t="s">
        <v>16</v>
      </c>
      <c r="C14" s="64"/>
      <c r="D14" s="64"/>
      <c r="E14" s="64"/>
      <c r="F14" s="64"/>
      <c r="G14" s="64"/>
      <c r="H14" s="64"/>
    </row>
    <row r="15" spans="1:10">
      <c r="A15" s="65" t="s">
        <v>17</v>
      </c>
      <c r="B15" s="65"/>
      <c r="C15" s="65" t="s">
        <v>18</v>
      </c>
      <c r="D15" s="65"/>
      <c r="E15" s="65"/>
      <c r="F15" s="65"/>
      <c r="G15" s="65"/>
      <c r="H15" s="65"/>
    </row>
    <row r="16" spans="1:10">
      <c r="A16" s="65"/>
      <c r="B16" s="65"/>
      <c r="C16" s="25"/>
      <c r="D16" s="25"/>
      <c r="E16" s="25"/>
      <c r="F16" s="25"/>
      <c r="G16" s="25"/>
      <c r="H16" s="7" t="s">
        <v>15</v>
      </c>
    </row>
    <row r="17" spans="1:9" ht="39.75" customHeight="1">
      <c r="A17" s="75" t="s">
        <v>155</v>
      </c>
      <c r="B17" s="75"/>
      <c r="C17" s="75"/>
      <c r="D17" s="75"/>
      <c r="E17" s="75"/>
      <c r="F17" s="75"/>
      <c r="G17" s="75"/>
      <c r="H17" s="75"/>
    </row>
    <row r="18" spans="1:9" ht="18.75" customHeight="1">
      <c r="A18" s="6" t="s">
        <v>20</v>
      </c>
      <c r="B18" s="11" t="s">
        <v>156</v>
      </c>
      <c r="C18" s="5"/>
      <c r="D18" s="5"/>
      <c r="E18" s="5"/>
      <c r="F18" s="5"/>
      <c r="G18" s="5"/>
      <c r="H18" s="5"/>
    </row>
    <row r="19" spans="1:9">
      <c r="A19" s="6" t="s">
        <v>30</v>
      </c>
      <c r="B19" s="11" t="s">
        <v>157</v>
      </c>
      <c r="C19" s="5"/>
      <c r="D19" s="5"/>
      <c r="E19" s="5"/>
      <c r="F19" s="5"/>
      <c r="G19" s="5"/>
      <c r="H19" s="5"/>
    </row>
    <row r="20" spans="1:9" ht="37.5">
      <c r="A20" s="6" t="s">
        <v>31</v>
      </c>
      <c r="B20" s="11" t="s">
        <v>158</v>
      </c>
      <c r="C20" s="5"/>
      <c r="D20" s="5"/>
      <c r="E20" s="5"/>
      <c r="F20" s="5"/>
      <c r="G20" s="5"/>
      <c r="H20" s="5"/>
    </row>
    <row r="21" spans="1:9" ht="37.5">
      <c r="A21" s="6" t="s">
        <v>32</v>
      </c>
      <c r="B21" s="11" t="s">
        <v>159</v>
      </c>
      <c r="C21" s="5"/>
      <c r="D21" s="5"/>
      <c r="E21" s="5"/>
      <c r="F21" s="5"/>
      <c r="G21" s="5"/>
      <c r="H21" s="5"/>
    </row>
    <row r="22" spans="1:9">
      <c r="A22" s="6" t="s">
        <v>33</v>
      </c>
      <c r="B22" s="11" t="s">
        <v>160</v>
      </c>
      <c r="C22" s="5"/>
      <c r="D22" s="5"/>
      <c r="E22" s="5"/>
      <c r="F22" s="5"/>
      <c r="G22" s="5"/>
      <c r="H22" s="5"/>
      <c r="I22">
        <v>5</v>
      </c>
    </row>
    <row r="23" spans="1:9" ht="19.5" thickBot="1">
      <c r="I23">
        <f>I22*3</f>
        <v>15</v>
      </c>
    </row>
    <row r="24" spans="1:9" ht="19.5" thickBot="1">
      <c r="B24" s="15" t="s">
        <v>230</v>
      </c>
      <c r="C24" s="26">
        <f>(SUM(C18:C22))/$I$23</f>
        <v>0</v>
      </c>
      <c r="D24" s="26">
        <f t="shared" ref="D24:G24" si="0">(SUM(D18:D22))/$I$23</f>
        <v>0</v>
      </c>
      <c r="E24" s="26">
        <f t="shared" si="0"/>
        <v>0</v>
      </c>
      <c r="F24" s="26">
        <f t="shared" si="0"/>
        <v>0</v>
      </c>
      <c r="G24" s="26">
        <f t="shared" si="0"/>
        <v>0</v>
      </c>
    </row>
  </sheetData>
  <mergeCells count="10">
    <mergeCell ref="B14:H14"/>
    <mergeCell ref="A15:B16"/>
    <mergeCell ref="C15:H15"/>
    <mergeCell ref="A17:H17"/>
    <mergeCell ref="C1:D1"/>
    <mergeCell ref="E1:H1"/>
    <mergeCell ref="A6:H6"/>
    <mergeCell ref="A7:D7"/>
    <mergeCell ref="B12:H12"/>
    <mergeCell ref="A4:H5"/>
  </mergeCells>
  <phoneticPr fontId="1"/>
  <printOptions horizontalCentered="1"/>
  <pageMargins left="0.43307086614173229" right="0.23622047244094491" top="0.74803149606299213" bottom="0.74803149606299213" header="0.31496062992125984" footer="0.31496062992125984"/>
  <pageSetup paperSize="9" orientation="portrait" r:id="rId1"/>
  <headerFooter>
    <oddFooter>&amp;C&amp;A&amp;P / &amp;N ページ</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D69F2"/>
  </sheetPr>
  <dimension ref="A1:J28"/>
  <sheetViews>
    <sheetView showGridLines="0" zoomScaleNormal="100" zoomScaleSheetLayoutView="115" workbookViewId="0">
      <selection activeCell="L19" sqref="L19"/>
    </sheetView>
  </sheetViews>
  <sheetFormatPr defaultRowHeight="18.75"/>
  <cols>
    <col min="1" max="1" width="3.75" customWidth="1"/>
    <col min="2" max="2" width="45.25" customWidth="1"/>
    <col min="3" max="7" width="6.75" bestFit="1" customWidth="1"/>
    <col min="8" max="8" width="5.125" customWidth="1"/>
    <col min="9" max="9" width="3.5" bestFit="1" customWidth="1"/>
  </cols>
  <sheetData>
    <row r="1" spans="1:10" ht="24">
      <c r="B1" s="2" t="s">
        <v>280</v>
      </c>
      <c r="C1" s="66" t="s">
        <v>56</v>
      </c>
      <c r="D1" s="66"/>
      <c r="E1" s="67">
        <f>'１.対人支援活動（１対人支援活動）'!E1:H1</f>
        <v>0</v>
      </c>
      <c r="F1" s="67"/>
      <c r="G1" s="67"/>
      <c r="H1" s="67"/>
      <c r="I1" s="10"/>
    </row>
    <row r="2" spans="1:10">
      <c r="A2" t="s">
        <v>0</v>
      </c>
    </row>
    <row r="3" spans="1:10">
      <c r="A3" t="s">
        <v>1</v>
      </c>
    </row>
    <row r="4" spans="1:10">
      <c r="A4" s="52" t="s">
        <v>2</v>
      </c>
      <c r="B4" s="52"/>
      <c r="C4" s="52"/>
      <c r="D4" s="52"/>
      <c r="E4" s="52"/>
      <c r="F4" s="52"/>
      <c r="G4" s="52"/>
      <c r="H4" s="52"/>
      <c r="I4" s="9"/>
      <c r="J4" s="9"/>
    </row>
    <row r="5" spans="1:10">
      <c r="A5" s="72"/>
      <c r="B5" s="72"/>
      <c r="C5" s="72"/>
      <c r="D5" s="72"/>
      <c r="E5" s="72"/>
      <c r="F5" s="72"/>
      <c r="G5" s="72"/>
      <c r="H5" s="72"/>
    </row>
    <row r="6" spans="1:10">
      <c r="A6" s="77" t="s">
        <v>161</v>
      </c>
      <c r="B6" s="77"/>
      <c r="C6" s="77"/>
      <c r="D6" s="77"/>
      <c r="E6" s="77"/>
      <c r="F6" s="77"/>
      <c r="G6" s="77"/>
      <c r="H6" s="77"/>
      <c r="I6" s="8"/>
      <c r="J6" s="8"/>
    </row>
    <row r="7" spans="1:10">
      <c r="A7" s="71" t="s">
        <v>162</v>
      </c>
      <c r="B7" s="71"/>
      <c r="C7" s="71"/>
      <c r="D7" s="71"/>
    </row>
    <row r="8" spans="1:10">
      <c r="A8" t="s">
        <v>5</v>
      </c>
    </row>
    <row r="9" spans="1:10">
      <c r="A9" t="s">
        <v>163</v>
      </c>
    </row>
    <row r="10" spans="1:10">
      <c r="A10" t="s">
        <v>8</v>
      </c>
    </row>
    <row r="11" spans="1:10">
      <c r="A11" s="15" t="s">
        <v>100</v>
      </c>
      <c r="B11" s="63" t="s">
        <v>164</v>
      </c>
      <c r="C11" s="63"/>
      <c r="D11" s="63"/>
      <c r="E11" s="63"/>
      <c r="F11" s="63"/>
      <c r="G11" s="63"/>
      <c r="H11" s="63"/>
    </row>
    <row r="12" spans="1:10">
      <c r="A12" s="15" t="s">
        <v>101</v>
      </c>
      <c r="B12" s="64" t="s">
        <v>165</v>
      </c>
      <c r="C12" s="64"/>
      <c r="D12" s="64"/>
      <c r="E12" s="64"/>
      <c r="F12" s="64"/>
      <c r="G12" s="64"/>
      <c r="H12" s="64"/>
    </row>
    <row r="13" spans="1:10">
      <c r="A13" s="4"/>
      <c r="B13" s="4"/>
      <c r="C13" s="4"/>
      <c r="D13" s="4"/>
      <c r="E13" s="4"/>
      <c r="F13" s="4"/>
      <c r="G13" s="4"/>
      <c r="H13" s="4"/>
      <c r="I13" s="4"/>
      <c r="J13" s="4"/>
    </row>
    <row r="15" spans="1:10">
      <c r="B15" s="64" t="s">
        <v>16</v>
      </c>
      <c r="C15" s="64"/>
      <c r="D15" s="64"/>
      <c r="E15" s="64"/>
      <c r="F15" s="64"/>
      <c r="G15" s="64"/>
      <c r="H15" s="64"/>
    </row>
    <row r="16" spans="1:10">
      <c r="A16" s="65" t="s">
        <v>17</v>
      </c>
      <c r="B16" s="65"/>
      <c r="C16" s="65" t="s">
        <v>18</v>
      </c>
      <c r="D16" s="65"/>
      <c r="E16" s="65"/>
      <c r="F16" s="65"/>
      <c r="G16" s="65"/>
      <c r="H16" s="65"/>
    </row>
    <row r="17" spans="1:9">
      <c r="A17" s="65"/>
      <c r="B17" s="65"/>
      <c r="C17" s="25"/>
      <c r="D17" s="25"/>
      <c r="E17" s="25"/>
      <c r="F17" s="25"/>
      <c r="G17" s="25"/>
      <c r="H17" s="7" t="s">
        <v>15</v>
      </c>
    </row>
    <row r="18" spans="1:9" ht="22.5" customHeight="1">
      <c r="A18" s="73" t="s">
        <v>166</v>
      </c>
      <c r="B18" s="73"/>
      <c r="C18" s="73"/>
      <c r="D18" s="73"/>
      <c r="E18" s="73"/>
      <c r="F18" s="73"/>
      <c r="G18" s="73"/>
      <c r="H18" s="73"/>
    </row>
    <row r="19" spans="1:9">
      <c r="A19" s="6" t="s">
        <v>20</v>
      </c>
      <c r="B19" s="11" t="s">
        <v>167</v>
      </c>
      <c r="C19" s="5"/>
      <c r="D19" s="5"/>
      <c r="E19" s="5"/>
      <c r="F19" s="5"/>
      <c r="G19" s="5"/>
      <c r="H19" s="5"/>
    </row>
    <row r="20" spans="1:9">
      <c r="A20" s="6" t="s">
        <v>30</v>
      </c>
      <c r="B20" s="11" t="s">
        <v>168</v>
      </c>
      <c r="C20" s="5"/>
      <c r="D20" s="5"/>
      <c r="E20" s="5"/>
      <c r="F20" s="5"/>
      <c r="G20" s="5"/>
      <c r="H20" s="5"/>
      <c r="I20">
        <v>2</v>
      </c>
    </row>
    <row r="21" spans="1:9" ht="20.25" customHeight="1">
      <c r="A21" s="69" t="s">
        <v>180</v>
      </c>
      <c r="B21" s="70"/>
      <c r="C21" s="70"/>
      <c r="D21" s="70"/>
      <c r="E21" s="70"/>
      <c r="F21" s="70"/>
      <c r="G21" s="70"/>
      <c r="H21" s="70"/>
    </row>
    <row r="22" spans="1:9" ht="37.5">
      <c r="A22" s="6" t="s">
        <v>20</v>
      </c>
      <c r="B22" s="11" t="s">
        <v>181</v>
      </c>
      <c r="C22" s="5"/>
      <c r="D22" s="5"/>
      <c r="E22" s="5"/>
      <c r="F22" s="5"/>
      <c r="G22" s="5"/>
      <c r="H22" s="5"/>
    </row>
    <row r="23" spans="1:9">
      <c r="A23" s="6" t="s">
        <v>30</v>
      </c>
      <c r="B23" s="11" t="s">
        <v>182</v>
      </c>
      <c r="C23" s="5"/>
      <c r="D23" s="5"/>
      <c r="E23" s="5"/>
      <c r="F23" s="5"/>
      <c r="G23" s="5"/>
      <c r="H23" s="5"/>
    </row>
    <row r="24" spans="1:9" ht="37.5">
      <c r="A24" s="6" t="s">
        <v>31</v>
      </c>
      <c r="B24" s="11" t="s">
        <v>183</v>
      </c>
      <c r="C24" s="5"/>
      <c r="D24" s="5"/>
      <c r="E24" s="5"/>
      <c r="F24" s="5"/>
      <c r="G24" s="5"/>
      <c r="H24" s="5"/>
    </row>
    <row r="25" spans="1:9" ht="37.5">
      <c r="A25" s="6" t="s">
        <v>32</v>
      </c>
      <c r="B25" s="11" t="s">
        <v>184</v>
      </c>
      <c r="C25" s="5"/>
      <c r="D25" s="5"/>
      <c r="E25" s="5"/>
      <c r="F25" s="5"/>
      <c r="G25" s="5"/>
      <c r="H25" s="5"/>
    </row>
    <row r="26" spans="1:9">
      <c r="A26" s="6" t="s">
        <v>33</v>
      </c>
      <c r="B26" s="11" t="s">
        <v>185</v>
      </c>
      <c r="C26" s="5"/>
      <c r="D26" s="5"/>
      <c r="E26" s="5"/>
      <c r="F26" s="5"/>
      <c r="G26" s="5"/>
      <c r="H26" s="5"/>
      <c r="I26">
        <v>5</v>
      </c>
    </row>
    <row r="27" spans="1:9" ht="19.5" thickBot="1">
      <c r="I27">
        <v>7</v>
      </c>
    </row>
    <row r="28" spans="1:9" ht="19.5" thickBot="1">
      <c r="B28" s="15" t="s">
        <v>230</v>
      </c>
      <c r="C28" s="26">
        <f>(SUM(C19:C20)+SUM(C22:C26))/$I$28</f>
        <v>0</v>
      </c>
      <c r="D28" s="27">
        <f t="shared" ref="D28:G28" si="0">(SUM(D19:D20)+SUM(D22:D26))/$I$28</f>
        <v>0</v>
      </c>
      <c r="E28" s="27">
        <f t="shared" si="0"/>
        <v>0</v>
      </c>
      <c r="F28" s="27">
        <f t="shared" si="0"/>
        <v>0</v>
      </c>
      <c r="G28" s="28">
        <f t="shared" si="0"/>
        <v>0</v>
      </c>
      <c r="I28">
        <f>7*3</f>
        <v>21</v>
      </c>
    </row>
  </sheetData>
  <mergeCells count="12">
    <mergeCell ref="B11:H11"/>
    <mergeCell ref="A4:H5"/>
    <mergeCell ref="C1:D1"/>
    <mergeCell ref="E1:H1"/>
    <mergeCell ref="A6:H6"/>
    <mergeCell ref="A7:D7"/>
    <mergeCell ref="A21:H21"/>
    <mergeCell ref="B12:H12"/>
    <mergeCell ref="B15:H15"/>
    <mergeCell ref="A16:B17"/>
    <mergeCell ref="C16:H16"/>
    <mergeCell ref="A18:H18"/>
  </mergeCells>
  <phoneticPr fontId="1"/>
  <printOptions horizontalCentered="1"/>
  <pageMargins left="0.43307086614173229" right="0.23622047244094491" top="0.74803149606299213" bottom="0.74803149606299213" header="0.31496062992125984" footer="0.31496062992125984"/>
  <pageSetup paperSize="9" orientation="portrait" r:id="rId1"/>
  <headerFooter>
    <oddFooter>&amp;C&amp;A&amp;P / &amp;N ページ</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D69F2"/>
  </sheetPr>
  <dimension ref="A1:J37"/>
  <sheetViews>
    <sheetView showGridLines="0" zoomScaleNormal="100" zoomScaleSheetLayoutView="115" workbookViewId="0">
      <selection activeCell="B13" sqref="B13:H13"/>
    </sheetView>
  </sheetViews>
  <sheetFormatPr defaultRowHeight="18.75"/>
  <cols>
    <col min="1" max="1" width="3.75" customWidth="1"/>
    <col min="2" max="2" width="45.5" customWidth="1"/>
    <col min="3" max="7" width="6.75" bestFit="1" customWidth="1"/>
    <col min="8" max="8" width="5.125" customWidth="1"/>
    <col min="9" max="9" width="3.5" bestFit="1" customWidth="1"/>
  </cols>
  <sheetData>
    <row r="1" spans="1:10" ht="24">
      <c r="B1" s="2" t="s">
        <v>280</v>
      </c>
      <c r="C1" s="66" t="s">
        <v>56</v>
      </c>
      <c r="D1" s="66"/>
      <c r="E1" s="67">
        <f>'１.対人支援活動（１対人支援活動）'!E1:H1</f>
        <v>0</v>
      </c>
      <c r="F1" s="67"/>
      <c r="G1" s="67"/>
      <c r="H1" s="67"/>
      <c r="I1" s="10"/>
    </row>
    <row r="2" spans="1:10">
      <c r="A2" t="s">
        <v>0</v>
      </c>
    </row>
    <row r="3" spans="1:10">
      <c r="A3" t="s">
        <v>1</v>
      </c>
    </row>
    <row r="4" spans="1:10">
      <c r="A4" s="52" t="s">
        <v>2</v>
      </c>
      <c r="B4" s="52"/>
      <c r="C4" s="52"/>
      <c r="D4" s="52"/>
      <c r="E4" s="52"/>
      <c r="F4" s="52"/>
      <c r="G4" s="52"/>
      <c r="H4" s="52"/>
      <c r="I4" s="9"/>
      <c r="J4" s="9"/>
    </row>
    <row r="5" spans="1:10">
      <c r="A5" s="72"/>
      <c r="B5" s="72"/>
      <c r="C5" s="72"/>
      <c r="D5" s="72"/>
      <c r="E5" s="72"/>
      <c r="F5" s="72"/>
      <c r="G5" s="72"/>
      <c r="H5" s="72"/>
    </row>
    <row r="6" spans="1:10">
      <c r="A6" s="77" t="s">
        <v>161</v>
      </c>
      <c r="B6" s="77"/>
      <c r="C6" s="77"/>
      <c r="D6" s="77"/>
      <c r="E6" s="77"/>
      <c r="F6" s="77"/>
      <c r="G6" s="77"/>
      <c r="H6" s="77"/>
      <c r="I6" s="8"/>
      <c r="J6" s="8"/>
    </row>
    <row r="7" spans="1:10">
      <c r="A7" s="71" t="s">
        <v>186</v>
      </c>
      <c r="B7" s="71"/>
      <c r="C7" s="71"/>
      <c r="D7" s="71"/>
    </row>
    <row r="8" spans="1:10">
      <c r="A8" t="s">
        <v>5</v>
      </c>
    </row>
    <row r="9" spans="1:10">
      <c r="A9" t="s">
        <v>187</v>
      </c>
    </row>
    <row r="10" spans="1:10">
      <c r="A10" t="s">
        <v>188</v>
      </c>
    </row>
    <row r="11" spans="1:10">
      <c r="A11" t="s">
        <v>8</v>
      </c>
    </row>
    <row r="12" spans="1:10">
      <c r="A12" s="15" t="s">
        <v>100</v>
      </c>
      <c r="B12" s="63" t="s">
        <v>189</v>
      </c>
      <c r="C12" s="63"/>
      <c r="D12" s="63"/>
      <c r="E12" s="63"/>
      <c r="F12" s="63"/>
      <c r="G12" s="63"/>
      <c r="H12" s="63"/>
    </row>
    <row r="13" spans="1:10">
      <c r="A13" s="15" t="s">
        <v>101</v>
      </c>
      <c r="B13" s="64" t="s">
        <v>191</v>
      </c>
      <c r="C13" s="64"/>
      <c r="D13" s="64"/>
      <c r="E13" s="64"/>
      <c r="F13" s="64"/>
      <c r="G13" s="64"/>
      <c r="H13" s="64"/>
    </row>
    <row r="14" spans="1:10">
      <c r="A14" s="15" t="s">
        <v>102</v>
      </c>
      <c r="B14" s="4" t="s">
        <v>192</v>
      </c>
      <c r="C14" s="4"/>
      <c r="D14" s="4"/>
      <c r="E14" s="4"/>
      <c r="F14" s="4"/>
      <c r="G14" s="4"/>
      <c r="H14" s="4"/>
      <c r="I14" s="4"/>
      <c r="J14" s="4"/>
    </row>
    <row r="15" spans="1:10">
      <c r="A15" s="15" t="s">
        <v>190</v>
      </c>
      <c r="B15" t="s">
        <v>193</v>
      </c>
    </row>
    <row r="16" spans="1:10">
      <c r="B16" s="64" t="s">
        <v>16</v>
      </c>
      <c r="C16" s="64"/>
      <c r="D16" s="64"/>
      <c r="E16" s="64"/>
      <c r="F16" s="64"/>
      <c r="G16" s="64"/>
      <c r="H16" s="64"/>
    </row>
    <row r="17" spans="1:9">
      <c r="A17" s="65" t="s">
        <v>17</v>
      </c>
      <c r="B17" s="65"/>
      <c r="C17" s="65" t="s">
        <v>18</v>
      </c>
      <c r="D17" s="65"/>
      <c r="E17" s="65"/>
      <c r="F17" s="65"/>
      <c r="G17" s="65"/>
      <c r="H17" s="65"/>
    </row>
    <row r="18" spans="1:9">
      <c r="A18" s="65"/>
      <c r="B18" s="65"/>
      <c r="C18" s="25"/>
      <c r="D18" s="25"/>
      <c r="E18" s="25"/>
      <c r="F18" s="25"/>
      <c r="G18" s="25"/>
      <c r="H18" s="7" t="s">
        <v>15</v>
      </c>
    </row>
    <row r="19" spans="1:9" ht="42.75" customHeight="1">
      <c r="A19" s="73" t="s">
        <v>194</v>
      </c>
      <c r="B19" s="73"/>
      <c r="C19" s="73"/>
      <c r="D19" s="73"/>
      <c r="E19" s="73"/>
      <c r="F19" s="73"/>
      <c r="G19" s="73"/>
      <c r="H19" s="73"/>
    </row>
    <row r="20" spans="1:9">
      <c r="A20" s="6" t="s">
        <v>20</v>
      </c>
      <c r="B20" s="11" t="s">
        <v>195</v>
      </c>
      <c r="C20" s="5"/>
      <c r="D20" s="5"/>
      <c r="E20" s="5"/>
      <c r="F20" s="5"/>
      <c r="G20" s="5"/>
      <c r="H20" s="5"/>
      <c r="I20">
        <v>3</v>
      </c>
    </row>
    <row r="21" spans="1:9">
      <c r="A21" s="6" t="s">
        <v>30</v>
      </c>
      <c r="B21" s="11" t="s">
        <v>196</v>
      </c>
      <c r="C21" s="5"/>
      <c r="D21" s="5"/>
      <c r="E21" s="5"/>
      <c r="F21" s="5"/>
      <c r="G21" s="5"/>
      <c r="H21" s="5"/>
    </row>
    <row r="22" spans="1:9">
      <c r="A22" s="6" t="s">
        <v>31</v>
      </c>
      <c r="B22" s="34" t="s">
        <v>197</v>
      </c>
      <c r="C22" s="5"/>
      <c r="D22" s="5"/>
      <c r="E22" s="5"/>
      <c r="F22" s="5"/>
      <c r="G22" s="5"/>
      <c r="H22" s="5"/>
    </row>
    <row r="23" spans="1:9" ht="34.5" customHeight="1">
      <c r="A23" s="69" t="s">
        <v>198</v>
      </c>
      <c r="B23" s="70"/>
      <c r="C23" s="70"/>
      <c r="D23" s="70"/>
      <c r="E23" s="70"/>
      <c r="F23" s="70"/>
      <c r="G23" s="70"/>
      <c r="H23" s="70"/>
    </row>
    <row r="24" spans="1:9">
      <c r="A24" s="6" t="s">
        <v>20</v>
      </c>
      <c r="B24" s="11" t="s">
        <v>199</v>
      </c>
      <c r="C24" s="5"/>
      <c r="D24" s="5"/>
      <c r="E24" s="5"/>
      <c r="F24" s="5"/>
      <c r="G24" s="5"/>
      <c r="H24" s="5"/>
      <c r="I24">
        <v>3</v>
      </c>
    </row>
    <row r="25" spans="1:9">
      <c r="A25" s="6" t="s">
        <v>30</v>
      </c>
      <c r="B25" s="11" t="s">
        <v>200</v>
      </c>
      <c r="C25" s="5"/>
      <c r="D25" s="5"/>
      <c r="E25" s="5"/>
      <c r="F25" s="5"/>
      <c r="G25" s="5"/>
      <c r="H25" s="5"/>
    </row>
    <row r="26" spans="1:9">
      <c r="A26" s="6" t="s">
        <v>31</v>
      </c>
      <c r="B26" s="11" t="s">
        <v>201</v>
      </c>
      <c r="C26" s="5"/>
      <c r="D26" s="5"/>
      <c r="E26" s="5"/>
      <c r="F26" s="5"/>
      <c r="G26" s="5"/>
      <c r="H26" s="5"/>
    </row>
    <row r="27" spans="1:9" ht="39" customHeight="1">
      <c r="A27" s="69" t="s">
        <v>202</v>
      </c>
      <c r="B27" s="70"/>
      <c r="C27" s="70"/>
      <c r="D27" s="70"/>
      <c r="E27" s="70"/>
      <c r="F27" s="70"/>
      <c r="G27" s="70"/>
      <c r="H27" s="70"/>
    </row>
    <row r="28" spans="1:9">
      <c r="A28" s="6" t="s">
        <v>20</v>
      </c>
      <c r="B28" s="11" t="s">
        <v>203</v>
      </c>
      <c r="C28" s="5"/>
      <c r="D28" s="5"/>
      <c r="E28" s="5"/>
      <c r="F28" s="5"/>
      <c r="G28" s="5"/>
      <c r="H28" s="5"/>
      <c r="I28">
        <v>4</v>
      </c>
    </row>
    <row r="29" spans="1:9">
      <c r="A29" s="6" t="s">
        <v>30</v>
      </c>
      <c r="B29" s="11" t="s">
        <v>204</v>
      </c>
      <c r="C29" s="5"/>
      <c r="D29" s="5"/>
      <c r="E29" s="5"/>
      <c r="F29" s="5"/>
      <c r="G29" s="5"/>
      <c r="H29" s="5"/>
    </row>
    <row r="30" spans="1:9">
      <c r="A30" s="6" t="s">
        <v>31</v>
      </c>
      <c r="B30" s="11" t="s">
        <v>205</v>
      </c>
      <c r="C30" s="5"/>
      <c r="D30" s="5"/>
      <c r="E30" s="5"/>
      <c r="F30" s="5"/>
      <c r="G30" s="5"/>
      <c r="H30" s="5"/>
    </row>
    <row r="31" spans="1:9">
      <c r="A31" s="6" t="s">
        <v>32</v>
      </c>
      <c r="B31" s="11" t="s">
        <v>206</v>
      </c>
      <c r="C31" s="5"/>
      <c r="D31" s="5"/>
      <c r="E31" s="5"/>
      <c r="F31" s="5"/>
      <c r="G31" s="5"/>
      <c r="H31" s="5"/>
    </row>
    <row r="32" spans="1:9" ht="36" customHeight="1">
      <c r="A32" s="69" t="s">
        <v>207</v>
      </c>
      <c r="B32" s="70"/>
      <c r="C32" s="70"/>
      <c r="D32" s="70"/>
      <c r="E32" s="70"/>
      <c r="F32" s="70"/>
      <c r="G32" s="70"/>
      <c r="H32" s="70"/>
    </row>
    <row r="33" spans="1:9">
      <c r="A33" s="6" t="s">
        <v>20</v>
      </c>
      <c r="B33" s="11" t="s">
        <v>208</v>
      </c>
      <c r="C33" s="5"/>
      <c r="D33" s="5"/>
      <c r="E33" s="5"/>
      <c r="F33" s="5"/>
      <c r="G33" s="5"/>
      <c r="H33" s="5"/>
      <c r="I33">
        <v>2</v>
      </c>
    </row>
    <row r="34" spans="1:9">
      <c r="A34" s="6" t="s">
        <v>30</v>
      </c>
      <c r="B34" s="11" t="s">
        <v>209</v>
      </c>
      <c r="C34" s="5"/>
      <c r="D34" s="5"/>
      <c r="E34" s="5"/>
      <c r="F34" s="5"/>
      <c r="G34" s="5"/>
      <c r="H34" s="5"/>
      <c r="I34">
        <f>SUM(I20:I33)</f>
        <v>12</v>
      </c>
    </row>
    <row r="35" spans="1:9">
      <c r="A35" s="1"/>
      <c r="B35" s="4"/>
      <c r="I35">
        <f>I34*3</f>
        <v>36</v>
      </c>
    </row>
    <row r="36" spans="1:9" ht="19.5" thickBot="1"/>
    <row r="37" spans="1:9" ht="19.5" thickBot="1">
      <c r="B37" s="15" t="s">
        <v>231</v>
      </c>
      <c r="C37" s="26">
        <f>(SUM(C20:C22)+SUM(C24:C26)+SUM(C28:C31)+SUM(C33:C34))/$I$35</f>
        <v>0</v>
      </c>
      <c r="D37" s="27">
        <f t="shared" ref="D37:G37" si="0">(SUM(D20:D22)+SUM(D24:D26)+SUM(D28:D31)+SUM(D33:D34))/$I$35</f>
        <v>0</v>
      </c>
      <c r="E37" s="27">
        <f t="shared" si="0"/>
        <v>0</v>
      </c>
      <c r="F37" s="27">
        <f t="shared" si="0"/>
        <v>0</v>
      </c>
      <c r="G37" s="28">
        <f t="shared" si="0"/>
        <v>0</v>
      </c>
    </row>
  </sheetData>
  <mergeCells count="14">
    <mergeCell ref="B12:H12"/>
    <mergeCell ref="A4:H5"/>
    <mergeCell ref="C1:D1"/>
    <mergeCell ref="E1:H1"/>
    <mergeCell ref="A6:H6"/>
    <mergeCell ref="A7:D7"/>
    <mergeCell ref="A27:H27"/>
    <mergeCell ref="A32:H32"/>
    <mergeCell ref="B13:H13"/>
    <mergeCell ref="B16:H16"/>
    <mergeCell ref="A17:B18"/>
    <mergeCell ref="C17:H17"/>
    <mergeCell ref="A19:H19"/>
    <mergeCell ref="A23:H23"/>
  </mergeCells>
  <phoneticPr fontId="1"/>
  <printOptions horizontalCentered="1"/>
  <pageMargins left="0.43307086614173229" right="0.23622047244094491" top="0.74803149606299213" bottom="0.74803149606299213" header="0.31496062992125984" footer="0.31496062992125984"/>
  <pageSetup paperSize="9" scale="90" orientation="portrait" r:id="rId1"/>
  <headerFooter>
    <oddFooter>&amp;P / &amp;N ページ</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sheetPr>
  <dimension ref="A1:J62"/>
  <sheetViews>
    <sheetView showGridLines="0" zoomScaleNormal="100" zoomScaleSheetLayoutView="115" workbookViewId="0">
      <selection activeCell="C60" sqref="C60"/>
    </sheetView>
  </sheetViews>
  <sheetFormatPr defaultRowHeight="18.75"/>
  <cols>
    <col min="1" max="1" width="3.75" customWidth="1"/>
    <col min="2" max="2" width="44.75" customWidth="1"/>
    <col min="3" max="7" width="6.75" bestFit="1" customWidth="1"/>
    <col min="8" max="8" width="5.125" customWidth="1"/>
    <col min="9" max="9" width="3.5" bestFit="1" customWidth="1"/>
  </cols>
  <sheetData>
    <row r="1" spans="1:10" ht="24">
      <c r="B1" s="2" t="s">
        <v>280</v>
      </c>
      <c r="C1" s="66" t="s">
        <v>56</v>
      </c>
      <c r="D1" s="66"/>
      <c r="E1" s="67">
        <f>'１.対人支援活動（１対人支援活動）'!E1:H1</f>
        <v>0</v>
      </c>
      <c r="F1" s="67"/>
      <c r="G1" s="67"/>
      <c r="H1" s="67"/>
      <c r="I1" s="10"/>
    </row>
    <row r="2" spans="1:10">
      <c r="A2" t="s">
        <v>0</v>
      </c>
    </row>
    <row r="3" spans="1:10">
      <c r="A3" t="s">
        <v>1</v>
      </c>
    </row>
    <row r="4" spans="1:10">
      <c r="A4" s="52" t="s">
        <v>2</v>
      </c>
      <c r="B4" s="52"/>
      <c r="C4" s="52"/>
      <c r="D4" s="52"/>
      <c r="E4" s="52"/>
      <c r="F4" s="52"/>
      <c r="G4" s="52"/>
      <c r="H4" s="52"/>
      <c r="I4" s="9"/>
      <c r="J4" s="9"/>
    </row>
    <row r="5" spans="1:10">
      <c r="A5" s="72"/>
      <c r="B5" s="72"/>
      <c r="C5" s="72"/>
      <c r="D5" s="72"/>
      <c r="E5" s="72"/>
      <c r="F5" s="72"/>
      <c r="G5" s="72"/>
      <c r="H5" s="72"/>
    </row>
    <row r="6" spans="1:10">
      <c r="A6" s="78" t="s">
        <v>211</v>
      </c>
      <c r="B6" s="78"/>
      <c r="C6" s="78"/>
      <c r="D6" s="78"/>
      <c r="E6" s="78"/>
      <c r="F6" s="78"/>
      <c r="G6" s="78"/>
      <c r="H6" s="78"/>
      <c r="I6" s="8"/>
      <c r="J6" s="8"/>
    </row>
    <row r="7" spans="1:10">
      <c r="A7" s="71" t="s">
        <v>212</v>
      </c>
      <c r="B7" s="71"/>
      <c r="C7" s="71"/>
      <c r="D7" s="71"/>
    </row>
    <row r="8" spans="1:10">
      <c r="A8" t="s">
        <v>5</v>
      </c>
    </row>
    <row r="9" spans="1:10">
      <c r="A9" t="s">
        <v>213</v>
      </c>
    </row>
    <row r="10" spans="1:10">
      <c r="A10" t="s">
        <v>214</v>
      </c>
    </row>
    <row r="11" spans="1:10">
      <c r="A11" t="s">
        <v>8</v>
      </c>
    </row>
    <row r="12" spans="1:10">
      <c r="A12" s="15" t="s">
        <v>100</v>
      </c>
      <c r="B12" s="63" t="s">
        <v>215</v>
      </c>
      <c r="C12" s="63"/>
      <c r="D12" s="63"/>
      <c r="E12" s="63"/>
      <c r="F12" s="63"/>
      <c r="G12" s="63"/>
      <c r="H12" s="63"/>
    </row>
    <row r="13" spans="1:10">
      <c r="A13" s="15"/>
    </row>
    <row r="14" spans="1:10">
      <c r="B14" s="64" t="s">
        <v>16</v>
      </c>
      <c r="C14" s="64"/>
      <c r="D14" s="64"/>
      <c r="E14" s="64"/>
      <c r="F14" s="64"/>
      <c r="G14" s="64"/>
      <c r="H14" s="64"/>
    </row>
    <row r="15" spans="1:10">
      <c r="A15" s="65" t="s">
        <v>17</v>
      </c>
      <c r="B15" s="65"/>
      <c r="C15" s="65" t="s">
        <v>18</v>
      </c>
      <c r="D15" s="65"/>
      <c r="E15" s="65"/>
      <c r="F15" s="65"/>
      <c r="G15" s="65"/>
      <c r="H15" s="65"/>
    </row>
    <row r="16" spans="1:10">
      <c r="A16" s="65"/>
      <c r="B16" s="65"/>
      <c r="C16" s="25"/>
      <c r="D16" s="25"/>
      <c r="E16" s="25"/>
      <c r="F16" s="25"/>
      <c r="G16" s="25"/>
      <c r="H16" s="7" t="s">
        <v>15</v>
      </c>
    </row>
    <row r="17" spans="1:9" ht="18.75" customHeight="1">
      <c r="A17" s="73" t="s">
        <v>217</v>
      </c>
      <c r="B17" s="73"/>
      <c r="C17" s="73"/>
      <c r="D17" s="73"/>
      <c r="E17" s="73"/>
      <c r="F17" s="73"/>
      <c r="G17" s="73"/>
      <c r="H17" s="73"/>
    </row>
    <row r="18" spans="1:9" ht="37.5">
      <c r="A18" s="6" t="s">
        <v>20</v>
      </c>
      <c r="B18" s="11" t="s">
        <v>218</v>
      </c>
      <c r="C18" s="5"/>
      <c r="D18" s="5"/>
      <c r="E18" s="5"/>
      <c r="F18" s="5"/>
      <c r="G18" s="5"/>
      <c r="H18" s="5"/>
      <c r="I18">
        <v>2</v>
      </c>
    </row>
    <row r="19" spans="1:9">
      <c r="A19" s="6" t="s">
        <v>30</v>
      </c>
      <c r="B19" s="11" t="s">
        <v>219</v>
      </c>
      <c r="C19" s="5"/>
      <c r="D19" s="5"/>
      <c r="E19" s="5"/>
      <c r="F19" s="5"/>
      <c r="G19" s="5"/>
      <c r="H19" s="5"/>
    </row>
    <row r="20" spans="1:9">
      <c r="A20" s="1"/>
      <c r="B20" s="4"/>
    </row>
    <row r="21" spans="1:9">
      <c r="A21" s="71" t="s">
        <v>216</v>
      </c>
      <c r="B21" s="71"/>
      <c r="C21" s="71"/>
      <c r="D21" s="71"/>
    </row>
    <row r="22" spans="1:9">
      <c r="A22" t="s">
        <v>5</v>
      </c>
    </row>
    <row r="23" spans="1:9">
      <c r="A23" t="s">
        <v>220</v>
      </c>
    </row>
    <row r="24" spans="1:9">
      <c r="A24" t="s">
        <v>221</v>
      </c>
    </row>
    <row r="25" spans="1:9">
      <c r="A25" t="s">
        <v>8</v>
      </c>
    </row>
    <row r="26" spans="1:9">
      <c r="A26" s="15" t="s">
        <v>100</v>
      </c>
      <c r="B26" s="63" t="s">
        <v>222</v>
      </c>
      <c r="C26" s="63"/>
      <c r="D26" s="63"/>
      <c r="E26" s="63"/>
      <c r="F26" s="63"/>
      <c r="G26" s="63"/>
      <c r="H26" s="63"/>
    </row>
    <row r="27" spans="1:9" ht="37.5">
      <c r="A27" s="15" t="s">
        <v>101</v>
      </c>
      <c r="B27" s="3" t="s">
        <v>223</v>
      </c>
      <c r="C27" s="3"/>
      <c r="D27" s="3"/>
      <c r="E27" s="3"/>
      <c r="F27" s="3"/>
      <c r="G27" s="3"/>
      <c r="H27" s="3"/>
    </row>
    <row r="28" spans="1:9">
      <c r="A28" s="15" t="s">
        <v>102</v>
      </c>
      <c r="B28" s="3" t="s">
        <v>224</v>
      </c>
      <c r="C28" s="3"/>
      <c r="D28" s="3"/>
      <c r="E28" s="3"/>
      <c r="F28" s="3"/>
      <c r="G28" s="3"/>
      <c r="H28" s="3"/>
    </row>
    <row r="29" spans="1:9">
      <c r="A29" s="15"/>
    </row>
    <row r="30" spans="1:9">
      <c r="B30" s="64" t="s">
        <v>16</v>
      </c>
      <c r="C30" s="64"/>
      <c r="D30" s="64"/>
      <c r="E30" s="64"/>
      <c r="F30" s="64"/>
      <c r="G30" s="64"/>
      <c r="H30" s="64"/>
    </row>
    <row r="31" spans="1:9">
      <c r="A31" s="65" t="s">
        <v>17</v>
      </c>
      <c r="B31" s="65"/>
      <c r="C31" s="65" t="s">
        <v>18</v>
      </c>
      <c r="D31" s="65"/>
      <c r="E31" s="65"/>
      <c r="F31" s="65"/>
      <c r="G31" s="65"/>
      <c r="H31" s="65"/>
    </row>
    <row r="32" spans="1:9">
      <c r="A32" s="65"/>
      <c r="B32" s="65"/>
      <c r="C32" s="25"/>
      <c r="D32" s="25"/>
      <c r="E32" s="25"/>
      <c r="F32" s="25"/>
      <c r="G32" s="25"/>
      <c r="H32" s="7" t="s">
        <v>15</v>
      </c>
    </row>
    <row r="33" spans="1:9" ht="38.25" customHeight="1">
      <c r="A33" s="79" t="s">
        <v>225</v>
      </c>
      <c r="B33" s="80"/>
      <c r="C33" s="5"/>
      <c r="D33" s="5"/>
      <c r="E33" s="5"/>
      <c r="F33" s="5"/>
      <c r="G33" s="5"/>
      <c r="H33" s="5"/>
      <c r="I33">
        <v>3</v>
      </c>
    </row>
    <row r="34" spans="1:9" ht="39" customHeight="1">
      <c r="A34" s="79" t="s">
        <v>226</v>
      </c>
      <c r="B34" s="80"/>
      <c r="C34" s="5"/>
      <c r="D34" s="5"/>
      <c r="E34" s="5"/>
      <c r="F34" s="5"/>
      <c r="G34" s="5"/>
      <c r="H34" s="5"/>
    </row>
    <row r="35" spans="1:9" ht="32.25" customHeight="1">
      <c r="A35" s="81" t="s">
        <v>227</v>
      </c>
      <c r="B35" s="82"/>
      <c r="C35" s="5"/>
      <c r="D35" s="5"/>
      <c r="E35" s="5"/>
      <c r="F35" s="5"/>
      <c r="G35" s="5"/>
      <c r="H35" s="5"/>
    </row>
    <row r="36" spans="1:9" ht="32.25" customHeight="1">
      <c r="A36" s="36"/>
      <c r="B36" s="36"/>
      <c r="C36" s="37"/>
      <c r="D36" s="37"/>
      <c r="E36" s="37"/>
      <c r="F36" s="37"/>
      <c r="G36" s="37"/>
      <c r="H36" s="37"/>
    </row>
    <row r="37" spans="1:9">
      <c r="A37" s="71" t="s">
        <v>232</v>
      </c>
      <c r="B37" s="71"/>
      <c r="C37" s="71"/>
      <c r="D37" s="71"/>
    </row>
    <row r="38" spans="1:9">
      <c r="A38" t="s">
        <v>5</v>
      </c>
    </row>
    <row r="39" spans="1:9">
      <c r="A39" t="s">
        <v>233</v>
      </c>
    </row>
    <row r="41" spans="1:9">
      <c r="A41" t="s">
        <v>8</v>
      </c>
    </row>
    <row r="42" spans="1:9">
      <c r="A42" s="15" t="s">
        <v>100</v>
      </c>
      <c r="B42" s="63" t="s">
        <v>234</v>
      </c>
      <c r="C42" s="63"/>
      <c r="D42" s="63"/>
      <c r="E42" s="63"/>
      <c r="F42" s="63"/>
      <c r="G42" s="63"/>
      <c r="H42" s="63"/>
    </row>
    <row r="43" spans="1:9" ht="24" customHeight="1">
      <c r="A43" s="15" t="s">
        <v>101</v>
      </c>
      <c r="B43" s="63" t="s">
        <v>235</v>
      </c>
      <c r="C43" s="63"/>
      <c r="D43" s="63"/>
      <c r="E43" s="63"/>
      <c r="F43" s="63"/>
      <c r="G43" s="63"/>
      <c r="H43" s="63"/>
    </row>
    <row r="44" spans="1:9">
      <c r="A44" s="15" t="s">
        <v>102</v>
      </c>
      <c r="B44" s="3" t="s">
        <v>236</v>
      </c>
      <c r="C44" s="3"/>
      <c r="D44" s="3"/>
      <c r="E44" s="3"/>
      <c r="F44" s="3"/>
      <c r="G44" s="3"/>
      <c r="H44" s="3"/>
    </row>
    <row r="45" spans="1:9">
      <c r="A45" s="15"/>
    </row>
    <row r="46" spans="1:9">
      <c r="B46" s="64" t="s">
        <v>16</v>
      </c>
      <c r="C46" s="64"/>
      <c r="D46" s="64"/>
      <c r="E46" s="64"/>
      <c r="F46" s="64"/>
      <c r="G46" s="64"/>
      <c r="H46" s="64"/>
    </row>
    <row r="47" spans="1:9">
      <c r="A47" s="65" t="s">
        <v>17</v>
      </c>
      <c r="B47" s="65"/>
      <c r="C47" s="65" t="s">
        <v>18</v>
      </c>
      <c r="D47" s="65"/>
      <c r="E47" s="65"/>
      <c r="F47" s="65"/>
      <c r="G47" s="65"/>
      <c r="H47" s="65"/>
    </row>
    <row r="48" spans="1:9">
      <c r="A48" s="65"/>
      <c r="B48" s="65"/>
      <c r="C48" s="25"/>
      <c r="D48" s="25"/>
      <c r="E48" s="25"/>
      <c r="F48" s="25"/>
      <c r="G48" s="25"/>
      <c r="H48" s="7" t="s">
        <v>15</v>
      </c>
    </row>
    <row r="49" spans="1:9">
      <c r="A49" s="73" t="s">
        <v>237</v>
      </c>
      <c r="B49" s="73"/>
      <c r="C49" s="73"/>
      <c r="D49" s="73"/>
      <c r="E49" s="73"/>
      <c r="F49" s="73"/>
      <c r="G49" s="73"/>
      <c r="H49" s="73"/>
    </row>
    <row r="50" spans="1:9">
      <c r="A50" s="6" t="s">
        <v>20</v>
      </c>
      <c r="B50" s="11" t="s">
        <v>238</v>
      </c>
      <c r="C50" s="5"/>
      <c r="D50" s="5"/>
      <c r="E50" s="5"/>
      <c r="F50" s="5"/>
      <c r="G50" s="5"/>
      <c r="H50" s="5"/>
    </row>
    <row r="51" spans="1:9">
      <c r="A51" s="6" t="s">
        <v>30</v>
      </c>
      <c r="B51" s="11" t="s">
        <v>239</v>
      </c>
      <c r="C51" s="5"/>
      <c r="D51" s="5"/>
      <c r="E51" s="5"/>
      <c r="F51" s="5"/>
      <c r="G51" s="5"/>
      <c r="H51" s="5"/>
      <c r="I51">
        <v>2</v>
      </c>
    </row>
    <row r="52" spans="1:9" ht="17.850000000000001" customHeight="1">
      <c r="A52" s="69" t="s">
        <v>240</v>
      </c>
      <c r="B52" s="70"/>
      <c r="C52" s="70"/>
      <c r="D52" s="70"/>
      <c r="E52" s="70"/>
      <c r="F52" s="70"/>
      <c r="G52" s="70"/>
      <c r="H52" s="70"/>
    </row>
    <row r="53" spans="1:9" ht="37.5">
      <c r="A53" s="6" t="s">
        <v>20</v>
      </c>
      <c r="B53" s="11" t="s">
        <v>241</v>
      </c>
      <c r="C53" s="5"/>
      <c r="D53" s="5"/>
      <c r="E53" s="5"/>
      <c r="F53" s="5"/>
      <c r="G53" s="5"/>
      <c r="H53" s="5"/>
    </row>
    <row r="54" spans="1:9">
      <c r="A54" s="6" t="s">
        <v>30</v>
      </c>
      <c r="B54" s="11" t="s">
        <v>242</v>
      </c>
      <c r="C54" s="5"/>
      <c r="D54" s="5"/>
      <c r="E54" s="5"/>
      <c r="F54" s="5"/>
      <c r="G54" s="5"/>
      <c r="H54" s="5"/>
      <c r="I54">
        <v>2</v>
      </c>
    </row>
    <row r="55" spans="1:9" ht="17.850000000000001" customHeight="1">
      <c r="A55" s="69" t="s">
        <v>243</v>
      </c>
      <c r="B55" s="70"/>
      <c r="C55" s="70"/>
      <c r="D55" s="70"/>
      <c r="E55" s="70"/>
      <c r="F55" s="70"/>
      <c r="G55" s="70"/>
      <c r="H55" s="70"/>
    </row>
    <row r="56" spans="1:9">
      <c r="A56" s="6" t="s">
        <v>20</v>
      </c>
      <c r="B56" s="11" t="s">
        <v>244</v>
      </c>
      <c r="C56" s="5"/>
      <c r="D56" s="5"/>
      <c r="E56" s="5"/>
      <c r="F56" s="5"/>
      <c r="G56" s="5"/>
      <c r="H56" s="5"/>
    </row>
    <row r="57" spans="1:9">
      <c r="A57" s="6" t="s">
        <v>30</v>
      </c>
      <c r="B57" s="11" t="s">
        <v>245</v>
      </c>
      <c r="C57" s="5"/>
      <c r="D57" s="5"/>
      <c r="E57" s="5"/>
      <c r="F57" s="5"/>
      <c r="G57" s="5"/>
      <c r="H57" s="5"/>
      <c r="I57">
        <v>2</v>
      </c>
    </row>
    <row r="58" spans="1:9" ht="17.850000000000001" customHeight="1">
      <c r="A58" s="69" t="s">
        <v>246</v>
      </c>
      <c r="B58" s="70"/>
      <c r="C58" s="70"/>
      <c r="D58" s="70"/>
      <c r="E58" s="70"/>
      <c r="F58" s="70"/>
      <c r="G58" s="70"/>
      <c r="H58" s="70"/>
    </row>
    <row r="59" spans="1:9">
      <c r="A59" s="6" t="s">
        <v>20</v>
      </c>
      <c r="B59" s="11" t="s">
        <v>247</v>
      </c>
      <c r="C59" s="5"/>
      <c r="D59" s="5"/>
      <c r="E59" s="5"/>
      <c r="F59" s="5"/>
      <c r="G59" s="5"/>
      <c r="H59" s="5"/>
    </row>
    <row r="60" spans="1:9" ht="37.5">
      <c r="A60" s="6" t="s">
        <v>30</v>
      </c>
      <c r="B60" s="11" t="s">
        <v>248</v>
      </c>
      <c r="C60" s="5"/>
      <c r="D60" s="5"/>
      <c r="E60" s="5"/>
      <c r="F60" s="5"/>
      <c r="G60" s="5"/>
      <c r="H60" s="5"/>
      <c r="I60">
        <v>2</v>
      </c>
    </row>
    <row r="61" spans="1:9" ht="19.5" thickBot="1">
      <c r="I61">
        <f>SUM(I18:I60)</f>
        <v>13</v>
      </c>
    </row>
    <row r="62" spans="1:9" ht="19.5" thickBot="1">
      <c r="B62" s="15" t="s">
        <v>263</v>
      </c>
      <c r="C62" s="26">
        <f>(SUM(C18:C19)+SUM(C33:C35)+SUM(C50:C51)+SUM(C53:C54)+SUM(C56:C57)+SUM(C59:C60))/$I$62</f>
        <v>0</v>
      </c>
      <c r="D62" s="27">
        <f>(SUM(D18:D19)+SUM(D33:D35)+SUM(D50:D51)+SUM(D53:D54)+SUM(D56:D57)+SUM(D59:D60))/$I$62</f>
        <v>0</v>
      </c>
      <c r="E62" s="27">
        <f>(SUM(E18:E19)+SUM(E33:E35)+SUM(E50:E51)+SUM(E53:E54)+SUM(E56:E57)+SUM(E59:E60))/$I$62</f>
        <v>0</v>
      </c>
      <c r="F62" s="27">
        <f>(SUM(F18:F19)+SUM(F33:F35)+SUM(F50:F51)+SUM(F53:F54)+SUM(F56:F57)+SUM(F59:F60))/$I$62</f>
        <v>0</v>
      </c>
      <c r="G62" s="28">
        <f>(SUM(G18:G19)+SUM(G33:G35)+SUM(G50:G51)+SUM(G53:G54)+SUM(G56:G57)+SUM(G59:G60))/$I$62</f>
        <v>0</v>
      </c>
      <c r="I62">
        <f>I61*3</f>
        <v>39</v>
      </c>
    </row>
  </sheetData>
  <mergeCells count="28">
    <mergeCell ref="A49:H49"/>
    <mergeCell ref="A52:H52"/>
    <mergeCell ref="A55:H55"/>
    <mergeCell ref="A58:H58"/>
    <mergeCell ref="A33:B33"/>
    <mergeCell ref="A34:B34"/>
    <mergeCell ref="A35:B35"/>
    <mergeCell ref="B46:H46"/>
    <mergeCell ref="A47:B48"/>
    <mergeCell ref="C47:H47"/>
    <mergeCell ref="B43:H43"/>
    <mergeCell ref="A21:D21"/>
    <mergeCell ref="B26:H26"/>
    <mergeCell ref="B30:H30"/>
    <mergeCell ref="A37:D37"/>
    <mergeCell ref="B42:H42"/>
    <mergeCell ref="A31:B32"/>
    <mergeCell ref="C31:H31"/>
    <mergeCell ref="B14:H14"/>
    <mergeCell ref="A15:B16"/>
    <mergeCell ref="C15:H15"/>
    <mergeCell ref="A17:H17"/>
    <mergeCell ref="C1:D1"/>
    <mergeCell ref="E1:H1"/>
    <mergeCell ref="A6:H6"/>
    <mergeCell ref="A7:D7"/>
    <mergeCell ref="B12:H12"/>
    <mergeCell ref="A4:H5"/>
  </mergeCells>
  <phoneticPr fontId="1"/>
  <printOptions horizontalCentered="1"/>
  <pageMargins left="0.43307086614173229" right="0.23622047244094491" top="0.74803149606299213" bottom="0.74803149606299213" header="0.31496062992125984" footer="0.31496062992125984"/>
  <pageSetup paperSize="9" scale="95" orientation="portrait" r:id="rId1"/>
  <headerFooter>
    <oddFooter>&amp;C&amp;A&amp;P / &amp;N ページ</oddFooter>
  </headerFooter>
  <rowBreaks count="1" manualBreakCount="1">
    <brk id="36" max="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16</vt:i4>
      </vt:variant>
    </vt:vector>
  </HeadingPairs>
  <TitlesOfParts>
    <vt:vector size="27" baseType="lpstr">
      <vt:lpstr>表紙</vt:lpstr>
      <vt:lpstr>１.対人支援活動（１対人支援活動）</vt:lpstr>
      <vt:lpstr>１.対人支援活動 (2集団への支援)</vt:lpstr>
      <vt:lpstr>2.地域支援活動（1地域診断・地区活動）</vt:lpstr>
      <vt:lpstr>2.地域支援活動（2地域組織活動３ケアシステム構築)</vt:lpstr>
      <vt:lpstr>3.事業化・施策化のための活動</vt:lpstr>
      <vt:lpstr>4健康危機に関する活動（１体制整備）</vt:lpstr>
      <vt:lpstr>4健康危機に関する活動 (2発生時の対応)</vt:lpstr>
      <vt:lpstr>5管理的活動</vt:lpstr>
      <vt:lpstr>6保健師の活動基盤</vt:lpstr>
      <vt:lpstr>全体</vt:lpstr>
      <vt:lpstr>'１.対人支援活動 (2集団への支援)'!Print_Area</vt:lpstr>
      <vt:lpstr>'１.対人支援活動（１対人支援活動）'!Print_Area</vt:lpstr>
      <vt:lpstr>'2.地域支援活動（1地域診断・地区活動）'!Print_Area</vt:lpstr>
      <vt:lpstr>'2.地域支援活動（2地域組織活動３ケアシステム構築)'!Print_Area</vt:lpstr>
      <vt:lpstr>'3.事業化・施策化のための活動'!Print_Area</vt:lpstr>
      <vt:lpstr>'4健康危機に関する活動 (2発生時の対応)'!Print_Area</vt:lpstr>
      <vt:lpstr>'4健康危機に関する活動（１体制整備）'!Print_Area</vt:lpstr>
      <vt:lpstr>'5管理的活動'!Print_Area</vt:lpstr>
      <vt:lpstr>'6保健師の活動基盤'!Print_Area</vt:lpstr>
      <vt:lpstr>全体!Print_Area</vt:lpstr>
      <vt:lpstr>表紙!Print_Area</vt:lpstr>
      <vt:lpstr>'１.対人支援活動 (2集団への支援)'!Print_Titles</vt:lpstr>
      <vt:lpstr>'１.対人支援活動（１対人支援活動）'!Print_Titles</vt:lpstr>
      <vt:lpstr>'2.地域支援活動（1地域診断・地区活動）'!Print_Titles</vt:lpstr>
      <vt:lpstr>'4健康危機に関する活動 (2発生時の対応)'!Print_Titles</vt:lpstr>
      <vt:lpstr>'4健康危機に関する活動（１体制整備）'!Print_Titles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宮城県yanaba</dc:creator>
  <cp:lastModifiedBy>木村　荘子</cp:lastModifiedBy>
  <cp:lastPrinted>2026-02-06T01:50:00Z</cp:lastPrinted>
  <dcterms:created xsi:type="dcterms:W3CDTF">2025-07-17T05:32:27Z</dcterms:created>
  <dcterms:modified xsi:type="dcterms:W3CDTF">2026-03-30T04:12:15Z</dcterms:modified>
</cp:coreProperties>
</file>