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4 地域医療第一班\03 周産期医療\11　統合補助金（医療提供体制推進事業）\1　周産期医療対策事業\3【直営】調査・研究\R7年度（R6実績）\01　調査票\"/>
    </mc:Choice>
  </mc:AlternateContent>
  <bookViews>
    <workbookView xWindow="0" yWindow="0" windowWidth="20400" windowHeight="7530" activeTab="1"/>
  </bookViews>
  <sheets>
    <sheet name="回答要領" sheetId="1" r:id="rId1"/>
    <sheet name="調査票" sheetId="3" r:id="rId2"/>
    <sheet name="（入力しない）とりまとめ用" sheetId="4" r:id="rId3"/>
  </sheets>
  <definedNames>
    <definedName name="_xlnm.Print_Area" localSheetId="0">回答要領!$A$1:$J$10</definedName>
    <definedName name="_xlnm.Print_Area" localSheetId="1">調査票!$A$1:$I$65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9" i="4" l="1"/>
  <c r="AP9" i="4"/>
  <c r="BD15" i="4" l="1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DD4" i="4"/>
  <c r="DC4" i="4"/>
  <c r="DB4" i="4"/>
  <c r="DA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</calcChain>
</file>

<file path=xl/sharedStrings.xml><?xml version="1.0" encoding="utf-8"?>
<sst xmlns="http://schemas.openxmlformats.org/spreadsheetml/2006/main" count="311" uniqueCount="196">
  <si>
    <t>回答要領</t>
    <rPh sb="0" eb="2">
      <t>カイトウ</t>
    </rPh>
    <rPh sb="2" eb="4">
      <t>ヨウリョウ</t>
    </rPh>
    <phoneticPr fontId="1"/>
  </si>
  <si>
    <t>医療機関名</t>
    <rPh sb="0" eb="2">
      <t>イリョウ</t>
    </rPh>
    <rPh sb="2" eb="5">
      <t>キカンメイ</t>
    </rPh>
    <phoneticPr fontId="1"/>
  </si>
  <si>
    <t>担当者部署・氏名（問合せ御対応者）</t>
    <rPh sb="15" eb="16">
      <t>シャ</t>
    </rPh>
    <phoneticPr fontId="1"/>
  </si>
  <si>
    <t>電話番号</t>
    <rPh sb="0" eb="2">
      <t>デンワ</t>
    </rPh>
    <rPh sb="2" eb="4">
      <t>バンゴウ</t>
    </rPh>
    <phoneticPr fontId="1"/>
  </si>
  <si>
    <t>担当者メールアドレス</t>
    <rPh sb="0" eb="2">
      <t>タントウ</t>
    </rPh>
    <rPh sb="2" eb="3">
      <t>シャ</t>
    </rPh>
    <phoneticPr fontId="1"/>
  </si>
  <si>
    <t>(1)妊婦健診実施の有無（有無を記載してください）</t>
    <rPh sb="3" eb="5">
      <t>ニンプ</t>
    </rPh>
    <rPh sb="5" eb="7">
      <t>ケンシン</t>
    </rPh>
    <rPh sb="7" eb="9">
      <t>ジッシ</t>
    </rPh>
    <rPh sb="10" eb="12">
      <t>ウム</t>
    </rPh>
    <rPh sb="13" eb="15">
      <t>ウム</t>
    </rPh>
    <rPh sb="16" eb="18">
      <t>キサイ</t>
    </rPh>
    <phoneticPr fontId="1"/>
  </si>
  <si>
    <t>(2)職員数（人）</t>
    <rPh sb="3" eb="6">
      <t>ショクインスウ</t>
    </rPh>
    <rPh sb="7" eb="8">
      <t>ニン</t>
    </rPh>
    <phoneticPr fontId="1"/>
  </si>
  <si>
    <t>常勤</t>
    <rPh sb="0" eb="2">
      <t>ジョウキン</t>
    </rPh>
    <phoneticPr fontId="1"/>
  </si>
  <si>
    <t>非常勤(実人数)</t>
    <rPh sb="0" eb="3">
      <t>ヒジョウキン</t>
    </rPh>
    <rPh sb="4" eb="5">
      <t>ジツ</t>
    </rPh>
    <rPh sb="5" eb="7">
      <t>ニンズウ</t>
    </rPh>
    <phoneticPr fontId="1"/>
  </si>
  <si>
    <t>非常勤(常勤換算)</t>
    <rPh sb="0" eb="3">
      <t>ヒジョウキン</t>
    </rPh>
    <rPh sb="4" eb="6">
      <t>ジョウキン</t>
    </rPh>
    <rPh sb="6" eb="8">
      <t>カンサン</t>
    </rPh>
    <phoneticPr fontId="1"/>
  </si>
  <si>
    <t>専攻医(後期研修医)</t>
    <rPh sb="0" eb="3">
      <t>センコウイ</t>
    </rPh>
    <rPh sb="4" eb="6">
      <t>コウキ</t>
    </rPh>
    <rPh sb="6" eb="9">
      <t>ケンシュウイ</t>
    </rPh>
    <phoneticPr fontId="1"/>
  </si>
  <si>
    <t>①産婦人科医</t>
    <rPh sb="1" eb="5">
      <t>サンフジンカ</t>
    </rPh>
    <rPh sb="4" eb="5">
      <t>カ</t>
    </rPh>
    <rPh sb="5" eb="6">
      <t>イ</t>
    </rPh>
    <phoneticPr fontId="1"/>
  </si>
  <si>
    <t>②小児科医</t>
    <rPh sb="1" eb="5">
      <t>ショウニカイ</t>
    </rPh>
    <phoneticPr fontId="1"/>
  </si>
  <si>
    <t>③助産師</t>
    <rPh sb="1" eb="4">
      <t>ジョサンシ</t>
    </rPh>
    <phoneticPr fontId="1"/>
  </si>
  <si>
    <t>うちアドバンス助産師</t>
    <rPh sb="7" eb="10">
      <t>ジョサンシ</t>
    </rPh>
    <phoneticPr fontId="1"/>
  </si>
  <si>
    <t>産婦人科業務</t>
    <rPh sb="0" eb="4">
      <t>サンフジンカ</t>
    </rPh>
    <rPh sb="4" eb="6">
      <t>ギョウム</t>
    </rPh>
    <phoneticPr fontId="1"/>
  </si>
  <si>
    <t>④看護師</t>
    <rPh sb="1" eb="4">
      <t>カンゴシ</t>
    </rPh>
    <phoneticPr fontId="1"/>
  </si>
  <si>
    <t>うち産科業務担当</t>
    <rPh sb="2" eb="4">
      <t>サンカ</t>
    </rPh>
    <rPh sb="4" eb="6">
      <t>ギョウム</t>
    </rPh>
    <rPh sb="6" eb="8">
      <t>タントウ</t>
    </rPh>
    <phoneticPr fontId="1"/>
  </si>
  <si>
    <t>⑤准看護師</t>
    <phoneticPr fontId="1"/>
  </si>
  <si>
    <t>⑥看護補助者（看護師の指示のもと看護業務を補助する者）</t>
    <rPh sb="1" eb="3">
      <t>カンゴ</t>
    </rPh>
    <rPh sb="3" eb="6">
      <t>ホジョシャ</t>
    </rPh>
    <rPh sb="25" eb="26">
      <t>モノ</t>
    </rPh>
    <phoneticPr fontId="1"/>
  </si>
  <si>
    <t>⑦産婦人科医師の指示のもと勤務する医師事務作業補助者</t>
    <rPh sb="1" eb="5">
      <t>サンフジンカ</t>
    </rPh>
    <rPh sb="5" eb="7">
      <t>イシ</t>
    </rPh>
    <rPh sb="8" eb="10">
      <t>シジ</t>
    </rPh>
    <rPh sb="13" eb="15">
      <t>キンム</t>
    </rPh>
    <phoneticPr fontId="1"/>
  </si>
  <si>
    <t>⑧臨床心理技術者</t>
    <rPh sb="1" eb="3">
      <t>リンショウ</t>
    </rPh>
    <rPh sb="3" eb="5">
      <t>シンリ</t>
    </rPh>
    <rPh sb="5" eb="8">
      <t>ギジュツシャ</t>
    </rPh>
    <phoneticPr fontId="1"/>
  </si>
  <si>
    <t>⑨ソーシャルワーカー</t>
    <phoneticPr fontId="1"/>
  </si>
  <si>
    <t>1．東北大学病院　2．仙台赤十字病院　3．宮城県立こども病院　4．仙台医療ｾﾝﾀｰ　5．東北公済病院　6．仙台市立病院</t>
    <rPh sb="2" eb="8">
      <t>トウホクダイガクビョウイン</t>
    </rPh>
    <rPh sb="11" eb="16">
      <t>センダイセキジュウジ</t>
    </rPh>
    <rPh sb="16" eb="18">
      <t>ビョウイン</t>
    </rPh>
    <rPh sb="21" eb="23">
      <t>ミヤギ</t>
    </rPh>
    <rPh sb="23" eb="25">
      <t>ケンリツ</t>
    </rPh>
    <rPh sb="28" eb="30">
      <t>ビョウイン</t>
    </rPh>
    <rPh sb="33" eb="35">
      <t>センダイ</t>
    </rPh>
    <rPh sb="35" eb="37">
      <t>イリョウ</t>
    </rPh>
    <rPh sb="44" eb="46">
      <t>トウホク</t>
    </rPh>
    <rPh sb="46" eb="48">
      <t>コウサイ</t>
    </rPh>
    <rPh sb="48" eb="50">
      <t>ビョウイン</t>
    </rPh>
    <phoneticPr fontId="1"/>
  </si>
  <si>
    <t>7．大崎市民病院　 8．石巻赤十字病院　9．気仙沼市立病院</t>
    <rPh sb="2" eb="4">
      <t>オオサキ</t>
    </rPh>
    <rPh sb="4" eb="6">
      <t>シミン</t>
    </rPh>
    <rPh sb="6" eb="8">
      <t>ビョウイン</t>
    </rPh>
    <rPh sb="12" eb="14">
      <t>イシノマキ</t>
    </rPh>
    <rPh sb="14" eb="17">
      <t>セキジュウジ</t>
    </rPh>
    <rPh sb="17" eb="19">
      <t>ビョウイン</t>
    </rPh>
    <rPh sb="22" eb="25">
      <t>ケセンヌマ</t>
    </rPh>
    <rPh sb="25" eb="27">
      <t>シリツ</t>
    </rPh>
    <rPh sb="27" eb="29">
      <t>ビョウイン</t>
    </rPh>
    <phoneticPr fontId="1"/>
  </si>
  <si>
    <t>10．その他</t>
    <phoneticPr fontId="1"/>
  </si>
  <si>
    <t>(1)妊婦健診実施日</t>
    <rPh sb="3" eb="5">
      <t>ニンプ</t>
    </rPh>
    <rPh sb="5" eb="7">
      <t>ケンシン</t>
    </rPh>
    <rPh sb="7" eb="10">
      <t>ジッシビ</t>
    </rPh>
    <phoneticPr fontId="1"/>
  </si>
  <si>
    <t>①開院中はいつでも健診実施（○を記入）</t>
    <rPh sb="1" eb="3">
      <t>カイイン</t>
    </rPh>
    <rPh sb="3" eb="4">
      <t>チュウ</t>
    </rPh>
    <rPh sb="9" eb="11">
      <t>ケンシン</t>
    </rPh>
    <rPh sb="11" eb="13">
      <t>ジッシ</t>
    </rPh>
    <rPh sb="16" eb="18">
      <t>キニュウ</t>
    </rPh>
    <phoneticPr fontId="1"/>
  </si>
  <si>
    <t>②健診実施時間を限定している</t>
    <rPh sb="1" eb="3">
      <t>ケンシン</t>
    </rPh>
    <rPh sb="3" eb="5">
      <t>ジッシ</t>
    </rPh>
    <rPh sb="5" eb="7">
      <t>ジカン</t>
    </rPh>
    <rPh sb="8" eb="10">
      <t>ゲンテイ</t>
    </rPh>
    <phoneticPr fontId="1"/>
  </si>
  <si>
    <t>休憩時間</t>
    <rPh sb="0" eb="2">
      <t>キュウケイ</t>
    </rPh>
    <rPh sb="2" eb="4">
      <t>ジカン</t>
    </rPh>
    <phoneticPr fontId="1"/>
  </si>
  <si>
    <t>③健診を行う曜日と時間を限定している</t>
    <rPh sb="1" eb="3">
      <t>ケンシン</t>
    </rPh>
    <rPh sb="4" eb="5">
      <t>オコナ</t>
    </rPh>
    <rPh sb="6" eb="8">
      <t>ヨウビ</t>
    </rPh>
    <rPh sb="9" eb="11">
      <t>ジカン</t>
    </rPh>
    <rPh sb="12" eb="14">
      <t>ゲンテイ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</si>
  <si>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</si>
  <si>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</si>
  <si>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(2)妊婦健診実施患者実人数</t>
    <rPh sb="3" eb="5">
      <t>ニンプ</t>
    </rPh>
    <rPh sb="5" eb="7">
      <t>ケンシン</t>
    </rPh>
    <rPh sb="7" eb="9">
      <t>ジッシ</t>
    </rPh>
    <rPh sb="9" eb="11">
      <t>カンジャ</t>
    </rPh>
    <rPh sb="11" eb="12">
      <t>ジツ</t>
    </rPh>
    <rPh sb="12" eb="14">
      <t>ニンズウ</t>
    </rPh>
    <phoneticPr fontId="1"/>
  </si>
  <si>
    <t>(3)(2)のうち里帰り出産等で県内の産科セミオープンシステムを利用しない患者実人数</t>
    <rPh sb="9" eb="11">
      <t>サトガエ</t>
    </rPh>
    <rPh sb="12" eb="14">
      <t>シュッサン</t>
    </rPh>
    <rPh sb="14" eb="15">
      <t>トウ</t>
    </rPh>
    <rPh sb="16" eb="18">
      <t>ケンナイ</t>
    </rPh>
    <rPh sb="19" eb="21">
      <t>サンカ</t>
    </rPh>
    <rPh sb="32" eb="34">
      <t>リヨウ</t>
    </rPh>
    <rPh sb="37" eb="39">
      <t>カンジャ</t>
    </rPh>
    <rPh sb="39" eb="40">
      <t>ジツ</t>
    </rPh>
    <rPh sb="40" eb="42">
      <t>ニンズウ</t>
    </rPh>
    <phoneticPr fontId="1"/>
  </si>
  <si>
    <t>裏面も回答願います。</t>
    <rPh sb="0" eb="2">
      <t>リメン</t>
    </rPh>
    <rPh sb="3" eb="5">
      <t>カイトウ</t>
    </rPh>
    <rPh sb="5" eb="6">
      <t>ネガ</t>
    </rPh>
    <phoneticPr fontId="1"/>
  </si>
  <si>
    <t>(1)所要時間（妊婦1名当たり）（分）</t>
    <rPh sb="3" eb="5">
      <t>ショヨウ</t>
    </rPh>
    <rPh sb="5" eb="7">
      <t>ジカン</t>
    </rPh>
    <rPh sb="8" eb="10">
      <t>ニンプ</t>
    </rPh>
    <rPh sb="11" eb="12">
      <t>メイ</t>
    </rPh>
    <rPh sb="12" eb="13">
      <t>ア</t>
    </rPh>
    <rPh sb="17" eb="18">
      <t>フン</t>
    </rPh>
    <phoneticPr fontId="1"/>
  </si>
  <si>
    <t>(3)運営体制</t>
    <rPh sb="3" eb="5">
      <t>ウンエイ</t>
    </rPh>
    <rPh sb="5" eb="7">
      <t>タイセイ</t>
    </rPh>
    <phoneticPr fontId="1"/>
  </si>
  <si>
    <t>選択肢：1．外来助産師が実施　　2．病棟外来一元化し病棟助産師が実施　　3．その他</t>
    <rPh sb="0" eb="3">
      <t>センタクシ</t>
    </rPh>
    <phoneticPr fontId="1"/>
  </si>
  <si>
    <t>(4)診療体制　※該当する番号を記入</t>
    <rPh sb="3" eb="5">
      <t>シンリョウ</t>
    </rPh>
    <rPh sb="5" eb="7">
      <t>タイセイ</t>
    </rPh>
    <phoneticPr fontId="1"/>
  </si>
  <si>
    <t>選択肢：1．必ず医師と助産師で対応　2．助産師のみで対応（異常等があれば医師が診察を行う）</t>
    <rPh sb="0" eb="3">
      <t>センタクシ</t>
    </rPh>
    <rPh sb="20" eb="23">
      <t>ジョサンシ</t>
    </rPh>
    <rPh sb="26" eb="28">
      <t>タイオウ</t>
    </rPh>
    <phoneticPr fontId="1"/>
  </si>
  <si>
    <t>(5）対象者　※該当する番号を記入</t>
    <rPh sb="3" eb="6">
      <t>タイショウシャ</t>
    </rPh>
    <phoneticPr fontId="1"/>
  </si>
  <si>
    <t>選択肢：1．自院分娩者のみ　2．他医療機関での分娩が確定している方も含む　3．その他</t>
    <rPh sb="0" eb="3">
      <t>センタクシ</t>
    </rPh>
    <rPh sb="16" eb="19">
      <t>タイリョウ</t>
    </rPh>
    <rPh sb="19" eb="21">
      <t>キカン</t>
    </rPh>
    <rPh sb="23" eb="25">
      <t>ブンベン</t>
    </rPh>
    <rPh sb="26" eb="28">
      <t>カクテイ</t>
    </rPh>
    <rPh sb="32" eb="33">
      <t>カタ</t>
    </rPh>
    <rPh sb="34" eb="35">
      <t>フク</t>
    </rPh>
    <phoneticPr fontId="1"/>
  </si>
  <si>
    <t>(6)対象者の選定基準</t>
    <rPh sb="3" eb="6">
      <t>タイショウシャ</t>
    </rPh>
    <rPh sb="7" eb="9">
      <t>センテイ</t>
    </rPh>
    <rPh sb="9" eb="11">
      <t>キジュン</t>
    </rPh>
    <phoneticPr fontId="1"/>
  </si>
  <si>
    <t>選択肢：1．独自基準あり　2．具体基準あり→</t>
    <rPh sb="0" eb="3">
      <t>センタクシ</t>
    </rPh>
    <rPh sb="6" eb="8">
      <t>ドクジ</t>
    </rPh>
    <rPh sb="8" eb="10">
      <t>キジュン</t>
    </rPh>
    <rPh sb="15" eb="17">
      <t>グタイ</t>
    </rPh>
    <rPh sb="17" eb="19">
      <t>キジュン</t>
    </rPh>
    <phoneticPr fontId="1"/>
  </si>
  <si>
    <t>　　3．基準なし</t>
    <rPh sb="4" eb="6">
      <t>キジュン</t>
    </rPh>
    <phoneticPr fontId="1"/>
  </si>
  <si>
    <t>(7)利用者数実数（人）</t>
    <rPh sb="3" eb="6">
      <t>リヨウシャ</t>
    </rPh>
    <rPh sb="6" eb="7">
      <t>スウ</t>
    </rPh>
    <rPh sb="7" eb="9">
      <t>ジッスウ</t>
    </rPh>
    <rPh sb="10" eb="11">
      <t>ニン</t>
    </rPh>
    <phoneticPr fontId="1"/>
  </si>
  <si>
    <t>(8)健診費用</t>
    <rPh sb="3" eb="5">
      <t>ケンシン</t>
    </rPh>
    <rPh sb="5" eb="7">
      <t>ヒヨウ</t>
    </rPh>
    <phoneticPr fontId="1"/>
  </si>
  <si>
    <t>選択肢：1．妊婦健康診査受診票のみ　2．受診表＋</t>
    <phoneticPr fontId="1"/>
  </si>
  <si>
    <t>円（金額を記載）</t>
    <phoneticPr fontId="1"/>
  </si>
  <si>
    <t>選択肢：1．医師　2．助産師（異常等があれば医師が診察を行う）　3．医師と助産師　4．健診施設（他院）　　5．その他※直接具体例を記入</t>
    <rPh sb="0" eb="3">
      <t>センタクシ</t>
    </rPh>
    <rPh sb="6" eb="8">
      <t>イシ</t>
    </rPh>
    <rPh sb="17" eb="18">
      <t>トウ</t>
    </rPh>
    <rPh sb="43" eb="45">
      <t>ケンシン</t>
    </rPh>
    <rPh sb="45" eb="47">
      <t>シセツ</t>
    </rPh>
    <rPh sb="48" eb="50">
      <t>タイン</t>
    </rPh>
    <rPh sb="57" eb="58">
      <t>タ</t>
    </rPh>
    <rPh sb="59" eb="61">
      <t>チョクセツ</t>
    </rPh>
    <rPh sb="61" eb="64">
      <t>グタイレイ</t>
    </rPh>
    <rPh sb="65" eb="67">
      <t>キニュウ</t>
    </rPh>
    <phoneticPr fontId="1"/>
  </si>
  <si>
    <t>～15週</t>
    <rPh sb="3" eb="4">
      <t>シュウ</t>
    </rPh>
    <phoneticPr fontId="1"/>
  </si>
  <si>
    <t>26週</t>
    <rPh sb="2" eb="3">
      <t>シュウ</t>
    </rPh>
    <phoneticPr fontId="1"/>
  </si>
  <si>
    <t>34週</t>
    <rPh sb="2" eb="3">
      <t>シュウ</t>
    </rPh>
    <phoneticPr fontId="1"/>
  </si>
  <si>
    <t>産後2週検診</t>
    <rPh sb="0" eb="2">
      <t>サンゴ</t>
    </rPh>
    <rPh sb="3" eb="4">
      <t>シュウ</t>
    </rPh>
    <rPh sb="4" eb="5">
      <t>ケン</t>
    </rPh>
    <rPh sb="5" eb="6">
      <t>シン</t>
    </rPh>
    <phoneticPr fontId="1"/>
  </si>
  <si>
    <t>16週</t>
    <rPh sb="2" eb="3">
      <t>シュウ</t>
    </rPh>
    <phoneticPr fontId="1"/>
  </si>
  <si>
    <t>28週</t>
    <rPh sb="2" eb="3">
      <t>シュウ</t>
    </rPh>
    <phoneticPr fontId="1"/>
  </si>
  <si>
    <t>36週～</t>
    <rPh sb="2" eb="3">
      <t>シュウ</t>
    </rPh>
    <phoneticPr fontId="1"/>
  </si>
  <si>
    <t>産後1ヶ月検診</t>
    <rPh sb="0" eb="2">
      <t>サンゴ</t>
    </rPh>
    <rPh sb="2" eb="5">
      <t>イッカゲツ</t>
    </rPh>
    <rPh sb="5" eb="7">
      <t>ケンシン</t>
    </rPh>
    <phoneticPr fontId="1"/>
  </si>
  <si>
    <t>20週</t>
    <rPh sb="2" eb="3">
      <t>シュウ</t>
    </rPh>
    <phoneticPr fontId="1"/>
  </si>
  <si>
    <t>30週</t>
    <rPh sb="2" eb="3">
      <t>シュウ</t>
    </rPh>
    <phoneticPr fontId="1"/>
  </si>
  <si>
    <t>その他（　　　　 週）</t>
    <rPh sb="2" eb="3">
      <t>タ</t>
    </rPh>
    <rPh sb="9" eb="10">
      <t>シュウ</t>
    </rPh>
    <phoneticPr fontId="1"/>
  </si>
  <si>
    <t>母乳外来</t>
    <rPh sb="0" eb="2">
      <t>ボニュウ</t>
    </rPh>
    <rPh sb="2" eb="4">
      <t>ガイライ</t>
    </rPh>
    <phoneticPr fontId="1"/>
  </si>
  <si>
    <t>24週</t>
    <rPh sb="2" eb="3">
      <t>シュウ</t>
    </rPh>
    <phoneticPr fontId="1"/>
  </si>
  <si>
    <t>32週</t>
    <rPh sb="2" eb="3">
      <t>シュウ</t>
    </rPh>
    <phoneticPr fontId="1"/>
  </si>
  <si>
    <t>(10)助産師外来を担当する助産師の条件
※該当する番号に年数・件数等を記入。</t>
    <rPh sb="4" eb="7">
      <t>ジョサンシ</t>
    </rPh>
    <rPh sb="7" eb="9">
      <t>ガイライ</t>
    </rPh>
    <rPh sb="10" eb="12">
      <t>タントウ</t>
    </rPh>
    <rPh sb="14" eb="17">
      <t>ジョサンシ</t>
    </rPh>
    <rPh sb="18" eb="20">
      <t>ジョウケン</t>
    </rPh>
    <rPh sb="29" eb="31">
      <t>ネンスウ</t>
    </rPh>
    <rPh sb="32" eb="34">
      <t>ケンスウ</t>
    </rPh>
    <rPh sb="34" eb="35">
      <t>トウ</t>
    </rPh>
    <phoneticPr fontId="1"/>
  </si>
  <si>
    <t>1．勤務年数（年以上）</t>
    <rPh sb="2" eb="4">
      <t>キンム</t>
    </rPh>
    <rPh sb="4" eb="6">
      <t>ネンスウ</t>
    </rPh>
    <rPh sb="7" eb="8">
      <t>ネン</t>
    </rPh>
    <rPh sb="8" eb="10">
      <t>イジョウ</t>
    </rPh>
    <phoneticPr fontId="1"/>
  </si>
  <si>
    <t>2．分娩取扱件数（件以上）</t>
    <rPh sb="2" eb="4">
      <t>ブンベン</t>
    </rPh>
    <rPh sb="4" eb="6">
      <t>トリアツカイ</t>
    </rPh>
    <rPh sb="6" eb="8">
      <t>ケンスウ</t>
    </rPh>
    <rPh sb="9" eb="10">
      <t>ケン</t>
    </rPh>
    <rPh sb="10" eb="12">
      <t>イジョウ</t>
    </rPh>
    <phoneticPr fontId="1"/>
  </si>
  <si>
    <t>3．妊婦健康診査（件以上）</t>
    <rPh sb="2" eb="4">
      <t>ニンプ</t>
    </rPh>
    <rPh sb="4" eb="6">
      <t>ケンコウ</t>
    </rPh>
    <rPh sb="6" eb="8">
      <t>シンサ</t>
    </rPh>
    <rPh sb="9" eb="10">
      <t>ケン</t>
    </rPh>
    <rPh sb="10" eb="12">
      <t>イジョウ</t>
    </rPh>
    <phoneticPr fontId="1"/>
  </si>
  <si>
    <t>4．新生児健診（件以上）</t>
    <rPh sb="2" eb="5">
      <t>シンセイジ</t>
    </rPh>
    <rPh sb="5" eb="7">
      <t>ケンシン</t>
    </rPh>
    <rPh sb="8" eb="9">
      <t>ケン</t>
    </rPh>
    <rPh sb="9" eb="11">
      <t>イジョウ</t>
    </rPh>
    <phoneticPr fontId="1"/>
  </si>
  <si>
    <t>5．家庭訪問（件以上）</t>
    <rPh sb="2" eb="4">
      <t>カテイ</t>
    </rPh>
    <rPh sb="4" eb="6">
      <t>ホウモン</t>
    </rPh>
    <rPh sb="7" eb="8">
      <t>ケン</t>
    </rPh>
    <rPh sb="8" eb="10">
      <t>イジョウ</t>
    </rPh>
    <phoneticPr fontId="1"/>
  </si>
  <si>
    <t>6．母乳相談（件以上）</t>
    <rPh sb="2" eb="4">
      <t>ボニュウ</t>
    </rPh>
    <rPh sb="4" eb="6">
      <t>ソウダン</t>
    </rPh>
    <rPh sb="7" eb="8">
      <t>ケン</t>
    </rPh>
    <rPh sb="8" eb="10">
      <t>イジョウ</t>
    </rPh>
    <phoneticPr fontId="1"/>
  </si>
  <si>
    <t>7．産後４週までの健康診査（件）</t>
    <rPh sb="2" eb="4">
      <t>サンゴ</t>
    </rPh>
    <rPh sb="5" eb="6">
      <t>シュウ</t>
    </rPh>
    <rPh sb="9" eb="11">
      <t>ケンコウ</t>
    </rPh>
    <rPh sb="11" eb="13">
      <t>シンサ</t>
    </rPh>
    <rPh sb="14" eb="15">
      <t>ケン</t>
    </rPh>
    <phoneticPr fontId="1"/>
  </si>
  <si>
    <t>8．アドバンス助産師資格保有者（○を記入）</t>
    <rPh sb="7" eb="10">
      <t>ジョサンシ</t>
    </rPh>
    <rPh sb="10" eb="12">
      <t>シカク</t>
    </rPh>
    <rPh sb="12" eb="15">
      <t>ホユウシャ</t>
    </rPh>
    <rPh sb="18" eb="20">
      <t>キニュウ</t>
    </rPh>
    <phoneticPr fontId="1"/>
  </si>
  <si>
    <t>9．プライマリーケース（件以上）</t>
    <rPh sb="12" eb="13">
      <t>ケン</t>
    </rPh>
    <rPh sb="13" eb="15">
      <t>イジョウ</t>
    </rPh>
    <phoneticPr fontId="1"/>
  </si>
  <si>
    <t>10．その他</t>
    <rPh sb="5" eb="6">
      <t>タ</t>
    </rPh>
    <phoneticPr fontId="1"/>
  </si>
  <si>
    <t>研修名</t>
    <rPh sb="0" eb="2">
      <t>ケンシュウ</t>
    </rPh>
    <rPh sb="2" eb="3">
      <t>メイ</t>
    </rPh>
    <phoneticPr fontId="1"/>
  </si>
  <si>
    <t>コース</t>
    <phoneticPr fontId="1"/>
  </si>
  <si>
    <t>(1)既受講者（人）</t>
    <rPh sb="3" eb="4">
      <t>キ</t>
    </rPh>
    <rPh sb="4" eb="7">
      <t>ジュコウシャ</t>
    </rPh>
    <rPh sb="8" eb="9">
      <t>ニン</t>
    </rPh>
    <phoneticPr fontId="1"/>
  </si>
  <si>
    <t>(2)(1)のうち資格取得者（人）</t>
    <rPh sb="9" eb="11">
      <t>シカク</t>
    </rPh>
    <rPh sb="11" eb="14">
      <t>シュトクシャ</t>
    </rPh>
    <rPh sb="15" eb="16">
      <t>ニン</t>
    </rPh>
    <phoneticPr fontId="1"/>
  </si>
  <si>
    <t>(3)受講希望者（人）</t>
    <rPh sb="3" eb="5">
      <t>ジュコウ</t>
    </rPh>
    <rPh sb="5" eb="8">
      <t>キボウシャ</t>
    </rPh>
    <rPh sb="9" eb="10">
      <t>ヒト</t>
    </rPh>
    <phoneticPr fontId="1"/>
  </si>
  <si>
    <t>医師</t>
    <rPh sb="0" eb="2">
      <t>イシ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</si>
  <si>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</si>
  <si>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</si>
  <si>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ＮＣＰＲ</t>
    <phoneticPr fontId="1"/>
  </si>
  <si>
    <t>A(専門)</t>
    <rPh sb="2" eb="4">
      <t>センモン</t>
    </rPh>
    <phoneticPr fontId="1"/>
  </si>
  <si>
    <t>B(一次)</t>
    <rPh sb="2" eb="4">
      <t>イチジ</t>
    </rPh>
    <phoneticPr fontId="1"/>
  </si>
  <si>
    <t>I（ｲﾝｽﾄﾗｸﾀｰ）</t>
    <phoneticPr fontId="1"/>
  </si>
  <si>
    <t>F(フォローアップ)</t>
  </si>
  <si>
    <t>S(スキルアップ)</t>
  </si>
  <si>
    <t>J-CIMELS</t>
    <phoneticPr fontId="1"/>
  </si>
  <si>
    <t>ベーシック</t>
  </si>
  <si>
    <t>インストラクター</t>
  </si>
  <si>
    <t>アドバンス</t>
  </si>
  <si>
    <t>医療機関の状況</t>
    <rPh sb="0" eb="2">
      <t>イリョウ</t>
    </rPh>
    <rPh sb="2" eb="4">
      <t>キカン</t>
    </rPh>
    <rPh sb="5" eb="7">
      <t>ジョウキョウ</t>
    </rPh>
    <phoneticPr fontId="1"/>
  </si>
  <si>
    <t>産婦人科医</t>
    <rPh sb="0" eb="4">
      <t>サンフジンカ</t>
    </rPh>
    <rPh sb="4" eb="5">
      <t>イ</t>
    </rPh>
    <phoneticPr fontId="1"/>
  </si>
  <si>
    <t>小児科医</t>
    <rPh sb="0" eb="4">
      <t>ショウニカイ</t>
    </rPh>
    <phoneticPr fontId="1"/>
  </si>
  <si>
    <t>うち産婦人科業務</t>
    <rPh sb="2" eb="6">
      <t>サンフジンカ</t>
    </rPh>
    <rPh sb="6" eb="8">
      <t>ギョウム</t>
    </rPh>
    <phoneticPr fontId="1"/>
  </si>
  <si>
    <t>産婦人科業務担当看護師</t>
    <rPh sb="0" eb="4">
      <t>サンフジンカ</t>
    </rPh>
    <rPh sb="4" eb="6">
      <t>ギョウム</t>
    </rPh>
    <rPh sb="6" eb="8">
      <t>タントウ</t>
    </rPh>
    <rPh sb="8" eb="11">
      <t>カンゴシ</t>
    </rPh>
    <phoneticPr fontId="1"/>
  </si>
  <si>
    <t>準看護師</t>
    <rPh sb="0" eb="1">
      <t>ジュン</t>
    </rPh>
    <rPh sb="1" eb="4">
      <t>カンゴシ</t>
    </rPh>
    <phoneticPr fontId="1"/>
  </si>
  <si>
    <t>産婦人科業務担当準看護師</t>
    <rPh sb="8" eb="9">
      <t>ジュン</t>
    </rPh>
    <phoneticPr fontId="1"/>
  </si>
  <si>
    <t>看護補助者</t>
    <rPh sb="0" eb="2">
      <t>カンゴ</t>
    </rPh>
    <rPh sb="2" eb="5">
      <t>ホジョシャ</t>
    </rPh>
    <phoneticPr fontId="1"/>
  </si>
  <si>
    <t>産婦人科業務担当看護補助者</t>
    <rPh sb="8" eb="10">
      <t>カンゴ</t>
    </rPh>
    <rPh sb="10" eb="12">
      <t>ホジョ</t>
    </rPh>
    <rPh sb="12" eb="13">
      <t>シャ</t>
    </rPh>
    <phoneticPr fontId="1"/>
  </si>
  <si>
    <t>医師事務作業補助者</t>
    <rPh sb="0" eb="2">
      <t>イシ</t>
    </rPh>
    <rPh sb="2" eb="4">
      <t>ジム</t>
    </rPh>
    <rPh sb="4" eb="6">
      <t>サギョウ</t>
    </rPh>
    <rPh sb="6" eb="9">
      <t>ホジョシャ</t>
    </rPh>
    <phoneticPr fontId="1"/>
  </si>
  <si>
    <t>臨床心理技術者</t>
    <rPh sb="0" eb="2">
      <t>リンショウ</t>
    </rPh>
    <rPh sb="2" eb="4">
      <t>シンリ</t>
    </rPh>
    <rPh sb="4" eb="7">
      <t>ギジュツシャ</t>
    </rPh>
    <phoneticPr fontId="1"/>
  </si>
  <si>
    <t>ソーシャルワーカー</t>
    <phoneticPr fontId="1"/>
  </si>
  <si>
    <t>産科セミオープンシステム連携施設</t>
    <rPh sb="0" eb="2">
      <t>サンカ</t>
    </rPh>
    <rPh sb="12" eb="14">
      <t>レンケイ</t>
    </rPh>
    <rPh sb="14" eb="16">
      <t>シセツ</t>
    </rPh>
    <phoneticPr fontId="1"/>
  </si>
  <si>
    <t>非常勤（実人数）</t>
    <rPh sb="0" eb="2">
      <t>ヒジョウ</t>
    </rPh>
    <rPh sb="2" eb="3">
      <t>キン</t>
    </rPh>
    <rPh sb="4" eb="5">
      <t>ジツ</t>
    </rPh>
    <rPh sb="5" eb="7">
      <t>ニンズウ</t>
    </rPh>
    <phoneticPr fontId="1"/>
  </si>
  <si>
    <t>非常勤（非常勤換算）</t>
    <rPh sb="0" eb="3">
      <t>ヒジョウキン</t>
    </rPh>
    <rPh sb="4" eb="7">
      <t>ヒジョウキン</t>
    </rPh>
    <rPh sb="7" eb="9">
      <t>カンサン</t>
    </rPh>
    <phoneticPr fontId="1"/>
  </si>
  <si>
    <t>専攻医</t>
    <rPh sb="0" eb="3">
      <t>センコウイ</t>
    </rPh>
    <phoneticPr fontId="1"/>
  </si>
  <si>
    <t>東北大学</t>
    <rPh sb="0" eb="2">
      <t>トウホク</t>
    </rPh>
    <rPh sb="2" eb="4">
      <t>ダイガク</t>
    </rPh>
    <phoneticPr fontId="1"/>
  </si>
  <si>
    <t>仙台日赤</t>
    <rPh sb="0" eb="2">
      <t>センダイ</t>
    </rPh>
    <rPh sb="2" eb="4">
      <t>ニッセキ</t>
    </rPh>
    <phoneticPr fontId="1"/>
  </si>
  <si>
    <t>こども</t>
    <phoneticPr fontId="1"/>
  </si>
  <si>
    <t>医療C</t>
    <rPh sb="0" eb="2">
      <t>イリョウ</t>
    </rPh>
    <phoneticPr fontId="1"/>
  </si>
  <si>
    <t>東北公済</t>
    <rPh sb="0" eb="2">
      <t>トウホク</t>
    </rPh>
    <rPh sb="2" eb="4">
      <t>コウサイ</t>
    </rPh>
    <phoneticPr fontId="1"/>
  </si>
  <si>
    <t>仙台市立</t>
    <rPh sb="0" eb="2">
      <t>センダイ</t>
    </rPh>
    <rPh sb="2" eb="4">
      <t>シリツ</t>
    </rPh>
    <phoneticPr fontId="1"/>
  </si>
  <si>
    <t>大崎市民</t>
    <rPh sb="0" eb="2">
      <t>オオサキ</t>
    </rPh>
    <rPh sb="2" eb="4">
      <t>シミン</t>
    </rPh>
    <phoneticPr fontId="1"/>
  </si>
  <si>
    <t>石巻日赤</t>
    <rPh sb="0" eb="2">
      <t>イシノマキ</t>
    </rPh>
    <rPh sb="2" eb="4">
      <t>ニッセキ</t>
    </rPh>
    <phoneticPr fontId="1"/>
  </si>
  <si>
    <t>気仙沼</t>
    <rPh sb="0" eb="3">
      <t>ケセンヌマ</t>
    </rPh>
    <phoneticPr fontId="1"/>
  </si>
  <si>
    <t>その他</t>
    <rPh sb="2" eb="3">
      <t>タ</t>
    </rPh>
    <phoneticPr fontId="1"/>
  </si>
  <si>
    <t>診療実績</t>
    <rPh sb="0" eb="2">
      <t>シンリョウ</t>
    </rPh>
    <rPh sb="2" eb="4">
      <t>ジッセキ</t>
    </rPh>
    <phoneticPr fontId="1"/>
  </si>
  <si>
    <t>助産師外来の状況</t>
    <rPh sb="0" eb="3">
      <t>ジョサンシ</t>
    </rPh>
    <rPh sb="3" eb="5">
      <t>ガイライ</t>
    </rPh>
    <rPh sb="6" eb="8">
      <t>ジョウキョウ</t>
    </rPh>
    <phoneticPr fontId="1"/>
  </si>
  <si>
    <t>妊婦健診実施日</t>
    <rPh sb="0" eb="2">
      <t>ニンプ</t>
    </rPh>
    <rPh sb="2" eb="4">
      <t>ケンシン</t>
    </rPh>
    <rPh sb="4" eb="6">
      <t>ジッシ</t>
    </rPh>
    <rPh sb="6" eb="7">
      <t>ビ</t>
    </rPh>
    <phoneticPr fontId="1"/>
  </si>
  <si>
    <t>健診実施患者実人数</t>
    <rPh sb="0" eb="2">
      <t>ケンシン</t>
    </rPh>
    <rPh sb="2" eb="4">
      <t>ジッシ</t>
    </rPh>
    <rPh sb="4" eb="6">
      <t>カンジャ</t>
    </rPh>
    <rPh sb="6" eb="7">
      <t>ジツ</t>
    </rPh>
    <rPh sb="7" eb="9">
      <t>ニンズウ</t>
    </rPh>
    <phoneticPr fontId="1"/>
  </si>
  <si>
    <t>県外施設（里帰り）</t>
    <rPh sb="0" eb="2">
      <t>ケンガイ</t>
    </rPh>
    <rPh sb="2" eb="4">
      <t>シセツ</t>
    </rPh>
    <rPh sb="5" eb="7">
      <t>サトガエ</t>
    </rPh>
    <phoneticPr fontId="1"/>
  </si>
  <si>
    <t>所要時間</t>
    <rPh sb="0" eb="2">
      <t>ショヨウ</t>
    </rPh>
    <rPh sb="2" eb="4">
      <t>ジカン</t>
    </rPh>
    <phoneticPr fontId="1"/>
  </si>
  <si>
    <t>担当助産師数</t>
    <rPh sb="0" eb="2">
      <t>タントウ</t>
    </rPh>
    <rPh sb="2" eb="5">
      <t>ジョサンシ</t>
    </rPh>
    <rPh sb="5" eb="6">
      <t>スウ</t>
    </rPh>
    <phoneticPr fontId="1"/>
  </si>
  <si>
    <t>運用体制</t>
    <rPh sb="0" eb="2">
      <t>ウンヨウ</t>
    </rPh>
    <rPh sb="2" eb="4">
      <t>タイセイ</t>
    </rPh>
    <phoneticPr fontId="1"/>
  </si>
  <si>
    <t>診療体制</t>
    <rPh sb="0" eb="2">
      <t>シンリョウ</t>
    </rPh>
    <rPh sb="2" eb="4">
      <t>タイセイ</t>
    </rPh>
    <phoneticPr fontId="1"/>
  </si>
  <si>
    <t>対象者</t>
    <rPh sb="0" eb="3">
      <t>タイショウシャ</t>
    </rPh>
    <phoneticPr fontId="1"/>
  </si>
  <si>
    <t>対象者の選定基準</t>
    <rPh sb="0" eb="3">
      <t>タイショウシャ</t>
    </rPh>
    <rPh sb="4" eb="6">
      <t>センテイ</t>
    </rPh>
    <rPh sb="6" eb="8">
      <t>キジュン</t>
    </rPh>
    <phoneticPr fontId="1"/>
  </si>
  <si>
    <t>利用者実人数</t>
    <rPh sb="0" eb="3">
      <t>リヨウシャ</t>
    </rPh>
    <rPh sb="3" eb="4">
      <t>ジツ</t>
    </rPh>
    <rPh sb="4" eb="5">
      <t>ニン</t>
    </rPh>
    <rPh sb="5" eb="6">
      <t>スウ</t>
    </rPh>
    <phoneticPr fontId="1"/>
  </si>
  <si>
    <t>健診費用</t>
    <rPh sb="0" eb="2">
      <t>ケンシン</t>
    </rPh>
    <rPh sb="2" eb="4">
      <t>ヒヨウ</t>
    </rPh>
    <phoneticPr fontId="1"/>
  </si>
  <si>
    <t>助産師のみ対応週数</t>
    <rPh sb="0" eb="3">
      <t>ジョサンシ</t>
    </rPh>
    <rPh sb="5" eb="7">
      <t>タイオウ</t>
    </rPh>
    <rPh sb="7" eb="9">
      <t>シュウスウ</t>
    </rPh>
    <phoneticPr fontId="1"/>
  </si>
  <si>
    <t>担当助産師の条件</t>
    <rPh sb="0" eb="2">
      <t>タントウ</t>
    </rPh>
    <rPh sb="2" eb="5">
      <t>ジョサンシ</t>
    </rPh>
    <rPh sb="6" eb="8">
      <t>ジョウケン</t>
    </rPh>
    <phoneticPr fontId="1"/>
  </si>
  <si>
    <t>開院中</t>
    <rPh sb="0" eb="2">
      <t>カイイン</t>
    </rPh>
    <rPh sb="2" eb="3">
      <t>ナカ</t>
    </rPh>
    <phoneticPr fontId="1"/>
  </si>
  <si>
    <t>曜日・時間</t>
    <rPh sb="0" eb="2">
      <t>ヨウビ</t>
    </rPh>
    <rPh sb="3" eb="5">
      <t>ジカン</t>
    </rPh>
    <phoneticPr fontId="1"/>
  </si>
  <si>
    <t>必ず医師と助産師で対応</t>
    <rPh sb="0" eb="1">
      <t>カナラ</t>
    </rPh>
    <rPh sb="2" eb="4">
      <t>イシ</t>
    </rPh>
    <rPh sb="5" eb="8">
      <t>ジョサンシ</t>
    </rPh>
    <rPh sb="9" eb="11">
      <t>タイオウ</t>
    </rPh>
    <phoneticPr fontId="1"/>
  </si>
  <si>
    <t>助産師のみ</t>
    <rPh sb="0" eb="3">
      <t>ジョサンシ</t>
    </rPh>
    <phoneticPr fontId="1"/>
  </si>
  <si>
    <t>自院のみ</t>
    <rPh sb="0" eb="2">
      <t>ジイン</t>
    </rPh>
    <phoneticPr fontId="1"/>
  </si>
  <si>
    <t>他院含む</t>
    <rPh sb="0" eb="2">
      <t>タイン</t>
    </rPh>
    <rPh sb="2" eb="3">
      <t>フク</t>
    </rPh>
    <phoneticPr fontId="1"/>
  </si>
  <si>
    <t>受診票のみ</t>
    <rPh sb="0" eb="2">
      <t>ジュシン</t>
    </rPh>
    <rPh sb="2" eb="3">
      <t>ヒョウ</t>
    </rPh>
    <phoneticPr fontId="1"/>
  </si>
  <si>
    <t>追加金額</t>
    <rPh sb="0" eb="2">
      <t>ツイカ</t>
    </rPh>
    <rPh sb="2" eb="4">
      <t>キンガク</t>
    </rPh>
    <phoneticPr fontId="1"/>
  </si>
  <si>
    <t>産後2w検診</t>
    <rPh sb="0" eb="2">
      <t>サンゴ</t>
    </rPh>
    <rPh sb="4" eb="6">
      <t>ケンシン</t>
    </rPh>
    <phoneticPr fontId="1"/>
  </si>
  <si>
    <t>産後1m検診</t>
    <rPh sb="0" eb="2">
      <t>サンゴ</t>
    </rPh>
    <rPh sb="4" eb="6">
      <t>ケンシン</t>
    </rPh>
    <phoneticPr fontId="1"/>
  </si>
  <si>
    <t>母乳外来</t>
    <rPh sb="0" eb="4">
      <t>ボニュウガイライ</t>
    </rPh>
    <phoneticPr fontId="1"/>
  </si>
  <si>
    <t xml:space="preserve">勤務年数
</t>
    <rPh sb="0" eb="2">
      <t>キンム</t>
    </rPh>
    <rPh sb="2" eb="4">
      <t>ネンスウ</t>
    </rPh>
    <phoneticPr fontId="1"/>
  </si>
  <si>
    <t>分娩取扱件数</t>
    <rPh sb="0" eb="2">
      <t>ブンベン</t>
    </rPh>
    <rPh sb="2" eb="4">
      <t>トリアツカ</t>
    </rPh>
    <rPh sb="4" eb="6">
      <t>ケンスウ</t>
    </rPh>
    <phoneticPr fontId="1"/>
  </si>
  <si>
    <t>妊婦健康診査取扱件数</t>
    <rPh sb="0" eb="2">
      <t>ニンプ</t>
    </rPh>
    <rPh sb="1" eb="2">
      <t>プ</t>
    </rPh>
    <rPh sb="2" eb="4">
      <t>ケンコウ</t>
    </rPh>
    <rPh sb="4" eb="6">
      <t>シンサ</t>
    </rPh>
    <rPh sb="6" eb="8">
      <t>トリアツカ</t>
    </rPh>
    <rPh sb="8" eb="10">
      <t>ケンスウ</t>
    </rPh>
    <phoneticPr fontId="1"/>
  </si>
  <si>
    <t>新生児健診件数</t>
    <rPh sb="0" eb="3">
      <t>シンセイジ</t>
    </rPh>
    <rPh sb="3" eb="5">
      <t>ケンシン</t>
    </rPh>
    <rPh sb="5" eb="7">
      <t>ケンスウ</t>
    </rPh>
    <phoneticPr fontId="1"/>
  </si>
  <si>
    <t>家庭訪問件数</t>
    <rPh sb="0" eb="2">
      <t>カテイ</t>
    </rPh>
    <rPh sb="2" eb="4">
      <t>ホウモン</t>
    </rPh>
    <rPh sb="4" eb="6">
      <t>ケンスウ</t>
    </rPh>
    <phoneticPr fontId="1"/>
  </si>
  <si>
    <t>母乳相談件数</t>
    <rPh sb="0" eb="2">
      <t>ボニュウ</t>
    </rPh>
    <rPh sb="2" eb="4">
      <t>ソウダン</t>
    </rPh>
    <rPh sb="4" eb="6">
      <t>ケンスウ</t>
    </rPh>
    <phoneticPr fontId="1"/>
  </si>
  <si>
    <t>産後4週までの健診件数</t>
    <rPh sb="0" eb="2">
      <t>サンゴ</t>
    </rPh>
    <rPh sb="3" eb="4">
      <t>シュウ</t>
    </rPh>
    <rPh sb="7" eb="9">
      <t>ケンシン</t>
    </rPh>
    <rPh sb="9" eb="11">
      <t>ケンスウ</t>
    </rPh>
    <phoneticPr fontId="1"/>
  </si>
  <si>
    <t>ｱﾄﾞﾊﾞﾝｽ資格保有者</t>
    <rPh sb="7" eb="9">
      <t>シカク</t>
    </rPh>
    <rPh sb="9" eb="11">
      <t>ホユウ</t>
    </rPh>
    <rPh sb="11" eb="12">
      <t>シャ</t>
    </rPh>
    <phoneticPr fontId="1"/>
  </si>
  <si>
    <t>プライマリーケース</t>
    <phoneticPr fontId="1"/>
  </si>
  <si>
    <t>既受講者</t>
    <rPh sb="0" eb="1">
      <t>キ</t>
    </rPh>
    <rPh sb="1" eb="4">
      <t>ジュコウシャ</t>
    </rPh>
    <phoneticPr fontId="1"/>
  </si>
  <si>
    <t>資格取得者</t>
    <rPh sb="0" eb="2">
      <t>シカク</t>
    </rPh>
    <rPh sb="2" eb="4">
      <t>シュトク</t>
    </rPh>
    <rPh sb="4" eb="5">
      <t>シャ</t>
    </rPh>
    <phoneticPr fontId="1"/>
  </si>
  <si>
    <t>受講希望者</t>
    <rPh sb="0" eb="2">
      <t>ジュコウ</t>
    </rPh>
    <rPh sb="2" eb="5">
      <t>キボウシャ</t>
    </rPh>
    <phoneticPr fontId="1"/>
  </si>
  <si>
    <t>NCPR</t>
    <phoneticPr fontId="1"/>
  </si>
  <si>
    <t>J-MELS</t>
    <phoneticPr fontId="1"/>
  </si>
  <si>
    <t>A</t>
    <phoneticPr fontId="1"/>
  </si>
  <si>
    <t>B</t>
    <phoneticPr fontId="1"/>
  </si>
  <si>
    <t>I</t>
    <phoneticPr fontId="1"/>
  </si>
  <si>
    <t>F</t>
    <phoneticPr fontId="1"/>
  </si>
  <si>
    <t>S</t>
    <phoneticPr fontId="1"/>
  </si>
  <si>
    <t>ﾍﾞｰｼｯｸ</t>
    <phoneticPr fontId="1"/>
  </si>
  <si>
    <t>ｲﾝｽﾄﾗｸﾀｰ</t>
    <phoneticPr fontId="1"/>
  </si>
  <si>
    <t>ｱﾄﾞﾊﾞﾝｽ</t>
    <phoneticPr fontId="1"/>
  </si>
  <si>
    <t>⇒本設問で「無」と回答された場合は、1(2)職員数のみご回答ください。</t>
    <rPh sb="1" eb="2">
      <t>ホン</t>
    </rPh>
    <rPh sb="2" eb="4">
      <t>セツモン</t>
    </rPh>
    <rPh sb="6" eb="7">
      <t>ナ</t>
    </rPh>
    <rPh sb="9" eb="11">
      <t>カイトウ</t>
    </rPh>
    <rPh sb="14" eb="16">
      <t>バアイ</t>
    </rPh>
    <rPh sb="22" eb="25">
      <t>ショクインスウ</t>
    </rPh>
    <rPh sb="28" eb="30">
      <t>カイトウ</t>
    </rPh>
    <phoneticPr fontId="1"/>
  </si>
  <si>
    <t>※月に２回など回数が決まっている場合は、「月●回」、必要時のみ対応するという場合は「必要時のみ」と、「非常勤（常勤換算）」の欄に記載してください。</t>
    <rPh sb="1" eb="2">
      <t>ツキ</t>
    </rPh>
    <rPh sb="4" eb="5">
      <t>カイ</t>
    </rPh>
    <rPh sb="7" eb="9">
      <t>カイスウ</t>
    </rPh>
    <rPh sb="10" eb="11">
      <t>キ</t>
    </rPh>
    <rPh sb="16" eb="18">
      <t>バアイ</t>
    </rPh>
    <rPh sb="21" eb="22">
      <t>ツキ</t>
    </rPh>
    <rPh sb="23" eb="24">
      <t>カイ</t>
    </rPh>
    <rPh sb="26" eb="29">
      <t>ヒツヨウジ</t>
    </rPh>
    <rPh sb="31" eb="33">
      <t>タイオウ</t>
    </rPh>
    <rPh sb="38" eb="40">
      <t>バアイ</t>
    </rPh>
    <rPh sb="64" eb="66">
      <t>キサイ</t>
    </rPh>
    <phoneticPr fontId="1"/>
  </si>
  <si>
    <t>1(2)⑦医師事務作業補助者は医師が行う業務のうち、事務的な業務（診断書や紹介状の作成など）を補助する職種です。</t>
    <phoneticPr fontId="1"/>
  </si>
  <si>
    <t>（9）週数毎の対応者
※該当する番号を記入
5．その他の場合、各回答欄に具体的に記入</t>
    <rPh sb="3" eb="5">
      <t>シュウスウ</t>
    </rPh>
    <rPh sb="5" eb="6">
      <t>ゴト</t>
    </rPh>
    <rPh sb="7" eb="10">
      <t>タイオウシャ</t>
    </rPh>
    <rPh sb="27" eb="28">
      <t>タ</t>
    </rPh>
    <rPh sb="29" eb="31">
      <t>バアイ</t>
    </rPh>
    <rPh sb="32" eb="33">
      <t>カク</t>
    </rPh>
    <rPh sb="33" eb="36">
      <t>カイトウラン</t>
    </rPh>
    <rPh sb="37" eb="39">
      <t>グタイ</t>
    </rPh>
    <rPh sb="39" eb="40">
      <t>テキ</t>
    </rPh>
    <rPh sb="41" eb="43">
      <t>キニュウ</t>
    </rPh>
    <phoneticPr fontId="1"/>
  </si>
  <si>
    <t>令和７年度宮城県周産期医療機能調査</t>
    <rPh sb="5" eb="7">
      <t>ミヤギ</t>
    </rPh>
    <rPh sb="6" eb="7">
      <t>ヘイネンド</t>
    </rPh>
    <rPh sb="8" eb="11">
      <t>シュウサンキ</t>
    </rPh>
    <rPh sb="11" eb="13">
      <t>イリョウ</t>
    </rPh>
    <rPh sb="13" eb="15">
      <t>キノウ</t>
    </rPh>
    <rPh sb="15" eb="17">
      <t>チョウサ</t>
    </rPh>
    <phoneticPr fontId="1"/>
  </si>
  <si>
    <t>１　医療機関の状況（令和7年(2025年)4月1日現在の状況）</t>
    <rPh sb="2" eb="4">
      <t>イリョウ</t>
    </rPh>
    <rPh sb="4" eb="6">
      <t>キカン</t>
    </rPh>
    <rPh sb="7" eb="9">
      <t>ジョウキョウ</t>
    </rPh>
    <rPh sb="22" eb="23">
      <t>ガツ</t>
    </rPh>
    <rPh sb="24" eb="25">
      <t>ニチ</t>
    </rPh>
    <rPh sb="25" eb="27">
      <t>ゲンザイ</t>
    </rPh>
    <rPh sb="28" eb="30">
      <t>ジョウキョウ</t>
    </rPh>
    <phoneticPr fontId="1"/>
  </si>
  <si>
    <t>(3)産科ｾﾐｵｰﾌﾟﾝｼｽﾃﾑ連携医療機関
　※該当する全ての番号を記入
＜実績ではなく連携先を回答ください。＞</t>
    <rPh sb="3" eb="5">
      <t>サンカ</t>
    </rPh>
    <rPh sb="16" eb="18">
      <t>レンケイ</t>
    </rPh>
    <rPh sb="18" eb="20">
      <t>イリョウ</t>
    </rPh>
    <rPh sb="20" eb="22">
      <t>キカン</t>
    </rPh>
    <rPh sb="29" eb="30">
      <t>スベ</t>
    </rPh>
    <rPh sb="39" eb="41">
      <t>ジッセキ</t>
    </rPh>
    <rPh sb="45" eb="47">
      <t>レンケイ</t>
    </rPh>
    <rPh sb="47" eb="48">
      <t>サキ</t>
    </rPh>
    <rPh sb="49" eb="51">
      <t>カイトウ</t>
    </rPh>
    <phoneticPr fontId="1"/>
  </si>
  <si>
    <t>2　診療実績【令和6年(2024年)1月1日～12月31日実績】
※開業時間ではなく、健診実施時間（曜日）を回答ください。健診実施時間を限定していない場合は①で回答ください。</t>
    <rPh sb="2" eb="4">
      <t>シンリョウ</t>
    </rPh>
    <rPh sb="4" eb="6">
      <t>ジッセキ</t>
    </rPh>
    <rPh sb="19" eb="20">
      <t>ガツ</t>
    </rPh>
    <rPh sb="21" eb="22">
      <t>ニチ</t>
    </rPh>
    <rPh sb="25" eb="26">
      <t>ガツ</t>
    </rPh>
    <rPh sb="28" eb="29">
      <t>ニチ</t>
    </rPh>
    <rPh sb="29" eb="31">
      <t>ジッセキ</t>
    </rPh>
    <phoneticPr fontId="1"/>
  </si>
  <si>
    <t>3　助産師外来の状況【令和6年(2024年)1月1日～12月31日実績】</t>
    <rPh sb="2" eb="5">
      <t>ジョサンシ</t>
    </rPh>
    <rPh sb="5" eb="7">
      <t>ガイライ</t>
    </rPh>
    <rPh sb="8" eb="10">
      <t>ジョウキョウ</t>
    </rPh>
    <rPh sb="23" eb="24">
      <t>ガツ</t>
    </rPh>
    <rPh sb="25" eb="26">
      <t>ニチ</t>
    </rPh>
    <rPh sb="29" eb="30">
      <t>ガツ</t>
    </rPh>
    <rPh sb="32" eb="33">
      <t>ニチ</t>
    </rPh>
    <rPh sb="33" eb="35">
      <t>ジッセキ</t>
    </rPh>
    <phoneticPr fontId="1"/>
  </si>
  <si>
    <t>※助産師外来を活用されていない場合は、設問（11）、(12)に御回答願います。</t>
    <rPh sb="1" eb="4">
      <t>ジョサンシ</t>
    </rPh>
    <rPh sb="4" eb="6">
      <t>ガイライ</t>
    </rPh>
    <rPh sb="7" eb="9">
      <t>カツヨウ</t>
    </rPh>
    <rPh sb="15" eb="17">
      <t>バアイ</t>
    </rPh>
    <rPh sb="19" eb="21">
      <t>セツモン</t>
    </rPh>
    <rPh sb="31" eb="34">
      <t>ゴカイトウ</t>
    </rPh>
    <rPh sb="34" eb="35">
      <t>ネガ</t>
    </rPh>
    <phoneticPr fontId="1"/>
  </si>
  <si>
    <t>※回答に際し、選択肢の項目はセルを着色するか○で囲んでください。　（８）健診費用は公表対象外です。</t>
    <rPh sb="1" eb="3">
      <t>カイトウ</t>
    </rPh>
    <rPh sb="4" eb="5">
      <t>サイ</t>
    </rPh>
    <rPh sb="7" eb="10">
      <t>センタクシ</t>
    </rPh>
    <rPh sb="11" eb="13">
      <t>コウモク</t>
    </rPh>
    <rPh sb="17" eb="19">
      <t>チャクショク</t>
    </rPh>
    <rPh sb="24" eb="25">
      <t>カコ</t>
    </rPh>
    <phoneticPr fontId="1"/>
  </si>
  <si>
    <t>(2)担当助産師数（R7.4.1時点）（人）</t>
    <rPh sb="3" eb="5">
      <t>タントウ</t>
    </rPh>
    <rPh sb="5" eb="8">
      <t>ジョサンシ</t>
    </rPh>
    <rPh sb="8" eb="9">
      <t>スウ</t>
    </rPh>
    <rPh sb="20" eb="21">
      <t>ニン</t>
    </rPh>
    <phoneticPr fontId="1"/>
  </si>
  <si>
    <t>4　従事者の育成【令和7年(2025年)4月1日時点の状況及び対応方針】</t>
    <rPh sb="2" eb="5">
      <t>ジュウジシャ</t>
    </rPh>
    <rPh sb="6" eb="8">
      <t>イクセイ</t>
    </rPh>
    <rPh sb="21" eb="22">
      <t>ガツ</t>
    </rPh>
    <rPh sb="23" eb="24">
      <t>ニチ</t>
    </rPh>
    <rPh sb="24" eb="26">
      <t>ジテン</t>
    </rPh>
    <rPh sb="27" eb="29">
      <t>ジョウキョウ</t>
    </rPh>
    <rPh sb="29" eb="30">
      <t>オヨ</t>
    </rPh>
    <rPh sb="31" eb="33">
      <t>タイオウ</t>
    </rPh>
    <rPh sb="33" eb="35">
      <t>ホウシン</t>
    </rPh>
    <phoneticPr fontId="1"/>
  </si>
  <si>
    <t>　貴院職員の研修受講状況　(3)受講希望者は、職種に関係なく今後受講させたい（したい）と考えている職員数を記入してください。</t>
    <rPh sb="3" eb="5">
      <t>ショクイン</t>
    </rPh>
    <rPh sb="6" eb="8">
      <t>ケンシュウ</t>
    </rPh>
    <rPh sb="10" eb="12">
      <t>ジョウキョウ</t>
    </rPh>
    <rPh sb="16" eb="18">
      <t>ジュコウ</t>
    </rPh>
    <rPh sb="18" eb="21">
      <t>キボウシャ</t>
    </rPh>
    <rPh sb="23" eb="25">
      <t>ショクシュ</t>
    </rPh>
    <rPh sb="26" eb="28">
      <t>カンケイ</t>
    </rPh>
    <rPh sb="30" eb="32">
      <t>コンゴ</t>
    </rPh>
    <rPh sb="32" eb="34">
      <t>ジュコウ</t>
    </rPh>
    <rPh sb="44" eb="45">
      <t>カンガ</t>
    </rPh>
    <rPh sb="49" eb="52">
      <t>ショクインスウ</t>
    </rPh>
    <rPh sb="53" eb="55">
      <t>キニュウ</t>
    </rPh>
    <phoneticPr fontId="1"/>
  </si>
  <si>
    <t>（調査票4・妊婦健診実施医療機関用）</t>
    <phoneticPr fontId="1"/>
  </si>
  <si>
    <r>
      <t xml:space="preserve">※助産師外来　とは
</t>
    </r>
    <r>
      <rPr>
        <u/>
        <sz val="10"/>
        <color theme="1"/>
        <rFont val="BIZ UDゴシック"/>
        <family val="3"/>
        <charset val="128"/>
      </rPr>
      <t>①緊急時の対応（産科セミオープンシステム等、連携体制も含む）が可能な医療機関において、
②助産師が産科医師と役割分担をし、
③妊産褥婦とその家族の意向を尊重しながら、
④健康診査や保健指導を行うこと</t>
    </r>
    <r>
      <rPr>
        <sz val="10"/>
        <color theme="1"/>
        <rFont val="BIZ UDゴシック"/>
        <family val="3"/>
        <charset val="128"/>
      </rPr>
      <t>　と定義されています。
ただし、産科医師が健康診査を行い、保健指導・母乳外来等のみを助産師が行う場合はこれに含みません。
（出典：院内助産・助産師外来ガイドライン2018）
こちらの定義に該当する場合は回答願います。</t>
    </r>
    <rPh sb="1" eb="4">
      <t>ジョサンシ</t>
    </rPh>
    <rPh sb="4" eb="6">
      <t>ガイライ</t>
    </rPh>
    <rPh sb="18" eb="20">
      <t>サンカ</t>
    </rPh>
    <rPh sb="30" eb="31">
      <t>トウ</t>
    </rPh>
    <rPh sb="32" eb="34">
      <t>レンケイ</t>
    </rPh>
    <rPh sb="34" eb="36">
      <t>タイセイ</t>
    </rPh>
    <rPh sb="37" eb="38">
      <t>フク</t>
    </rPh>
    <rPh sb="111" eb="113">
      <t>テイギ</t>
    </rPh>
    <phoneticPr fontId="1"/>
  </si>
  <si>
    <r>
      <t>　今後、宮城県が主催する周産期医療研修の参考としますので、貴院の</t>
    </r>
    <r>
      <rPr>
        <u/>
        <sz val="11"/>
        <color theme="1"/>
        <rFont val="BIZ UDゴシック"/>
        <family val="3"/>
        <charset val="128"/>
      </rPr>
      <t>周産期医療に従事される方</t>
    </r>
    <r>
      <rPr>
        <sz val="11"/>
        <color theme="1"/>
        <rFont val="BIZ UDゴシック"/>
        <family val="3"/>
        <charset val="128"/>
      </rPr>
      <t>のキャリアアップに関する考え方等について回答してください。</t>
    </r>
    <rPh sb="29" eb="31">
      <t>キイン</t>
    </rPh>
    <rPh sb="32" eb="35">
      <t>シュウサンキ</t>
    </rPh>
    <rPh sb="35" eb="37">
      <t>イリョウ</t>
    </rPh>
    <rPh sb="38" eb="40">
      <t>ジュウジ</t>
    </rPh>
    <rPh sb="43" eb="44">
      <t>カタ</t>
    </rPh>
    <rPh sb="53" eb="54">
      <t>カン</t>
    </rPh>
    <rPh sb="56" eb="57">
      <t>カンガ</t>
    </rPh>
    <rPh sb="58" eb="59">
      <t>カタ</t>
    </rPh>
    <rPh sb="59" eb="60">
      <t>トウ</t>
    </rPh>
    <rPh sb="64" eb="66">
      <t>カイトウ</t>
    </rPh>
    <phoneticPr fontId="1"/>
  </si>
  <si>
    <t>(11)活用していない施設における実施の意向（自由記述）</t>
    <rPh sb="4" eb="6">
      <t>カツヨウ</t>
    </rPh>
    <rPh sb="11" eb="13">
      <t>シセツ</t>
    </rPh>
    <rPh sb="17" eb="19">
      <t>ジッシ</t>
    </rPh>
    <rPh sb="20" eb="22">
      <t>イコウ</t>
    </rPh>
    <rPh sb="23" eb="25">
      <t>ジユウ</t>
    </rPh>
    <rPh sb="25" eb="27">
      <t>キジュツ</t>
    </rPh>
    <phoneticPr fontId="1"/>
  </si>
  <si>
    <t>(12)実施に向けての課題（自由記述）</t>
    <rPh sb="4" eb="6">
      <t>ジッシ</t>
    </rPh>
    <rPh sb="7" eb="8">
      <t>ム</t>
    </rPh>
    <rPh sb="11" eb="13">
      <t>カダイ</t>
    </rPh>
    <rPh sb="14" eb="16">
      <t>ジユウ</t>
    </rPh>
    <rPh sb="16" eb="18">
      <t>キジュツ</t>
    </rPh>
    <phoneticPr fontId="1"/>
  </si>
  <si>
    <t>※回答にあたっては下記の点に御留意ください。</t>
    <rPh sb="1" eb="3">
      <t>カイトウ</t>
    </rPh>
    <rPh sb="9" eb="11">
      <t>カキ</t>
    </rPh>
    <rPh sb="12" eb="13">
      <t>テン</t>
    </rPh>
    <rPh sb="14" eb="17">
      <t>ゴリュウイ</t>
    </rPh>
    <phoneticPr fontId="1"/>
  </si>
  <si>
    <r>
      <t>・選択肢による</t>
    </r>
    <r>
      <rPr>
        <b/>
        <sz val="11"/>
        <color rgb="FFFF0000"/>
        <rFont val="BIZ UDゴシック"/>
        <family val="3"/>
        <charset val="128"/>
      </rPr>
      <t>複数回答は省略せず回答ください。</t>
    </r>
    <r>
      <rPr>
        <sz val="11"/>
        <color theme="1"/>
        <rFont val="BIZ UDゴシック"/>
        <family val="3"/>
        <charset val="128"/>
      </rPr>
      <t>（×：1～4，◎：1,2,3,4,）</t>
    </r>
    <rPh sb="1" eb="4">
      <t>センタクシ</t>
    </rPh>
    <rPh sb="7" eb="9">
      <t>フクスウ</t>
    </rPh>
    <rPh sb="9" eb="11">
      <t>カイトウ</t>
    </rPh>
    <rPh sb="12" eb="14">
      <t>ショウリャク</t>
    </rPh>
    <rPh sb="16" eb="18">
      <t>カイトウ</t>
    </rPh>
    <phoneticPr fontId="1"/>
  </si>
  <si>
    <r>
      <t>・選択肢回答のうち，</t>
    </r>
    <r>
      <rPr>
        <sz val="11"/>
        <color rgb="FFFF0000"/>
        <rFont val="BIZ UDゴシック"/>
        <family val="3"/>
        <charset val="128"/>
      </rPr>
      <t>「</t>
    </r>
    <r>
      <rPr>
        <b/>
        <sz val="11"/>
        <color rgb="FFFF0000"/>
        <rFont val="BIZ UDゴシック"/>
        <family val="3"/>
        <charset val="128"/>
      </rPr>
      <t>その他（自由記述）</t>
    </r>
    <r>
      <rPr>
        <sz val="11"/>
        <color rgb="FFFF0000"/>
        <rFont val="BIZ UDゴシック"/>
        <family val="3"/>
        <charset val="128"/>
      </rPr>
      <t>」</t>
    </r>
    <r>
      <rPr>
        <sz val="11"/>
        <color theme="1"/>
        <rFont val="BIZ UDゴシック"/>
        <family val="3"/>
        <charset val="128"/>
      </rPr>
      <t>となっているものは</t>
    </r>
    <r>
      <rPr>
        <b/>
        <sz val="11"/>
        <color rgb="FFFF0000"/>
        <rFont val="BIZ UDゴシック"/>
        <family val="3"/>
        <charset val="128"/>
      </rPr>
      <t>具体的に記述</t>
    </r>
    <r>
      <rPr>
        <sz val="11"/>
        <color theme="1"/>
        <rFont val="BIZ UDゴシック"/>
        <family val="3"/>
        <charset val="128"/>
      </rPr>
      <t>してください。</t>
    </r>
    <rPh sb="1" eb="4">
      <t>センタクシ</t>
    </rPh>
    <rPh sb="4" eb="6">
      <t>カイトウ</t>
    </rPh>
    <rPh sb="13" eb="14">
      <t>タ</t>
    </rPh>
    <rPh sb="15" eb="17">
      <t>ジユウ</t>
    </rPh>
    <rPh sb="17" eb="19">
      <t>キジュツ</t>
    </rPh>
    <rPh sb="30" eb="32">
      <t>グタイ</t>
    </rPh>
    <rPh sb="32" eb="33">
      <t>テキ</t>
    </rPh>
    <rPh sb="34" eb="36">
      <t>キジュツ</t>
    </rPh>
    <phoneticPr fontId="1"/>
  </si>
  <si>
    <t>・セルの結合，分割，書式設定の変更等はしないでください。</t>
    <rPh sb="4" eb="6">
      <t>ケツゴウ</t>
    </rPh>
    <rPh sb="7" eb="9">
      <t>ブンカツ</t>
    </rPh>
    <rPh sb="10" eb="12">
      <t>ショシキ</t>
    </rPh>
    <rPh sb="12" eb="14">
      <t>セッテイ</t>
    </rPh>
    <rPh sb="15" eb="17">
      <t>ヘンコウ</t>
    </rPh>
    <rPh sb="17" eb="18">
      <t>トウ</t>
    </rPh>
    <phoneticPr fontId="1"/>
  </si>
  <si>
    <t>・水色着色セルは関数が入っているため入力しないでください。</t>
    <rPh sb="1" eb="3">
      <t>ミズイロ</t>
    </rPh>
    <rPh sb="3" eb="5">
      <t>チャクショク</t>
    </rPh>
    <rPh sb="8" eb="10">
      <t>カンスウ</t>
    </rPh>
    <rPh sb="11" eb="12">
      <t>ハイ</t>
    </rPh>
    <rPh sb="18" eb="20">
      <t>ニュウリョク</t>
    </rPh>
    <phoneticPr fontId="1"/>
  </si>
  <si>
    <t>・黒シート「とりまとめ用」には入力しないでください。</t>
    <rPh sb="1" eb="2">
      <t>クロ</t>
    </rPh>
    <rPh sb="11" eb="12">
      <t>ヨウ</t>
    </rPh>
    <rPh sb="15" eb="17">
      <t>ニュウリョク</t>
    </rPh>
    <phoneticPr fontId="1"/>
  </si>
  <si>
    <t>実施の意向</t>
    <rPh sb="0" eb="2">
      <t>ジッシ</t>
    </rPh>
    <rPh sb="3" eb="5">
      <t>イコウ</t>
    </rPh>
    <phoneticPr fontId="1"/>
  </si>
  <si>
    <t>課題</t>
    <rPh sb="0" eb="2">
      <t>カダイ</t>
    </rPh>
    <phoneticPr fontId="1"/>
  </si>
  <si>
    <r>
      <t>・</t>
    </r>
    <r>
      <rPr>
        <sz val="11"/>
        <color rgb="FF0070C0"/>
        <rFont val="BIZ UDゴシック"/>
        <family val="3"/>
        <charset val="128"/>
      </rPr>
      <t>新規</t>
    </r>
    <r>
      <rPr>
        <sz val="11"/>
        <color theme="1"/>
        <rFont val="BIZ UDゴシック"/>
        <family val="3"/>
        <charset val="128"/>
      </rPr>
      <t>の調査項目は、セルを</t>
    </r>
    <r>
      <rPr>
        <sz val="11"/>
        <color rgb="FF0070C0"/>
        <rFont val="BIZ UDゴシック"/>
        <family val="3"/>
        <charset val="128"/>
      </rPr>
      <t>青色着色</t>
    </r>
    <r>
      <rPr>
        <sz val="11"/>
        <color theme="1"/>
        <rFont val="BIZ UDゴシック"/>
        <family val="3"/>
        <charset val="128"/>
      </rPr>
      <t>しています。</t>
    </r>
    <rPh sb="1" eb="3">
      <t>シンキ</t>
    </rPh>
    <rPh sb="4" eb="6">
      <t>チョウサ</t>
    </rPh>
    <rPh sb="6" eb="8">
      <t>コウモク</t>
    </rPh>
    <rPh sb="13" eb="15">
      <t>アオイロ</t>
    </rPh>
    <rPh sb="15" eb="17">
      <t>チャクショク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</si>
</sst>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&quot;時&quot;"/>
    <numFmt numFmtId="177" formatCode="##&quot;分から&quot;"/>
    <numFmt numFmtId="178" formatCode="##&quot;分まで&quot;"/>
    <numFmt numFmtId="179" formatCode="##&quot;年以上&quot;"/>
    <numFmt numFmtId="180" formatCode="##&quot;件以上&quot;"/>
    <numFmt numFmtId="181" formatCode="##&quot;件&quot;"/>
    <numFmt numFmtId="182" formatCode="0&quot;件以上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rgb="FF0070C0"/>
      <name val="BIZ UD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8" borderId="21" xfId="0" applyFont="1" applyFill="1" applyBorder="1" applyAlignment="1">
      <alignment vertical="center" wrapText="1"/>
    </xf>
    <xf numFmtId="0" fontId="4" fillId="8" borderId="2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10" borderId="21" xfId="0" applyFill="1" applyBorder="1" applyAlignment="1">
      <alignment vertical="center" wrapText="1"/>
    </xf>
    <xf numFmtId="0" fontId="5" fillId="10" borderId="21" xfId="0" applyFont="1" applyFill="1" applyBorder="1" applyAlignment="1">
      <alignment vertical="center" wrapText="1"/>
    </xf>
    <xf numFmtId="0" fontId="0" fillId="9" borderId="21" xfId="0" applyFill="1" applyBorder="1" applyAlignment="1">
      <alignment vertical="center" wrapText="1"/>
    </xf>
    <xf numFmtId="0" fontId="6" fillId="10" borderId="2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11" borderId="21" xfId="0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12" borderId="0" xfId="0" applyFont="1" applyFill="1" applyAlignment="1">
      <alignment vertical="center"/>
    </xf>
    <xf numFmtId="0" fontId="13" fillId="12" borderId="1" xfId="0" applyFont="1" applyFill="1" applyBorder="1" applyAlignment="1">
      <alignment vertical="center"/>
    </xf>
    <xf numFmtId="0" fontId="13" fillId="12" borderId="0" xfId="0" applyFont="1" applyFill="1" applyAlignment="1">
      <alignment vertical="center"/>
    </xf>
    <xf numFmtId="0" fontId="13" fillId="0" borderId="0" xfId="0" applyFont="1" applyAlignment="1"/>
    <xf numFmtId="0" fontId="13" fillId="0" borderId="0" xfId="0" applyFont="1" applyFill="1" applyAlignment="1"/>
    <xf numFmtId="0" fontId="9" fillId="2" borderId="0" xfId="0" applyFont="1" applyFill="1" applyAlignment="1">
      <alignment horizontal="left" vertical="center" wrapText="1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>
      <alignment horizontal="left" vertical="center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right" vertical="center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>
      <alignment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>
      <alignment horizontal="left" vertical="center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vertical="center" wrapText="1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vertical="center" wrapText="1"/>
    </xf>
    <xf numFmtId="176" fontId="8" fillId="0" borderId="47" xfId="0" applyNumberFormat="1" applyFont="1" applyFill="1" applyBorder="1" applyAlignment="1" applyProtection="1">
      <alignment vertical="center"/>
      <protection locked="0"/>
    </xf>
    <xf numFmtId="177" fontId="8" fillId="0" borderId="48" xfId="0" applyNumberFormat="1" applyFont="1" applyFill="1" applyBorder="1" applyAlignment="1">
      <alignment vertical="center"/>
    </xf>
    <xf numFmtId="176" fontId="8" fillId="0" borderId="48" xfId="0" applyNumberFormat="1" applyFont="1" applyFill="1" applyBorder="1" applyAlignment="1" applyProtection="1">
      <alignment vertical="center"/>
      <protection locked="0"/>
    </xf>
    <xf numFmtId="178" fontId="8" fillId="0" borderId="48" xfId="0" applyNumberFormat="1" applyFont="1" applyFill="1" applyBorder="1" applyAlignment="1">
      <alignment vertical="center"/>
    </xf>
    <xf numFmtId="0" fontId="8" fillId="0" borderId="48" xfId="0" applyFont="1" applyFill="1" applyBorder="1" applyAlignment="1" applyProtection="1">
      <alignment vertical="center"/>
      <protection locked="0"/>
    </xf>
    <xf numFmtId="0" fontId="8" fillId="0" borderId="94" xfId="0" applyFont="1" applyFill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 vertical="center"/>
    </xf>
    <xf numFmtId="176" fontId="8" fillId="0" borderId="50" xfId="0" applyNumberFormat="1" applyFont="1" applyFill="1" applyBorder="1" applyAlignment="1" applyProtection="1">
      <alignment vertical="center"/>
      <protection locked="0"/>
    </xf>
    <xf numFmtId="177" fontId="8" fillId="0" borderId="5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8" fontId="8" fillId="0" borderId="0" xfId="0" applyNumberFormat="1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0" fontId="10" fillId="3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178" fontId="8" fillId="0" borderId="53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8" fillId="0" borderId="95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vertical="center"/>
    </xf>
    <xf numFmtId="0" fontId="10" fillId="3" borderId="4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0" fontId="8" fillId="12" borderId="0" xfId="0" applyFont="1" applyFill="1" applyAlignment="1"/>
    <xf numFmtId="0" fontId="8" fillId="0" borderId="0" xfId="0" applyFont="1" applyAlignment="1"/>
    <xf numFmtId="0" fontId="16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/>
    <xf numFmtId="0" fontId="10" fillId="13" borderId="0" xfId="0" applyFont="1" applyFill="1" applyAlignment="1">
      <alignment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55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7" borderId="0" xfId="0" applyFont="1" applyFill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10" fillId="3" borderId="21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10" fillId="3" borderId="35" xfId="0" applyFont="1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0" fillId="3" borderId="39" xfId="0" applyFont="1" applyFill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0" fontId="10" fillId="3" borderId="62" xfId="0" applyFont="1" applyFill="1" applyBorder="1" applyAlignment="1">
      <alignment vertical="center" wrapText="1"/>
    </xf>
    <xf numFmtId="179" fontId="8" fillId="0" borderId="63" xfId="0" applyNumberFormat="1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vertical="center" wrapText="1"/>
    </xf>
    <xf numFmtId="180" fontId="8" fillId="0" borderId="49" xfId="0" applyNumberFormat="1" applyFont="1" applyFill="1" applyBorder="1" applyAlignment="1">
      <alignment horizontal="center" vertical="center"/>
    </xf>
    <xf numFmtId="180" fontId="8" fillId="0" borderId="6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10" fillId="3" borderId="66" xfId="0" applyFont="1" applyFill="1" applyBorder="1" applyAlignment="1">
      <alignment vertical="center" wrapText="1"/>
    </xf>
    <xf numFmtId="180" fontId="8" fillId="0" borderId="26" xfId="0" applyNumberFormat="1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vertical="center" wrapText="1"/>
    </xf>
    <xf numFmtId="180" fontId="8" fillId="0" borderId="68" xfId="0" applyNumberFormat="1" applyFont="1" applyFill="1" applyBorder="1" applyAlignment="1">
      <alignment horizontal="center" vertical="center"/>
    </xf>
    <xf numFmtId="181" fontId="8" fillId="0" borderId="26" xfId="0" applyNumberFormat="1" applyFont="1" applyFill="1" applyBorder="1" applyAlignment="1">
      <alignment horizontal="center" vertical="center" wrapText="1"/>
    </xf>
    <xf numFmtId="0" fontId="10" fillId="3" borderId="6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wrapText="1"/>
    </xf>
    <xf numFmtId="182" fontId="8" fillId="0" borderId="6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3" borderId="70" xfId="0" applyFont="1" applyFill="1" applyBorder="1" applyAlignment="1">
      <alignment vertical="center" wrapText="1"/>
    </xf>
    <xf numFmtId="0" fontId="8" fillId="0" borderId="71" xfId="0" applyNumberFormat="1" applyFont="1" applyFill="1" applyBorder="1" applyAlignment="1">
      <alignment horizontal="center" vertical="center" wrapText="1"/>
    </xf>
    <xf numFmtId="0" fontId="8" fillId="12" borderId="0" xfId="0" applyFont="1" applyFill="1" applyAlignment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77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0" fontId="10" fillId="3" borderId="80" xfId="0" applyFont="1" applyFill="1" applyBorder="1" applyAlignment="1">
      <alignment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10" fillId="3" borderId="85" xfId="0" applyFont="1" applyFill="1" applyBorder="1" applyAlignment="1">
      <alignment vertical="center" shrinkToFit="1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3" borderId="90" xfId="0" applyFont="1" applyFill="1" applyBorder="1" applyAlignment="1">
      <alignment vertical="center" shrinkToFit="1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10" fillId="3" borderId="98" xfId="0" applyFont="1" applyFill="1" applyBorder="1" applyAlignment="1">
      <alignment vertical="center" shrinkToFit="1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3" borderId="46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79" xfId="0" applyFont="1" applyFill="1" applyBorder="1" applyAlignment="1">
      <alignment horizontal="center" vertical="center"/>
    </xf>
    <xf numFmtId="0" fontId="10" fillId="3" borderId="84" xfId="0" applyFont="1" applyFill="1" applyBorder="1" applyAlignment="1">
      <alignment horizontal="center" vertical="center"/>
    </xf>
    <xf numFmtId="0" fontId="10" fillId="3" borderId="89" xfId="0" applyFont="1" applyFill="1" applyBorder="1" applyAlignment="1">
      <alignment horizontal="center" vertical="center"/>
    </xf>
    <xf numFmtId="0" fontId="10" fillId="3" borderId="97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/>
    </xf>
    <xf numFmtId="0" fontId="10" fillId="3" borderId="55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76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center" vertical="center"/>
    </xf>
    <xf numFmtId="0" fontId="10" fillId="3" borderId="75" xfId="0" applyFont="1" applyFill="1" applyBorder="1" applyAlignment="1">
      <alignment horizontal="center" vertical="center"/>
    </xf>
    <xf numFmtId="0" fontId="10" fillId="13" borderId="33" xfId="0" applyFont="1" applyFill="1" applyBorder="1" applyAlignment="1">
      <alignment horizontal="left" vertical="center"/>
    </xf>
    <xf numFmtId="0" fontId="10" fillId="13" borderId="0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0" fontId="8" fillId="4" borderId="68" xfId="0" applyFont="1" applyFill="1" applyBorder="1" applyAlignment="1">
      <alignment vertical="center"/>
    </xf>
    <xf numFmtId="0" fontId="10" fillId="13" borderId="59" xfId="0" applyFont="1" applyFill="1" applyBorder="1" applyAlignment="1">
      <alignment horizontal="left" vertical="center"/>
    </xf>
    <xf numFmtId="0" fontId="10" fillId="13" borderId="96" xfId="0" applyFont="1" applyFill="1" applyBorder="1" applyAlignment="1">
      <alignment horizontal="left" vertical="center"/>
    </xf>
    <xf numFmtId="0" fontId="8" fillId="4" borderId="59" xfId="0" applyFont="1" applyFill="1" applyBorder="1" applyAlignment="1">
      <alignment horizontal="left" vertical="center"/>
    </xf>
    <xf numFmtId="0" fontId="8" fillId="4" borderId="96" xfId="0" applyFont="1" applyFill="1" applyBorder="1" applyAlignment="1">
      <alignment horizontal="left" vertical="center"/>
    </xf>
    <xf numFmtId="0" fontId="8" fillId="4" borderId="5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55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49" fontId="12" fillId="0" borderId="42" xfId="0" applyNumberFormat="1" applyFont="1" applyFill="1" applyBorder="1" applyAlignment="1">
      <alignment horizontal="center" vertical="center" wrapText="1"/>
    </xf>
    <xf numFmtId="49" fontId="12" fillId="0" borderId="44" xfId="0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7" fillId="12" borderId="1" xfId="0" applyFont="1" applyFill="1" applyBorder="1" applyAlignment="1">
      <alignment horizontal="left" wrapText="1"/>
    </xf>
    <xf numFmtId="0" fontId="10" fillId="3" borderId="18" xfId="0" applyFont="1" applyFill="1" applyBorder="1" applyAlignment="1">
      <alignment horizontal="left" vertical="center"/>
    </xf>
    <xf numFmtId="0" fontId="10" fillId="3" borderId="76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49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49" xfId="0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22" fillId="10" borderId="21" xfId="0" applyFont="1" applyFill="1" applyBorder="1" applyAlignment="1">
      <alignment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left" vertical="center" wrapText="1"/>
    </xf>
    <xf numFmtId="0" fontId="0" fillId="11" borderId="25" xfId="0" applyFill="1" applyBorder="1" applyAlignment="1">
      <alignment horizontal="left" vertical="center" wrapText="1"/>
    </xf>
    <xf numFmtId="0" fontId="0" fillId="11" borderId="26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69851</xdr:colOff>
      <xdr:row>11</xdr:row>
      <xdr:rowOff>128057</xdr:rowOff>
    </xdr:from>
    <xdr:to>
      <xdr:col>8</xdr:col>
      <xdr:colOff>1209674</xdr:colOff>
      <xdr:row>16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94751" y="4004732"/>
          <a:ext cx="2378073" cy="1738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非常勤の常勤換算</a:t>
          </a:r>
          <a:endParaRPr kumimoji="1" lang="en-US" altLang="ja-JP" sz="10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非常勤の職員の勤務時間数</a:t>
          </a:r>
          <a:r>
            <a:rPr kumimoji="1" lang="en-US" altLang="ja-JP" sz="10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÷</a:t>
          </a:r>
          <a:r>
            <a:rPr kumimoji="1" lang="ja-JP" altLang="en-US" sz="10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常勤の職員が勤務すべき時間数</a:t>
          </a:r>
          <a:endParaRPr kumimoji="1" lang="en-US" altLang="ja-JP" sz="1000" b="0" i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計算例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常勤職員が勤務すべき時間数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30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時間（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32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時間へ切上げ）の病院で週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日・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8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時間勤務の者が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人の場合</a:t>
          </a:r>
          <a:endParaRPr kumimoji="1" lang="en-US" altLang="ja-JP" sz="1100" b="0" i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8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時間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×3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日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÷32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時間＝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0.75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人≒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0.8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人</a:t>
          </a:r>
          <a:r>
            <a:rPr kumimoji="1" lang="ja-JP" altLang="en-US" sz="105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（小数点第</a:t>
          </a:r>
          <a:r>
            <a:rPr kumimoji="1" lang="en-US" altLang="ja-JP" sz="105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</a:t>
          </a:r>
          <a:r>
            <a:rPr kumimoji="1" lang="ja-JP" altLang="en-US" sz="1050" b="0" i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位を四捨五入）</a:t>
          </a:r>
          <a:endParaRPr kumimoji="1" lang="en-US" altLang="ja-JP" sz="1050" b="0" i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1114425</xdr:colOff>
      <xdr:row>21</xdr:row>
      <xdr:rowOff>76200</xdr:rowOff>
    </xdr:from>
    <xdr:to>
      <xdr:col>8</xdr:col>
      <xdr:colOff>1190625</xdr:colOff>
      <xdr:row>21</xdr:row>
      <xdr:rowOff>257175</xdr:rowOff>
    </xdr:to>
    <xdr:sp macro="" textlink="">
      <xdr:nvSpPr>
        <xdr:cNvPr id="3" name="大かっこ 2"/>
        <xdr:cNvSpPr/>
      </xdr:nvSpPr>
      <xdr:spPr>
        <a:xfrm>
          <a:off x="9839325" y="7591425"/>
          <a:ext cx="1314450" cy="18097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1133475</xdr:colOff>
      <xdr:row>38</xdr:row>
      <xdr:rowOff>57150</xdr:rowOff>
    </xdr:from>
    <xdr:to>
      <xdr:col>8</xdr:col>
      <xdr:colOff>123825</xdr:colOff>
      <xdr:row>38</xdr:row>
      <xdr:rowOff>266700</xdr:rowOff>
    </xdr:to>
    <xdr:sp macro="" textlink="">
      <xdr:nvSpPr>
        <xdr:cNvPr id="4" name="大かっこ 3"/>
        <xdr:cNvSpPr/>
      </xdr:nvSpPr>
      <xdr:spPr>
        <a:xfrm>
          <a:off x="8620125" y="14039850"/>
          <a:ext cx="1466850" cy="2095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619125</xdr:colOff>
      <xdr:row>26</xdr:row>
      <xdr:rowOff>76200</xdr:rowOff>
    </xdr:from>
    <xdr:to>
      <xdr:col>8</xdr:col>
      <xdr:colOff>85725</xdr:colOff>
      <xdr:row>26</xdr:row>
      <xdr:rowOff>276225</xdr:rowOff>
    </xdr:to>
    <xdr:sp macro="" textlink="">
      <xdr:nvSpPr>
        <xdr:cNvPr id="5" name="大かっこ 4"/>
        <xdr:cNvSpPr/>
      </xdr:nvSpPr>
      <xdr:spPr>
        <a:xfrm>
          <a:off x="4391025" y="9353550"/>
          <a:ext cx="5657850" cy="20002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1200150</xdr:colOff>
      <xdr:row>36</xdr:row>
      <xdr:rowOff>76200</xdr:rowOff>
    </xdr:from>
    <xdr:to>
      <xdr:col>8</xdr:col>
      <xdr:colOff>66675</xdr:colOff>
      <xdr:row>36</xdr:row>
      <xdr:rowOff>200025</xdr:rowOff>
    </xdr:to>
    <xdr:sp macro="" textlink="">
      <xdr:nvSpPr>
        <xdr:cNvPr id="6" name="大かっこ 5"/>
        <xdr:cNvSpPr/>
      </xdr:nvSpPr>
      <xdr:spPr>
        <a:xfrm>
          <a:off x="8686800" y="13420725"/>
          <a:ext cx="1343025" cy="12382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1181100</xdr:colOff>
      <xdr:row>39</xdr:row>
      <xdr:rowOff>85725</xdr:rowOff>
    </xdr:from>
    <xdr:to>
      <xdr:col>6</xdr:col>
      <xdr:colOff>47625</xdr:colOff>
      <xdr:row>39</xdr:row>
      <xdr:rowOff>209550</xdr:rowOff>
    </xdr:to>
    <xdr:sp macro="" textlink="">
      <xdr:nvSpPr>
        <xdr:cNvPr id="7" name="大かっこ 6"/>
        <xdr:cNvSpPr/>
      </xdr:nvSpPr>
      <xdr:spPr>
        <a:xfrm>
          <a:off x="6191250" y="14420850"/>
          <a:ext cx="1343025" cy="12382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1181100</xdr:colOff>
      <xdr:row>39</xdr:row>
      <xdr:rowOff>85725</xdr:rowOff>
    </xdr:from>
    <xdr:to>
      <xdr:col>6</xdr:col>
      <xdr:colOff>47625</xdr:colOff>
      <xdr:row>39</xdr:row>
      <xdr:rowOff>209550</xdr:rowOff>
    </xdr:to>
    <xdr:sp macro="" textlink="">
      <xdr:nvSpPr>
        <xdr:cNvPr id="8" name="大かっこ 7"/>
        <xdr:cNvSpPr/>
      </xdr:nvSpPr>
      <xdr:spPr>
        <a:xfrm>
          <a:off x="6191250" y="14420850"/>
          <a:ext cx="1343025" cy="12382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1183698</xdr:colOff>
      <xdr:row>39</xdr:row>
      <xdr:rowOff>76200</xdr:rowOff>
    </xdr:from>
    <xdr:to>
      <xdr:col>6</xdr:col>
      <xdr:colOff>50223</xdr:colOff>
      <xdr:row>39</xdr:row>
      <xdr:rowOff>200025</xdr:rowOff>
    </xdr:to>
    <xdr:sp macro="" textlink="">
      <xdr:nvSpPr>
        <xdr:cNvPr id="9" name="大かっこ 8"/>
        <xdr:cNvSpPr/>
      </xdr:nvSpPr>
      <xdr:spPr>
        <a:xfrm>
          <a:off x="6193848" y="14411325"/>
          <a:ext cx="1343025" cy="12382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zoomScaleNormal="100" zoomScaleSheetLayoutView="100" workbookViewId="0">
      <selection activeCell="A6" sqref="A6:J6"/>
    </sheetView>
  </sheetViews>
  <sheetFormatPr defaultRowHeight="13.5" x14ac:dyDescent="0.4"/>
  <cols>
    <col min="1" max="16384" width="9" style="192"/>
  </cols>
  <sheetData>
    <row r="1" spans="1:10" x14ac:dyDescent="0.4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x14ac:dyDescent="0.4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0" x14ac:dyDescent="0.4">
      <c r="A3" s="196" t="s">
        <v>187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ht="26.25" customHeight="1" x14ac:dyDescent="0.4">
      <c r="A4" s="194"/>
      <c r="B4" s="194"/>
      <c r="C4" s="194"/>
      <c r="D4" s="194"/>
      <c r="E4" s="194"/>
      <c r="F4" s="194"/>
      <c r="G4" s="194"/>
      <c r="H4" s="194"/>
      <c r="I4" s="194"/>
      <c r="J4" s="194"/>
    </row>
    <row r="5" spans="1:10" ht="26.25" customHeight="1" x14ac:dyDescent="0.4">
      <c r="A5" s="196" t="s">
        <v>195</v>
      </c>
      <c r="B5" s="196"/>
      <c r="C5" s="196"/>
      <c r="D5" s="196"/>
      <c r="E5" s="196"/>
      <c r="F5" s="196"/>
      <c r="G5" s="196"/>
      <c r="H5" s="196"/>
      <c r="I5" s="196"/>
      <c r="J5" s="196"/>
    </row>
    <row r="6" spans="1:10" ht="26.25" customHeight="1" x14ac:dyDescent="0.4">
      <c r="A6" s="196" t="s">
        <v>188</v>
      </c>
      <c r="B6" s="196"/>
      <c r="C6" s="196"/>
      <c r="D6" s="196"/>
      <c r="E6" s="196"/>
      <c r="F6" s="196"/>
      <c r="G6" s="196"/>
      <c r="H6" s="196"/>
      <c r="I6" s="196"/>
      <c r="J6" s="196"/>
    </row>
    <row r="7" spans="1:10" ht="26.25" customHeight="1" x14ac:dyDescent="0.4">
      <c r="A7" s="196" t="s">
        <v>189</v>
      </c>
      <c r="B7" s="196"/>
      <c r="C7" s="196"/>
      <c r="D7" s="196"/>
      <c r="E7" s="196"/>
      <c r="F7" s="196"/>
      <c r="G7" s="196"/>
      <c r="H7" s="196"/>
      <c r="I7" s="196"/>
      <c r="J7" s="196"/>
    </row>
    <row r="8" spans="1:10" ht="26.25" customHeight="1" x14ac:dyDescent="0.4">
      <c r="A8" s="196" t="s">
        <v>190</v>
      </c>
      <c r="B8" s="196"/>
      <c r="C8" s="196"/>
      <c r="D8" s="196"/>
      <c r="E8" s="196"/>
      <c r="F8" s="196"/>
      <c r="G8" s="196"/>
      <c r="H8" s="196"/>
      <c r="I8" s="196"/>
      <c r="J8" s="196"/>
    </row>
    <row r="9" spans="1:10" ht="26.25" customHeight="1" x14ac:dyDescent="0.4">
      <c r="A9" s="196" t="s">
        <v>191</v>
      </c>
      <c r="B9" s="196"/>
      <c r="C9" s="196"/>
      <c r="D9" s="196"/>
      <c r="E9" s="196"/>
      <c r="F9" s="196"/>
      <c r="G9" s="196"/>
      <c r="H9" s="196"/>
      <c r="I9" s="196"/>
      <c r="J9" s="196"/>
    </row>
    <row r="10" spans="1:10" ht="26.25" customHeight="1" x14ac:dyDescent="0.4">
      <c r="A10" s="196" t="s">
        <v>192</v>
      </c>
      <c r="B10" s="196"/>
      <c r="C10" s="196"/>
      <c r="D10" s="196"/>
      <c r="E10" s="196"/>
      <c r="F10" s="196"/>
      <c r="G10" s="196"/>
      <c r="H10" s="196"/>
      <c r="I10" s="196"/>
      <c r="J10" s="196"/>
    </row>
    <row r="11" spans="1:10" ht="26.25" customHeight="1" x14ac:dyDescent="0.4"/>
    <row r="12" spans="1:10" ht="26.25" customHeight="1" x14ac:dyDescent="0.4"/>
    <row r="13" spans="1:10" ht="26.25" customHeight="1" x14ac:dyDescent="0.4"/>
  </sheetData>
  <mergeCells count="8">
    <mergeCell ref="A10:J10"/>
    <mergeCell ref="A1:J1"/>
    <mergeCell ref="A6:J6"/>
    <mergeCell ref="A7:J7"/>
    <mergeCell ref="A8:J8"/>
    <mergeCell ref="A9:J9"/>
    <mergeCell ref="A3:J3"/>
    <mergeCell ref="A5:J5"/>
  </mergeCells>
  <phoneticPr fontId="1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Q66"/>
  <sheetViews>
    <sheetView tabSelected="1" view="pageBreakPreview" zoomScaleNormal="100" zoomScaleSheetLayoutView="100" workbookViewId="0">
      <selection activeCell="B65" sqref="B65"/>
    </sheetView>
  </sheetViews>
  <sheetFormatPr defaultRowHeight="28.5" customHeight="1" x14ac:dyDescent="0.4"/>
  <cols>
    <col min="1" max="1" width="17" style="19" customWidth="1"/>
    <col min="2" max="9" width="16.25" style="19" customWidth="1"/>
    <col min="10" max="10" width="30.625" style="33" bestFit="1" customWidth="1"/>
    <col min="11" max="11" width="6.5" style="19" bestFit="1" customWidth="1"/>
    <col min="12" max="13" width="19.375" style="19" bestFit="1" customWidth="1"/>
    <col min="14" max="16384" width="9" style="19"/>
  </cols>
  <sheetData>
    <row r="1" spans="1:17" s="12" customFormat="1" ht="27.75" customHeight="1" thickBot="1" x14ac:dyDescent="0.45">
      <c r="A1" s="11" t="s">
        <v>172</v>
      </c>
      <c r="E1" s="13"/>
      <c r="F1" s="13"/>
      <c r="G1" s="13"/>
      <c r="H1" s="203" t="s">
        <v>182</v>
      </c>
      <c r="I1" s="203"/>
      <c r="J1" s="14"/>
    </row>
    <row r="2" spans="1:17" ht="27.75" customHeight="1" thickBot="1" x14ac:dyDescent="0.45">
      <c r="A2" s="15" t="s">
        <v>1</v>
      </c>
      <c r="B2" s="288"/>
      <c r="C2" s="289"/>
      <c r="D2" s="290" t="s">
        <v>2</v>
      </c>
      <c r="E2" s="291"/>
      <c r="F2" s="292"/>
      <c r="G2" s="293"/>
      <c r="H2" s="16" t="s">
        <v>3</v>
      </c>
      <c r="I2" s="17"/>
      <c r="J2" s="18"/>
    </row>
    <row r="3" spans="1:17" ht="27.75" customHeight="1" thickBot="1" x14ac:dyDescent="0.45">
      <c r="A3" s="20"/>
      <c r="B3" s="21"/>
      <c r="C3" s="21"/>
      <c r="D3" s="294" t="s">
        <v>4</v>
      </c>
      <c r="E3" s="295"/>
      <c r="F3" s="296"/>
      <c r="G3" s="296"/>
      <c r="H3" s="296"/>
      <c r="I3" s="297"/>
      <c r="J3" s="18"/>
    </row>
    <row r="4" spans="1:17" s="25" customFormat="1" ht="27.75" customHeight="1" thickBot="1" x14ac:dyDescent="0.2">
      <c r="A4" s="22" t="s">
        <v>173</v>
      </c>
      <c r="B4" s="23"/>
      <c r="C4" s="23"/>
      <c r="D4" s="24"/>
      <c r="I4" s="26"/>
      <c r="J4" s="27"/>
    </row>
    <row r="5" spans="1:17" ht="27.75" customHeight="1" thickBot="1" x14ac:dyDescent="0.45">
      <c r="A5" s="270" t="s">
        <v>5</v>
      </c>
      <c r="B5" s="271"/>
      <c r="C5" s="272"/>
      <c r="D5" s="28"/>
      <c r="E5" s="29" t="s">
        <v>168</v>
      </c>
      <c r="F5" s="30"/>
      <c r="G5" s="31"/>
      <c r="H5" s="31"/>
      <c r="I5" s="32"/>
    </row>
    <row r="6" spans="1:17" ht="27.75" customHeight="1" x14ac:dyDescent="0.4">
      <c r="A6" s="236" t="s">
        <v>6</v>
      </c>
      <c r="B6" s="273"/>
      <c r="C6" s="274"/>
      <c r="D6" s="275"/>
      <c r="E6" s="276"/>
      <c r="F6" s="34" t="s">
        <v>7</v>
      </c>
      <c r="G6" s="34" t="s">
        <v>8</v>
      </c>
      <c r="H6" s="35" t="s">
        <v>9</v>
      </c>
      <c r="I6" s="36" t="s">
        <v>10</v>
      </c>
    </row>
    <row r="7" spans="1:17" ht="27.75" customHeight="1" x14ac:dyDescent="0.4">
      <c r="A7" s="237"/>
      <c r="B7" s="37" t="s">
        <v>11</v>
      </c>
      <c r="C7" s="38"/>
      <c r="D7" s="38"/>
      <c r="E7" s="38"/>
      <c r="F7" s="39"/>
      <c r="G7" s="40"/>
      <c r="H7" s="40"/>
      <c r="I7" s="41"/>
    </row>
    <row r="8" spans="1:17" ht="27.75" customHeight="1" thickBot="1" x14ac:dyDescent="0.45">
      <c r="A8" s="237"/>
      <c r="B8" s="37" t="s">
        <v>12</v>
      </c>
      <c r="C8" s="38"/>
      <c r="D8" s="38"/>
      <c r="E8" s="38"/>
      <c r="F8" s="39"/>
      <c r="G8" s="40"/>
      <c r="H8" s="40"/>
      <c r="I8" s="42"/>
    </row>
    <row r="9" spans="1:17" ht="27.75" customHeight="1" x14ac:dyDescent="0.4">
      <c r="A9" s="237"/>
      <c r="B9" s="277" t="s">
        <v>13</v>
      </c>
      <c r="C9" s="278"/>
      <c r="D9" s="43"/>
      <c r="E9" s="44"/>
      <c r="F9" s="39"/>
      <c r="G9" s="40"/>
      <c r="H9" s="45"/>
      <c r="I9" s="46"/>
    </row>
    <row r="10" spans="1:17" ht="27.75" customHeight="1" x14ac:dyDescent="0.4">
      <c r="A10" s="237"/>
      <c r="B10" s="47"/>
      <c r="C10" s="43" t="s">
        <v>14</v>
      </c>
      <c r="D10" s="43"/>
      <c r="E10" s="43"/>
      <c r="F10" s="39"/>
      <c r="G10" s="40"/>
      <c r="H10" s="45"/>
      <c r="I10" s="46"/>
    </row>
    <row r="11" spans="1:17" ht="27.75" customHeight="1" thickBot="1" x14ac:dyDescent="0.45">
      <c r="A11" s="237"/>
      <c r="B11" s="48"/>
      <c r="C11" s="49" t="s">
        <v>15</v>
      </c>
      <c r="D11" s="50"/>
      <c r="E11" s="43"/>
      <c r="F11" s="39"/>
      <c r="G11" s="40"/>
      <c r="H11" s="51"/>
      <c r="I11" s="46"/>
    </row>
    <row r="12" spans="1:17" s="56" customFormat="1" ht="29.25" customHeight="1" x14ac:dyDescent="0.4">
      <c r="A12" s="237"/>
      <c r="B12" s="52" t="s">
        <v>16</v>
      </c>
      <c r="C12" s="50"/>
      <c r="D12" s="50"/>
      <c r="E12" s="53"/>
      <c r="F12" s="40"/>
      <c r="G12" s="45"/>
      <c r="H12" s="54"/>
      <c r="I12" s="55"/>
      <c r="J12" s="33"/>
      <c r="K12" s="19"/>
      <c r="L12" s="19"/>
      <c r="M12" s="19"/>
      <c r="N12" s="19"/>
      <c r="O12" s="19"/>
      <c r="P12" s="19"/>
      <c r="Q12" s="19"/>
    </row>
    <row r="13" spans="1:17" s="56" customFormat="1" ht="29.25" customHeight="1" x14ac:dyDescent="0.4">
      <c r="A13" s="237"/>
      <c r="B13" s="57"/>
      <c r="C13" s="58" t="s">
        <v>17</v>
      </c>
      <c r="D13" s="59"/>
      <c r="E13" s="60"/>
      <c r="F13" s="61"/>
      <c r="G13" s="45"/>
      <c r="H13" s="54"/>
      <c r="I13" s="55"/>
      <c r="J13" s="33"/>
      <c r="K13" s="19"/>
      <c r="L13" s="19"/>
      <c r="M13" s="19"/>
      <c r="N13" s="19"/>
      <c r="O13" s="19"/>
      <c r="P13" s="19"/>
      <c r="Q13" s="19"/>
    </row>
    <row r="14" spans="1:17" s="56" customFormat="1" ht="29.25" customHeight="1" x14ac:dyDescent="0.4">
      <c r="A14" s="237"/>
      <c r="B14" s="52" t="s">
        <v>18</v>
      </c>
      <c r="C14" s="43"/>
      <c r="D14" s="50"/>
      <c r="E14" s="60"/>
      <c r="F14" s="61"/>
      <c r="G14" s="45"/>
      <c r="H14" s="54"/>
      <c r="I14" s="55"/>
      <c r="J14" s="33"/>
      <c r="K14" s="19"/>
      <c r="L14" s="19"/>
      <c r="M14" s="19"/>
      <c r="N14" s="19"/>
      <c r="O14" s="19"/>
      <c r="P14" s="19"/>
      <c r="Q14" s="19"/>
    </row>
    <row r="15" spans="1:17" s="56" customFormat="1" ht="29.25" customHeight="1" x14ac:dyDescent="0.4">
      <c r="A15" s="237"/>
      <c r="B15" s="57"/>
      <c r="C15" s="58" t="s">
        <v>17</v>
      </c>
      <c r="D15" s="59"/>
      <c r="E15" s="60"/>
      <c r="F15" s="61"/>
      <c r="G15" s="62"/>
      <c r="H15" s="54"/>
      <c r="I15" s="55"/>
      <c r="J15" s="33"/>
      <c r="K15" s="19"/>
      <c r="L15" s="19"/>
      <c r="M15" s="19"/>
      <c r="N15" s="19"/>
      <c r="O15" s="19"/>
      <c r="P15" s="19"/>
      <c r="Q15" s="19"/>
    </row>
    <row r="16" spans="1:17" s="56" customFormat="1" ht="29.25" customHeight="1" x14ac:dyDescent="0.4">
      <c r="A16" s="237"/>
      <c r="B16" s="52" t="s">
        <v>19</v>
      </c>
      <c r="C16" s="43"/>
      <c r="D16" s="50"/>
      <c r="E16" s="53"/>
      <c r="F16" s="61"/>
      <c r="G16" s="62"/>
      <c r="H16" s="54"/>
      <c r="I16" s="55"/>
      <c r="J16" s="33"/>
      <c r="K16" s="19"/>
      <c r="L16" s="19"/>
      <c r="M16" s="19"/>
      <c r="N16" s="19"/>
      <c r="O16" s="19"/>
      <c r="P16" s="19"/>
      <c r="Q16" s="19"/>
    </row>
    <row r="17" spans="1:17" s="56" customFormat="1" ht="29.25" customHeight="1" thickBot="1" x14ac:dyDescent="0.45">
      <c r="A17" s="237"/>
      <c r="B17" s="63"/>
      <c r="C17" s="58" t="s">
        <v>17</v>
      </c>
      <c r="D17" s="43"/>
      <c r="E17" s="60"/>
      <c r="F17" s="61"/>
      <c r="G17" s="62"/>
      <c r="H17" s="64"/>
      <c r="I17" s="55"/>
      <c r="J17" s="33"/>
      <c r="K17" s="19"/>
      <c r="L17" s="19"/>
      <c r="M17" s="19"/>
      <c r="N17" s="19"/>
      <c r="O17" s="19"/>
      <c r="P17" s="19"/>
      <c r="Q17" s="19"/>
    </row>
    <row r="18" spans="1:17" ht="27.75" customHeight="1" x14ac:dyDescent="0.4">
      <c r="A18" s="237"/>
      <c r="B18" s="279" t="s">
        <v>20</v>
      </c>
      <c r="C18" s="280"/>
      <c r="D18" s="258" t="s">
        <v>169</v>
      </c>
      <c r="E18" s="281"/>
      <c r="F18" s="65"/>
      <c r="G18" s="65"/>
      <c r="H18" s="66"/>
      <c r="I18" s="67"/>
    </row>
    <row r="19" spans="1:17" ht="27.75" customHeight="1" x14ac:dyDescent="0.4">
      <c r="A19" s="237"/>
      <c r="B19" s="284" t="s">
        <v>21</v>
      </c>
      <c r="C19" s="285"/>
      <c r="D19" s="282"/>
      <c r="E19" s="207"/>
      <c r="F19" s="65"/>
      <c r="G19" s="65"/>
      <c r="H19" s="62"/>
      <c r="I19" s="67"/>
    </row>
    <row r="20" spans="1:17" ht="27.75" customHeight="1" thickBot="1" x14ac:dyDescent="0.45">
      <c r="A20" s="238"/>
      <c r="B20" s="286" t="s">
        <v>22</v>
      </c>
      <c r="C20" s="287"/>
      <c r="D20" s="283"/>
      <c r="E20" s="209"/>
      <c r="F20" s="68"/>
      <c r="G20" s="68"/>
      <c r="H20" s="51"/>
      <c r="I20" s="67"/>
    </row>
    <row r="21" spans="1:17" ht="27.75" customHeight="1" x14ac:dyDescent="0.4">
      <c r="A21" s="246" t="s">
        <v>174</v>
      </c>
      <c r="B21" s="204"/>
      <c r="C21" s="248"/>
      <c r="D21" s="69" t="s">
        <v>23</v>
      </c>
      <c r="E21" s="69"/>
      <c r="F21" s="70"/>
      <c r="G21" s="71"/>
      <c r="H21" s="71"/>
      <c r="I21" s="72"/>
    </row>
    <row r="22" spans="1:17" ht="27.75" customHeight="1" thickBot="1" x14ac:dyDescent="0.45">
      <c r="A22" s="247"/>
      <c r="B22" s="208"/>
      <c r="C22" s="249"/>
      <c r="D22" s="250" t="s">
        <v>24</v>
      </c>
      <c r="E22" s="251"/>
      <c r="F22" s="251"/>
      <c r="G22" s="251"/>
      <c r="H22" s="73" t="s">
        <v>25</v>
      </c>
      <c r="I22" s="74"/>
    </row>
    <row r="23" spans="1:17" s="77" customFormat="1" ht="27.75" customHeight="1" x14ac:dyDescent="0.4">
      <c r="A23" s="75" t="s">
        <v>170</v>
      </c>
      <c r="B23" s="76"/>
      <c r="C23" s="75"/>
      <c r="D23" s="75"/>
      <c r="F23" s="75"/>
      <c r="G23" s="75"/>
      <c r="H23" s="78"/>
      <c r="J23" s="79"/>
    </row>
    <row r="24" spans="1:17" s="25" customFormat="1" ht="27.75" customHeight="1" thickBot="1" x14ac:dyDescent="0.2">
      <c r="A24" s="252" t="s">
        <v>175</v>
      </c>
      <c r="B24" s="252"/>
      <c r="C24" s="252"/>
      <c r="D24" s="252"/>
      <c r="E24" s="252"/>
      <c r="F24" s="252"/>
      <c r="G24" s="252"/>
      <c r="H24" s="252"/>
      <c r="I24" s="252"/>
      <c r="J24" s="79"/>
    </row>
    <row r="25" spans="1:17" ht="27.75" customHeight="1" x14ac:dyDescent="0.4">
      <c r="A25" s="253" t="s">
        <v>26</v>
      </c>
      <c r="B25" s="255" t="s">
        <v>27</v>
      </c>
      <c r="C25" s="255"/>
      <c r="D25" s="80"/>
      <c r="E25" s="256"/>
      <c r="F25" s="257"/>
      <c r="G25" s="257"/>
      <c r="H25" s="257"/>
      <c r="I25" s="257"/>
      <c r="J25" s="81"/>
    </row>
    <row r="26" spans="1:17" ht="27.75" customHeight="1" x14ac:dyDescent="0.4">
      <c r="A26" s="253"/>
      <c r="B26" s="258" t="s">
        <v>28</v>
      </c>
      <c r="C26" s="259"/>
      <c r="D26" s="82">
        <v>0</v>
      </c>
      <c r="E26" s="83">
        <v>0</v>
      </c>
      <c r="F26" s="84">
        <v>0</v>
      </c>
      <c r="G26" s="85">
        <v>0</v>
      </c>
      <c r="H26" s="86"/>
      <c r="I26" s="87"/>
      <c r="J26" s="81"/>
    </row>
    <row r="27" spans="1:17" ht="27.75" customHeight="1" thickBot="1" x14ac:dyDescent="0.45">
      <c r="A27" s="253"/>
      <c r="B27" s="260"/>
      <c r="C27" s="261"/>
      <c r="D27" s="88" t="s">
        <v>29</v>
      </c>
      <c r="E27" s="89">
        <v>0</v>
      </c>
      <c r="F27" s="90">
        <v>0</v>
      </c>
      <c r="G27" s="91">
        <v>0</v>
      </c>
      <c r="H27" s="92">
        <v>0</v>
      </c>
      <c r="I27" s="93"/>
      <c r="J27" s="81"/>
    </row>
    <row r="28" spans="1:17" ht="27.75" customHeight="1" x14ac:dyDescent="0.4">
      <c r="A28" s="253"/>
      <c r="B28" s="262" t="s">
        <v>30</v>
      </c>
      <c r="C28" s="262"/>
      <c r="D28" s="94" t="s">
        <v>31</v>
      </c>
      <c r="E28" s="263"/>
      <c r="F28" s="263"/>
      <c r="G28" s="263"/>
      <c r="H28" s="264"/>
      <c r="I28" s="95"/>
    </row>
    <row r="29" spans="1:17" ht="27.75" customHeight="1" thickBot="1" x14ac:dyDescent="0.45">
      <c r="A29" s="254"/>
      <c r="B29" s="262"/>
      <c r="C29" s="262"/>
      <c r="D29" s="96" t="s">
        <v>32</v>
      </c>
      <c r="E29" s="82">
        <v>0</v>
      </c>
      <c r="F29" s="83">
        <v>0</v>
      </c>
      <c r="G29" s="84">
        <v>0</v>
      </c>
      <c r="H29" s="97">
        <v>0</v>
      </c>
      <c r="I29" s="98"/>
    </row>
    <row r="30" spans="1:17" ht="27.75" customHeight="1" thickBot="1" x14ac:dyDescent="0.45">
      <c r="A30" s="238" t="s">
        <v>33</v>
      </c>
      <c r="B30" s="265"/>
      <c r="C30" s="99"/>
      <c r="D30" s="100" t="s">
        <v>34</v>
      </c>
      <c r="E30" s="101"/>
      <c r="F30" s="101"/>
      <c r="G30" s="101"/>
      <c r="H30" s="102"/>
      <c r="I30" s="103"/>
    </row>
    <row r="31" spans="1:17" ht="27.75" customHeight="1" x14ac:dyDescent="0.4">
      <c r="A31" s="104"/>
      <c r="B31" s="105"/>
      <c r="C31" s="106"/>
      <c r="D31" s="107"/>
      <c r="E31" s="108"/>
      <c r="F31" s="108"/>
      <c r="G31" s="108"/>
      <c r="H31" s="266" t="s">
        <v>35</v>
      </c>
      <c r="I31" s="266"/>
    </row>
    <row r="32" spans="1:17" s="12" customFormat="1" ht="27.75" customHeight="1" x14ac:dyDescent="0.15">
      <c r="A32" s="22" t="s">
        <v>176</v>
      </c>
      <c r="B32" s="109"/>
      <c r="C32" s="109"/>
      <c r="D32" s="109"/>
      <c r="E32" s="110"/>
      <c r="J32" s="79"/>
    </row>
    <row r="33" spans="1:11" s="12" customFormat="1" ht="98.25" customHeight="1" x14ac:dyDescent="0.4">
      <c r="A33" s="267" t="s">
        <v>183</v>
      </c>
      <c r="B33" s="267"/>
      <c r="C33" s="267"/>
      <c r="D33" s="267"/>
      <c r="E33" s="267"/>
      <c r="J33" s="79"/>
    </row>
    <row r="34" spans="1:11" s="113" customFormat="1" ht="13.5" x14ac:dyDescent="0.15">
      <c r="A34" s="111" t="s">
        <v>178</v>
      </c>
      <c r="B34" s="19"/>
      <c r="C34" s="19"/>
      <c r="D34" s="19"/>
      <c r="E34" s="19"/>
      <c r="F34" s="19"/>
      <c r="G34" s="19"/>
      <c r="H34" s="112"/>
      <c r="I34" s="112"/>
      <c r="J34" s="33"/>
    </row>
    <row r="35" spans="1:11" s="110" customFormat="1" ht="24" customHeight="1" thickBot="1" x14ac:dyDescent="0.2">
      <c r="A35" s="114" t="s">
        <v>177</v>
      </c>
      <c r="B35" s="114"/>
      <c r="C35" s="114"/>
      <c r="D35" s="114"/>
      <c r="E35" s="12"/>
      <c r="F35" s="12"/>
      <c r="G35" s="12"/>
      <c r="H35" s="12"/>
      <c r="I35" s="12"/>
      <c r="J35" s="12"/>
      <c r="K35" s="79"/>
    </row>
    <row r="36" spans="1:11" ht="27.75" customHeight="1" thickBot="1" x14ac:dyDescent="0.45">
      <c r="A36" s="115" t="s">
        <v>36</v>
      </c>
      <c r="B36" s="116"/>
      <c r="C36" s="117"/>
      <c r="D36" s="118" t="s">
        <v>179</v>
      </c>
      <c r="E36" s="119"/>
      <c r="F36" s="120"/>
      <c r="G36" s="121"/>
      <c r="H36" s="122"/>
      <c r="J36" s="79"/>
      <c r="K36" s="123"/>
    </row>
    <row r="37" spans="1:11" s="12" customFormat="1" ht="22.5" customHeight="1" thickBot="1" x14ac:dyDescent="0.45">
      <c r="A37" s="232" t="s">
        <v>37</v>
      </c>
      <c r="B37" s="233"/>
      <c r="C37" s="124"/>
      <c r="D37" s="268" t="s">
        <v>38</v>
      </c>
      <c r="E37" s="269"/>
      <c r="F37" s="269"/>
      <c r="G37" s="269"/>
      <c r="H37" s="125"/>
      <c r="I37" s="126"/>
      <c r="J37" s="79"/>
    </row>
    <row r="38" spans="1:11" ht="27.75" customHeight="1" thickBot="1" x14ac:dyDescent="0.45">
      <c r="A38" s="244" t="s">
        <v>39</v>
      </c>
      <c r="B38" s="245"/>
      <c r="C38" s="127"/>
      <c r="D38" s="128" t="s">
        <v>40</v>
      </c>
      <c r="E38" s="128"/>
      <c r="F38" s="128"/>
      <c r="G38" s="128"/>
      <c r="H38" s="129"/>
      <c r="J38" s="79"/>
      <c r="K38" s="123"/>
    </row>
    <row r="39" spans="1:11" ht="27.75" customHeight="1" thickBot="1" x14ac:dyDescent="0.45">
      <c r="A39" s="130" t="s">
        <v>41</v>
      </c>
      <c r="B39" s="131"/>
      <c r="C39" s="132"/>
      <c r="D39" s="230" t="s">
        <v>42</v>
      </c>
      <c r="E39" s="231"/>
      <c r="F39" s="231"/>
      <c r="G39" s="231"/>
      <c r="H39" s="133"/>
      <c r="I39" s="134"/>
      <c r="J39" s="79"/>
      <c r="K39" s="123"/>
    </row>
    <row r="40" spans="1:11" s="12" customFormat="1" ht="22.5" customHeight="1" thickBot="1" x14ac:dyDescent="0.45">
      <c r="A40" s="232" t="s">
        <v>43</v>
      </c>
      <c r="B40" s="233"/>
      <c r="C40" s="132"/>
      <c r="D40" s="135" t="s">
        <v>44</v>
      </c>
      <c r="E40" s="136"/>
      <c r="F40" s="133"/>
      <c r="G40" s="137" t="s">
        <v>45</v>
      </c>
      <c r="H40" s="136"/>
      <c r="I40" s="134"/>
      <c r="J40" s="79"/>
    </row>
    <row r="41" spans="1:11" ht="27.75" customHeight="1" thickBot="1" x14ac:dyDescent="0.45">
      <c r="A41" s="118" t="s">
        <v>46</v>
      </c>
      <c r="B41" s="120"/>
      <c r="C41" s="138"/>
      <c r="D41" s="139" t="s">
        <v>47</v>
      </c>
      <c r="E41" s="132"/>
      <c r="F41" s="234" t="s">
        <v>48</v>
      </c>
      <c r="G41" s="235"/>
      <c r="H41" s="140"/>
      <c r="I41" s="134" t="s">
        <v>49</v>
      </c>
      <c r="J41" s="79"/>
      <c r="K41" s="123"/>
    </row>
    <row r="42" spans="1:11" s="12" customFormat="1" ht="22.5" customHeight="1" x14ac:dyDescent="0.4">
      <c r="A42" s="236" t="s">
        <v>171</v>
      </c>
      <c r="B42" s="239" t="s">
        <v>50</v>
      </c>
      <c r="C42" s="240"/>
      <c r="D42" s="240"/>
      <c r="E42" s="240"/>
      <c r="F42" s="240"/>
      <c r="G42" s="240"/>
      <c r="H42" s="240"/>
      <c r="I42" s="241"/>
      <c r="J42" s="79"/>
    </row>
    <row r="43" spans="1:11" s="12" customFormat="1" ht="22.5" customHeight="1" x14ac:dyDescent="0.4">
      <c r="A43" s="237"/>
      <c r="B43" s="141" t="s">
        <v>51</v>
      </c>
      <c r="C43" s="142"/>
      <c r="D43" s="143" t="s">
        <v>52</v>
      </c>
      <c r="E43" s="144"/>
      <c r="F43" s="143" t="s">
        <v>53</v>
      </c>
      <c r="G43" s="142"/>
      <c r="H43" s="143" t="s">
        <v>54</v>
      </c>
      <c r="I43" s="41"/>
      <c r="J43" s="79"/>
    </row>
    <row r="44" spans="1:11" s="12" customFormat="1" ht="22.5" customHeight="1" x14ac:dyDescent="0.4">
      <c r="A44" s="237"/>
      <c r="B44" s="141" t="s">
        <v>55</v>
      </c>
      <c r="C44" s="142"/>
      <c r="D44" s="143" t="s">
        <v>56</v>
      </c>
      <c r="E44" s="144"/>
      <c r="F44" s="63" t="s">
        <v>57</v>
      </c>
      <c r="G44" s="142"/>
      <c r="H44" s="143" t="s">
        <v>58</v>
      </c>
      <c r="I44" s="41"/>
      <c r="J44" s="79"/>
    </row>
    <row r="45" spans="1:11" s="12" customFormat="1" ht="22.5" customHeight="1" x14ac:dyDescent="0.4">
      <c r="A45" s="237"/>
      <c r="B45" s="141" t="s">
        <v>59</v>
      </c>
      <c r="C45" s="142"/>
      <c r="D45" s="143" t="s">
        <v>60</v>
      </c>
      <c r="E45" s="144"/>
      <c r="F45" s="143" t="s">
        <v>61</v>
      </c>
      <c r="G45" s="142"/>
      <c r="H45" s="143" t="s">
        <v>62</v>
      </c>
      <c r="I45" s="41"/>
      <c r="J45" s="79"/>
    </row>
    <row r="46" spans="1:11" s="12" customFormat="1" ht="22.5" customHeight="1" thickBot="1" x14ac:dyDescent="0.45">
      <c r="A46" s="238"/>
      <c r="B46" s="145" t="s">
        <v>63</v>
      </c>
      <c r="C46" s="146"/>
      <c r="D46" s="63" t="s">
        <v>64</v>
      </c>
      <c r="E46" s="147"/>
      <c r="F46" s="148" t="s">
        <v>61</v>
      </c>
      <c r="G46" s="149"/>
      <c r="H46" s="242"/>
      <c r="I46" s="243"/>
      <c r="J46" s="79"/>
    </row>
    <row r="47" spans="1:11" ht="39" customHeight="1" x14ac:dyDescent="0.4">
      <c r="A47" s="204" t="s">
        <v>65</v>
      </c>
      <c r="B47" s="205"/>
      <c r="C47" s="150" t="s">
        <v>66</v>
      </c>
      <c r="D47" s="151"/>
      <c r="E47" s="152" t="s">
        <v>67</v>
      </c>
      <c r="F47" s="153"/>
      <c r="G47" s="152" t="s">
        <v>68</v>
      </c>
      <c r="H47" s="154"/>
      <c r="I47" s="75"/>
      <c r="J47" s="155"/>
    </row>
    <row r="48" spans="1:11" ht="39" customHeight="1" x14ac:dyDescent="0.4">
      <c r="A48" s="206"/>
      <c r="B48" s="207"/>
      <c r="C48" s="156" t="s">
        <v>69</v>
      </c>
      <c r="D48" s="157"/>
      <c r="E48" s="158" t="s">
        <v>70</v>
      </c>
      <c r="F48" s="157"/>
      <c r="G48" s="158" t="s">
        <v>71</v>
      </c>
      <c r="H48" s="159"/>
      <c r="I48" s="75"/>
      <c r="J48" s="155"/>
    </row>
    <row r="49" spans="1:11" s="165" customFormat="1" ht="39" customHeight="1" x14ac:dyDescent="0.4">
      <c r="A49" s="206"/>
      <c r="B49" s="207"/>
      <c r="C49" s="158" t="s">
        <v>72</v>
      </c>
      <c r="D49" s="160"/>
      <c r="E49" s="161" t="s">
        <v>73</v>
      </c>
      <c r="F49" s="162"/>
      <c r="G49" s="158" t="s">
        <v>74</v>
      </c>
      <c r="H49" s="163"/>
      <c r="I49" s="164"/>
      <c r="J49" s="155"/>
    </row>
    <row r="50" spans="1:11" s="165" customFormat="1" ht="39" customHeight="1" thickBot="1" x14ac:dyDescent="0.45">
      <c r="A50" s="208"/>
      <c r="B50" s="209"/>
      <c r="C50" s="166" t="s">
        <v>75</v>
      </c>
      <c r="D50" s="167"/>
      <c r="E50" s="210"/>
      <c r="F50" s="211"/>
      <c r="G50" s="211"/>
      <c r="H50" s="212"/>
      <c r="I50" s="164"/>
      <c r="J50" s="155"/>
    </row>
    <row r="51" spans="1:11" s="12" customFormat="1" ht="22.5" customHeight="1" x14ac:dyDescent="0.4">
      <c r="A51" s="220" t="s">
        <v>185</v>
      </c>
      <c r="B51" s="221"/>
      <c r="C51" s="221"/>
      <c r="D51" s="222"/>
      <c r="E51" s="223"/>
      <c r="F51" s="223"/>
      <c r="G51" s="223"/>
      <c r="H51" s="224"/>
      <c r="K51" s="79"/>
    </row>
    <row r="52" spans="1:11" s="12" customFormat="1" ht="22.5" customHeight="1" thickBot="1" x14ac:dyDescent="0.45">
      <c r="A52" s="225" t="s">
        <v>186</v>
      </c>
      <c r="B52" s="226"/>
      <c r="C52" s="226"/>
      <c r="D52" s="227"/>
      <c r="E52" s="228"/>
      <c r="F52" s="228"/>
      <c r="G52" s="228"/>
      <c r="H52" s="229"/>
      <c r="K52" s="79"/>
    </row>
    <row r="53" spans="1:11" s="77" customFormat="1" ht="27.75" customHeight="1" x14ac:dyDescent="0.15">
      <c r="A53" s="22" t="s">
        <v>180</v>
      </c>
      <c r="B53" s="168"/>
      <c r="C53" s="168"/>
      <c r="D53" s="168"/>
      <c r="E53" s="110"/>
      <c r="F53" s="110"/>
      <c r="G53" s="110"/>
      <c r="H53" s="110"/>
      <c r="I53" s="110"/>
      <c r="J53" s="79"/>
    </row>
    <row r="54" spans="1:11" s="113" customFormat="1" ht="27.75" customHeight="1" x14ac:dyDescent="0.15">
      <c r="A54" s="111" t="s">
        <v>184</v>
      </c>
      <c r="B54" s="19"/>
      <c r="C54" s="19"/>
      <c r="D54" s="19"/>
      <c r="E54" s="19"/>
      <c r="F54" s="19"/>
      <c r="G54" s="19"/>
      <c r="H54" s="19"/>
      <c r="I54" s="19"/>
      <c r="J54" s="33"/>
    </row>
    <row r="55" spans="1:11" ht="27.75" customHeight="1" thickBot="1" x14ac:dyDescent="0.45">
      <c r="A55" s="111" t="s">
        <v>181</v>
      </c>
    </row>
    <row r="56" spans="1:11" ht="24.75" customHeight="1" x14ac:dyDescent="0.4">
      <c r="A56" s="213" t="s">
        <v>76</v>
      </c>
      <c r="B56" s="215" t="s">
        <v>77</v>
      </c>
      <c r="C56" s="217" t="s">
        <v>78</v>
      </c>
      <c r="D56" s="217"/>
      <c r="E56" s="217"/>
      <c r="F56" s="218" t="s">
        <v>79</v>
      </c>
      <c r="G56" s="217"/>
      <c r="H56" s="219"/>
      <c r="I56" s="197" t="s">
        <v>80</v>
      </c>
    </row>
    <row r="57" spans="1:11" ht="24.75" customHeight="1" x14ac:dyDescent="0.4">
      <c r="A57" s="214"/>
      <c r="B57" s="216"/>
      <c r="C57" s="169" t="s">
        <v>81</v>
      </c>
      <c r="D57" s="169" t="s">
        <v>82</v>
      </c>
      <c r="E57" s="169" t="s">
        <v>83</v>
      </c>
      <c r="F57" s="170" t="s">
        <v>81</v>
      </c>
      <c r="G57" s="169" t="s">
        <v>82</v>
      </c>
      <c r="H57" s="171" t="s">
        <v>83</v>
      </c>
      <c r="I57" s="198"/>
    </row>
    <row r="58" spans="1:11" ht="24.75" customHeight="1" x14ac:dyDescent="0.4">
      <c r="A58" s="199" t="s">
        <v>84</v>
      </c>
      <c r="B58" s="172" t="s">
        <v>85</v>
      </c>
      <c r="C58" s="173"/>
      <c r="D58" s="173"/>
      <c r="E58" s="173"/>
      <c r="F58" s="174"/>
      <c r="G58" s="173"/>
      <c r="H58" s="175"/>
      <c r="I58" s="176"/>
      <c r="J58" s="79"/>
    </row>
    <row r="59" spans="1:11" ht="24.75" customHeight="1" x14ac:dyDescent="0.4">
      <c r="A59" s="200"/>
      <c r="B59" s="177" t="s">
        <v>86</v>
      </c>
      <c r="C59" s="178"/>
      <c r="D59" s="178"/>
      <c r="E59" s="178"/>
      <c r="F59" s="179"/>
      <c r="G59" s="178"/>
      <c r="H59" s="180"/>
      <c r="I59" s="181"/>
      <c r="J59" s="79"/>
    </row>
    <row r="60" spans="1:11" ht="24.75" customHeight="1" x14ac:dyDescent="0.4">
      <c r="A60" s="200"/>
      <c r="B60" s="177" t="s">
        <v>87</v>
      </c>
      <c r="C60" s="178"/>
      <c r="D60" s="178"/>
      <c r="E60" s="178"/>
      <c r="F60" s="179"/>
      <c r="G60" s="178"/>
      <c r="H60" s="180"/>
      <c r="I60" s="181"/>
      <c r="J60" s="79"/>
    </row>
    <row r="61" spans="1:11" ht="24.75" customHeight="1" x14ac:dyDescent="0.4">
      <c r="A61" s="200"/>
      <c r="B61" s="177" t="s">
        <v>88</v>
      </c>
      <c r="C61" s="178"/>
      <c r="D61" s="178"/>
      <c r="E61" s="178"/>
      <c r="F61" s="179"/>
      <c r="G61" s="178"/>
      <c r="H61" s="180"/>
      <c r="I61" s="181"/>
      <c r="J61" s="79"/>
    </row>
    <row r="62" spans="1:11" ht="24.75" customHeight="1" x14ac:dyDescent="0.4">
      <c r="A62" s="201"/>
      <c r="B62" s="182" t="s">
        <v>89</v>
      </c>
      <c r="C62" s="183"/>
      <c r="D62" s="183"/>
      <c r="E62" s="183"/>
      <c r="F62" s="184"/>
      <c r="G62" s="183"/>
      <c r="H62" s="185"/>
      <c r="I62" s="186"/>
      <c r="J62" s="79"/>
    </row>
    <row r="63" spans="1:11" ht="24.75" customHeight="1" x14ac:dyDescent="0.4">
      <c r="A63" s="199" t="s">
        <v>90</v>
      </c>
      <c r="B63" s="172" t="s">
        <v>91</v>
      </c>
      <c r="C63" s="173"/>
      <c r="D63" s="173"/>
      <c r="E63" s="173"/>
      <c r="F63" s="174"/>
      <c r="G63" s="173"/>
      <c r="H63" s="175"/>
      <c r="I63" s="176"/>
      <c r="J63" s="79"/>
    </row>
    <row r="64" spans="1:11" ht="24.75" customHeight="1" x14ac:dyDescent="0.4">
      <c r="A64" s="200"/>
      <c r="B64" s="177" t="s">
        <v>92</v>
      </c>
      <c r="C64" s="178"/>
      <c r="D64" s="178"/>
      <c r="E64" s="178"/>
      <c r="F64" s="179"/>
      <c r="G64" s="178"/>
      <c r="H64" s="180"/>
      <c r="I64" s="181"/>
      <c r="J64" s="79"/>
    </row>
    <row r="65" spans="1:10" ht="24.75" customHeight="1" thickBot="1" x14ac:dyDescent="0.45">
      <c r="A65" s="202"/>
      <c r="B65" s="187" t="s">
        <v>93</v>
      </c>
      <c r="C65" s="188"/>
      <c r="D65" s="188"/>
      <c r="E65" s="188"/>
      <c r="F65" s="189"/>
      <c r="G65" s="188"/>
      <c r="H65" s="190"/>
      <c r="I65" s="191"/>
      <c r="J65" s="79"/>
    </row>
    <row r="66" spans="1:10" ht="28.5" customHeight="1" x14ac:dyDescent="0.4">
      <c r="J66" s="27"/>
    </row>
  </sheetData>
  <mergeCells count="49">
    <mergeCell ref="B2:C2"/>
    <mergeCell ref="D2:E2"/>
    <mergeCell ref="F2:G2"/>
    <mergeCell ref="D3:E3"/>
    <mergeCell ref="F3:I3"/>
    <mergeCell ref="A5:C5"/>
    <mergeCell ref="A6:A20"/>
    <mergeCell ref="B6:E6"/>
    <mergeCell ref="B9:C9"/>
    <mergeCell ref="B18:C18"/>
    <mergeCell ref="D18:E20"/>
    <mergeCell ref="B19:C19"/>
    <mergeCell ref="B20:C20"/>
    <mergeCell ref="A30:B30"/>
    <mergeCell ref="H31:I31"/>
    <mergeCell ref="A33:E33"/>
    <mergeCell ref="A37:B37"/>
    <mergeCell ref="D37:G37"/>
    <mergeCell ref="A21:B22"/>
    <mergeCell ref="C21:C22"/>
    <mergeCell ref="D22:G22"/>
    <mergeCell ref="A24:I24"/>
    <mergeCell ref="A25:A29"/>
    <mergeCell ref="B25:C25"/>
    <mergeCell ref="E25:I25"/>
    <mergeCell ref="B26:C27"/>
    <mergeCell ref="B28:C29"/>
    <mergeCell ref="E28:H28"/>
    <mergeCell ref="F41:G41"/>
    <mergeCell ref="A42:A46"/>
    <mergeCell ref="B42:I42"/>
    <mergeCell ref="H46:I46"/>
    <mergeCell ref="A38:B38"/>
    <mergeCell ref="I56:I57"/>
    <mergeCell ref="A58:A62"/>
    <mergeCell ref="A63:A65"/>
    <mergeCell ref="H1:I1"/>
    <mergeCell ref="A47:B50"/>
    <mergeCell ref="E50:H50"/>
    <mergeCell ref="A56:A57"/>
    <mergeCell ref="B56:B57"/>
    <mergeCell ref="C56:E56"/>
    <mergeCell ref="F56:H56"/>
    <mergeCell ref="A51:C51"/>
    <mergeCell ref="D51:H51"/>
    <mergeCell ref="A52:C52"/>
    <mergeCell ref="D52:H52"/>
    <mergeCell ref="D39:G39"/>
    <mergeCell ref="A40:B40"/>
  </mergeCells>
  <phoneticPr fontId="1"/>
  <pageMargins left="0.35433070866141736" right="0.35433070866141736" top="0.55118110236220474" bottom="0.55118110236220474" header="0.15748031496062992" footer="0.15748031496062992"/>
  <pageSetup paperSize="9" scale="59" fitToHeight="0" orientation="portrait" cellComments="asDisplayed" r:id="rId1"/>
  <headerFooter>
    <oddFooter>&amp;C&amp;12&amp;P/&amp;N</oddFooter>
  </headerFooter>
  <rowBreaks count="2" manualBreakCount="2">
    <brk id="31" max="8" man="1"/>
    <brk id="6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D15"/>
  <sheetViews>
    <sheetView zoomScale="70" zoomScaleNormal="70" workbookViewId="0">
      <selection activeCell="S3" sqref="S3"/>
    </sheetView>
  </sheetViews>
  <sheetFormatPr defaultRowHeight="18.75" x14ac:dyDescent="0.4"/>
  <cols>
    <col min="1" max="1" width="3.5" bestFit="1" customWidth="1"/>
    <col min="2" max="2" width="27.875" customWidth="1"/>
    <col min="3" max="3" width="4.125" customWidth="1"/>
    <col min="4" max="4" width="9.875" customWidth="1"/>
    <col min="5" max="8" width="4.125" bestFit="1" customWidth="1"/>
    <col min="9" max="10" width="5.125" bestFit="1" customWidth="1"/>
    <col min="11" max="11" width="7.5" bestFit="1" customWidth="1"/>
    <col min="12" max="12" width="4.125" bestFit="1" customWidth="1"/>
    <col min="13" max="13" width="7.5" bestFit="1" customWidth="1"/>
    <col min="14" max="16" width="3.5" bestFit="1" customWidth="1"/>
    <col min="17" max="18" width="6" bestFit="1" customWidth="1"/>
    <col min="19" max="21" width="3.5" bestFit="1" customWidth="1"/>
    <col min="22" max="24" width="4.125" bestFit="1" customWidth="1"/>
    <col min="25" max="25" width="3.5" bestFit="1" customWidth="1"/>
    <col min="26" max="26" width="6" bestFit="1" customWidth="1"/>
    <col min="27" max="39" width="3.5" bestFit="1" customWidth="1"/>
    <col min="40" max="45" width="4.5" bestFit="1" customWidth="1"/>
    <col min="46" max="49" width="4.375" customWidth="1"/>
    <col min="50" max="50" width="7.5" customWidth="1"/>
    <col min="51" max="51" width="4.5" bestFit="1" customWidth="1"/>
    <col min="52" max="52" width="7.625" bestFit="1" customWidth="1"/>
    <col min="53" max="53" width="9" customWidth="1"/>
    <col min="54" max="54" width="3.5" bestFit="1" customWidth="1"/>
    <col min="55" max="61" width="4.125" bestFit="1" customWidth="1"/>
    <col min="62" max="62" width="5.125" bestFit="1" customWidth="1"/>
    <col min="63" max="63" width="4.5" customWidth="1"/>
    <col min="64" max="64" width="6.875" customWidth="1"/>
    <col min="65" max="65" width="4.125" bestFit="1" customWidth="1"/>
    <col min="66" max="66" width="7.5" bestFit="1" customWidth="1"/>
    <col min="67" max="77" width="3.5" bestFit="1" customWidth="1"/>
    <col min="78" max="78" width="4" bestFit="1" customWidth="1"/>
    <col min="79" max="79" width="4.125" customWidth="1"/>
    <col min="80" max="80" width="3.5" bestFit="1" customWidth="1"/>
    <col min="81" max="87" width="4.125" bestFit="1" customWidth="1"/>
    <col min="88" max="89" width="4.25" customWidth="1"/>
    <col min="90" max="90" width="7.625" bestFit="1" customWidth="1"/>
    <col min="91" max="91" width="4.5" bestFit="1" customWidth="1"/>
    <col min="92" max="92" width="7.625" customWidth="1"/>
    <col min="93" max="94" width="9" customWidth="1"/>
    <col min="95" max="98" width="4.875" bestFit="1" customWidth="1"/>
    <col min="99" max="101" width="4.5" customWidth="1"/>
    <col min="102" max="102" width="5.875" customWidth="1"/>
    <col min="103" max="103" width="6.625" customWidth="1"/>
    <col min="104" max="104" width="7.5" bestFit="1" customWidth="1"/>
    <col min="105" max="108" width="4.875" bestFit="1" customWidth="1"/>
    <col min="109" max="113" width="5.75" bestFit="1" customWidth="1"/>
    <col min="114" max="114" width="4.5" bestFit="1" customWidth="1"/>
    <col min="115" max="117" width="4.875" bestFit="1" customWidth="1"/>
    <col min="118" max="121" width="5.75" bestFit="1" customWidth="1"/>
    <col min="122" max="122" width="6.5" bestFit="1" customWidth="1"/>
    <col min="123" max="124" width="7.5" bestFit="1" customWidth="1"/>
    <col min="125" max="126" width="9" customWidth="1"/>
    <col min="127" max="127" width="7.625" bestFit="1" customWidth="1"/>
    <col min="128" max="128" width="6.5" bestFit="1" customWidth="1"/>
    <col min="129" max="130" width="5.75" bestFit="1" customWidth="1"/>
    <col min="131" max="132" width="6.5" bestFit="1" customWidth="1"/>
    <col min="133" max="133" width="7.5" bestFit="1" customWidth="1"/>
    <col min="134" max="134" width="9" customWidth="1"/>
    <col min="135" max="135" width="7.625" bestFit="1" customWidth="1"/>
    <col min="136" max="136" width="5.75" bestFit="1" customWidth="1"/>
    <col min="137" max="137" width="17.875" bestFit="1" customWidth="1"/>
    <col min="138" max="138" width="17.25" bestFit="1" customWidth="1"/>
    <col min="139" max="139" width="17.875" bestFit="1" customWidth="1"/>
    <col min="140" max="140" width="17.75" bestFit="1" customWidth="1"/>
    <col min="141" max="141" width="4" bestFit="1" customWidth="1"/>
    <col min="142" max="142" width="17" bestFit="1" customWidth="1"/>
    <col min="143" max="143" width="11.375" bestFit="1" customWidth="1"/>
    <col min="144" max="144" width="26.875" bestFit="1" customWidth="1"/>
    <col min="145" max="145" width="12.625" bestFit="1" customWidth="1"/>
    <col min="146" max="146" width="4" bestFit="1" customWidth="1"/>
    <col min="147" max="148" width="5.125" bestFit="1" customWidth="1"/>
    <col min="149" max="152" width="4" bestFit="1" customWidth="1"/>
    <col min="153" max="153" width="5.125" bestFit="1" customWidth="1"/>
    <col min="154" max="154" width="5.25" bestFit="1" customWidth="1"/>
    <col min="155" max="156" width="5.75" bestFit="1" customWidth="1"/>
    <col min="157" max="157" width="5.5" bestFit="1" customWidth="1"/>
    <col min="158" max="158" width="5.125" bestFit="1" customWidth="1"/>
    <col min="159" max="161" width="5.75" bestFit="1" customWidth="1"/>
    <col min="162" max="162" width="4" bestFit="1" customWidth="1"/>
    <col min="163" max="164" width="5.75" bestFit="1" customWidth="1"/>
    <col min="165" max="165" width="5.5" bestFit="1" customWidth="1"/>
    <col min="166" max="166" width="5.125" bestFit="1" customWidth="1"/>
    <col min="167" max="167" width="9.375" bestFit="1" customWidth="1"/>
    <col min="168" max="168" width="13.5" bestFit="1" customWidth="1"/>
    <col min="169" max="169" width="21.875" bestFit="1" customWidth="1"/>
    <col min="170" max="170" width="15.625" bestFit="1" customWidth="1"/>
    <col min="171" max="172" width="13.5" bestFit="1" customWidth="1"/>
    <col min="173" max="173" width="22.625" bestFit="1" customWidth="1"/>
    <col min="174" max="174" width="18.625" bestFit="1" customWidth="1"/>
    <col min="175" max="175" width="7.375" bestFit="1" customWidth="1"/>
  </cols>
  <sheetData>
    <row r="1" spans="1:108" s="1" customFormat="1" ht="13.5" customHeight="1" x14ac:dyDescent="0.4">
      <c r="A1" s="318" t="s">
        <v>94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</row>
    <row r="2" spans="1:108" s="1" customFormat="1" ht="88.5" customHeight="1" x14ac:dyDescent="0.4">
      <c r="A2" s="317" t="s">
        <v>95</v>
      </c>
      <c r="B2" s="317"/>
      <c r="C2" s="317"/>
      <c r="D2" s="317"/>
      <c r="E2" s="317" t="s">
        <v>96</v>
      </c>
      <c r="F2" s="317"/>
      <c r="G2" s="317"/>
      <c r="H2" s="317"/>
      <c r="I2" s="317" t="s">
        <v>82</v>
      </c>
      <c r="J2" s="317"/>
      <c r="K2" s="317"/>
      <c r="L2" s="317" t="s">
        <v>14</v>
      </c>
      <c r="M2" s="317"/>
      <c r="N2" s="317"/>
      <c r="O2" s="317" t="s">
        <v>97</v>
      </c>
      <c r="P2" s="317"/>
      <c r="Q2" s="317"/>
      <c r="R2" s="317" t="s">
        <v>83</v>
      </c>
      <c r="S2" s="317"/>
      <c r="T2" s="317" t="s">
        <v>98</v>
      </c>
      <c r="U2" s="317"/>
      <c r="V2" s="317" t="s">
        <v>99</v>
      </c>
      <c r="W2" s="317"/>
      <c r="X2" s="317" t="s">
        <v>100</v>
      </c>
      <c r="Y2" s="317"/>
      <c r="Z2" s="317" t="s">
        <v>101</v>
      </c>
      <c r="AA2" s="317"/>
      <c r="AB2" s="317" t="s">
        <v>102</v>
      </c>
      <c r="AC2" s="317"/>
      <c r="AD2" s="320" t="s">
        <v>103</v>
      </c>
      <c r="AE2" s="321"/>
      <c r="AF2" s="322"/>
      <c r="AG2" s="323" t="s">
        <v>104</v>
      </c>
      <c r="AH2" s="324"/>
      <c r="AI2" s="325"/>
      <c r="AJ2" s="323" t="s">
        <v>105</v>
      </c>
      <c r="AK2" s="324"/>
      <c r="AL2" s="325"/>
      <c r="AM2" s="317" t="s">
        <v>106</v>
      </c>
      <c r="AN2" s="317"/>
      <c r="AO2" s="317"/>
      <c r="AP2" s="317"/>
      <c r="AQ2" s="317"/>
      <c r="AR2" s="317"/>
      <c r="AS2" s="317"/>
      <c r="AT2" s="317"/>
      <c r="AU2" s="317"/>
      <c r="AV2" s="317"/>
      <c r="AW2" s="317"/>
    </row>
    <row r="3" spans="1:108" s="4" customFormat="1" ht="157.5" x14ac:dyDescent="0.4">
      <c r="A3" s="2" t="s">
        <v>7</v>
      </c>
      <c r="B3" s="2" t="s">
        <v>107</v>
      </c>
      <c r="C3" s="2" t="s">
        <v>108</v>
      </c>
      <c r="D3" s="2" t="s">
        <v>109</v>
      </c>
      <c r="E3" s="2" t="s">
        <v>7</v>
      </c>
      <c r="F3" s="2" t="s">
        <v>107</v>
      </c>
      <c r="G3" s="2" t="s">
        <v>108</v>
      </c>
      <c r="H3" s="2" t="s">
        <v>109</v>
      </c>
      <c r="I3" s="2" t="s">
        <v>7</v>
      </c>
      <c r="J3" s="2" t="s">
        <v>107</v>
      </c>
      <c r="K3" s="2" t="s">
        <v>108</v>
      </c>
      <c r="L3" s="2" t="s">
        <v>7</v>
      </c>
      <c r="M3" s="2" t="s">
        <v>107</v>
      </c>
      <c r="N3" s="2" t="s">
        <v>108</v>
      </c>
      <c r="O3" s="2" t="s">
        <v>7</v>
      </c>
      <c r="P3" s="2" t="s">
        <v>107</v>
      </c>
      <c r="Q3" s="2" t="s">
        <v>108</v>
      </c>
      <c r="R3" s="2" t="s">
        <v>7</v>
      </c>
      <c r="S3" s="2" t="s">
        <v>107</v>
      </c>
      <c r="T3" s="2" t="s">
        <v>7</v>
      </c>
      <c r="U3" s="2" t="s">
        <v>107</v>
      </c>
      <c r="V3" s="2" t="s">
        <v>7</v>
      </c>
      <c r="W3" s="2" t="s">
        <v>107</v>
      </c>
      <c r="X3" s="2" t="s">
        <v>7</v>
      </c>
      <c r="Y3" s="2" t="s">
        <v>107</v>
      </c>
      <c r="Z3" s="2" t="s">
        <v>7</v>
      </c>
      <c r="AA3" s="2" t="s">
        <v>107</v>
      </c>
      <c r="AB3" s="2" t="s">
        <v>7</v>
      </c>
      <c r="AC3" s="2" t="s">
        <v>107</v>
      </c>
      <c r="AD3" s="2" t="s">
        <v>7</v>
      </c>
      <c r="AE3" s="2" t="s">
        <v>107</v>
      </c>
      <c r="AF3" s="2" t="s">
        <v>108</v>
      </c>
      <c r="AG3" s="2" t="s">
        <v>7</v>
      </c>
      <c r="AH3" s="2" t="s">
        <v>107</v>
      </c>
      <c r="AI3" s="2" t="s">
        <v>108</v>
      </c>
      <c r="AJ3" s="2" t="s">
        <v>7</v>
      </c>
      <c r="AK3" s="2" t="s">
        <v>107</v>
      </c>
      <c r="AL3" s="2" t="s">
        <v>108</v>
      </c>
      <c r="AM3" s="3" t="s">
        <v>110</v>
      </c>
      <c r="AN3" s="3" t="s">
        <v>111</v>
      </c>
      <c r="AO3" s="3" t="s">
        <v>112</v>
      </c>
      <c r="AP3" s="3" t="s">
        <v>113</v>
      </c>
      <c r="AQ3" s="3" t="s">
        <v>114</v>
      </c>
      <c r="AR3" s="3" t="s">
        <v>115</v>
      </c>
      <c r="AS3" s="3" t="s">
        <v>116</v>
      </c>
      <c r="AT3" s="3" t="s">
        <v>117</v>
      </c>
      <c r="AU3" s="3" t="s">
        <v>118</v>
      </c>
      <c r="AV3" s="3" t="s">
        <v>119</v>
      </c>
    </row>
    <row r="4" spans="1:108" x14ac:dyDescent="0.4">
      <c r="A4">
        <f>調査票!F7</f>
        <v>0</v>
      </c>
      <c r="B4">
        <f>調査票!G7</f>
        <v>0</v>
      </c>
      <c r="C4">
        <f>調査票!H7</f>
        <v>0</v>
      </c>
      <c r="D4">
        <f>調査票!I7</f>
        <v>0</v>
      </c>
      <c r="E4">
        <f>調査票!F8</f>
        <v>0</v>
      </c>
      <c r="F4">
        <f>調査票!G8</f>
        <v>0</v>
      </c>
      <c r="G4">
        <f>調査票!H8</f>
        <v>0</v>
      </c>
      <c r="H4">
        <f>調査票!I8</f>
        <v>0</v>
      </c>
      <c r="I4">
        <f>調査票!F9</f>
        <v>0</v>
      </c>
      <c r="J4">
        <f>調査票!G9</f>
        <v>0</v>
      </c>
      <c r="K4">
        <f>調査票!H9</f>
        <v>0</v>
      </c>
      <c r="L4">
        <f>調査票!F10</f>
        <v>0</v>
      </c>
      <c r="M4">
        <f>調査票!G10</f>
        <v>0</v>
      </c>
      <c r="N4">
        <f>調査票!H10</f>
        <v>0</v>
      </c>
      <c r="O4">
        <f>調査票!F11</f>
        <v>0</v>
      </c>
      <c r="P4">
        <f>調査票!G11</f>
        <v>0</v>
      </c>
      <c r="Q4">
        <f>調査票!H11</f>
        <v>0</v>
      </c>
      <c r="R4">
        <f>調査票!F12</f>
        <v>0</v>
      </c>
      <c r="S4">
        <f>調査票!G12</f>
        <v>0</v>
      </c>
      <c r="T4">
        <f>調査票!F13</f>
        <v>0</v>
      </c>
      <c r="U4">
        <f>調査票!G13</f>
        <v>0</v>
      </c>
      <c r="V4">
        <f>調査票!F14</f>
        <v>0</v>
      </c>
      <c r="W4">
        <f>調査票!G14</f>
        <v>0</v>
      </c>
      <c r="X4">
        <f>調査票!F15</f>
        <v>0</v>
      </c>
      <c r="Y4">
        <f>調査票!G15</f>
        <v>0</v>
      </c>
      <c r="Z4">
        <f>調査票!F16</f>
        <v>0</v>
      </c>
      <c r="AA4">
        <f>調査票!G16</f>
        <v>0</v>
      </c>
      <c r="AB4">
        <f>調査票!F17</f>
        <v>0</v>
      </c>
      <c r="AC4">
        <f>調査票!G17</f>
        <v>0</v>
      </c>
      <c r="AD4">
        <f>調査票!F18</f>
        <v>0</v>
      </c>
      <c r="AE4">
        <f>調査票!G18</f>
        <v>0</v>
      </c>
      <c r="AF4">
        <f>調査票!H18</f>
        <v>0</v>
      </c>
      <c r="AG4">
        <f>調査票!F19</f>
        <v>0</v>
      </c>
      <c r="AH4">
        <f>調査票!G19</f>
        <v>0</v>
      </c>
      <c r="AI4">
        <f>調査票!H19</f>
        <v>0</v>
      </c>
      <c r="AJ4">
        <f>調査票!F20</f>
        <v>0</v>
      </c>
      <c r="AK4">
        <f>調査票!G20</f>
        <v>0</v>
      </c>
      <c r="AL4">
        <f>調査票!H20</f>
        <v>0</v>
      </c>
      <c r="AM4" t="str">
        <f>IF(COUNTIF(調査票!$C$21,"*1*"),1,"")</f>
        <v/>
      </c>
      <c r="AN4" t="str">
        <f>IF(COUNTIF(調査票!$C$21,"*2*"),1,"")</f>
        <v/>
      </c>
      <c r="AO4" t="str">
        <f>IF(COUNTIF(調査票!$C$21,"*3*"),1,"")</f>
        <v/>
      </c>
      <c r="AP4" t="str">
        <f>IF(COUNTIF(調査票!$C$21,"*4*"),1,"")</f>
        <v/>
      </c>
      <c r="AQ4" t="str">
        <f>IF(COUNTIF(調査票!$C$21,"*5*"),1,"")</f>
        <v/>
      </c>
      <c r="AR4" t="str">
        <f>IF(COUNTIF(調査票!$C$21,"*6*"),1,"")</f>
        <v/>
      </c>
      <c r="AS4" t="str">
        <f>IF(COUNTIF(調査票!$C$21,"*7*"),1,"")</f>
        <v/>
      </c>
      <c r="AT4" t="str">
        <f>IF(COUNTIF(調査票!$C$21,"*8*"),1,"")</f>
        <v/>
      </c>
      <c r="AU4" t="str">
        <f>IF(COUNTIF(調査票!$C$21,"*9*"),1,"")</f>
        <v/>
      </c>
      <c r="AV4" t="str">
        <f>IF(COUNTIF(調査票!C21,"*10*"),調査票!I22,"")</f>
        <v/>
      </c>
      <c r="DA4" t="str">
        <f>IF('（入力しない）とりまとめ用'!$D$13="①","○","　")</f>
        <v>　</v>
      </c>
      <c r="DB4" t="str">
        <f>IF('（入力しない）とりまとめ用'!$D$13="②","○","　")</f>
        <v>　</v>
      </c>
      <c r="DC4" t="str">
        <f>IF('（入力しない）とりまとめ用'!$D$13="③",#REF!,"　")</f>
        <v>　</v>
      </c>
      <c r="DD4" t="str">
        <f>IF('（入力しない）とりまとめ用'!$D$13="④","○","　")</f>
        <v>　</v>
      </c>
    </row>
    <row r="6" spans="1:108" s="1" customFormat="1" ht="13.5" customHeight="1" x14ac:dyDescent="0.4">
      <c r="A6" s="309" t="s">
        <v>120</v>
      </c>
      <c r="B6" s="310"/>
      <c r="C6" s="310"/>
      <c r="D6" s="310"/>
      <c r="E6" s="310"/>
      <c r="F6" s="311"/>
      <c r="G6" s="5" t="s">
        <v>121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108" s="1" customFormat="1" ht="13.5" customHeight="1" x14ac:dyDescent="0.4">
      <c r="A7" s="312" t="s">
        <v>122</v>
      </c>
      <c r="B7" s="313"/>
      <c r="C7" s="313"/>
      <c r="D7" s="314"/>
      <c r="E7" s="315" t="s">
        <v>123</v>
      </c>
      <c r="F7" s="315" t="s">
        <v>124</v>
      </c>
      <c r="G7" s="306" t="s">
        <v>125</v>
      </c>
      <c r="H7" s="306" t="s">
        <v>126</v>
      </c>
      <c r="I7" s="304" t="s">
        <v>127</v>
      </c>
      <c r="J7" s="306" t="s">
        <v>128</v>
      </c>
      <c r="K7" s="306"/>
      <c r="L7" s="306" t="s">
        <v>129</v>
      </c>
      <c r="M7" s="306"/>
      <c r="N7" s="306"/>
      <c r="O7" s="307" t="s">
        <v>130</v>
      </c>
      <c r="P7" s="306" t="s">
        <v>131</v>
      </c>
      <c r="Q7" s="306" t="s">
        <v>132</v>
      </c>
      <c r="R7" s="306"/>
      <c r="S7" s="299" t="s">
        <v>133</v>
      </c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1"/>
      <c r="AF7" s="6" t="s">
        <v>134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108" s="1" customFormat="1" ht="54" customHeight="1" x14ac:dyDescent="0.4">
      <c r="A8" s="7" t="s">
        <v>135</v>
      </c>
      <c r="B8" s="7" t="s">
        <v>32</v>
      </c>
      <c r="C8" s="302" t="s">
        <v>136</v>
      </c>
      <c r="D8" s="303"/>
      <c r="E8" s="316"/>
      <c r="F8" s="316"/>
      <c r="G8" s="306"/>
      <c r="H8" s="306"/>
      <c r="I8" s="305"/>
      <c r="J8" s="8" t="s">
        <v>137</v>
      </c>
      <c r="K8" s="8" t="s">
        <v>138</v>
      </c>
      <c r="L8" s="8" t="s">
        <v>139</v>
      </c>
      <c r="M8" s="8" t="s">
        <v>140</v>
      </c>
      <c r="N8" s="8" t="s">
        <v>119</v>
      </c>
      <c r="O8" s="308"/>
      <c r="P8" s="306"/>
      <c r="Q8" s="8" t="s">
        <v>141</v>
      </c>
      <c r="R8" s="8" t="s">
        <v>142</v>
      </c>
      <c r="S8" s="8">
        <v>-15</v>
      </c>
      <c r="T8" s="8">
        <v>16</v>
      </c>
      <c r="U8" s="8">
        <v>20</v>
      </c>
      <c r="V8" s="8">
        <v>24</v>
      </c>
      <c r="W8" s="8">
        <v>26</v>
      </c>
      <c r="X8" s="8">
        <v>28</v>
      </c>
      <c r="Y8" s="8">
        <v>30</v>
      </c>
      <c r="Z8" s="8">
        <v>32</v>
      </c>
      <c r="AA8" s="8">
        <v>34</v>
      </c>
      <c r="AB8" s="8">
        <v>36</v>
      </c>
      <c r="AC8" s="8" t="s">
        <v>143</v>
      </c>
      <c r="AD8" s="8" t="s">
        <v>144</v>
      </c>
      <c r="AE8" s="8" t="s">
        <v>145</v>
      </c>
      <c r="AF8" s="8" t="s">
        <v>146</v>
      </c>
      <c r="AG8" s="8" t="s">
        <v>147</v>
      </c>
      <c r="AH8" s="8" t="s">
        <v>148</v>
      </c>
      <c r="AI8" s="8" t="s">
        <v>149</v>
      </c>
      <c r="AJ8" s="8" t="s">
        <v>150</v>
      </c>
      <c r="AK8" s="8" t="s">
        <v>151</v>
      </c>
      <c r="AL8" s="8" t="s">
        <v>152</v>
      </c>
      <c r="AM8" s="8" t="s">
        <v>153</v>
      </c>
      <c r="AN8" s="8" t="s">
        <v>154</v>
      </c>
      <c r="AO8" s="8" t="s">
        <v>119</v>
      </c>
      <c r="AP8" s="326" t="s">
        <v>193</v>
      </c>
      <c r="AQ8" s="326" t="s">
        <v>194</v>
      </c>
    </row>
    <row r="9" spans="1:108" x14ac:dyDescent="0.4">
      <c r="A9" t="str">
        <f>IF(調査票!D25="○",1,"")</f>
        <v/>
      </c>
      <c r="B9" t="str">
        <f>調査票!D26&amp;":"&amp;調査票!E26&amp;"-"&amp;調査票!F26&amp;":"&amp;調査票!G26&amp;"（休憩時間"&amp;調査票!E27&amp;":"&amp;調査票!F27&amp;"-"&amp;調査票!G27&amp;":"&amp;調査票!H27&amp;"）"</f>
        <v>0:0-0:0（休憩時間0:0-0:0）</v>
      </c>
      <c r="C9">
        <f>調査票!E28</f>
        <v>0</v>
      </c>
      <c r="D9" t="str">
        <f>調査票!E29&amp;":"&amp;調査票!F29&amp;"-"&amp;調査票!G29&amp;":"&amp;調査票!H29</f>
        <v>0:0-0:0</v>
      </c>
      <c r="E9">
        <f>調査票!C30</f>
        <v>0</v>
      </c>
      <c r="F9">
        <f>調査票!H30</f>
        <v>0</v>
      </c>
      <c r="G9" s="9">
        <f>調査票!C36</f>
        <v>0</v>
      </c>
      <c r="H9">
        <f>調査票!G36</f>
        <v>0</v>
      </c>
      <c r="I9" s="9">
        <f>調査票!C37</f>
        <v>0</v>
      </c>
      <c r="J9" t="str">
        <f>IF(調査票!C38=1,1,"")</f>
        <v/>
      </c>
      <c r="K9" t="str">
        <f>IF(調査票!C38=2,1,"")</f>
        <v/>
      </c>
      <c r="L9" t="str">
        <f>IF(調査票!C39=1,1,"")</f>
        <v/>
      </c>
      <c r="M9" t="str">
        <f>IF(調査票!C39=2,1,"")</f>
        <v/>
      </c>
      <c r="N9" t="str">
        <f>IF(調査票!C39=3,調査票!H39,"")</f>
        <v/>
      </c>
      <c r="O9" t="str">
        <f>IF(OR(調査票!C40=1,調査票!C40=2),1,"")</f>
        <v/>
      </c>
      <c r="P9">
        <f>調査票!C41</f>
        <v>0</v>
      </c>
      <c r="Q9" t="str">
        <f>IF(調査票!E41=1,1,"")</f>
        <v/>
      </c>
      <c r="R9" t="str">
        <f>IF(調査票!E41=2,調査票!H41,"")</f>
        <v/>
      </c>
      <c r="S9" t="str">
        <f>IF(調査票!$C$43=2,1,"")</f>
        <v/>
      </c>
      <c r="T9" t="str">
        <f>IF(調査票!$C$44=2,1,"")</f>
        <v/>
      </c>
      <c r="U9" t="str">
        <f>IF(調査票!$C$45=2,1,"")</f>
        <v/>
      </c>
      <c r="V9" t="str">
        <f>IF(調査票!$C$46=2,1,"")</f>
        <v/>
      </c>
      <c r="W9" t="str">
        <f>IF(調査票!$E$43=2,1,"")</f>
        <v/>
      </c>
      <c r="X9" t="str">
        <f>IF(調査票!$E$44=2,1,"")</f>
        <v/>
      </c>
      <c r="Y9" t="str">
        <f>IF(調査票!$E$45=2,1,"")</f>
        <v/>
      </c>
      <c r="Z9" t="str">
        <f>IF(調査票!$E$46=2,1,"")</f>
        <v/>
      </c>
      <c r="AA9" t="str">
        <f>IF(調査票!$G$43=2,1,"")</f>
        <v/>
      </c>
      <c r="AB9" t="str">
        <f>IF(調査票!$G$44=2,1,"")</f>
        <v/>
      </c>
      <c r="AC9" t="str">
        <f>IF(調査票!$I$43=2,1,"")</f>
        <v/>
      </c>
      <c r="AD9" t="str">
        <f>IF(調査票!$I$44=2,1,"")</f>
        <v/>
      </c>
      <c r="AE9" t="str">
        <f>IF(調査票!$I$45=2,1,"")</f>
        <v/>
      </c>
      <c r="AF9">
        <f>調査票!D47</f>
        <v>0</v>
      </c>
      <c r="AG9">
        <f>調査票!F47</f>
        <v>0</v>
      </c>
      <c r="AH9">
        <f>調査票!H47</f>
        <v>0</v>
      </c>
      <c r="AI9">
        <f>調査票!D48</f>
        <v>0</v>
      </c>
      <c r="AJ9">
        <f>調査票!F48</f>
        <v>0</v>
      </c>
      <c r="AK9">
        <f>調査票!H48</f>
        <v>0</v>
      </c>
      <c r="AL9">
        <f>調査票!D49</f>
        <v>0</v>
      </c>
      <c r="AM9">
        <f>調査票!F49</f>
        <v>0</v>
      </c>
      <c r="AN9">
        <f>調査票!H49</f>
        <v>0</v>
      </c>
      <c r="AO9">
        <f>調査票!D50</f>
        <v>0</v>
      </c>
      <c r="AP9">
        <f>調査票!D51</f>
        <v>0</v>
      </c>
      <c r="AQ9">
        <f>調査票!D52</f>
        <v>0</v>
      </c>
    </row>
    <row r="11" spans="1:108" ht="13.5" customHeight="1" x14ac:dyDescent="0.4">
      <c r="A11" s="330" t="s">
        <v>155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2"/>
      <c r="Y11" s="330" t="s">
        <v>156</v>
      </c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2"/>
      <c r="AW11" s="327" t="s">
        <v>157</v>
      </c>
      <c r="AX11" s="328"/>
      <c r="AY11" s="328"/>
      <c r="AZ11" s="328"/>
      <c r="BA11" s="328"/>
      <c r="BB11" s="328"/>
      <c r="BC11" s="328"/>
      <c r="BD11" s="329"/>
    </row>
    <row r="12" spans="1:108" ht="37.5" customHeight="1" x14ac:dyDescent="0.4">
      <c r="A12" s="298" t="s">
        <v>158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327" t="s">
        <v>159</v>
      </c>
      <c r="Q12" s="328"/>
      <c r="R12" s="328"/>
      <c r="S12" s="328"/>
      <c r="T12" s="328"/>
      <c r="U12" s="328"/>
      <c r="V12" s="328"/>
      <c r="W12" s="328"/>
      <c r="X12" s="329"/>
      <c r="Y12" s="298" t="s">
        <v>158</v>
      </c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327" t="s">
        <v>159</v>
      </c>
      <c r="AO12" s="328"/>
      <c r="AP12" s="328"/>
      <c r="AQ12" s="328"/>
      <c r="AR12" s="328"/>
      <c r="AS12" s="328"/>
      <c r="AT12" s="328"/>
      <c r="AU12" s="328"/>
      <c r="AV12" s="329"/>
      <c r="AW12" s="298" t="s">
        <v>158</v>
      </c>
      <c r="AX12" s="298"/>
      <c r="AY12" s="298"/>
      <c r="AZ12" s="298"/>
      <c r="BA12" s="298"/>
      <c r="BB12" s="327" t="s">
        <v>159</v>
      </c>
      <c r="BC12" s="328"/>
      <c r="BD12" s="329"/>
    </row>
    <row r="13" spans="1:108" ht="13.5" customHeight="1" x14ac:dyDescent="0.4">
      <c r="A13" s="298" t="s">
        <v>160</v>
      </c>
      <c r="B13" s="298"/>
      <c r="C13" s="298"/>
      <c r="D13" s="298" t="s">
        <v>161</v>
      </c>
      <c r="E13" s="298"/>
      <c r="F13" s="298"/>
      <c r="G13" s="298" t="s">
        <v>162</v>
      </c>
      <c r="H13" s="298"/>
      <c r="I13" s="298"/>
      <c r="J13" s="298" t="s">
        <v>163</v>
      </c>
      <c r="K13" s="298"/>
      <c r="L13" s="298"/>
      <c r="M13" s="298" t="s">
        <v>164</v>
      </c>
      <c r="N13" s="298"/>
      <c r="O13" s="298"/>
      <c r="P13" s="298" t="s">
        <v>165</v>
      </c>
      <c r="Q13" s="298"/>
      <c r="R13" s="298"/>
      <c r="S13" s="298" t="s">
        <v>166</v>
      </c>
      <c r="T13" s="298"/>
      <c r="U13" s="298"/>
      <c r="V13" s="298" t="s">
        <v>167</v>
      </c>
      <c r="W13" s="298"/>
      <c r="X13" s="298"/>
      <c r="Y13" s="298" t="s">
        <v>160</v>
      </c>
      <c r="Z13" s="298"/>
      <c r="AA13" s="298"/>
      <c r="AB13" s="298" t="s">
        <v>161</v>
      </c>
      <c r="AC13" s="298"/>
      <c r="AD13" s="298"/>
      <c r="AE13" s="298" t="s">
        <v>162</v>
      </c>
      <c r="AF13" s="298"/>
      <c r="AG13" s="298"/>
      <c r="AH13" s="298" t="s">
        <v>163</v>
      </c>
      <c r="AI13" s="298"/>
      <c r="AJ13" s="298"/>
      <c r="AK13" s="298" t="s">
        <v>164</v>
      </c>
      <c r="AL13" s="298"/>
      <c r="AM13" s="298"/>
      <c r="AN13" s="298" t="s">
        <v>165</v>
      </c>
      <c r="AO13" s="298"/>
      <c r="AP13" s="298"/>
      <c r="AQ13" s="298" t="s">
        <v>166</v>
      </c>
      <c r="AR13" s="298"/>
      <c r="AS13" s="298"/>
      <c r="AT13" s="298" t="s">
        <v>167</v>
      </c>
      <c r="AU13" s="298"/>
      <c r="AV13" s="298"/>
      <c r="AW13" s="298" t="s">
        <v>160</v>
      </c>
      <c r="AX13" s="298" t="s">
        <v>161</v>
      </c>
      <c r="AY13" s="298" t="s">
        <v>162</v>
      </c>
      <c r="AZ13" s="298" t="s">
        <v>163</v>
      </c>
      <c r="BA13" s="298" t="s">
        <v>164</v>
      </c>
      <c r="BB13" s="298" t="s">
        <v>165</v>
      </c>
      <c r="BC13" s="298" t="s">
        <v>166</v>
      </c>
      <c r="BD13" s="298" t="s">
        <v>167</v>
      </c>
    </row>
    <row r="14" spans="1:108" ht="56.25" x14ac:dyDescent="0.4">
      <c r="A14" s="10" t="s">
        <v>81</v>
      </c>
      <c r="B14" s="10" t="s">
        <v>82</v>
      </c>
      <c r="C14" s="10" t="s">
        <v>83</v>
      </c>
      <c r="D14" s="10" t="s">
        <v>81</v>
      </c>
      <c r="E14" s="10" t="s">
        <v>82</v>
      </c>
      <c r="F14" s="10" t="s">
        <v>83</v>
      </c>
      <c r="G14" s="10" t="s">
        <v>81</v>
      </c>
      <c r="H14" s="10" t="s">
        <v>82</v>
      </c>
      <c r="I14" s="10" t="s">
        <v>83</v>
      </c>
      <c r="J14" s="10" t="s">
        <v>81</v>
      </c>
      <c r="K14" s="10" t="s">
        <v>82</v>
      </c>
      <c r="L14" s="10" t="s">
        <v>83</v>
      </c>
      <c r="M14" s="10" t="s">
        <v>81</v>
      </c>
      <c r="N14" s="10" t="s">
        <v>82</v>
      </c>
      <c r="O14" s="10" t="s">
        <v>83</v>
      </c>
      <c r="P14" s="10" t="s">
        <v>81</v>
      </c>
      <c r="Q14" s="10" t="s">
        <v>82</v>
      </c>
      <c r="R14" s="10" t="s">
        <v>83</v>
      </c>
      <c r="S14" s="10" t="s">
        <v>81</v>
      </c>
      <c r="T14" s="10" t="s">
        <v>82</v>
      </c>
      <c r="U14" s="10" t="s">
        <v>83</v>
      </c>
      <c r="V14" s="10" t="s">
        <v>81</v>
      </c>
      <c r="W14" s="10" t="s">
        <v>82</v>
      </c>
      <c r="X14" s="10" t="s">
        <v>83</v>
      </c>
      <c r="Y14" s="10" t="s">
        <v>81</v>
      </c>
      <c r="Z14" s="10" t="s">
        <v>82</v>
      </c>
      <c r="AA14" s="10" t="s">
        <v>83</v>
      </c>
      <c r="AB14" s="10" t="s">
        <v>81</v>
      </c>
      <c r="AC14" s="10" t="s">
        <v>82</v>
      </c>
      <c r="AD14" s="10" t="s">
        <v>83</v>
      </c>
      <c r="AE14" s="10" t="s">
        <v>81</v>
      </c>
      <c r="AF14" s="10" t="s">
        <v>82</v>
      </c>
      <c r="AG14" s="10" t="s">
        <v>83</v>
      </c>
      <c r="AH14" s="10" t="s">
        <v>81</v>
      </c>
      <c r="AI14" s="10" t="s">
        <v>82</v>
      </c>
      <c r="AJ14" s="10" t="s">
        <v>83</v>
      </c>
      <c r="AK14" s="10" t="s">
        <v>81</v>
      </c>
      <c r="AL14" s="10" t="s">
        <v>82</v>
      </c>
      <c r="AM14" s="10" t="s">
        <v>83</v>
      </c>
      <c r="AN14" s="10" t="s">
        <v>81</v>
      </c>
      <c r="AO14" s="10" t="s">
        <v>82</v>
      </c>
      <c r="AP14" s="10" t="s">
        <v>83</v>
      </c>
      <c r="AQ14" s="10" t="s">
        <v>81</v>
      </c>
      <c r="AR14" s="10" t="s">
        <v>82</v>
      </c>
      <c r="AS14" s="10" t="s">
        <v>83</v>
      </c>
      <c r="AT14" s="10" t="s">
        <v>81</v>
      </c>
      <c r="AU14" s="10" t="s">
        <v>82</v>
      </c>
      <c r="AV14" s="10" t="s">
        <v>83</v>
      </c>
      <c r="AW14" s="298"/>
      <c r="AX14" s="298"/>
      <c r="AY14" s="298"/>
      <c r="AZ14" s="298"/>
      <c r="BA14" s="298"/>
      <c r="BB14" s="298"/>
      <c r="BC14" s="298"/>
      <c r="BD14" s="298"/>
    </row>
    <row r="15" spans="1:108" x14ac:dyDescent="0.4">
      <c r="A15">
        <f>調査票!C58</f>
        <v>0</v>
      </c>
      <c r="B15">
        <f>調査票!D58</f>
        <v>0</v>
      </c>
      <c r="C15">
        <f>調査票!E58</f>
        <v>0</v>
      </c>
      <c r="D15">
        <f>調査票!C59</f>
        <v>0</v>
      </c>
      <c r="E15">
        <f>調査票!D59</f>
        <v>0</v>
      </c>
      <c r="F15">
        <f>調査票!E59</f>
        <v>0</v>
      </c>
      <c r="G15">
        <f>調査票!C60</f>
        <v>0</v>
      </c>
      <c r="H15">
        <f>調査票!D60</f>
        <v>0</v>
      </c>
      <c r="I15">
        <f>調査票!E60</f>
        <v>0</v>
      </c>
      <c r="J15">
        <f>調査票!C61</f>
        <v>0</v>
      </c>
      <c r="K15">
        <f>調査票!D61</f>
        <v>0</v>
      </c>
      <c r="L15">
        <f>調査票!E61</f>
        <v>0</v>
      </c>
      <c r="M15">
        <f>調査票!C62</f>
        <v>0</v>
      </c>
      <c r="N15">
        <f>調査票!D62</f>
        <v>0</v>
      </c>
      <c r="O15">
        <f>調査票!E62</f>
        <v>0</v>
      </c>
      <c r="P15">
        <f>調査票!C63</f>
        <v>0</v>
      </c>
      <c r="Q15">
        <f>調査票!D63</f>
        <v>0</v>
      </c>
      <c r="R15">
        <f>調査票!E63</f>
        <v>0</v>
      </c>
      <c r="S15">
        <f>調査票!C64</f>
        <v>0</v>
      </c>
      <c r="T15">
        <f>調査票!D64</f>
        <v>0</v>
      </c>
      <c r="U15">
        <f>調査票!E64</f>
        <v>0</v>
      </c>
      <c r="V15">
        <f>調査票!C65</f>
        <v>0</v>
      </c>
      <c r="W15">
        <f>調査票!D65</f>
        <v>0</v>
      </c>
      <c r="X15">
        <f>調査票!E65</f>
        <v>0</v>
      </c>
      <c r="Y15">
        <f>調査票!F58</f>
        <v>0</v>
      </c>
      <c r="Z15">
        <f>調査票!G58</f>
        <v>0</v>
      </c>
      <c r="AA15">
        <f>調査票!H58</f>
        <v>0</v>
      </c>
      <c r="AB15">
        <f>調査票!F59</f>
        <v>0</v>
      </c>
      <c r="AC15">
        <f>調査票!G59</f>
        <v>0</v>
      </c>
      <c r="AD15">
        <f>調査票!H59</f>
        <v>0</v>
      </c>
      <c r="AE15">
        <f>調査票!F60</f>
        <v>0</v>
      </c>
      <c r="AF15">
        <f>調査票!G60</f>
        <v>0</v>
      </c>
      <c r="AG15">
        <f>調査票!H60</f>
        <v>0</v>
      </c>
      <c r="AH15">
        <f>調査票!F61</f>
        <v>0</v>
      </c>
      <c r="AI15">
        <f>調査票!G61</f>
        <v>0</v>
      </c>
      <c r="AJ15">
        <f>調査票!H61</f>
        <v>0</v>
      </c>
      <c r="AK15">
        <f>調査票!F62</f>
        <v>0</v>
      </c>
      <c r="AL15">
        <f>調査票!G62</f>
        <v>0</v>
      </c>
      <c r="AM15">
        <f>調査票!H62</f>
        <v>0</v>
      </c>
      <c r="AN15">
        <f>調査票!F63</f>
        <v>0</v>
      </c>
      <c r="AO15">
        <f>調査票!G63</f>
        <v>0</v>
      </c>
      <c r="AP15">
        <f>調査票!H63</f>
        <v>0</v>
      </c>
      <c r="AQ15">
        <f>調査票!F64</f>
        <v>0</v>
      </c>
      <c r="AR15">
        <f>調査票!G64</f>
        <v>0</v>
      </c>
      <c r="AS15">
        <f>調査票!H64</f>
        <v>0</v>
      </c>
      <c r="AT15">
        <f>調査票!F65</f>
        <v>0</v>
      </c>
      <c r="AU15">
        <f>調査票!G65</f>
        <v>0</v>
      </c>
      <c r="AV15">
        <f>調査票!H65</f>
        <v>0</v>
      </c>
      <c r="AW15">
        <f>調査票!I58</f>
        <v>0</v>
      </c>
      <c r="AX15">
        <f>調査票!I59</f>
        <v>0</v>
      </c>
      <c r="AY15">
        <f>調査票!I60</f>
        <v>0</v>
      </c>
      <c r="AZ15">
        <f>調査票!I61</f>
        <v>0</v>
      </c>
      <c r="BA15">
        <f>調査票!I62</f>
        <v>0</v>
      </c>
      <c r="BB15">
        <f>調査票!I63</f>
        <v>0</v>
      </c>
      <c r="BC15">
        <f>調査票!I64</f>
        <v>0</v>
      </c>
      <c r="BD15">
        <f>調査票!I65</f>
        <v>0</v>
      </c>
    </row>
  </sheetData>
  <mergeCells count="63">
    <mergeCell ref="BB12:BD12"/>
    <mergeCell ref="AW11:BD11"/>
    <mergeCell ref="AM2:AW2"/>
    <mergeCell ref="A1:AT1"/>
    <mergeCell ref="A2:D2"/>
    <mergeCell ref="E2:H2"/>
    <mergeCell ref="I2:K2"/>
    <mergeCell ref="L2:N2"/>
    <mergeCell ref="O2:Q2"/>
    <mergeCell ref="R2:S2"/>
    <mergeCell ref="T2:U2"/>
    <mergeCell ref="V2:W2"/>
    <mergeCell ref="X2:Y2"/>
    <mergeCell ref="Z2:AA2"/>
    <mergeCell ref="AB2:AC2"/>
    <mergeCell ref="AD2:AF2"/>
    <mergeCell ref="AG2:AI2"/>
    <mergeCell ref="AJ2:AL2"/>
    <mergeCell ref="A6:F6"/>
    <mergeCell ref="A7:D7"/>
    <mergeCell ref="E7:E8"/>
    <mergeCell ref="F7:F8"/>
    <mergeCell ref="G7:G8"/>
    <mergeCell ref="S7:AE7"/>
    <mergeCell ref="C8:D8"/>
    <mergeCell ref="A12:O12"/>
    <mergeCell ref="I7:I8"/>
    <mergeCell ref="J7:K7"/>
    <mergeCell ref="L7:N7"/>
    <mergeCell ref="O7:O8"/>
    <mergeCell ref="P7:P8"/>
    <mergeCell ref="Q7:R7"/>
    <mergeCell ref="H7:H8"/>
    <mergeCell ref="P12:X12"/>
    <mergeCell ref="A11:X11"/>
    <mergeCell ref="Y11:AV11"/>
    <mergeCell ref="Y12:AM12"/>
    <mergeCell ref="AN12:AV12"/>
    <mergeCell ref="P13:R13"/>
    <mergeCell ref="AW12:BA12"/>
    <mergeCell ref="AN13:AP13"/>
    <mergeCell ref="S13:U13"/>
    <mergeCell ref="V13:X13"/>
    <mergeCell ref="Y13:AA13"/>
    <mergeCell ref="AB13:AD13"/>
    <mergeCell ref="AE13:AG13"/>
    <mergeCell ref="AH13:AJ13"/>
    <mergeCell ref="A13:C13"/>
    <mergeCell ref="D13:F13"/>
    <mergeCell ref="G13:I13"/>
    <mergeCell ref="J13:L13"/>
    <mergeCell ref="M13:O13"/>
    <mergeCell ref="AK13:AM13"/>
    <mergeCell ref="BB13:BB14"/>
    <mergeCell ref="AQ13:AS13"/>
    <mergeCell ref="AT13:AV13"/>
    <mergeCell ref="AW13:AW14"/>
    <mergeCell ref="AX13:AX14"/>
    <mergeCell ref="AY13:AY14"/>
    <mergeCell ref="AZ13:AZ14"/>
    <mergeCell ref="BA13:BA14"/>
    <mergeCell ref="BC13:BC14"/>
    <mergeCell ref="BD13:BD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回答要領</vt:lpstr>
      <vt:lpstr>調査票</vt:lpstr>
      <vt:lpstr>（入力しない）とりまとめ用</vt:lpstr>
      <vt:lpstr>回答要領!Print_Area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2023-07-18T02:25:09Z</dcterms:created>
  <dcterms:modified xsi:type="dcterms:W3CDTF">2025-06-05T04:46:06Z</dcterms:modified>
</cp:coreProperties>
</file>