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5205DA51-8883-4938-90A9-4E9BD30635D0}"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<sst xmlns="http://schemas.openxmlformats.org/spreadsheetml/2006/main" count="3265" uniqueCount="1052">
  <si>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</si>
  <si>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</si>
  <si>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</si>
  <si>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</si>
  <si>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</si>
  <si>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</si>
  <si>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</si>
  <si>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</si>
  <si>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</si>
  <si>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</si>
  <si>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</si>
  <si>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</si>
  <si>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</si>
  <si>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</si>
  <si>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</si>
  <si>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</si>
  <si>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</si>
  <si>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</si>
  <si>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</si>
  <si>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</si>
  <si>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</si>
  <si>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</si>
  <si>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</si>
  <si>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</si>
  <si>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</si>
  <si>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</si>
  <si>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</si>
  <si>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</si>
  <si>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</si>
  <si>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</si>
  <si>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</si>
  <si>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</si>
  <si>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</si>
  <si>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</si>
  <si>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</si>
  <si>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</si>
  <si>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</si>
  <si>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</si>
  <si>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</si>
  <si>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</si>
  <si>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</si>
  <si>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</si>
  <si>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</si>
  <si>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</si>
  <si>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</si>
  <si>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</si>
  <si>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</si>
  <si>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</si>
  <si>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</si>
  <si>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</si>
  <si>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</si>
  <si>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</si>
  <si>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</si>
  <si>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</si>
  <si>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</si>
  <si>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</si>
  <si>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</si>
  <si>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</si>
  <si>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</si>
  <si>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</si>
  <si>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</si>
  <si>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</si>
  <si>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</si>
  <si>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</si>
  <si>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</si>
  <si>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</si>
  <si>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</si>
  <si>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</si>
  <si>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</si>
  <si>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</si>
  <si>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</si>
  <si>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</si>
  <si>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</si>
  <si>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</si>
  <si>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</si>
  <si>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</si>
  <si>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</si>
  <si>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</si>
  <si>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</si>
  <si>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</si>
  <si>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</si>
  <si>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</si>
  <si>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</si>
  <si>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</si>
  <si>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</si>
  <si>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</si>
  <si>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</si>
  <si>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</si>
  <si>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</si>
  <si>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</si>
  <si>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</si>
  <si>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</si>
  <si>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</si>
  <si>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</si>
  <si>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</si>
  <si>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</si>
  <si>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</si>
  <si>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</si>
  <si>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</si>
  <si>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</si>
  <si>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</si>
  <si>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</si>
  <si>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</si>
  <si>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</si>
  <si>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</si>
  <si>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</si>
  <si>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</si>
  <si>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</si>
  <si>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</si>
  <si>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</si>
  <si>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</si>
  <si>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</si>
  <si>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</si>
  <si>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</si>
  <si>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</si>
  <si>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</si>
  <si>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</si>
  <si>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</si>
  <si>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</si>
  <si>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</si>
  <si>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</si>
  <si>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</si>
  <si>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</si>
  <si>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</si>
  <si>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</si>
  <si>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</si>
  <si>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</si>
  <si>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</si>
  <si>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</si>
  <si>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</si>
  <si>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</si>
  <si>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</si>
  <si>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</si>
  <si>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</si>
  <si>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</si>
  <si>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</si>
  <si>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</si>
  <si>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</si>
  <si>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</si>
  <si>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</si>
  <si>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</si>
  <si>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</si>
  <si>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</si>
  <si>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</si>
  <si>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</si>
  <si>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</si>
  <si>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</si>
  <si>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</si>
  <si>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</si>
  <si>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</si>
  <si>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</si>
  <si>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</si>
  <si>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</si>
  <si>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</si>
  <si>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</si>
  <si>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</si>
  <si>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</si>
  <si>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</si>
  <si>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</si>
  <si>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</si>
  <si>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</si>
  <si>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</si>
  <si>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</si>
  <si>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</si>
  <si>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</si>
  <si>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</si>
  <si>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</si>
  <si>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</si>
  <si>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</si>
  <si>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</si>
  <si>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</si>
  <si>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</si>
  <si>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</si>
  <si>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</si>
  <si>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</si>
  <si>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</si>
  <si>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</si>
  <si>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</si>
  <si>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</si>
  <si>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</si>
  <si>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</si>
  <si>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</si>
  <si>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</si>
  <si>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</si>
  <si>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</si>
  <si>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</si>
  <si>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</si>
  <si>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</si>
  <si>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</si>
  <si>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</si>
  <si>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</si>
  <si>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</si>
  <si>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</si>
  <si>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</si>
  <si>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</si>
  <si>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</si>
  <si>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</si>
  <si>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</si>
  <si>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</si>
  <si>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</si>
  <si>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</si>
  <si>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</si>
  <si>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</si>
  <si>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</si>
  <si>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</si>
  <si>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</si>
  <si>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</si>
  <si>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</si>
  <si>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</si>
  <si>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</si>
  <si>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</si>
  <si>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</si>
  <si>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</si>
  <si>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</si>
  <si>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</si>
  <si>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</si>
  <si>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</si>
  <si>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</si>
  <si>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</si>
  <si>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</si>
  <si>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</si>
  <si>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</si>
  <si>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</si>
  <si>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</si>
  <si>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</si>
  <si>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</si>
  <si>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</si>
  <si>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</si>
  <si>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</si>
  <si>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</si>
  <si>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</si>
  <si>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</si>
  <si>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</si>
  <si>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</si>
  <si>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</si>
  <si>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</si>
  <si>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</si>
  <si>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</si>
  <si>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</si>
  <si>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</si>
  <si>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</si>
  <si>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</si>
  <si>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</si>
  <si>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</si>
  <si>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</si>
  <si>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</si>
  <si>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</si>
  <si>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</si>
  <si>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</si>
  <si>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</si>
  <si>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</si>
  <si>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</si>
  <si>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</si>
  <si>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</si>
  <si>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</si>
  <si>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</si>
  <si>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</si>
  <si>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</si>
  <si>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</si>
  <si>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</si>
  <si>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</si>
  <si>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</si>
  <si>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</si>
  <si>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</si>
  <si>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</si>
  <si>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</si>
  <si>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</si>
  <si>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</si>
  <si>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</si>
  <si>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</si>
  <si>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</si>
  <si>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</si>
  <si>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</si>
  <si>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</si>
  <si>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</si>
  <si>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</si>
  <si>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</si>
  <si>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</si>
  <si>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</si>
  <si>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</si>
  <si>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</si>
  <si>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</si>
  <si>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</si>
  <si>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</si>
  <si>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</si>
  <si>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</si>
  <si>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</si>
  <si>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</si>
  <si>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</si>
  <si>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</si>
  <si>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</si>
  <si>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</si>
  <si>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</si>
  <si>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</si>
  <si>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</si>
  <si>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</si>
  <si>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</si>
  <si>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</si>
  <si>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</si>
  <si>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</si>
  <si>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</si>
  <si>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</si>
  <si>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</si>
  <si>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</si>
  <si>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</si>
  <si>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</si>
  <si>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</si>
  <si>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</si>
  <si>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</si>
  <si>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</si>
  <si>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</si>
  <si>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</si>
  <si>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</si>
  <si>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</si>
  <si>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</si>
  <si>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</si>
  <si>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</si>
  <si>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</si>
  <si>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</si>
  <si>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</si>
  <si>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</si>
  <si>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</si>
  <si>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</si>
  <si>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</si>
  <si>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</si>
  <si>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</si>
  <si>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</si>
  <si>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</si>
  <si>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</si>
  <si>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</si>
  <si>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</si>
  <si>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</si>
  <si>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</si>
  <si>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</si>
  <si>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</si>
  <si>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</si>
  <si>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</si>
  <si>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</si>
  <si>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</si>
  <si>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</si>
  <si>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</si>
  <si>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</si>
  <si>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</si>
  <si>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</si>
  <si>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</si>
  <si>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</si>
  <si>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</si>
  <si>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</si>
  <si>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</si>
  <si>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</si>
  <si>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</si>
  <si>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</si>
  <si>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</si>
  <si>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</si>
  <si>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</si>
  <si>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</si>
  <si>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</si>
  <si>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</si>
  <si>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</si>
  <si>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</si>
  <si>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</si>
  <si>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</si>
  <si>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</si>
  <si>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</si>
  <si>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</si>
  <si>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</si>
  <si>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</si>
  <si>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</si>
  <si>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</si>
  <si>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</si>
  <si>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</si>
  <si>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</si>
  <si>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</si>
  <si>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</si>
  <si>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</si>
  <si>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</si>
  <si>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</si>
  <si>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</si>
  <si>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</si>
  <si>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</si>
  <si>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</si>
  <si>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</si>
  <si>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</si>
  <si>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</si>
  <si>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</si>
  <si>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</si>
  <si>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</si>
  <si>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</si>
  <si>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</si>
  <si>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</si>
  <si>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</si>
  <si>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</si>
  <si>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</si>
  <si>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</si>
  <si>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</si>
  <si>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</si>
  <si>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</si>
  <si>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</si>
  <si>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</si>
  <si>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</si>
  <si>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</si>
  <si>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</si>
  <si>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</si>
  <si>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</si>
  <si>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</si>
  <si>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</si>
  <si>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</si>
  <si>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</si>
  <si>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</si>
  <si>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</si>
  <si>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</si>
  <si>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</si>
  <si>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</si>
  <si>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</si>
  <si>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</si>
  <si>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</si>
  <si>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</si>
  <si>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</si>
  <si>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</si>
  <si>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</si>
  <si>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</si>
  <si>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</si>
  <si>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</si>
  <si>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</si>
  <si>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</si>
  <si>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</si>
  <si>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</si>
  <si>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</si>
  <si>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</si>
  <si>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</si>
  <si>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</si>
  <si>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</si>
  <si>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</si>
  <si>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</si>
  <si>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</si>
  <si>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</si>
  <si>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</si>
  <si>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</si>
  <si>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</si>
  <si>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</si>
  <si>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</si>
  <si>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</si>
  <si>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</si>
  <si>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</si>
  <si>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</si>
  <si>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</si>
  <si>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</si>
  <si>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</si>
  <si>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</si>
  <si>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</si>
  <si>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</si>
  <si>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</si>
  <si>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</si>
  <si>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</si>
  <si>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</si>
  <si>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</si>
  <si>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</si>
  <si>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</si>
  <si>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</si>
  <si>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</si>
  <si>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</si>
  <si>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</si>
  <si>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</si>
  <si>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</si>
  <si>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</si>
  <si>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</si>
  <si>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</si>
  <si>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</si>
  <si>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</si>
  <si>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</si>
  <si>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</si>
  <si>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</si>
  <si>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</si>
  <si>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</si>
  <si>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</si>
  <si>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</si>
  <si>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</si>
  <si>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</si>
  <si>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</si>
  <si>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</si>
  <si>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</si>
  <si>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</si>
  <si>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</si>
  <si>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</si>
  <si>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</si>
  <si>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</si>
  <si>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</si>
  <si>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</si>
  <si>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</si>
  <si>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</si>
  <si>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</si>
  <si>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</si>
  <si>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</si>
  <si>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</si>
  <si>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</si>
  <si>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</si>
  <si>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</si>
  <si>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</si>
  <si>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</si>
  <si>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</si>
  <si>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</si>
  <si>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</si>
  <si>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</si>
  <si>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</si>
  <si>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</si>
  <si>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</si>
  <si>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</si>
  <si>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</si>
  <si>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</si>
  <si>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</si>
  <si>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</si>
  <si>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</si>
  <si>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</si>
  <si>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</si>
  <si>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</si>
  <si>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</si>
  <si>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</si>
  <si>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</si>
  <si>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</si>
  <si>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</si>
  <si>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</si>
  <si>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</si>
  <si>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</si>
  <si>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</si>
  <si>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</si>
  <si>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</si>
  <si>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</si>
  <si>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</si>
  <si>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</si>
  <si>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</si>
  <si>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</si>
  <si>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</si>
  <si>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</si>
  <si>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</si>
  <si>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</si>
  <si>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</si>
  <si>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</si>
  <si>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</si>
  <si>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</si>
  <si>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</si>
  <si>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</si>
  <si>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</si>
  <si>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</si>
  <si>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</si>
  <si>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</si>
  <si>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</si>
  <si>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</si>
  <si>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</si>
  <si>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</si>
  <si>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</si>
  <si>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</si>
  <si>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</si>
  <si>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</si>
  <si>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</si>
  <si>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</si>
  <si>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</si>
  <si>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</si>
  <si>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</si>
  <si>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</si>
  <si>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</si>
  <si>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</si>
  <si>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</si>
  <si>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</si>
  <si>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</si>
  <si>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</si>
  <si>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</si>
  <si>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</si>
  <si>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</si>
  <si>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</si>
  <si>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</si>
  <si>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</si>
  <si>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</si>
  <si>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</si>
  <si>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</si>
  <si>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</si>
  <si>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</si>
  <si>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</si>
  <si>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</si>
  <si>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</si>
  <si>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</si>
  <si>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</si>
  <si>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</si>
  <si>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</si>
  <si>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</si>
  <si>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</si>
  <si>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</si>
  <si>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</si>
  <si>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</si>
  <si>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</si>
  <si>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</si>
  <si>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</si>
  <si>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</si>
  <si>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</si>
  <si>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</si>
  <si>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</si>
  <si>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</si>
  <si>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</si>
  <si>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</si>
  <si>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</si>
  <si>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</si>
  <si>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</si>
  <si>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</si>
  <si>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</si>
  <si>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</si>
  <si>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</si>
  <si>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</si>
  <si>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</si>
  <si>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</si>
  <si>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</si>
  <si>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</si>
  <si>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</si>
  <si>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</si>
  <si>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</si>
  <si>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</si>
  <si>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</si>
  <si>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</si>
  <si>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</si>
  <si>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</si>
  <si>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</si>
  <si>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</si>
  <si>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</si>
  <si>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</si>
  <si>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</si>
  <si>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</si>
  <si>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</si>
  <si>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</si>
  <si>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</si>
  <si>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</si>
  <si>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</si>
  <si>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</si>
  <si>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</si>
  <si>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</si>
  <si>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</si>
  <si>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</si>
  <si>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</si>
  <si>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</si>
  <si>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</si>
  <si>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</si>
  <si>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</si>
  <si>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</si>
  <si>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</si>
  <si>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</si>
  <si>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</si>
  <si>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</si>
  <si>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</si>
  <si>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</si>
  <si>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</si>
  <si>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</si>
  <si>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</si>
  <si>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</si>
  <si>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</si>
  <si>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</si>
  <si>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</si>
  <si>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</si>
  <si>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</si>
  <si>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</si>
  <si>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</si>
  <si>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</si>
  <si>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</si>
  <si>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</si>
  <si>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</si>
  <si>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</si>
  <si>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</si>
  <si>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</si>
  <si>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</si>
  <si>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</si>
  <si>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</si>
  <si>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</si>
  <si>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</si>
  <si>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</si>
  <si>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</si>
  <si>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</si>
  <si>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</si>
  <si>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</si>
  <si>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</si>
  <si>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</si>
  <si>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</si>
  <si>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</si>
  <si>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</si>
  <si>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</si>
  <si>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</si>
  <si>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</si>
  <si>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</si>
  <si>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</si>
  <si>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</si>
  <si>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</si>
  <si>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</si>
  <si>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</si>
  <si>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</si>
  <si>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</si>
  <si>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</si>
  <si>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</si>
  <si>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</si>
  <si>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</si>
  <si>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</si>
  <si>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</si>
  <si>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</si>
  <si>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</si>
  <si>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</si>
  <si>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</si>
  <si>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</si>
  <si>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</si>
  <si>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</si>
  <si>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</si>
  <si>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</si>
  <si>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</si>
  <si>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</si>
  <si>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</si>
  <si>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</si>
  <si>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</si>
  <si>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</si>
  <si>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</si>
  <si>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</si>
  <si>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</si>
  <si>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</si>
  <si>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</si>
  <si>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</si>
  <si>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</si>
  <si>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</si>
  <si>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</si>
  <si>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</si>
  <si>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</si>
  <si>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</si>
  <si>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</si>
  <si>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</si>
  <si>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</si>
  <si>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</si>
  <si>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</si>
  <si>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</si>
  <si>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</si>
  <si>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</si>
  <si>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</si>
  <si>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</si>
  <si>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</si>
  <si>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</si>
  <si>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</si>
  <si>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</si>
  <si>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</si>
  <si>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</si>
  <si>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</si>
  <si>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</si>
  <si>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</si>
  <si>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</si>
  <si>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</si>
  <si>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</si>
  <si>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</si>
  <si>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</si>
  <si>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</si>
  <si>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</si>
  <si>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</si>
  <si>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</si>
  <si>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</si>
  <si>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</si>
  <si>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</si>
  <si>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</si>
  <si>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</si>
  <si>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</si>
  <si>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</si>
  <si>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</si>
  <si>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</si>
  <si>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</si>
  <si>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</si>
  <si>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</si>
  <si>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</si>
  <si>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</si>
  <si>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</si>
  <si>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</si>
  <si>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</si>
  <si>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</si>
  <si>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</si>
  <si>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</si>
  <si>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</si>
  <si>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</si>
  <si>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</si>
  <si>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</si>
  <si>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</si>
  <si>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</si>
  <si>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</si>
  <si>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</si>
  <si>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</si>
  <si>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</si>
  <si>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</si>
  <si>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</si>
  <si>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</si>
  <si>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</si>
  <si>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</si>
  <si>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</si>
  <si>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</si>
  <si>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</si>
  <si>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</si>
  <si>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</si>
  <si>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</si>
  <si>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</si>
  <si>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</si>
  <si>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</si>
  <si>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</si>
  <si>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</si>
  <si>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</si>
  <si>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</si>
  <si>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</si>
  <si>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</si>
  <si>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</si>
  <si>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</si>
  <si>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</si>
  <si>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</si>
  <si>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</si>
  <si>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</si>
  <si>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</si>
  <si>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</si>
  <si>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</si>
  <si>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</si>
  <si>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</si>
  <si>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</si>
  <si>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</si>
  <si>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</si>
  <si>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</si>
  <si>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</si>
  <si>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</si>
  <si>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</si>
  <si>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</si>
  <si>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</si>
  <si>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</si>
  <si>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</si>
  <si>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</si>
  <si>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</si>
  <si>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</si>
  <si>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</si>
  <si>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</si>
  <si>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</si>
  <si>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</si>
  <si>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</si>
  <si>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</si>
  <si>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</si>
  <si>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</si>
  <si>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</si>
  <si>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</si>
  <si>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</si>
  <si>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</si>
  <si>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</si>
  <si>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</si>
  <si>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</si>
  <si>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</si>
  <si>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</si>
  <si>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</si>
  <si>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</si>
  <si>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</si>
  <si>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</si>
  <si>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</si>
  <si>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</si>
  <si>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</si>
  <si>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</si>
  <si>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</si>
  <si>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</si>
  <si>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</si>
  <si>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</si>
  <si>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</si>
  <si>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</si>
  <si>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</si>
  <si>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</si>
  <si>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</si>
  <si>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</si>
  <si>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</si>
  <si>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</si>
  <si>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</si>
  <si>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</si>
  <si>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</si>
  <si>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</si>
  <si>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</si>
  <si>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</si>
  <si>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</si>
  <si>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</si>
  <si>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</si>
  <si>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</si>
  <si>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</si>
  <si>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</si>
  <si>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</si>
  <si>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</si>
  <si>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</si>
  <si>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</si>
  <si>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</si>
  <si>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</si>
  <si>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</si>
  <si>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</si>
  <si>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</si>
  <si>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</si>
  <si>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</si>
  <si>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</si>
  <si>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</si>
  <si>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</si>
  <si>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</si>
  <si>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</si>
  <si>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</si>
  <si>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</si>
  <si>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</si>
  <si>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</si>
  <si>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</si>
  <si>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</si>
  <si>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</si>
  <si>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</si>
  <si>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</si>
  <si>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</si>
  <si>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</si>
  <si>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</si>
  <si>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</si>
  <si>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</si>
  <si>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</si>
  <si>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</si>
  <si>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</si>
  <si>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</si>
  <si>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</si>
  <si>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</si>
  <si>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</si>
  <si>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</si>
  <si>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</si>
  <si>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</si>
  <si>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</si>
  <si>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</si>
  <si>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</si>
  <si>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</si>
  <si>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</si>
  <si>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</si>
  <si>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</si>
  <si>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</si>
  <si>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</si>
  <si>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</si>
  <si>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</si>
  <si>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</si>
  <si>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</si>
  <si>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</si>
  <si>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</si>
  <si>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</si>
  <si>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</si>
  <si>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</si>
  <si>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</si>
  <si>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</si>
  <si>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</si>
  <si>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</si>
  <si>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</si>
  <si>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</si>
  <si>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</si>
  <si>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</si>
  <si>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</si>
  <si>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</si>
  <si>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</si>
  <si>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</si>
  <si>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</si>
  <si>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</si>
  <si>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</si>
  <si>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</si>
  <si>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</si>
  <si>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</si>
  <si>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</si>
  <si>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</si>
  <si>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</si>
  <si>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</si>
  <si>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</si>
  <si>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</si>
  <si>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</si>
  <si>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</si>
  <si>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</si>
  <si>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</si>
  <si>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</si>
  <si>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</si>
  <si>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</si>
  <si>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</si>
  <si>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</si>
  <si>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</si>
  <si>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</si>
  <si>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</si>
  <si>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</si>
  <si>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</si>
  <si>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</si>
  <si>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</si>
  <si>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</si>
  <si>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</si>
  <si>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</si>
  <si>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</si>
  <si>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</si>
  <si>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</si>
  <si>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</si>
  <si>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</si>
  <si>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</si>
  <si>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</si>
  <si>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</si>
  <si>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</si>
  <si>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</si>
  <si>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</si>
  <si>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</si>
  <si>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</si>
  <si>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</si>
  <si>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</si>
  <si>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</si>
  <si>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</si>
  <si>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</si>
  <si>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</si>
  <si>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</si>
  <si>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</si>
  <si>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</si>
  <si>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</si>
  <si>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</si>
  <si>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</si>
  <si>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</si>
  <si>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</si>
  <si>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</si>
  <si>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</si>
  <si>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</si>
  <si>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</si>
  <si>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</si>
  <si>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</si>
  <si>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</si>
  <si>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</si>
  <si>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</si>
  <si>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</si>
  <si>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</si>
  <si>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</si>
  <si>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</si>
  <si>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</si>
  <si>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</si>
  <si>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</si>
  <si>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</si>
  <si>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</si>
  <si>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</si>
  <si>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</si>
  <si>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</si>
  <si>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</si>
  <si>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</si>
  <si>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</si>
  <si>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</si>
  <si>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</si>
  <si>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</si>
  <si>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</si>
  <si>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</si>
  <si>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</si>
  <si>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</si>
  <si>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</si>
  <si>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</si>
  <si>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</si>
  <si>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</si>
  <si>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自衛隊仙台病院</t>
    <phoneticPr fontId="3"/>
  </si>
  <si>
    <t>〒983-0041 仙台市宮城野区南目館１の１</t>
    <phoneticPr fontId="3"/>
  </si>
  <si>
    <t>〇</t>
  </si>
  <si>
    <t>当院で自衛官等の診療に対する保健請求行為はありません。そのため29.7.1～30.6.30の1年間の保険請求に係るレセプト以外の診療行為(マニュアル②P４に記載)には、幅広い医療（手術34件、全身麻酔の手術15件、胸腔鏡下手術1件、腹腔鏡下手術8件）、がん等への治療（病理組織標本作成78件）、救急医療の実施（カウンターショック1件）、全身管理（呼吸心拍監視84件、酸素吸入23件）を実施しております。</t>
  </si>
  <si>
    <t>その他（国）</t>
  </si>
  <si>
    <t>内科</t>
  </si>
  <si>
    <t>ＤＰＣ病院ではない</t>
  </si>
  <si>
    <t>看護必要度Ⅰ</t>
    <phoneticPr fontId="3"/>
  </si>
  <si>
    <t>第2病棟</t>
  </si>
  <si>
    <t>急性期機能</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</si>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</sst>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2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1012</v>
      </c>
      <c r="J9" s="421"/>
      <c r="K9" s="421"/>
      <c r="L9" s="276" t="s">
        <v>1046</v>
      </c>
      <c r="M9" s="282"/>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1040</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t="s">
        <v>1040</v>
      </c>
    </row>
    <row r="17" spans="1:22" s="21" customFormat="1" ht="315" customHeight="1">
      <c r="A17" s="244" t="s">
        <v>987</v>
      </c>
      <c r="B17" s="17"/>
      <c r="C17" s="19"/>
      <c r="D17" s="19"/>
      <c r="E17" s="19"/>
      <c r="F17" s="19"/>
      <c r="G17" s="19"/>
      <c r="H17" s="20"/>
      <c r="I17" s="307" t="s">
        <v>1010</v>
      </c>
      <c r="J17" s="307"/>
      <c r="K17" s="307"/>
      <c r="L17" s="29" t="s">
        <v>1041</v>
      </c>
      <c r="M17" s="29" t="s">
        <v>1048</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1014</v>
      </c>
      <c r="J22" s="312"/>
      <c r="K22" s="313"/>
      <c r="L22" s="277" t="s">
        <v>1046</v>
      </c>
      <c r="M22" s="282"/>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1040</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1015</v>
      </c>
      <c r="J35" s="312"/>
      <c r="K35" s="313"/>
      <c r="L35" s="277" t="s">
        <v>1046</v>
      </c>
      <c r="M35" s="282"/>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1014</v>
      </c>
      <c r="J44" s="309"/>
      <c r="K44" s="310"/>
      <c r="L44" s="277" t="s">
        <v>1046</v>
      </c>
      <c r="M44" s="282"/>
    </row>
    <row r="45" spans="1:22" s="21" customFormat="1" ht="34.5" customHeight="1">
      <c r="A45" s="278" t="s">
        <v>985</v>
      </c>
      <c r="B45" s="17"/>
      <c r="C45" s="19"/>
      <c r="D45" s="19"/>
      <c r="E45" s="19"/>
      <c r="F45" s="19"/>
      <c r="G45" s="19"/>
      <c r="H45" s="20"/>
      <c r="I45" s="303" t="s">
        <v>2</v>
      </c>
      <c r="J45" s="304"/>
      <c r="K45" s="305"/>
      <c r="L45" s="25"/>
      <c r="M45" s="25"/>
    </row>
    <row r="46" spans="1:22" s="21" customFormat="1" ht="34.5" customHeight="1">
      <c r="A46" s="278" t="s">
        <v>985</v>
      </c>
      <c r="B46" s="24"/>
      <c r="C46" s="19"/>
      <c r="D46" s="19"/>
      <c r="E46" s="19"/>
      <c r="F46" s="19"/>
      <c r="G46" s="19"/>
      <c r="H46" s="20"/>
      <c r="I46" s="303" t="s">
        <v>3</v>
      </c>
      <c r="J46" s="304"/>
      <c r="K46" s="305"/>
      <c r="L46" s="25"/>
      <c r="M46" s="25"/>
    </row>
    <row r="47" spans="1:22" s="21" customFormat="1" ht="34.5" customHeight="1">
      <c r="A47" s="278" t="s">
        <v>985</v>
      </c>
      <c r="B47" s="24"/>
      <c r="C47" s="19"/>
      <c r="D47" s="19"/>
      <c r="E47" s="19"/>
      <c r="F47" s="19"/>
      <c r="G47" s="19"/>
      <c r="H47" s="20"/>
      <c r="I47" s="303" t="s">
        <v>4</v>
      </c>
      <c r="J47" s="304"/>
      <c r="K47" s="305"/>
      <c r="L47" s="29"/>
      <c r="M47" s="29"/>
    </row>
    <row r="48" spans="1:22" s="21" customFormat="1" ht="34.5" customHeight="1">
      <c r="A48" s="278" t="s">
        <v>985</v>
      </c>
      <c r="B48" s="17"/>
      <c r="C48" s="19"/>
      <c r="D48" s="19"/>
      <c r="E48" s="19"/>
      <c r="F48" s="19"/>
      <c r="G48" s="19"/>
      <c r="H48" s="20"/>
      <c r="I48" s="303" t="s">
        <v>5</v>
      </c>
      <c r="J48" s="304"/>
      <c r="K48" s="305"/>
      <c r="L48" s="28"/>
      <c r="M48" s="28"/>
    </row>
    <row r="49" spans="1:13" s="21" customFormat="1" ht="34.5" customHeight="1">
      <c r="A49" s="278" t="s">
        <v>985</v>
      </c>
      <c r="B49" s="17"/>
      <c r="C49" s="19"/>
      <c r="D49" s="19"/>
      <c r="E49" s="19"/>
      <c r="F49" s="19"/>
      <c r="G49" s="19"/>
      <c r="H49" s="20"/>
      <c r="I49" s="303" t="s">
        <v>554</v>
      </c>
      <c r="J49" s="304"/>
      <c r="K49" s="305"/>
      <c r="L49" s="29"/>
      <c r="M49" s="29"/>
    </row>
    <row r="50" spans="1:13" s="21" customFormat="1" ht="34.5" customHeight="1">
      <c r="A50" s="278" t="s">
        <v>985</v>
      </c>
      <c r="B50" s="17"/>
      <c r="C50" s="19"/>
      <c r="D50" s="19"/>
      <c r="E50" s="19"/>
      <c r="F50" s="19"/>
      <c r="G50" s="19"/>
      <c r="H50" s="20"/>
      <c r="I50" s="303" t="s">
        <v>553</v>
      </c>
      <c r="J50" s="304"/>
      <c r="K50" s="305"/>
      <c r="L50" s="29"/>
      <c r="M50" s="29"/>
    </row>
    <row r="51" spans="1:13" s="33" customFormat="1" ht="34.5" customHeight="1">
      <c r="A51" s="278" t="s">
        <v>985</v>
      </c>
      <c r="B51" s="17"/>
      <c r="C51" s="19"/>
      <c r="D51" s="19"/>
      <c r="E51" s="19"/>
      <c r="F51" s="19"/>
      <c r="G51" s="19"/>
      <c r="H51" s="20"/>
      <c r="I51" s="303" t="s">
        <v>8</v>
      </c>
      <c r="J51" s="304"/>
      <c r="K51" s="305"/>
      <c r="L51" s="29"/>
      <c r="M51" s="29"/>
    </row>
    <row r="52" spans="1:13" s="21" customFormat="1" ht="34.5" customHeight="1">
      <c r="A52" s="278" t="s">
        <v>985</v>
      </c>
      <c r="B52" s="17"/>
      <c r="C52" s="19"/>
      <c r="D52" s="19"/>
      <c r="E52" s="19"/>
      <c r="F52" s="19"/>
      <c r="G52" s="19"/>
      <c r="H52" s="20"/>
      <c r="I52" s="306" t="s">
        <v>552</v>
      </c>
      <c r="J52" s="306"/>
      <c r="K52" s="306"/>
      <c r="L52" s="29" t="s">
        <v>1040</v>
      </c>
      <c r="M52" s="29" t="s">
        <v>1040</v>
      </c>
    </row>
    <row r="53" spans="1:13" s="21" customFormat="1" ht="34.5" customHeight="1">
      <c r="A53" s="278" t="s">
        <v>985</v>
      </c>
      <c r="B53" s="17"/>
      <c r="C53" s="19"/>
      <c r="D53" s="19"/>
      <c r="E53" s="19"/>
      <c r="F53" s="19"/>
      <c r="G53" s="19"/>
      <c r="H53" s="20"/>
      <c r="I53" s="306" t="s">
        <v>986</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981</v>
      </c>
      <c r="K71" s="420"/>
      <c r="L71" s="420"/>
    </row>
    <row r="72" spans="1:13" s="21" customFormat="1">
      <c r="A72" s="243"/>
      <c r="B72" s="1"/>
      <c r="C72" s="420" t="s">
        <v>22</v>
      </c>
      <c r="D72" s="420"/>
      <c r="E72" s="420"/>
      <c r="F72" s="420"/>
      <c r="G72" s="420"/>
      <c r="H72" s="420" t="s">
        <v>980</v>
      </c>
      <c r="I72" s="420"/>
      <c r="J72" s="420" t="s">
        <v>272</v>
      </c>
      <c r="K72" s="420"/>
      <c r="L72" s="420"/>
    </row>
    <row r="73" spans="1:13" s="21" customFormat="1">
      <c r="A73" s="243"/>
      <c r="B73" s="1"/>
      <c r="C73" s="420" t="s">
        <v>24</v>
      </c>
      <c r="D73" s="420"/>
      <c r="E73" s="420"/>
      <c r="F73" s="420"/>
      <c r="G73" s="420"/>
      <c r="H73" s="420" t="s">
        <v>216</v>
      </c>
      <c r="I73" s="420"/>
      <c r="J73" s="420" t="s">
        <v>982</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983</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542</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17" t="s">
        <v>37</v>
      </c>
      <c r="D91" s="318"/>
      <c r="E91" s="318"/>
      <c r="F91" s="318"/>
      <c r="G91" s="318"/>
      <c r="H91" s="319"/>
      <c r="I91" s="294" t="s">
        <v>38</v>
      </c>
      <c r="J91" s="260" t="s">
        <v>1042</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3"/>
      <c r="D100" s="394"/>
      <c r="E100" s="406"/>
      <c r="F100" s="407"/>
      <c r="G100" s="412" t="s">
        <v>44</v>
      </c>
      <c r="H100" s="414"/>
      <c r="I100" s="417"/>
      <c r="J100" s="256">
        <f t="shared" si="0"/>
        <v>60</v>
      </c>
      <c r="K100" s="237" t="str">
        <f>IF(OR(COUNTIF(L100:M100,"未確認")&gt;0,COUNTIF(L100:M100,"~*")&gt;0),"※","")</f>
        <v/>
      </c>
      <c r="L100" s="258">
        <v>60</v>
      </c>
      <c r="M100" s="258">
        <v>0</v>
      </c>
    </row>
    <row r="101" spans="1:22" s="83" customFormat="1" ht="34.5" customHeight="1">
      <c r="A101" s="244" t="s">
        <v>610</v>
      </c>
      <c r="B101" s="84"/>
      <c r="C101" s="393"/>
      <c r="D101" s="394"/>
      <c r="E101" s="317" t="s">
        <v>45</v>
      </c>
      <c r="F101" s="318"/>
      <c r="G101" s="318"/>
      <c r="H101" s="319"/>
      <c r="I101" s="417"/>
      <c r="J101" s="256">
        <f t="shared" si="0"/>
        <v>60</v>
      </c>
      <c r="K101" s="237" t="str">
        <f>IF(OR(COUNTIF(L101:M101,"未確認")&gt;0,COUNTIF(L101:M101,"~*")&gt;0),"※","")</f>
        <v/>
      </c>
      <c r="L101" s="258">
        <v>60</v>
      </c>
      <c r="M101" s="258">
        <v>0</v>
      </c>
    </row>
    <row r="102" spans="1:22" s="83" customFormat="1" ht="34.5" customHeight="1">
      <c r="A102" s="244" t="s">
        <v>610</v>
      </c>
      <c r="B102" s="84"/>
      <c r="C102" s="374"/>
      <c r="D102" s="376"/>
      <c r="E102" s="314" t="s">
        <v>612</v>
      </c>
      <c r="F102" s="315"/>
      <c r="G102" s="315"/>
      <c r="H102" s="316"/>
      <c r="I102" s="417"/>
      <c r="J102" s="256">
        <f t="shared" si="0"/>
        <v>60</v>
      </c>
      <c r="K102" s="237" t="str">
        <f t="shared" ref="K102:K111" si="1">IF(OR(COUNTIF(L101:M101,"未確認")&gt;0,COUNTIF(L101:M101,"~*")&gt;0),"※","")</f>
        <v/>
      </c>
      <c r="L102" s="258">
        <v>60</v>
      </c>
      <c r="M102" s="258">
        <v>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1043</v>
      </c>
      <c r="M120" s="98" t="s">
        <v>533</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561</v>
      </c>
      <c r="M131" s="98" t="s">
        <v>533</v>
      </c>
    </row>
    <row r="132" spans="1:22" s="83" customFormat="1" ht="34.5" customHeight="1">
      <c r="A132" s="244" t="s">
        <v>621</v>
      </c>
      <c r="B132" s="84"/>
      <c r="C132" s="295"/>
      <c r="D132" s="297"/>
      <c r="E132" s="317" t="s">
        <v>58</v>
      </c>
      <c r="F132" s="318"/>
      <c r="G132" s="318"/>
      <c r="H132" s="319"/>
      <c r="I132" s="386"/>
      <c r="J132" s="101"/>
      <c r="K132" s="102"/>
      <c r="L132" s="82">
        <v>60</v>
      </c>
      <c r="M132" s="82"/>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row>
    <row r="137" spans="1:22" s="83" customFormat="1" ht="34.5" customHeight="1">
      <c r="A137" s="244" t="s">
        <v>624</v>
      </c>
      <c r="B137" s="84"/>
      <c r="C137" s="314" t="s">
        <v>1018</v>
      </c>
      <c r="D137" s="315"/>
      <c r="E137" s="315"/>
      <c r="F137" s="315"/>
      <c r="G137" s="315"/>
      <c r="H137" s="316"/>
      <c r="I137" s="386"/>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1049</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t="s">
        <v>1049</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t="s">
        <v>1049</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t="s">
        <v>1049</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t="s">
        <v>1049</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t="s">
        <v>1049</v>
      </c>
    </row>
    <row r="151" spans="1:13" s="118" customFormat="1" ht="34.5" customHeight="1">
      <c r="A151" s="246" t="s">
        <v>653</v>
      </c>
      <c r="B151" s="115"/>
      <c r="C151" s="314" t="s">
        <v>561</v>
      </c>
      <c r="D151" s="315"/>
      <c r="E151" s="315"/>
      <c r="F151" s="315"/>
      <c r="G151" s="315"/>
      <c r="H151" s="316"/>
      <c r="I151" s="410"/>
      <c r="J151" s="263" t="str">
        <f t="shared" si="2"/>
        <v>*</v>
      </c>
      <c r="K151" s="264" t="str">
        <f t="shared" si="3"/>
        <v>※</v>
      </c>
      <c r="L151" s="117" t="s">
        <v>541</v>
      </c>
      <c r="M151" s="117" t="s">
        <v>1049</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t="s">
        <v>1049</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t="s">
        <v>1049</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t="s">
        <v>1049</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t="s">
        <v>1049</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t="s">
        <v>1049</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t="s">
        <v>1049</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t="s">
        <v>1049</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t="s">
        <v>1049</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t="s">
        <v>1049</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t="s">
        <v>1049</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t="s">
        <v>1049</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t="s">
        <v>1049</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t="s">
        <v>1049</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t="s">
        <v>1049</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t="s">
        <v>1049</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t="s">
        <v>1049</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t="s">
        <v>1049</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t="s">
        <v>1049</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t="s">
        <v>1049</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t="s">
        <v>1049</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t="s">
        <v>1049</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t="s">
        <v>1049</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t="s">
        <v>1049</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t="s">
        <v>1049</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t="s">
        <v>1049</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t="s">
        <v>1049</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t="s">
        <v>1049</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t="s">
        <v>1049</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t="s">
        <v>1049</v>
      </c>
    </row>
    <row r="181" spans="1:13"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t="s">
        <v>1049</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t="s">
        <v>1049</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t="s">
        <v>1049</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t="s">
        <v>1049</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t="s">
        <v>1049</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t="s">
        <v>1049</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t="s">
        <v>1049</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t="s">
        <v>1049</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t="s">
        <v>1049</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t="s">
        <v>1049</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t="s">
        <v>1049</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t="s">
        <v>1049</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t="s">
        <v>1049</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t="s">
        <v>1049</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t="s">
        <v>1049</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t="s">
        <v>1049</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t="s">
        <v>1049</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t="s">
        <v>1049</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t="s">
        <v>1049</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t="s">
        <v>1049</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t="s">
        <v>1049</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t="s">
        <v>1049</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t="s">
        <v>1049</v>
      </c>
    </row>
    <row r="204" spans="1:13"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t="s">
        <v>1049</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t="s">
        <v>1049</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t="s">
        <v>1049</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t="s">
        <v>1049</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t="s">
        <v>1049</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t="s">
        <v>1049</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t="s">
        <v>1049</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t="s">
        <v>1049</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t="s">
        <v>1049</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t="s">
        <v>1049</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t="s">
        <v>1049</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t="s">
        <v>1049</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t="s">
        <v>1049</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t="s">
        <v>1049</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t="s">
        <v>1049</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t="s">
        <v>1049</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t="s">
        <v>1049</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2.5</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3</v>
      </c>
      <c r="K267" s="81" t="str">
        <f t="shared" si="8"/>
        <v/>
      </c>
      <c r="L267" s="141"/>
      <c r="M267" s="141"/>
    </row>
    <row r="268" spans="1:22" s="83" customFormat="1" ht="34.5" customHeight="1">
      <c r="A268" s="244" t="s">
        <v>724</v>
      </c>
      <c r="B268" s="84"/>
      <c r="C268" s="371"/>
      <c r="D268" s="371"/>
      <c r="E268" s="371"/>
      <c r="F268" s="371"/>
      <c r="G268" s="368" t="s">
        <v>148</v>
      </c>
      <c r="H268" s="368"/>
      <c r="I268" s="401"/>
      <c r="J268" s="267">
        <v>0.7</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28</v>
      </c>
      <c r="K269" s="81" t="str">
        <f t="shared" si="8"/>
        <v/>
      </c>
      <c r="L269" s="147">
        <v>28</v>
      </c>
      <c r="M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8</v>
      </c>
      <c r="K285" s="81" t="str">
        <f t="shared" si="8"/>
        <v/>
      </c>
      <c r="L285" s="141"/>
      <c r="M285" s="141"/>
    </row>
    <row r="286" spans="1:13" s="83" customFormat="1" ht="34.5" customHeight="1">
      <c r="A286" s="244" t="s">
        <v>733</v>
      </c>
      <c r="B286" s="84"/>
      <c r="C286" s="371"/>
      <c r="D286" s="371"/>
      <c r="E286" s="371"/>
      <c r="F286" s="371"/>
      <c r="G286" s="368" t="s">
        <v>148</v>
      </c>
      <c r="H286" s="368"/>
      <c r="I286" s="401"/>
      <c r="J286" s="266">
        <v>0.5</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12</v>
      </c>
      <c r="K287" s="81" t="str">
        <f t="shared" si="8"/>
        <v/>
      </c>
      <c r="L287" s="141"/>
      <c r="M287" s="141"/>
    </row>
    <row r="288" spans="1:13" s="83" customFormat="1" ht="34.5" customHeight="1">
      <c r="A288" s="244" t="s">
        <v>734</v>
      </c>
      <c r="B288" s="84"/>
      <c r="C288" s="371"/>
      <c r="D288" s="371"/>
      <c r="E288" s="371"/>
      <c r="F288" s="371"/>
      <c r="G288" s="368" t="s">
        <v>148</v>
      </c>
      <c r="H288" s="368"/>
      <c r="I288" s="401"/>
      <c r="J288" s="266">
        <v>0.5</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13</v>
      </c>
      <c r="N297" s="147">
        <v>15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2</v>
      </c>
      <c r="N299" s="147">
        <v>8</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0.1</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1</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542</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0" t="s">
        <v>211</v>
      </c>
      <c r="D369" s="321"/>
      <c r="E369" s="321"/>
      <c r="F369" s="321"/>
      <c r="G369" s="321"/>
      <c r="H369" s="322"/>
      <c r="I369" s="386" t="s">
        <v>1019</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IF(SUM(L392:M392)=0,IF(COUNTIF(L392:M392,"未確認")&gt;0,"未確認",IF(COUNTIF(L392:M392,"~*")&gt;0,"*",SUM(L392:M392))),SUM(L392:M392))</f>
        <v>1015</v>
      </c>
      <c r="K392" s="81" t="str">
        <f t="shared" ref="K392:K397" si="12">IF(OR(COUNTIF(L392:M392,"未確認")&gt;0,COUNTIF(L392:M392,"~*")&gt;0),"※","")</f>
        <v/>
      </c>
      <c r="L392" s="147">
        <v>1015</v>
      </c>
      <c r="M392" s="147">
        <v>0</v>
      </c>
    </row>
    <row r="393" spans="1:22" s="83" customFormat="1" ht="34.5" customHeight="1">
      <c r="A393" s="249" t="s">
        <v>773</v>
      </c>
      <c r="B393" s="84"/>
      <c r="C393" s="367"/>
      <c r="D393" s="377"/>
      <c r="E393" s="317" t="s">
        <v>224</v>
      </c>
      <c r="F393" s="318"/>
      <c r="G393" s="318"/>
      <c r="H393" s="319"/>
      <c r="I393" s="340"/>
      <c r="J393" s="140">
        <f t="shared" si="11"/>
        <v>516</v>
      </c>
      <c r="K393" s="81" t="str">
        <f t="shared" si="12"/>
        <v/>
      </c>
      <c r="L393" s="147">
        <v>516</v>
      </c>
      <c r="M393" s="147">
        <v>0</v>
      </c>
    </row>
    <row r="394" spans="1:22" s="83" customFormat="1" ht="34.5" customHeight="1">
      <c r="A394" s="250" t="s">
        <v>774</v>
      </c>
      <c r="B394" s="84"/>
      <c r="C394" s="367"/>
      <c r="D394" s="378"/>
      <c r="E394" s="317" t="s">
        <v>225</v>
      </c>
      <c r="F394" s="318"/>
      <c r="G394" s="318"/>
      <c r="H394" s="319"/>
      <c r="I394" s="340"/>
      <c r="J394" s="140">
        <f t="shared" si="11"/>
        <v>499</v>
      </c>
      <c r="K394" s="81" t="str">
        <f t="shared" si="12"/>
        <v/>
      </c>
      <c r="L394" s="147">
        <v>499</v>
      </c>
      <c r="M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5059</v>
      </c>
      <c r="K396" s="81" t="str">
        <f t="shared" si="12"/>
        <v/>
      </c>
      <c r="L396" s="147">
        <v>5059</v>
      </c>
      <c r="M396" s="147">
        <v>0</v>
      </c>
    </row>
    <row r="397" spans="1:22" s="83" customFormat="1" ht="34.5" customHeight="1">
      <c r="A397" s="250" t="s">
        <v>777</v>
      </c>
      <c r="B397" s="119"/>
      <c r="C397" s="367"/>
      <c r="D397" s="317" t="s">
        <v>228</v>
      </c>
      <c r="E397" s="318"/>
      <c r="F397" s="318"/>
      <c r="G397" s="318"/>
      <c r="H397" s="319"/>
      <c r="I397" s="341"/>
      <c r="J397" s="140">
        <f t="shared" si="11"/>
        <v>989</v>
      </c>
      <c r="K397" s="81" t="str">
        <f t="shared" si="12"/>
        <v/>
      </c>
      <c r="L397" s="147">
        <v>989</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IF(SUM(L405:M405)=0,IF(COUNTIF(L405:M405,"未確認")&gt;0,"未確認",IF(COUNTIF(L405:M405,"~*")&gt;0,"*",SUM(L405:M405))),SUM(L405:M405))</f>
        <v>1015</v>
      </c>
      <c r="K405" s="81" t="str">
        <f t="shared" ref="K405:K422" si="14">IF(OR(COUNTIF(L405:M405,"未確認")&gt;0,COUNTIF(L405:M405,"~*")&gt;0),"※","")</f>
        <v/>
      </c>
      <c r="L405" s="147">
        <v>1015</v>
      </c>
      <c r="M405" s="147">
        <v>0</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1015</v>
      </c>
      <c r="K407" s="81" t="str">
        <f t="shared" si="14"/>
        <v/>
      </c>
      <c r="L407" s="147">
        <v>1015</v>
      </c>
      <c r="M407" s="147">
        <v>0</v>
      </c>
    </row>
    <row r="408" spans="1:22" s="83" customFormat="1" ht="34.5" customHeight="1">
      <c r="A408" s="251" t="s">
        <v>781</v>
      </c>
      <c r="B408" s="119"/>
      <c r="C408" s="366"/>
      <c r="D408" s="366"/>
      <c r="E408" s="317" t="s">
        <v>236</v>
      </c>
      <c r="F408" s="318"/>
      <c r="G408" s="318"/>
      <c r="H408" s="319"/>
      <c r="I408" s="358"/>
      <c r="J408" s="140">
        <f t="shared" si="13"/>
        <v>0</v>
      </c>
      <c r="K408" s="81" t="str">
        <f t="shared" si="14"/>
        <v/>
      </c>
      <c r="L408" s="147">
        <v>0</v>
      </c>
      <c r="M408" s="147">
        <v>0</v>
      </c>
    </row>
    <row r="409" spans="1:22" s="83" customFormat="1" ht="34.5" customHeight="1">
      <c r="A409" s="251" t="s">
        <v>782</v>
      </c>
      <c r="B409" s="119"/>
      <c r="C409" s="366"/>
      <c r="D409" s="366"/>
      <c r="E409" s="314" t="s">
        <v>990</v>
      </c>
      <c r="F409" s="315"/>
      <c r="G409" s="315"/>
      <c r="H409" s="316"/>
      <c r="I409" s="358"/>
      <c r="J409" s="140">
        <f t="shared" si="13"/>
        <v>0</v>
      </c>
      <c r="K409" s="81" t="str">
        <f t="shared" si="14"/>
        <v/>
      </c>
      <c r="L409" s="147">
        <v>0</v>
      </c>
      <c r="M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989</v>
      </c>
      <c r="K413" s="81" t="str">
        <f t="shared" si="14"/>
        <v/>
      </c>
      <c r="L413" s="147">
        <v>989</v>
      </c>
      <c r="M413" s="147">
        <v>0</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989</v>
      </c>
      <c r="K415" s="81" t="str">
        <f t="shared" si="14"/>
        <v/>
      </c>
      <c r="L415" s="147">
        <v>989</v>
      </c>
      <c r="M415" s="147">
        <v>0</v>
      </c>
    </row>
    <row r="416" spans="1:22" s="83" customFormat="1" ht="34.5" customHeight="1">
      <c r="A416" s="251" t="s">
        <v>789</v>
      </c>
      <c r="B416" s="119"/>
      <c r="C416" s="366"/>
      <c r="D416" s="366"/>
      <c r="E416" s="317" t="s">
        <v>243</v>
      </c>
      <c r="F416" s="318"/>
      <c r="G416" s="318"/>
      <c r="H416" s="319"/>
      <c r="I416" s="358"/>
      <c r="J416" s="140">
        <f t="shared" si="13"/>
        <v>0</v>
      </c>
      <c r="K416" s="81" t="str">
        <f t="shared" si="14"/>
        <v/>
      </c>
      <c r="L416" s="147">
        <v>0</v>
      </c>
      <c r="M416" s="147">
        <v>0</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row>
    <row r="421" spans="1:22" s="83" customFormat="1" ht="34.5" customHeight="1">
      <c r="A421" s="251" t="s">
        <v>794</v>
      </c>
      <c r="B421" s="119"/>
      <c r="C421" s="366"/>
      <c r="D421" s="366"/>
      <c r="E421" s="317" t="s">
        <v>247</v>
      </c>
      <c r="F421" s="318"/>
      <c r="G421" s="318"/>
      <c r="H421" s="319"/>
      <c r="I421" s="358"/>
      <c r="J421" s="140">
        <f t="shared" si="13"/>
        <v>0</v>
      </c>
      <c r="K421" s="81" t="str">
        <f t="shared" si="14"/>
        <v/>
      </c>
      <c r="L421" s="147">
        <v>0</v>
      </c>
      <c r="M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1022</v>
      </c>
      <c r="J430" s="192">
        <f>IF(SUM(L430:M430)=0,IF(COUNTIF(L430:M430,"未確認")&gt;0,"未確認",IF(COUNTIF(L430:M430,"~*")&gt;0,"*",SUM(L430:M430))),SUM(L430:M430))</f>
        <v>989</v>
      </c>
      <c r="K430" s="193" t="str">
        <f>IF(OR(COUNTIF(L430:M430,"未確認")&gt;0,COUNTIF(L430:M430,"~*")&gt;0),"※","")</f>
        <v/>
      </c>
      <c r="L430" s="147">
        <v>989</v>
      </c>
      <c r="M430" s="147">
        <v>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989</v>
      </c>
      <c r="K433" s="193" t="str">
        <f>IF(OR(COUNTIF(L433:M433,"未確認")&gt;0,COUNTIF(L433:M433,"~*")&gt;0),"※","")</f>
        <v/>
      </c>
      <c r="L433" s="147">
        <v>989</v>
      </c>
      <c r="M433" s="147">
        <v>0</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v>0</v>
      </c>
      <c r="M468" s="117" t="s">
        <v>1049</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v>0</v>
      </c>
      <c r="M481" s="117" t="s">
        <v>1049</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t="s">
        <v>1049</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t="s">
        <v>1049</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t="s">
        <v>1049</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542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1049</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t="s">
        <v>1049</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t="s">
        <v>1049</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t="s">
        <v>1049</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t="s">
        <v>1049</v>
      </c>
      <c r="N508" s="8"/>
      <c r="O508" s="8"/>
      <c r="P508" s="8"/>
      <c r="Q508" s="8"/>
      <c r="R508" s="8"/>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t="s">
        <v>1049</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t="s">
        <v>1049</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t="s">
        <v>1049</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542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1051</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v>
      </c>
      <c r="L516" s="117">
        <v>0</v>
      </c>
      <c r="M516" s="117" t="s">
        <v>1049</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v>
      </c>
      <c r="L517" s="117">
        <v>0</v>
      </c>
      <c r="M517" s="117" t="s">
        <v>1049</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542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1051</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v>
      </c>
      <c r="L522" s="117">
        <v>0</v>
      </c>
      <c r="M522" s="117" t="s">
        <v>1049</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542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542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1051</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1049</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t="s">
        <v>1049</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t="s">
        <v>1049</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t="s">
        <v>1049</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t="s">
        <v>1049</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t="s">
        <v>1049</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542</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1049</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t="s">
        <v>1049</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t="s">
        <v>1049</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t="s">
        <v>1049</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t="s">
        <v>1049</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t="s">
        <v>1049</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t="s">
        <v>1049</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t="s">
        <v>1049</v>
      </c>
    </row>
    <row r="553" spans="1:13"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t="s">
        <v>1049</v>
      </c>
    </row>
    <row r="554" spans="1:13" s="115" customFormat="1" ht="56">
      <c r="A554" s="252" t="s">
        <v>862</v>
      </c>
      <c r="B554" s="119"/>
      <c r="C554" s="317" t="s">
        <v>366</v>
      </c>
      <c r="D554" s="318"/>
      <c r="E554" s="318"/>
      <c r="F554" s="318"/>
      <c r="G554" s="318"/>
      <c r="H554" s="319"/>
      <c r="I554" s="138" t="s">
        <v>367</v>
      </c>
      <c r="J554" s="116">
        <f t="shared" si="24"/>
        <v>0</v>
      </c>
      <c r="K554" s="201" t="str">
        <f t="shared" si="25"/>
        <v>※</v>
      </c>
      <c r="L554" s="117">
        <v>0</v>
      </c>
      <c r="M554" s="117" t="s">
        <v>1049</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t="s">
        <v>1049</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t="s">
        <v>1049</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t="s">
        <v>1049</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1050</v>
      </c>
    </row>
    <row r="559" spans="1:13" s="91" customFormat="1" ht="65.150000000000006" customHeight="1">
      <c r="A559" s="243"/>
      <c r="B559" s="119"/>
      <c r="C559" s="320" t="s">
        <v>1024</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3.8</v>
      </c>
      <c r="M560" s="211" t="s">
        <v>533</v>
      </c>
    </row>
    <row r="561" spans="1:13" s="91" customFormat="1" ht="34.5" customHeight="1">
      <c r="A561" s="251" t="s">
        <v>871</v>
      </c>
      <c r="B561" s="119"/>
      <c r="C561" s="209"/>
      <c r="D561" s="328" t="s">
        <v>377</v>
      </c>
      <c r="E561" s="339"/>
      <c r="F561" s="339"/>
      <c r="G561" s="339"/>
      <c r="H561" s="329"/>
      <c r="I561" s="340"/>
      <c r="J561" s="207"/>
      <c r="K561" s="210"/>
      <c r="L561" s="211">
        <v>0.5</v>
      </c>
      <c r="M561" s="211" t="s">
        <v>533</v>
      </c>
    </row>
    <row r="562" spans="1:13" s="91" customFormat="1" ht="34.5" customHeight="1">
      <c r="A562" s="251" t="s">
        <v>872</v>
      </c>
      <c r="B562" s="119"/>
      <c r="C562" s="209"/>
      <c r="D562" s="328" t="s">
        <v>993</v>
      </c>
      <c r="E562" s="339"/>
      <c r="F562" s="339"/>
      <c r="G562" s="339"/>
      <c r="H562" s="329"/>
      <c r="I562" s="340"/>
      <c r="J562" s="207"/>
      <c r="K562" s="210"/>
      <c r="L562" s="211">
        <v>0</v>
      </c>
      <c r="M562" s="211" t="s">
        <v>533</v>
      </c>
    </row>
    <row r="563" spans="1:13" s="91" customFormat="1" ht="34.5" customHeight="1">
      <c r="A563" s="251" t="s">
        <v>873</v>
      </c>
      <c r="B563" s="119"/>
      <c r="C563" s="209"/>
      <c r="D563" s="328" t="s">
        <v>379</v>
      </c>
      <c r="E563" s="339"/>
      <c r="F563" s="339"/>
      <c r="G563" s="339"/>
      <c r="H563" s="329"/>
      <c r="I563" s="340"/>
      <c r="J563" s="207"/>
      <c r="K563" s="210"/>
      <c r="L563" s="211">
        <v>0</v>
      </c>
      <c r="M563" s="211" t="s">
        <v>533</v>
      </c>
    </row>
    <row r="564" spans="1:13" s="91" customFormat="1" ht="34.5" customHeight="1">
      <c r="A564" s="251" t="s">
        <v>874</v>
      </c>
      <c r="B564" s="119"/>
      <c r="C564" s="209"/>
      <c r="D564" s="328" t="s">
        <v>380</v>
      </c>
      <c r="E564" s="339"/>
      <c r="F564" s="339"/>
      <c r="G564" s="339"/>
      <c r="H564" s="329"/>
      <c r="I564" s="340"/>
      <c r="J564" s="207"/>
      <c r="K564" s="210"/>
      <c r="L564" s="211">
        <v>1.6</v>
      </c>
      <c r="M564" s="211" t="s">
        <v>533</v>
      </c>
    </row>
    <row r="565" spans="1:13" s="91" customFormat="1" ht="34.5" customHeight="1">
      <c r="A565" s="251" t="s">
        <v>875</v>
      </c>
      <c r="B565" s="119"/>
      <c r="C565" s="280"/>
      <c r="D565" s="328" t="s">
        <v>869</v>
      </c>
      <c r="E565" s="339"/>
      <c r="F565" s="339"/>
      <c r="G565" s="339"/>
      <c r="H565" s="329"/>
      <c r="I565" s="340"/>
      <c r="J565" s="207"/>
      <c r="K565" s="210"/>
      <c r="L565" s="211">
        <v>0</v>
      </c>
      <c r="M565" s="211" t="s">
        <v>533</v>
      </c>
    </row>
    <row r="566" spans="1:13" s="91" customFormat="1" ht="34.5" customHeight="1">
      <c r="A566" s="251" t="s">
        <v>876</v>
      </c>
      <c r="B566" s="119"/>
      <c r="C566" s="285"/>
      <c r="D566" s="328" t="s">
        <v>994</v>
      </c>
      <c r="E566" s="339"/>
      <c r="F566" s="339"/>
      <c r="G566" s="339"/>
      <c r="H566" s="329"/>
      <c r="I566" s="340"/>
      <c r="J566" s="213"/>
      <c r="K566" s="214"/>
      <c r="L566" s="211">
        <v>1.6</v>
      </c>
      <c r="M566" s="211" t="s">
        <v>533</v>
      </c>
    </row>
    <row r="567" spans="1:13" s="91" customFormat="1" ht="42.75" customHeight="1">
      <c r="A567" s="243"/>
      <c r="B567" s="119"/>
      <c r="C567" s="320" t="s">
        <v>1025</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993</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994</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993</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994</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542</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v>
      </c>
      <c r="L590" s="117">
        <v>0</v>
      </c>
      <c r="M590" s="117" t="s">
        <v>1049</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v>
      </c>
      <c r="L591" s="117">
        <v>0</v>
      </c>
      <c r="M591" s="117" t="s">
        <v>1049</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v>
      </c>
      <c r="L592" s="117">
        <v>0</v>
      </c>
      <c r="M592" s="117" t="s">
        <v>1049</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v>
      </c>
      <c r="L593" s="117">
        <v>0</v>
      </c>
      <c r="M593" s="117" t="s">
        <v>1049</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v>
      </c>
      <c r="L594" s="117">
        <v>0</v>
      </c>
      <c r="M594" s="117" t="s">
        <v>1049</v>
      </c>
    </row>
    <row r="595" spans="1:13" s="115" customFormat="1" ht="35.15" customHeight="1">
      <c r="A595" s="251" t="s">
        <v>895</v>
      </c>
      <c r="B595" s="84"/>
      <c r="C595" s="320" t="s">
        <v>995</v>
      </c>
      <c r="D595" s="321"/>
      <c r="E595" s="321"/>
      <c r="F595" s="321"/>
      <c r="G595" s="321"/>
      <c r="H595" s="322"/>
      <c r="I595" s="337" t="s">
        <v>397</v>
      </c>
      <c r="J595" s="140">
        <v>264</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44</v>
      </c>
      <c r="K596" s="201" t="str">
        <f>IF(OR(COUNTIF(L596:M596,"未確認")&gt;0,COUNTIF(L596:M596,"~*")&gt;0),"※","")</f>
        <v/>
      </c>
      <c r="L596" s="216"/>
      <c r="M596" s="216"/>
    </row>
    <row r="597" spans="1:13" s="115" customFormat="1" ht="35.15" customHeight="1">
      <c r="A597" s="251" t="s">
        <v>897</v>
      </c>
      <c r="B597" s="84"/>
      <c r="C597" s="320" t="s">
        <v>996</v>
      </c>
      <c r="D597" s="321"/>
      <c r="E597" s="321"/>
      <c r="F597" s="321"/>
      <c r="G597" s="321"/>
      <c r="H597" s="322"/>
      <c r="I597" s="323" t="s">
        <v>400</v>
      </c>
      <c r="J597" s="140">
        <v>487</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168</v>
      </c>
      <c r="K598" s="201" t="str">
        <f>IF(OR(COUNTIF(L598:M598,"未確認")&gt;0,COUNTIF(L598:M598,"~*")&gt;0),"※","")</f>
        <v/>
      </c>
      <c r="L598" s="216"/>
      <c r="M598" s="216"/>
    </row>
    <row r="599" spans="1:13" s="115" customFormat="1" ht="42" customHeight="1">
      <c r="A599" s="251" t="s">
        <v>899</v>
      </c>
      <c r="B599" s="84"/>
      <c r="C599" s="314" t="s">
        <v>997</v>
      </c>
      <c r="D599" s="315"/>
      <c r="E599" s="315"/>
      <c r="F599" s="315"/>
      <c r="G599" s="315"/>
      <c r="H599" s="316"/>
      <c r="I599" s="122" t="s">
        <v>402</v>
      </c>
      <c r="J599" s="116">
        <v>12</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1049</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t="s">
        <v>1049</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v>
      </c>
      <c r="L602" s="117">
        <v>0</v>
      </c>
      <c r="M602" s="117" t="s">
        <v>1049</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v>
      </c>
      <c r="L603" s="117">
        <v>0</v>
      </c>
      <c r="M603" s="117" t="s">
        <v>1049</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t="s">
        <v>1049</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t="s">
        <v>1049</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1049</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t="s">
        <v>1049</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t="s">
        <v>1049</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t="s">
        <v>1049</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t="s">
        <v>1049</v>
      </c>
    </row>
    <row r="618" spans="1:22" s="118" customFormat="1" ht="100.4" customHeight="1">
      <c r="A618" s="252" t="s">
        <v>911</v>
      </c>
      <c r="B618" s="115"/>
      <c r="C618" s="314" t="s">
        <v>1001</v>
      </c>
      <c r="D618" s="315"/>
      <c r="E618" s="315"/>
      <c r="F618" s="315"/>
      <c r="G618" s="315"/>
      <c r="H618" s="316"/>
      <c r="I618" s="138" t="s">
        <v>1029</v>
      </c>
      <c r="J618" s="116">
        <f t="shared" si="28"/>
        <v>0</v>
      </c>
      <c r="K618" s="201" t="str">
        <f t="shared" si="29"/>
        <v>※</v>
      </c>
      <c r="L618" s="117">
        <v>0</v>
      </c>
      <c r="M618" s="117" t="s">
        <v>1049</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t="s">
        <v>1049</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t="s">
        <v>1049</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t="s">
        <v>1049</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v>
      </c>
      <c r="L622" s="117">
        <v>0</v>
      </c>
      <c r="M622" s="117" t="s">
        <v>1049</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t="s">
        <v>1049</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1049</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v>
      </c>
      <c r="L632" s="117">
        <v>0</v>
      </c>
      <c r="M632" s="117" t="s">
        <v>1049</v>
      </c>
    </row>
    <row r="633" spans="1:22" s="118" customFormat="1" ht="56">
      <c r="A633" s="252" t="s">
        <v>919</v>
      </c>
      <c r="B633" s="119"/>
      <c r="C633" s="317" t="s">
        <v>436</v>
      </c>
      <c r="D633" s="318"/>
      <c r="E633" s="318"/>
      <c r="F633" s="318"/>
      <c r="G633" s="318"/>
      <c r="H633" s="319"/>
      <c r="I633" s="122" t="s">
        <v>437</v>
      </c>
      <c r="J633" s="116">
        <f t="shared" si="30"/>
        <v>0</v>
      </c>
      <c r="K633" s="201" t="str">
        <f t="shared" si="31"/>
        <v>※</v>
      </c>
      <c r="L633" s="117">
        <v>0</v>
      </c>
      <c r="M633" s="117" t="s">
        <v>1049</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t="s">
        <v>1049</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v>
      </c>
      <c r="L635" s="117">
        <v>0</v>
      </c>
      <c r="M635" s="117" t="s">
        <v>1049</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v>
      </c>
      <c r="L636" s="117">
        <v>0</v>
      </c>
      <c r="M636" s="117" t="s">
        <v>1049</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v>
      </c>
      <c r="L637" s="117">
        <v>0</v>
      </c>
      <c r="M637" s="117" t="s">
        <v>1049</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t="s">
        <v>1049</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v>
      </c>
      <c r="L646" s="117">
        <v>0</v>
      </c>
      <c r="M646" s="117" t="s">
        <v>1049</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t="s">
        <v>1049</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v>
      </c>
      <c r="L648" s="117">
        <v>0</v>
      </c>
      <c r="M648" s="117" t="s">
        <v>1049</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v>
      </c>
      <c r="L649" s="117">
        <v>0</v>
      </c>
      <c r="M649" s="117" t="s">
        <v>1049</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v>
      </c>
      <c r="L650" s="117">
        <v>0</v>
      </c>
      <c r="M650" s="117" t="s">
        <v>1049</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t="s">
        <v>1049</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t="s">
        <v>1049</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t="s">
        <v>1049</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t="s">
        <v>1049</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v>
      </c>
      <c r="L655" s="117">
        <v>0</v>
      </c>
      <c r="M655" s="117" t="s">
        <v>1049</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t="s">
        <v>1049</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v>
      </c>
      <c r="L657" s="117">
        <v>0</v>
      </c>
      <c r="M657" s="117" t="s">
        <v>1049</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v>
      </c>
      <c r="L658" s="117">
        <v>0</v>
      </c>
      <c r="M658" s="117" t="s">
        <v>1049</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t="s">
        <v>1049</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t="s">
        <v>1049</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IF(SUM(L683:M683)=0,IF(COUNTIF(L683:M683,"未確認")&gt;0,"未確認",IF(COUNTIF(L683:M683,"~*")&gt;0,"*",SUM(L683:M683))),SUM(L683:M683))</f>
        <v>0</v>
      </c>
      <c r="K683" s="201" t="str">
        <f>IF(OR(COUNTIF(L683:M683,"未確認")&gt;0,COUNTIF(L683:M683,"*")&gt;0),"※","")</f>
        <v>※</v>
      </c>
      <c r="L683" s="117">
        <v>0</v>
      </c>
      <c r="M683" s="117" t="s">
        <v>1049</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v>
      </c>
      <c r="L684" s="117">
        <v>0</v>
      </c>
      <c r="M684" s="117" t="s">
        <v>1049</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v>
      </c>
      <c r="L685" s="117">
        <v>0</v>
      </c>
      <c r="M685" s="117" t="s">
        <v>1049</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v>
      </c>
      <c r="L693" s="117">
        <v>0</v>
      </c>
      <c r="M693" s="117" t="s">
        <v>1049</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v>
      </c>
      <c r="L694" s="117">
        <v>0</v>
      </c>
      <c r="M694" s="117" t="s">
        <v>1049</v>
      </c>
    </row>
    <row r="695" spans="1:22" s="118" customFormat="1" ht="70" customHeight="1">
      <c r="A695" s="252" t="s">
        <v>965</v>
      </c>
      <c r="B695" s="119"/>
      <c r="C695" s="314" t="s">
        <v>1007</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v>
      </c>
      <c r="L695" s="117">
        <v>0</v>
      </c>
      <c r="M695" s="117" t="s">
        <v>1049</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v>
      </c>
      <c r="L696" s="117">
        <v>0</v>
      </c>
      <c r="M696" s="117" t="s">
        <v>1049</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v>
      </c>
      <c r="L697" s="117">
        <v>0</v>
      </c>
      <c r="M697" s="117" t="s">
        <v>1049</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v>
      </c>
      <c r="L706" s="117">
        <v>0</v>
      </c>
      <c r="M706" s="117" t="s">
        <v>1049</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v>
      </c>
      <c r="L707" s="117">
        <v>0</v>
      </c>
      <c r="M707" s="117" t="s">
        <v>1049</v>
      </c>
    </row>
    <row r="708" spans="1:23" s="118" customFormat="1" ht="70" customHeight="1">
      <c r="A708" s="252" t="s">
        <v>970</v>
      </c>
      <c r="B708" s="119"/>
      <c r="C708" s="314" t="s">
        <v>1008</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v>
      </c>
      <c r="L708" s="117">
        <v>0</v>
      </c>
      <c r="M708" s="117" t="s">
        <v>1049</v>
      </c>
    </row>
    <row r="709" spans="1:23" s="118" customFormat="1" ht="70" customHeight="1">
      <c r="A709" s="252" t="s">
        <v>971</v>
      </c>
      <c r="B709" s="119"/>
      <c r="C709" s="314" t="s">
        <v>1009</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v>
      </c>
      <c r="L709" s="117">
        <v>0</v>
      </c>
      <c r="M709" s="117" t="s">
        <v>1049</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E2410D1-4813-4118-9FCC-9D4164A5001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2019-11-15T09:42:15Z</dcterms:modified>
</cp:coreProperties>
</file>