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9AD01CC-4BE3-4EAA-935D-96701D0FFA2D}"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<sst xmlns="http://schemas.openxmlformats.org/spreadsheetml/2006/main" count="3205" uniqueCount="1055">
  <si>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</si>
  <si>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</si>
  <si>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</si>
  <si>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</si>
  <si>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</si>
  <si>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</si>
  <si>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</si>
  <si>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</si>
  <si>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</si>
  <si>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</si>
  <si>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</si>
  <si>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</si>
  <si>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</si>
  <si>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</si>
  <si>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</si>
  <si>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</si>
  <si>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</si>
  <si>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</si>
  <si>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</si>
  <si>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</si>
  <si>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</si>
  <si>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</si>
  <si>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</si>
  <si>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</si>
  <si>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</si>
  <si>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</si>
  <si>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</si>
  <si>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</si>
  <si>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</si>
  <si>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</si>
  <si>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</si>
  <si>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</si>
  <si>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</si>
  <si>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</si>
  <si>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</si>
  <si>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</si>
  <si>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</si>
  <si>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</si>
  <si>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</si>
  <si>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</si>
  <si>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</si>
  <si>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</si>
  <si>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</si>
  <si>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</si>
  <si>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</si>
  <si>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</si>
  <si>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</si>
  <si>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</si>
  <si>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</si>
  <si>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</si>
  <si>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</si>
  <si>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</si>
  <si>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</si>
  <si>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</si>
  <si>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</si>
  <si>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</si>
  <si>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</si>
  <si>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</si>
  <si>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</si>
  <si>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</si>
  <si>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</si>
  <si>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</si>
  <si>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</si>
  <si>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</si>
  <si>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</si>
  <si>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</si>
  <si>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</si>
  <si>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</si>
  <si>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</si>
  <si>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</si>
  <si>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</si>
  <si>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</si>
  <si>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</si>
  <si>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</si>
  <si>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</si>
  <si>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</si>
  <si>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</si>
  <si>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</si>
  <si>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</si>
  <si>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</si>
  <si>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</si>
  <si>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</si>
  <si>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</si>
  <si>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</si>
  <si>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</si>
  <si>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</si>
  <si>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</si>
  <si>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</si>
  <si>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</si>
  <si>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</si>
  <si>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</si>
  <si>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</si>
  <si>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</si>
  <si>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</si>
  <si>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</si>
  <si>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</si>
  <si>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</si>
  <si>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</si>
  <si>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</si>
  <si>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</si>
  <si>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</si>
  <si>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</si>
  <si>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</si>
  <si>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</si>
  <si>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</si>
  <si>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</si>
  <si>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</si>
  <si>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</si>
  <si>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</si>
  <si>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</si>
  <si>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</si>
  <si>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</si>
  <si>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</si>
  <si>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</si>
  <si>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</si>
  <si>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</si>
  <si>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</si>
  <si>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</si>
  <si>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</si>
  <si>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</si>
  <si>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</si>
  <si>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</si>
  <si>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</si>
  <si>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</si>
  <si>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</si>
  <si>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</si>
  <si>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</si>
  <si>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</si>
  <si>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</si>
  <si>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</si>
  <si>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</si>
  <si>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</si>
  <si>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</si>
  <si>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</si>
  <si>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</si>
  <si>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</si>
  <si>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</si>
  <si>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</si>
  <si>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</si>
  <si>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</si>
  <si>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</si>
  <si>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</si>
  <si>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</si>
  <si>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</si>
  <si>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</si>
  <si>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</si>
  <si>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</si>
  <si>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</si>
  <si>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</si>
  <si>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</si>
  <si>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</si>
  <si>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</si>
  <si>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</si>
  <si>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</si>
  <si>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</si>
  <si>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</si>
  <si>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</si>
  <si>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</si>
  <si>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</si>
  <si>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</si>
  <si>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</si>
  <si>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</si>
  <si>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</si>
  <si>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</si>
  <si>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</si>
  <si>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</si>
  <si>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</si>
  <si>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</si>
  <si>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</si>
  <si>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</si>
  <si>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</si>
  <si>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</si>
  <si>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</si>
  <si>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</si>
  <si>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</si>
  <si>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</si>
  <si>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</si>
  <si>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</si>
  <si>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</si>
  <si>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</si>
  <si>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</si>
  <si>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</si>
  <si>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</si>
  <si>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</si>
  <si>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</si>
  <si>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</si>
  <si>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</si>
  <si>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</si>
  <si>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</si>
  <si>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</si>
  <si>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</si>
  <si>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</si>
  <si>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</si>
  <si>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</si>
  <si>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</si>
  <si>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</si>
  <si>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</si>
  <si>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</si>
  <si>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</si>
  <si>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</si>
  <si>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</si>
  <si>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</si>
  <si>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</si>
  <si>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</si>
  <si>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</si>
  <si>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</si>
  <si>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</si>
  <si>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</si>
  <si>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</si>
  <si>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</si>
  <si>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</si>
  <si>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</si>
  <si>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</si>
  <si>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</si>
  <si>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</si>
  <si>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</si>
  <si>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</si>
  <si>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</si>
  <si>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</si>
  <si>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</si>
  <si>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</si>
  <si>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</si>
  <si>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</si>
  <si>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</si>
  <si>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</si>
  <si>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</si>
  <si>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</si>
  <si>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</si>
  <si>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</si>
  <si>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</si>
  <si>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</si>
  <si>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</si>
  <si>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</si>
  <si>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</si>
  <si>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</si>
  <si>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</si>
  <si>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</si>
  <si>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</si>
  <si>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</si>
  <si>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</si>
  <si>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</si>
  <si>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</si>
  <si>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</si>
  <si>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</si>
  <si>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</si>
  <si>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</si>
  <si>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</si>
  <si>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</si>
  <si>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</si>
  <si>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</si>
  <si>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</si>
  <si>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</si>
  <si>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</si>
  <si>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</si>
  <si>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</si>
  <si>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</si>
  <si>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</si>
  <si>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</si>
  <si>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</si>
  <si>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</si>
  <si>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</si>
  <si>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</si>
  <si>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</si>
  <si>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</si>
  <si>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</si>
  <si>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</si>
  <si>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</si>
  <si>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</si>
  <si>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</si>
  <si>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</si>
  <si>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</si>
  <si>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</si>
  <si>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</si>
  <si>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</si>
  <si>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</si>
  <si>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</si>
  <si>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</si>
  <si>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</si>
  <si>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</si>
  <si>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</si>
  <si>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</si>
  <si>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</si>
  <si>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</si>
  <si>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</si>
  <si>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</si>
  <si>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</si>
  <si>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</si>
  <si>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</si>
  <si>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</si>
  <si>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</si>
  <si>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</si>
  <si>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</si>
  <si>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</si>
  <si>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</si>
  <si>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</si>
  <si>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</si>
  <si>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</si>
  <si>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</si>
  <si>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</si>
  <si>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</si>
  <si>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</si>
  <si>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</si>
  <si>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</si>
  <si>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</si>
  <si>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</si>
  <si>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</si>
  <si>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</si>
  <si>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</si>
  <si>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</si>
  <si>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</si>
  <si>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</si>
  <si>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</si>
  <si>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</si>
  <si>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</si>
  <si>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</si>
  <si>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</si>
  <si>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</si>
  <si>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</si>
  <si>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</si>
  <si>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</si>
  <si>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</si>
  <si>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</si>
  <si>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</si>
  <si>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</si>
  <si>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</si>
  <si>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</si>
  <si>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</si>
  <si>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</si>
  <si>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</si>
  <si>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</si>
  <si>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</si>
  <si>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</si>
  <si>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</si>
  <si>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</si>
  <si>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</si>
  <si>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</si>
  <si>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</si>
  <si>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</si>
  <si>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</si>
  <si>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</si>
  <si>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</si>
  <si>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</si>
  <si>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</si>
  <si>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</si>
  <si>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</si>
  <si>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</si>
  <si>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</si>
  <si>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</si>
  <si>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</si>
  <si>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</si>
  <si>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</si>
  <si>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</si>
  <si>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</si>
  <si>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</si>
  <si>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</si>
  <si>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</si>
  <si>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</si>
  <si>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</si>
  <si>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</si>
  <si>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</si>
  <si>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</si>
  <si>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</si>
  <si>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</si>
  <si>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</si>
  <si>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</si>
  <si>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</si>
  <si>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</si>
  <si>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</si>
  <si>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</si>
  <si>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</si>
  <si>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</si>
  <si>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</si>
  <si>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</si>
  <si>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</si>
  <si>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</si>
  <si>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</si>
  <si>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</si>
  <si>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</si>
  <si>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</si>
  <si>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</si>
  <si>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</si>
  <si>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</si>
  <si>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</si>
  <si>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</si>
  <si>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</si>
  <si>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</si>
  <si>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</si>
  <si>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</si>
  <si>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</si>
  <si>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</si>
  <si>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</si>
  <si>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</si>
  <si>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</si>
  <si>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</si>
  <si>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</si>
  <si>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</si>
  <si>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</si>
  <si>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</si>
  <si>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</si>
  <si>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</si>
  <si>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</si>
  <si>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</si>
  <si>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</si>
  <si>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</si>
  <si>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</si>
  <si>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</si>
  <si>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</si>
  <si>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</si>
  <si>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</si>
  <si>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</si>
  <si>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</si>
  <si>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</si>
  <si>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</si>
  <si>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</si>
  <si>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</si>
  <si>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</si>
  <si>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</si>
  <si>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</si>
  <si>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</si>
  <si>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</si>
  <si>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</si>
  <si>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</si>
  <si>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</si>
  <si>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</si>
  <si>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</si>
  <si>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</si>
  <si>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</si>
  <si>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</si>
  <si>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</si>
  <si>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</si>
  <si>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</si>
  <si>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</si>
  <si>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</si>
  <si>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</si>
  <si>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</si>
  <si>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</si>
  <si>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</si>
  <si>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</si>
  <si>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</si>
  <si>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</si>
  <si>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</si>
  <si>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</si>
  <si>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</si>
  <si>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</si>
  <si>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</si>
  <si>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</si>
  <si>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</si>
  <si>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</si>
  <si>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</si>
  <si>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</si>
  <si>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</si>
  <si>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</si>
  <si>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</si>
  <si>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</si>
  <si>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</si>
  <si>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</si>
  <si>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</si>
  <si>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</si>
  <si>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</si>
  <si>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</si>
  <si>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</si>
  <si>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</si>
  <si>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</si>
  <si>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</si>
  <si>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</si>
  <si>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</si>
  <si>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</si>
  <si>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</si>
  <si>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</si>
  <si>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</si>
  <si>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</si>
  <si>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</si>
  <si>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</si>
  <si>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</si>
  <si>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</si>
  <si>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</si>
  <si>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</si>
  <si>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</si>
  <si>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</si>
  <si>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</si>
  <si>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</si>
  <si>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</si>
  <si>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</si>
  <si>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</si>
  <si>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</si>
  <si>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</si>
  <si>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</si>
  <si>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</si>
  <si>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</si>
  <si>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</si>
  <si>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</si>
  <si>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</si>
  <si>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</si>
  <si>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</si>
  <si>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</si>
  <si>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</si>
  <si>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</si>
  <si>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</si>
  <si>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</si>
  <si>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</si>
  <si>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</si>
  <si>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</si>
  <si>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</si>
  <si>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</si>
  <si>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</si>
  <si>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</si>
  <si>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</si>
  <si>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</si>
  <si>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</si>
  <si>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</si>
  <si>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</si>
  <si>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</si>
  <si>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</si>
  <si>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</si>
  <si>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</si>
  <si>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</si>
  <si>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</si>
  <si>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</si>
  <si>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</si>
  <si>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</si>
  <si>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</si>
  <si>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</si>
  <si>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</si>
  <si>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</si>
  <si>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</si>
  <si>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</si>
  <si>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</si>
  <si>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</si>
  <si>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</si>
  <si>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</si>
  <si>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</si>
  <si>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</si>
  <si>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</si>
  <si>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</si>
  <si>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</si>
  <si>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</si>
  <si>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</si>
  <si>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</si>
  <si>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</si>
  <si>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</si>
  <si>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</si>
  <si>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</si>
  <si>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</si>
  <si>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</si>
  <si>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</si>
  <si>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</si>
  <si>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</si>
  <si>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</si>
  <si>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</si>
  <si>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</si>
  <si>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</si>
  <si>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</si>
  <si>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</si>
  <si>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</si>
  <si>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</si>
  <si>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</si>
  <si>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</si>
  <si>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</si>
  <si>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</si>
  <si>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</si>
  <si>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</si>
  <si>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</si>
  <si>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</si>
  <si>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</si>
  <si>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</si>
  <si>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</si>
  <si>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</si>
  <si>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</si>
  <si>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</si>
  <si>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</si>
  <si>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</si>
  <si>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</si>
  <si>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</si>
  <si>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</si>
  <si>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</si>
  <si>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</si>
  <si>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</si>
  <si>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</si>
  <si>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</si>
  <si>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</si>
  <si>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</si>
  <si>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</si>
  <si>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</si>
  <si>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</si>
  <si>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</si>
  <si>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</si>
  <si>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</si>
  <si>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</si>
  <si>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</si>
  <si>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</si>
  <si>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</si>
  <si>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</si>
  <si>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</si>
  <si>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</si>
  <si>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</si>
  <si>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</si>
  <si>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</si>
  <si>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</si>
  <si>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</si>
  <si>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</si>
  <si>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</si>
  <si>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</si>
  <si>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</si>
  <si>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</si>
  <si>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</si>
  <si>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</si>
  <si>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</si>
  <si>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</si>
  <si>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</si>
  <si>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</si>
  <si>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</si>
  <si>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</si>
  <si>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</si>
  <si>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</si>
  <si>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</si>
  <si>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</si>
  <si>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</si>
  <si>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</si>
  <si>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</si>
  <si>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</si>
  <si>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</si>
  <si>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</si>
  <si>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</si>
  <si>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</si>
  <si>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</si>
  <si>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</si>
  <si>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</si>
  <si>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</si>
  <si>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</si>
  <si>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</si>
  <si>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</si>
  <si>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</si>
  <si>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</si>
  <si>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</si>
  <si>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</si>
  <si>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</si>
  <si>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</si>
  <si>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</si>
  <si>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</si>
  <si>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</si>
  <si>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</si>
  <si>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</si>
  <si>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</si>
  <si>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</si>
  <si>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</si>
  <si>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</si>
  <si>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</si>
  <si>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</si>
  <si>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</si>
  <si>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</si>
  <si>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</si>
  <si>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</si>
  <si>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</si>
  <si>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</si>
  <si>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</si>
  <si>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</si>
  <si>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</si>
  <si>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</si>
  <si>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</si>
  <si>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</si>
  <si>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</si>
  <si>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</si>
  <si>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</si>
  <si>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</si>
  <si>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</si>
  <si>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</si>
  <si>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</si>
  <si>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</si>
  <si>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</si>
  <si>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</si>
  <si>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</si>
  <si>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</si>
  <si>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</si>
  <si>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</si>
  <si>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</si>
  <si>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</si>
  <si>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</si>
  <si>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</si>
  <si>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</si>
  <si>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</si>
  <si>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</si>
  <si>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</si>
  <si>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</si>
  <si>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</si>
  <si>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</si>
  <si>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</si>
  <si>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</si>
  <si>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</si>
  <si>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</si>
  <si>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</si>
  <si>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</si>
  <si>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</si>
  <si>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</si>
  <si>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</si>
  <si>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</si>
  <si>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</si>
  <si>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</si>
  <si>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</si>
  <si>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</si>
  <si>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</si>
  <si>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</si>
  <si>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</si>
  <si>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</si>
  <si>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</si>
  <si>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</si>
  <si>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</si>
  <si>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</si>
  <si>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</si>
  <si>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</si>
  <si>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</si>
  <si>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</si>
  <si>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</si>
  <si>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</si>
  <si>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</si>
  <si>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</si>
  <si>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</si>
  <si>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</si>
  <si>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</si>
  <si>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</si>
  <si>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</si>
  <si>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</si>
  <si>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</si>
  <si>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</si>
  <si>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</si>
  <si>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</si>
  <si>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</si>
  <si>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</si>
  <si>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</si>
  <si>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</si>
  <si>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</si>
  <si>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</si>
  <si>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</si>
  <si>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</si>
  <si>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</si>
  <si>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</si>
  <si>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</si>
  <si>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</si>
  <si>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</si>
  <si>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</si>
  <si>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</si>
  <si>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</si>
  <si>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</si>
  <si>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</si>
  <si>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</si>
  <si>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</si>
  <si>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</si>
  <si>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</si>
  <si>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</si>
  <si>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</si>
  <si>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</si>
  <si>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</si>
  <si>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</si>
  <si>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</si>
  <si>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</si>
  <si>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</si>
  <si>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</si>
  <si>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</si>
  <si>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</si>
  <si>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</si>
  <si>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</si>
  <si>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</si>
  <si>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</si>
  <si>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</si>
  <si>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</si>
  <si>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</si>
  <si>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</si>
  <si>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</si>
  <si>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</si>
  <si>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</si>
  <si>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</si>
  <si>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</si>
  <si>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</si>
  <si>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</si>
  <si>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</si>
  <si>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</si>
  <si>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</si>
  <si>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</si>
  <si>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</si>
  <si>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</si>
  <si>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</si>
  <si>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</si>
  <si>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</si>
  <si>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</si>
  <si>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</si>
  <si>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</si>
  <si>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</si>
  <si>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</si>
  <si>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</si>
  <si>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</si>
  <si>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</si>
  <si>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</si>
  <si>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</si>
  <si>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</si>
  <si>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</si>
  <si>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</si>
  <si>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</si>
  <si>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</si>
  <si>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</si>
  <si>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</si>
  <si>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</si>
  <si>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</si>
  <si>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</si>
  <si>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</si>
  <si>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</si>
  <si>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</si>
  <si>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</si>
  <si>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</si>
  <si>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</si>
  <si>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</si>
  <si>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</si>
  <si>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</si>
  <si>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</si>
  <si>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</si>
  <si>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</si>
  <si>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</si>
  <si>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</si>
  <si>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</si>
  <si>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</si>
  <si>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</si>
  <si>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</si>
  <si>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</si>
  <si>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</si>
  <si>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</si>
  <si>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</si>
  <si>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</si>
  <si>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</si>
  <si>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</si>
  <si>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</si>
  <si>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</si>
  <si>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</si>
  <si>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</si>
  <si>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</si>
  <si>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</si>
  <si>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</si>
  <si>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</si>
  <si>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</si>
  <si>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</si>
  <si>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</si>
  <si>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</si>
  <si>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</si>
  <si>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</si>
  <si>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</si>
  <si>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</si>
  <si>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</si>
  <si>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</si>
  <si>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</si>
  <si>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</si>
  <si>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</si>
  <si>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</si>
  <si>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</si>
  <si>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</si>
  <si>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</si>
  <si>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</si>
  <si>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</si>
  <si>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</si>
  <si>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</si>
  <si>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</si>
  <si>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</si>
  <si>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</si>
  <si>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</si>
  <si>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</si>
  <si>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</si>
  <si>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</si>
  <si>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</si>
  <si>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</si>
  <si>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</si>
  <si>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</si>
  <si>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</si>
  <si>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</si>
  <si>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</si>
  <si>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</si>
  <si>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</si>
  <si>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</si>
  <si>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</si>
  <si>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</si>
  <si>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</si>
  <si>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</si>
  <si>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</si>
  <si>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</si>
  <si>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</si>
  <si>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</si>
  <si>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</si>
  <si>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</si>
  <si>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</si>
  <si>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</si>
  <si>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</si>
  <si>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</si>
  <si>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</si>
  <si>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</si>
  <si>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</si>
  <si>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</si>
  <si>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</si>
  <si>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</si>
  <si>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</si>
  <si>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</si>
  <si>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</si>
  <si>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</si>
  <si>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</si>
  <si>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</si>
  <si>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</si>
  <si>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</si>
  <si>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</si>
  <si>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</si>
  <si>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</si>
  <si>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</si>
  <si>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</si>
  <si>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</si>
  <si>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</si>
  <si>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</si>
  <si>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</si>
  <si>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</si>
  <si>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</si>
  <si>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</si>
  <si>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</si>
  <si>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</si>
  <si>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</si>
  <si>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</si>
  <si>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</si>
  <si>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</si>
  <si>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</si>
  <si>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</si>
  <si>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</si>
  <si>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</si>
  <si>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</si>
  <si>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</si>
  <si>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</si>
  <si>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</si>
  <si>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</si>
  <si>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</si>
  <si>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</si>
  <si>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</si>
  <si>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</si>
  <si>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</si>
  <si>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</si>
  <si>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</si>
  <si>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</si>
  <si>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</si>
  <si>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</si>
  <si>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</si>
  <si>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</si>
  <si>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</si>
  <si>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</si>
  <si>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</si>
  <si>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</si>
  <si>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</si>
  <si>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</si>
  <si>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</si>
  <si>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</si>
  <si>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</si>
  <si>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</si>
  <si>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</si>
  <si>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</si>
  <si>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</si>
  <si>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</si>
  <si>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</si>
  <si>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</si>
  <si>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</si>
  <si>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</si>
  <si>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</si>
  <si>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</si>
  <si>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</si>
  <si>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</si>
  <si>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</si>
  <si>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</si>
  <si>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</si>
  <si>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</si>
  <si>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</si>
  <si>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</si>
  <si>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</si>
  <si>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</si>
  <si>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</si>
  <si>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</si>
  <si>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</si>
  <si>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</si>
  <si>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</si>
  <si>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</si>
  <si>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</si>
  <si>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</si>
  <si>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</si>
  <si>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</si>
  <si>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</si>
  <si>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</si>
  <si>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</si>
  <si>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</si>
  <si>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</si>
  <si>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</si>
  <si>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</si>
  <si>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</si>
  <si>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</si>
  <si>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</si>
  <si>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</si>
  <si>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</si>
  <si>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</si>
  <si>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</si>
  <si>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</si>
  <si>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</si>
  <si>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</si>
  <si>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</si>
  <si>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</si>
  <si>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</si>
  <si>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</si>
  <si>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</si>
  <si>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</si>
  <si>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</si>
  <si>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</si>
  <si>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</si>
  <si>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</si>
  <si>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</si>
  <si>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</si>
  <si>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</si>
  <si>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</si>
  <si>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</si>
  <si>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</si>
  <si>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</si>
  <si>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</si>
  <si>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</si>
  <si>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</si>
  <si>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</si>
  <si>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</si>
  <si>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</si>
  <si>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</si>
  <si>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</si>
  <si>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</si>
  <si>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</si>
  <si>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</si>
  <si>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</si>
  <si>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</si>
  <si>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</si>
  <si>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</si>
  <si>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</si>
  <si>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</si>
  <si>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</si>
  <si>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</si>
  <si>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</si>
  <si>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</si>
  <si>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</si>
  <si>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</si>
  <si>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中嶋病院</t>
    <phoneticPr fontId="3"/>
  </si>
  <si>
    <t>〒983-0835 仙台市宮城野区大梶１５番２７号</t>
    <phoneticPr fontId="3"/>
  </si>
  <si>
    <t>〇</t>
  </si>
  <si>
    <t>医療法人</t>
  </si>
  <si>
    <t>複数の診療科で活用</t>
  </si>
  <si>
    <t>内科</t>
  </si>
  <si>
    <t>整形外科</t>
  </si>
  <si>
    <t>外科</t>
  </si>
  <si>
    <t>ＤＰＣ標準病院群</t>
  </si>
  <si>
    <t>有</t>
  </si>
  <si>
    <t>看護必要度Ⅰ</t>
    <phoneticPr fontId="3"/>
  </si>
  <si>
    <t>４階病棟</t>
  </si>
  <si>
    <t>急性期機能</t>
  </si>
  <si>
    <t>５階病棟</t>
  </si>
  <si>
    <t>回復期ﾘﾊﾋﾞﾘﾃｰｼｮﾝ病棟入院料１</t>
  </si>
  <si>
    <t>-</t>
    <phoneticPr fontId="3"/>
  </si>
  <si>
    <t>６階病棟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</si>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</sst>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2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1048</v>
      </c>
      <c r="M9" s="282" t="s">
        <v>1050</v>
      </c>
      <c r="N9" s="282" t="s">
        <v>1053</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t="s">
        <v>1039</v>
      </c>
      <c r="N11" s="25"/>
    </row>
    <row r="12" spans="1:22" s="21" customFormat="1" ht="34.5" customHeight="1">
      <c r="A12" s="244" t="s">
        <v>606</v>
      </c>
      <c r="B12" s="24"/>
      <c r="C12" s="19"/>
      <c r="D12" s="19"/>
      <c r="E12" s="19"/>
      <c r="F12" s="19"/>
      <c r="G12" s="19"/>
      <c r="H12" s="20"/>
      <c r="I12" s="419" t="s">
        <v>4</v>
      </c>
      <c r="J12" s="419"/>
      <c r="K12" s="419"/>
      <c r="L12" s="29"/>
      <c r="M12" s="29"/>
      <c r="N12" s="29" t="s">
        <v>1039</v>
      </c>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1048</v>
      </c>
      <c r="M22" s="282" t="s">
        <v>1050</v>
      </c>
      <c r="N22" s="282" t="s">
        <v>1053</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t="s">
        <v>1039</v>
      </c>
      <c r="N24" s="25"/>
    </row>
    <row r="25" spans="1:22" s="21" customFormat="1" ht="34.5" customHeight="1">
      <c r="A25" s="244" t="s">
        <v>607</v>
      </c>
      <c r="B25" s="24"/>
      <c r="C25" s="19"/>
      <c r="D25" s="19"/>
      <c r="E25" s="19"/>
      <c r="F25" s="19"/>
      <c r="G25" s="19"/>
      <c r="H25" s="20"/>
      <c r="I25" s="300" t="s">
        <v>4</v>
      </c>
      <c r="J25" s="301"/>
      <c r="K25" s="302"/>
      <c r="L25" s="29"/>
      <c r="M25" s="29"/>
      <c r="N25" s="29" t="s">
        <v>1039</v>
      </c>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1048</v>
      </c>
      <c r="M35" s="282" t="s">
        <v>1050</v>
      </c>
      <c r="N35" s="282" t="s">
        <v>1053</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1048</v>
      </c>
      <c r="M44" s="282" t="s">
        <v>1050</v>
      </c>
      <c r="N44" s="282" t="s">
        <v>1053</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1053</v>
      </c>
    </row>
    <row r="90" spans="1:22" s="21" customFormat="1">
      <c r="A90" s="243"/>
      <c r="B90" s="1"/>
      <c r="C90" s="3"/>
      <c r="D90" s="3"/>
      <c r="E90" s="3"/>
      <c r="F90" s="3"/>
      <c r="G90" s="3"/>
      <c r="H90" s="287"/>
      <c r="I90" s="67" t="s">
        <v>36</v>
      </c>
      <c r="J90" s="68"/>
      <c r="K90" s="69"/>
      <c r="L90" s="262" t="s">
        <v>1049</v>
      </c>
      <c r="M90" s="262" t="s">
        <v>1049</v>
      </c>
      <c r="N90" s="262" t="s">
        <v>1054</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101</v>
      </c>
      <c r="K99" s="237" t="str">
        <f>IF(OR(COUNTIF(L99:N99,"未確認")&gt;0,COUNTIF(L99:N99,"~*")&gt;0),"※","")</f>
        <v/>
      </c>
      <c r="L99" s="258">
        <v>51</v>
      </c>
      <c r="M99" s="258">
        <v>50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101</v>
      </c>
      <c r="K101" s="237" t="str">
        <f>IF(OR(COUNTIF(L101:N101,"未確認")&gt;0,COUNTIF(L101:N101,"~*")&gt;0),"※","")</f>
        <v/>
      </c>
      <c r="L101" s="258">
        <v>51</v>
      </c>
      <c r="M101" s="258">
        <v>50</v>
      </c>
      <c r="N101" s="258">
        <v>0</v>
      </c>
    </row>
    <row r="102" spans="1:22" s="83" customFormat="1" ht="34.5" customHeight="1">
      <c r="A102" s="244" t="s">
        <v>610</v>
      </c>
      <c r="B102" s="84"/>
      <c r="C102" s="374"/>
      <c r="D102" s="376"/>
      <c r="E102" s="314" t="s">
        <v>612</v>
      </c>
      <c r="F102" s="315"/>
      <c r="G102" s="315"/>
      <c r="H102" s="316"/>
      <c r="I102" s="417"/>
      <c r="J102" s="256">
        <f t="shared" si="0"/>
        <v>101</v>
      </c>
      <c r="K102" s="237" t="str">
        <f t="shared" ref="K102:K111" si="1">IF(OR(COUNTIF(L101:N101,"未確認")&gt;0,COUNTIF(L101:N101,"~*")&gt;0),"※","")</f>
        <v/>
      </c>
      <c r="L102" s="258">
        <v>51</v>
      </c>
      <c r="M102" s="258">
        <v>50</v>
      </c>
      <c r="N102" s="258">
        <v>0</v>
      </c>
    </row>
    <row r="103" spans="1:22" s="83" customFormat="1" ht="34.5" customHeight="1">
      <c r="A103" s="244" t="s">
        <v>613</v>
      </c>
      <c r="B103" s="84"/>
      <c r="C103" s="331" t="s">
        <v>46</v>
      </c>
      <c r="D103" s="333"/>
      <c r="E103" s="331" t="s">
        <v>42</v>
      </c>
      <c r="F103" s="332"/>
      <c r="G103" s="332"/>
      <c r="H103" s="333"/>
      <c r="I103" s="417"/>
      <c r="J103" s="256">
        <f t="shared" si="0"/>
        <v>50</v>
      </c>
      <c r="K103" s="237" t="str">
        <f t="shared" si="1"/>
        <v/>
      </c>
      <c r="L103" s="258">
        <v>0</v>
      </c>
      <c r="M103" s="258">
        <v>0</v>
      </c>
      <c r="N103" s="258">
        <v>50</v>
      </c>
    </row>
    <row r="104" spans="1:22" s="83" customFormat="1" ht="34.5" customHeight="1">
      <c r="A104" s="244" t="s">
        <v>614</v>
      </c>
      <c r="B104" s="84"/>
      <c r="C104" s="393"/>
      <c r="D104" s="394"/>
      <c r="E104" s="425"/>
      <c r="F104" s="426"/>
      <c r="G104" s="317" t="s">
        <v>47</v>
      </c>
      <c r="H104" s="319"/>
      <c r="I104" s="417"/>
      <c r="J104" s="256">
        <f t="shared" si="0"/>
        <v>50</v>
      </c>
      <c r="K104" s="237" t="str">
        <f t="shared" si="1"/>
        <v/>
      </c>
      <c r="L104" s="258">
        <v>0</v>
      </c>
      <c r="M104" s="258">
        <v>0</v>
      </c>
      <c r="N104" s="258">
        <v>50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50</v>
      </c>
      <c r="K106" s="237" t="str">
        <f t="shared" si="1"/>
        <v/>
      </c>
      <c r="L106" s="258">
        <v>0</v>
      </c>
      <c r="M106" s="258">
        <v>0</v>
      </c>
      <c r="N106" s="258">
        <v>50</v>
      </c>
    </row>
    <row r="107" spans="1:22" s="83" customFormat="1" ht="34.5" customHeight="1">
      <c r="A107" s="244" t="s">
        <v>614</v>
      </c>
      <c r="B107" s="84"/>
      <c r="C107" s="393"/>
      <c r="D107" s="394"/>
      <c r="E107" s="425"/>
      <c r="F107" s="426"/>
      <c r="G107" s="317" t="s">
        <v>47</v>
      </c>
      <c r="H107" s="319"/>
      <c r="I107" s="417"/>
      <c r="J107" s="256">
        <f t="shared" si="0"/>
        <v>50</v>
      </c>
      <c r="K107" s="237" t="str">
        <f t="shared" si="1"/>
        <v/>
      </c>
      <c r="L107" s="258">
        <v>0</v>
      </c>
      <c r="M107" s="258">
        <v>0</v>
      </c>
      <c r="N107" s="258">
        <v>50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50</v>
      </c>
      <c r="K109" s="237" t="str">
        <f t="shared" si="1"/>
        <v/>
      </c>
      <c r="L109" s="258">
        <v>0</v>
      </c>
      <c r="M109" s="258">
        <v>0</v>
      </c>
      <c r="N109" s="258">
        <v>50</v>
      </c>
    </row>
    <row r="110" spans="1:22" s="83" customFormat="1" ht="34.5" customHeight="1">
      <c r="A110" s="244" t="s">
        <v>614</v>
      </c>
      <c r="B110" s="84"/>
      <c r="C110" s="393"/>
      <c r="D110" s="394"/>
      <c r="E110" s="429"/>
      <c r="F110" s="430"/>
      <c r="G110" s="314" t="s">
        <v>47</v>
      </c>
      <c r="H110" s="316"/>
      <c r="I110" s="417"/>
      <c r="J110" s="256">
        <f t="shared" si="0"/>
        <v>50</v>
      </c>
      <c r="K110" s="237" t="str">
        <f t="shared" si="1"/>
        <v/>
      </c>
      <c r="L110" s="258">
        <v>0</v>
      </c>
      <c r="M110" s="258">
        <v>0</v>
      </c>
      <c r="N110" s="258">
        <v>50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1043</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1042</v>
      </c>
    </row>
    <row r="123" spans="1:22" s="83" customFormat="1" ht="40.5" customHeight="1">
      <c r="A123" s="244" t="s">
        <v>620</v>
      </c>
      <c r="B123" s="1"/>
      <c r="C123" s="289"/>
      <c r="D123" s="290"/>
      <c r="E123" s="374"/>
      <c r="F123" s="375"/>
      <c r="G123" s="375"/>
      <c r="H123" s="376"/>
      <c r="I123" s="338"/>
      <c r="J123" s="105"/>
      <c r="K123" s="106"/>
      <c r="L123" s="98" t="s">
        <v>1044</v>
      </c>
      <c r="M123" s="98" t="s">
        <v>1044</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558</v>
      </c>
      <c r="N131" s="98" t="s">
        <v>1051</v>
      </c>
    </row>
    <row r="132" spans="1:22" s="83" customFormat="1" ht="34.5" customHeight="1">
      <c r="A132" s="244" t="s">
        <v>621</v>
      </c>
      <c r="B132" s="84"/>
      <c r="C132" s="295"/>
      <c r="D132" s="297"/>
      <c r="E132" s="317" t="s">
        <v>58</v>
      </c>
      <c r="F132" s="318"/>
      <c r="G132" s="318"/>
      <c r="H132" s="319"/>
      <c r="I132" s="386"/>
      <c r="J132" s="101"/>
      <c r="K132" s="102"/>
      <c r="L132" s="82">
        <v>51</v>
      </c>
      <c r="M132" s="82">
        <v>50</v>
      </c>
      <c r="N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307</v>
      </c>
      <c r="K148" s="264" t="str">
        <f t="shared" si="3"/>
        <v/>
      </c>
      <c r="L148" s="117">
        <v>159</v>
      </c>
      <c r="M148" s="117">
        <v>148</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93</v>
      </c>
      <c r="K194" s="264" t="str">
        <f t="shared" si="5"/>
        <v/>
      </c>
      <c r="L194" s="117">
        <v>0</v>
      </c>
      <c r="M194" s="117">
        <v>0</v>
      </c>
      <c r="N194" s="117">
        <v>93</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1046</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21</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75</v>
      </c>
      <c r="K269" s="81" t="str">
        <f t="shared" si="8"/>
        <v/>
      </c>
      <c r="L269" s="147">
        <v>27</v>
      </c>
      <c r="M269" s="147">
        <v>30</v>
      </c>
      <c r="N269" s="147">
        <v>18</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0</v>
      </c>
      <c r="M271" s="147">
        <v>0</v>
      </c>
      <c r="N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23</v>
      </c>
      <c r="K273" s="81" t="str">
        <f t="shared" si="8"/>
        <v/>
      </c>
      <c r="L273" s="147">
        <v>7</v>
      </c>
      <c r="M273" s="147">
        <v>7</v>
      </c>
      <c r="N273" s="147">
        <v>9</v>
      </c>
    </row>
    <row r="274" spans="1:14" s="83" customFormat="1" ht="34.5" customHeight="1">
      <c r="A274" s="249" t="s">
        <v>727</v>
      </c>
      <c r="B274" s="120"/>
      <c r="C274" s="369"/>
      <c r="D274" s="369"/>
      <c r="E274" s="369"/>
      <c r="F274" s="369"/>
      <c r="G274" s="368" t="s">
        <v>148</v>
      </c>
      <c r="H274" s="368"/>
      <c r="I274" s="401"/>
      <c r="J274" s="266">
        <f t="shared" si="9"/>
        <v>0.3</v>
      </c>
      <c r="K274" s="81" t="str">
        <f t="shared" si="8"/>
        <v/>
      </c>
      <c r="L274" s="148">
        <v>0.3</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33</v>
      </c>
      <c r="K277" s="81" t="str">
        <f t="shared" si="8"/>
        <v/>
      </c>
      <c r="L277" s="147">
        <v>7</v>
      </c>
      <c r="M277" s="147">
        <v>8</v>
      </c>
      <c r="N277" s="147">
        <v>18</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28</v>
      </c>
      <c r="K279" s="81" t="str">
        <f t="shared" si="8"/>
        <v/>
      </c>
      <c r="L279" s="147">
        <v>6</v>
      </c>
      <c r="M279" s="147">
        <v>7</v>
      </c>
      <c r="N279" s="147">
        <v>15</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4</v>
      </c>
      <c r="K281" s="81" t="str">
        <f t="shared" si="8"/>
        <v/>
      </c>
      <c r="L281" s="147">
        <v>1</v>
      </c>
      <c r="M281" s="147">
        <v>1</v>
      </c>
      <c r="N281" s="147">
        <v>2</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4</v>
      </c>
      <c r="K283" s="81" t="str">
        <f t="shared" si="8"/>
        <v/>
      </c>
      <c r="L283" s="147">
        <v>2</v>
      </c>
      <c r="M283" s="147">
        <v>2</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9</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0.1</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7</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6</v>
      </c>
      <c r="K291" s="81" t="str">
        <f t="shared" si="8"/>
        <v/>
      </c>
      <c r="L291" s="147">
        <v>3</v>
      </c>
      <c r="M291" s="147">
        <v>3</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6</v>
      </c>
      <c r="M297" s="147">
        <v>7</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8</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row>
    <row r="328" spans="1:22" s="83" customFormat="1" ht="34.5" customHeight="1">
      <c r="A328" s="249" t="s">
        <v>747</v>
      </c>
      <c r="B328" s="159"/>
      <c r="C328" s="368"/>
      <c r="D328" s="368"/>
      <c r="E328" s="368"/>
      <c r="F328" s="369"/>
      <c r="G328" s="369"/>
      <c r="H328" s="288" t="s">
        <v>174</v>
      </c>
      <c r="I328" s="351"/>
      <c r="J328" s="267">
        <v>4</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2</v>
      </c>
      <c r="K330" s="81"/>
      <c r="L330" s="269"/>
      <c r="M330" s="161"/>
      <c r="N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row>
    <row r="332" spans="1:22" s="83" customFormat="1" ht="34.5" customHeight="1">
      <c r="A332" s="249" t="s">
        <v>751</v>
      </c>
      <c r="B332" s="159"/>
      <c r="C332" s="368"/>
      <c r="D332" s="368"/>
      <c r="E332" s="368"/>
      <c r="F332" s="369"/>
      <c r="G332" s="369"/>
      <c r="H332" s="288" t="s">
        <v>174</v>
      </c>
      <c r="I332" s="351"/>
      <c r="J332" s="267">
        <v>2</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1</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1053</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3268</v>
      </c>
      <c r="K392" s="81" t="str">
        <f t="shared" ref="K392:K397" si="12">IF(OR(COUNTIF(L392:N392,"未確認")&gt;0,COUNTIF(L392:N392,"~*")&gt;0),"※","")</f>
        <v/>
      </c>
      <c r="L392" s="147">
        <v>1402</v>
      </c>
      <c r="M392" s="147">
        <v>1360</v>
      </c>
      <c r="N392" s="147">
        <v>506</v>
      </c>
    </row>
    <row r="393" spans="1:22" s="83" customFormat="1" ht="34.5" customHeight="1">
      <c r="A393" s="249" t="s">
        <v>773</v>
      </c>
      <c r="B393" s="84"/>
      <c r="C393" s="367"/>
      <c r="D393" s="377"/>
      <c r="E393" s="317" t="s">
        <v>224</v>
      </c>
      <c r="F393" s="318"/>
      <c r="G393" s="318"/>
      <c r="H393" s="319"/>
      <c r="I393" s="340"/>
      <c r="J393" s="140">
        <f t="shared" si="11"/>
        <v>1145</v>
      </c>
      <c r="K393" s="81" t="str">
        <f t="shared" si="12"/>
        <v/>
      </c>
      <c r="L393" s="147">
        <v>340</v>
      </c>
      <c r="M393" s="147">
        <v>299</v>
      </c>
      <c r="N393" s="147">
        <v>506</v>
      </c>
    </row>
    <row r="394" spans="1:22" s="83" customFormat="1" ht="34.5" customHeight="1">
      <c r="A394" s="250" t="s">
        <v>774</v>
      </c>
      <c r="B394" s="84"/>
      <c r="C394" s="367"/>
      <c r="D394" s="378"/>
      <c r="E394" s="317" t="s">
        <v>225</v>
      </c>
      <c r="F394" s="318"/>
      <c r="G394" s="318"/>
      <c r="H394" s="319"/>
      <c r="I394" s="340"/>
      <c r="J394" s="140">
        <f t="shared" si="11"/>
        <v>588</v>
      </c>
      <c r="K394" s="81" t="str">
        <f t="shared" si="12"/>
        <v/>
      </c>
      <c r="L394" s="147">
        <v>294</v>
      </c>
      <c r="M394" s="147">
        <v>294</v>
      </c>
      <c r="N394" s="147">
        <v>0</v>
      </c>
    </row>
    <row r="395" spans="1:22" s="83" customFormat="1" ht="34.5" customHeight="1">
      <c r="A395" s="250" t="s">
        <v>775</v>
      </c>
      <c r="B395" s="84"/>
      <c r="C395" s="367"/>
      <c r="D395" s="379"/>
      <c r="E395" s="317" t="s">
        <v>226</v>
      </c>
      <c r="F395" s="318"/>
      <c r="G395" s="318"/>
      <c r="H395" s="319"/>
      <c r="I395" s="340"/>
      <c r="J395" s="140">
        <f t="shared" si="11"/>
        <v>1535</v>
      </c>
      <c r="K395" s="81" t="str">
        <f t="shared" si="12"/>
        <v/>
      </c>
      <c r="L395" s="147">
        <v>768</v>
      </c>
      <c r="M395" s="147">
        <v>767</v>
      </c>
      <c r="N395" s="147">
        <v>0</v>
      </c>
    </row>
    <row r="396" spans="1:22" s="83" customFormat="1" ht="34.5" customHeight="1">
      <c r="A396" s="250" t="s">
        <v>776</v>
      </c>
      <c r="B396" s="1"/>
      <c r="C396" s="367"/>
      <c r="D396" s="317" t="s">
        <v>227</v>
      </c>
      <c r="E396" s="318"/>
      <c r="F396" s="318"/>
      <c r="G396" s="318"/>
      <c r="H396" s="319"/>
      <c r="I396" s="340"/>
      <c r="J396" s="140">
        <f t="shared" si="11"/>
        <v>54653</v>
      </c>
      <c r="K396" s="81" t="str">
        <f t="shared" si="12"/>
        <v/>
      </c>
      <c r="L396" s="147">
        <v>18225</v>
      </c>
      <c r="M396" s="147">
        <v>18655</v>
      </c>
      <c r="N396" s="147">
        <v>17773</v>
      </c>
    </row>
    <row r="397" spans="1:22" s="83" customFormat="1" ht="34.5" customHeight="1">
      <c r="A397" s="250" t="s">
        <v>777</v>
      </c>
      <c r="B397" s="119"/>
      <c r="C397" s="367"/>
      <c r="D397" s="317" t="s">
        <v>228</v>
      </c>
      <c r="E397" s="318"/>
      <c r="F397" s="318"/>
      <c r="G397" s="318"/>
      <c r="H397" s="319"/>
      <c r="I397" s="341"/>
      <c r="J397" s="140">
        <f t="shared" si="11"/>
        <v>3315</v>
      </c>
      <c r="K397" s="81" t="str">
        <f t="shared" si="12"/>
        <v/>
      </c>
      <c r="L397" s="147">
        <v>1409</v>
      </c>
      <c r="M397" s="147">
        <v>1369</v>
      </c>
      <c r="N397" s="147">
        <v>537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3268</v>
      </c>
      <c r="K405" s="81" t="str">
        <f t="shared" ref="K405:K422" si="14">IF(OR(COUNTIF(L405:N405,"未確認")&gt;0,COUNTIF(L405:N405,"~*")&gt;0),"※","")</f>
        <v/>
      </c>
      <c r="L405" s="147">
        <v>1402</v>
      </c>
      <c r="M405" s="147">
        <v>1360</v>
      </c>
      <c r="N405" s="147">
        <v>506</v>
      </c>
    </row>
    <row r="406" spans="1:22" s="83" customFormat="1" ht="34.5" customHeight="1">
      <c r="A406" s="251" t="s">
        <v>779</v>
      </c>
      <c r="B406" s="119"/>
      <c r="C406" s="366"/>
      <c r="D406" s="372" t="s">
        <v>233</v>
      </c>
      <c r="E406" s="374" t="s">
        <v>234</v>
      </c>
      <c r="F406" s="375"/>
      <c r="G406" s="375"/>
      <c r="H406" s="376"/>
      <c r="I406" s="358"/>
      <c r="J406" s="140">
        <f t="shared" si="13"/>
        <v>523</v>
      </c>
      <c r="K406" s="81" t="str">
        <f t="shared" si="14"/>
        <v/>
      </c>
      <c r="L406" s="147">
        <v>13</v>
      </c>
      <c r="M406" s="147">
        <v>18</v>
      </c>
      <c r="N406" s="147">
        <v>492</v>
      </c>
    </row>
    <row r="407" spans="1:22" s="83" customFormat="1" ht="34.5" customHeight="1">
      <c r="A407" s="251" t="s">
        <v>780</v>
      </c>
      <c r="B407" s="119"/>
      <c r="C407" s="366"/>
      <c r="D407" s="366"/>
      <c r="E407" s="317" t="s">
        <v>235</v>
      </c>
      <c r="F407" s="318"/>
      <c r="G407" s="318"/>
      <c r="H407" s="319"/>
      <c r="I407" s="358"/>
      <c r="J407" s="140">
        <f t="shared" si="13"/>
        <v>1899</v>
      </c>
      <c r="K407" s="81" t="str">
        <f t="shared" si="14"/>
        <v/>
      </c>
      <c r="L407" s="147">
        <v>944</v>
      </c>
      <c r="M407" s="147">
        <v>955</v>
      </c>
      <c r="N407" s="147">
        <v>0</v>
      </c>
    </row>
    <row r="408" spans="1:22" s="83" customFormat="1" ht="34.5" customHeight="1">
      <c r="A408" s="251" t="s">
        <v>781</v>
      </c>
      <c r="B408" s="119"/>
      <c r="C408" s="366"/>
      <c r="D408" s="366"/>
      <c r="E408" s="317" t="s">
        <v>236</v>
      </c>
      <c r="F408" s="318"/>
      <c r="G408" s="318"/>
      <c r="H408" s="319"/>
      <c r="I408" s="358"/>
      <c r="J408" s="140">
        <f t="shared" si="13"/>
        <v>214</v>
      </c>
      <c r="K408" s="81" t="str">
        <f t="shared" si="14"/>
        <v/>
      </c>
      <c r="L408" s="147">
        <v>108</v>
      </c>
      <c r="M408" s="147">
        <v>92</v>
      </c>
      <c r="N408" s="147">
        <v>14</v>
      </c>
    </row>
    <row r="409" spans="1:22" s="83" customFormat="1" ht="34.5" customHeight="1">
      <c r="A409" s="251" t="s">
        <v>782</v>
      </c>
      <c r="B409" s="119"/>
      <c r="C409" s="366"/>
      <c r="D409" s="366"/>
      <c r="E409" s="314" t="s">
        <v>989</v>
      </c>
      <c r="F409" s="315"/>
      <c r="G409" s="315"/>
      <c r="H409" s="316"/>
      <c r="I409" s="358"/>
      <c r="J409" s="140">
        <f t="shared" si="13"/>
        <v>632</v>
      </c>
      <c r="K409" s="81" t="str">
        <f t="shared" si="14"/>
        <v/>
      </c>
      <c r="L409" s="147">
        <v>337</v>
      </c>
      <c r="M409" s="147">
        <v>295</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3315</v>
      </c>
      <c r="K413" s="81" t="str">
        <f t="shared" si="14"/>
        <v/>
      </c>
      <c r="L413" s="147">
        <v>1409</v>
      </c>
      <c r="M413" s="147">
        <v>1369</v>
      </c>
      <c r="N413" s="147">
        <v>537</v>
      </c>
    </row>
    <row r="414" spans="1:22" s="83" customFormat="1" ht="34.5" customHeight="1">
      <c r="A414" s="251" t="s">
        <v>787</v>
      </c>
      <c r="B414" s="119"/>
      <c r="C414" s="366"/>
      <c r="D414" s="372" t="s">
        <v>240</v>
      </c>
      <c r="E414" s="374" t="s">
        <v>241</v>
      </c>
      <c r="F414" s="375"/>
      <c r="G414" s="375"/>
      <c r="H414" s="376"/>
      <c r="I414" s="358"/>
      <c r="J414" s="140">
        <f t="shared" si="13"/>
        <v>571</v>
      </c>
      <c r="K414" s="81" t="str">
        <f t="shared" si="14"/>
        <v/>
      </c>
      <c r="L414" s="147">
        <v>249</v>
      </c>
      <c r="M414" s="147">
        <v>297</v>
      </c>
      <c r="N414" s="147">
        <v>25</v>
      </c>
    </row>
    <row r="415" spans="1:22" s="83" customFormat="1" ht="34.5" customHeight="1">
      <c r="A415" s="251" t="s">
        <v>788</v>
      </c>
      <c r="B415" s="119"/>
      <c r="C415" s="366"/>
      <c r="D415" s="366"/>
      <c r="E415" s="317" t="s">
        <v>242</v>
      </c>
      <c r="F415" s="318"/>
      <c r="G415" s="318"/>
      <c r="H415" s="319"/>
      <c r="I415" s="358"/>
      <c r="J415" s="140">
        <f t="shared" si="13"/>
        <v>1718</v>
      </c>
      <c r="K415" s="81" t="str">
        <f t="shared" si="14"/>
        <v/>
      </c>
      <c r="L415" s="147">
        <v>682</v>
      </c>
      <c r="M415" s="147">
        <v>643</v>
      </c>
      <c r="N415" s="147">
        <v>393</v>
      </c>
    </row>
    <row r="416" spans="1:22" s="83" customFormat="1" ht="34.5" customHeight="1">
      <c r="A416" s="251" t="s">
        <v>789</v>
      </c>
      <c r="B416" s="119"/>
      <c r="C416" s="366"/>
      <c r="D416" s="366"/>
      <c r="E416" s="317" t="s">
        <v>243</v>
      </c>
      <c r="F416" s="318"/>
      <c r="G416" s="318"/>
      <c r="H416" s="319"/>
      <c r="I416" s="358"/>
      <c r="J416" s="140">
        <f t="shared" si="13"/>
        <v>230</v>
      </c>
      <c r="K416" s="81" t="str">
        <f t="shared" si="14"/>
        <v/>
      </c>
      <c r="L416" s="147">
        <v>103</v>
      </c>
      <c r="M416" s="147">
        <v>114</v>
      </c>
      <c r="N416" s="147">
        <v>13</v>
      </c>
    </row>
    <row r="417" spans="1:22" s="83" customFormat="1" ht="34.5" customHeight="1">
      <c r="A417" s="251" t="s">
        <v>790</v>
      </c>
      <c r="B417" s="119"/>
      <c r="C417" s="366"/>
      <c r="D417" s="366"/>
      <c r="E417" s="317" t="s">
        <v>244</v>
      </c>
      <c r="F417" s="318"/>
      <c r="G417" s="318"/>
      <c r="H417" s="319"/>
      <c r="I417" s="358"/>
      <c r="J417" s="140">
        <f t="shared" si="13"/>
        <v>298</v>
      </c>
      <c r="K417" s="81" t="str">
        <f t="shared" si="14"/>
        <v/>
      </c>
      <c r="L417" s="147">
        <v>113</v>
      </c>
      <c r="M417" s="147">
        <v>112</v>
      </c>
      <c r="N417" s="147">
        <v>73</v>
      </c>
    </row>
    <row r="418" spans="1:22" s="83" customFormat="1" ht="34.5" customHeight="1">
      <c r="A418" s="251" t="s">
        <v>791</v>
      </c>
      <c r="B418" s="119"/>
      <c r="C418" s="366"/>
      <c r="D418" s="366"/>
      <c r="E418" s="317" t="s">
        <v>245</v>
      </c>
      <c r="F418" s="318"/>
      <c r="G418" s="318"/>
      <c r="H418" s="319"/>
      <c r="I418" s="358"/>
      <c r="J418" s="140">
        <f t="shared" si="13"/>
        <v>147</v>
      </c>
      <c r="K418" s="81" t="str">
        <f t="shared" si="14"/>
        <v/>
      </c>
      <c r="L418" s="147">
        <v>76</v>
      </c>
      <c r="M418" s="147">
        <v>64</v>
      </c>
      <c r="N418" s="147">
        <v>7</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208</v>
      </c>
      <c r="K420" s="81" t="str">
        <f t="shared" si="14"/>
        <v/>
      </c>
      <c r="L420" s="147">
        <v>97</v>
      </c>
      <c r="M420" s="147">
        <v>87</v>
      </c>
      <c r="N420" s="147">
        <v>24</v>
      </c>
    </row>
    <row r="421" spans="1:22" s="83" customFormat="1" ht="34.5" customHeight="1">
      <c r="A421" s="251" t="s">
        <v>794</v>
      </c>
      <c r="B421" s="119"/>
      <c r="C421" s="366"/>
      <c r="D421" s="366"/>
      <c r="E421" s="317" t="s">
        <v>247</v>
      </c>
      <c r="F421" s="318"/>
      <c r="G421" s="318"/>
      <c r="H421" s="319"/>
      <c r="I421" s="358"/>
      <c r="J421" s="140">
        <f t="shared" si="13"/>
        <v>143</v>
      </c>
      <c r="K421" s="81" t="str">
        <f t="shared" si="14"/>
        <v/>
      </c>
      <c r="L421" s="147">
        <v>89</v>
      </c>
      <c r="M421" s="147">
        <v>52</v>
      </c>
      <c r="N421" s="147">
        <v>2</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2744</v>
      </c>
      <c r="K430" s="193" t="str">
        <f>IF(OR(COUNTIF(L430:N430,"未確認")&gt;0,COUNTIF(L430:N430,"~*")&gt;0),"※","")</f>
        <v/>
      </c>
      <c r="L430" s="147">
        <v>1160</v>
      </c>
      <c r="M430" s="147">
        <v>1072</v>
      </c>
      <c r="N430" s="147">
        <v>512</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61</v>
      </c>
      <c r="K431" s="193" t="str">
        <f>IF(OR(COUNTIF(L431:N431,"未確認")&gt;0,COUNTIF(L431:N431,"~*")&gt;0),"※","")</f>
        <v/>
      </c>
      <c r="L431" s="147">
        <v>26</v>
      </c>
      <c r="M431" s="147">
        <v>33</v>
      </c>
      <c r="N431" s="147">
        <v>2</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161</v>
      </c>
      <c r="K432" s="193" t="str">
        <f>IF(OR(COUNTIF(L432:N432,"未確認")&gt;0,COUNTIF(L432:N432,"~*")&gt;0),"※","")</f>
        <v/>
      </c>
      <c r="L432" s="147">
        <v>70</v>
      </c>
      <c r="M432" s="147">
        <v>70</v>
      </c>
      <c r="N432" s="147">
        <v>21</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2521</v>
      </c>
      <c r="K433" s="193" t="str">
        <f>IF(OR(COUNTIF(L433:N433,"未確認")&gt;0,COUNTIF(L433:N433,"~*")&gt;0),"※","")</f>
        <v/>
      </c>
      <c r="L433" s="147">
        <v>1064</v>
      </c>
      <c r="M433" s="147">
        <v>968</v>
      </c>
      <c r="N433" s="147">
        <v>489</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1</v>
      </c>
      <c r="K434" s="193" t="str">
        <f>IF(OR(COUNTIF(L434:N434,"未確認")&gt;0,COUNTIF(L434:N434,"~*")&gt;0),"※","")</f>
        <v/>
      </c>
      <c r="L434" s="147">
        <v>0</v>
      </c>
      <c r="M434" s="147">
        <v>1</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20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6</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14</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13</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12</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110</v>
      </c>
      <c r="K468" s="201" t="str">
        <f t="shared" ref="K468:K475" si="16">IF(OR(COUNTIF(L468:N468,"未確認")&gt;0,COUNTIF(L468:N468,"*")&gt;0),"※","")</f>
        <v/>
      </c>
      <c r="L468" s="117">
        <v>53</v>
      </c>
      <c r="M468" s="117">
        <v>57</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92</v>
      </c>
      <c r="K470" s="201" t="str">
        <f t="shared" si="16"/>
        <v/>
      </c>
      <c r="L470" s="117">
        <v>42</v>
      </c>
      <c r="M470" s="117">
        <v>50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v>0</v>
      </c>
      <c r="M474" s="117" t="s">
        <v>541</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77</v>
      </c>
      <c r="K481" s="201" t="str">
        <f t="shared" si="18"/>
        <v/>
      </c>
      <c r="L481" s="117">
        <v>36</v>
      </c>
      <c r="M481" s="117">
        <v>41</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69</v>
      </c>
      <c r="K483" s="201" t="str">
        <f t="shared" si="18"/>
        <v/>
      </c>
      <c r="L483" s="117">
        <v>29</v>
      </c>
      <c r="M483" s="117">
        <v>40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t="s">
        <v>541</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v>0</v>
      </c>
      <c r="M487" s="117" t="s">
        <v>541</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1053</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1049</v>
      </c>
      <c r="N503" s="70" t="s">
        <v>1054</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t="s">
        <v>541</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1053</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1049</v>
      </c>
      <c r="N515" s="70" t="s">
        <v>1054</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1053</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1049</v>
      </c>
      <c r="N521" s="70" t="s">
        <v>1054</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1053</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1049</v>
      </c>
      <c r="N526" s="70" t="s">
        <v>1054</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1053</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1049</v>
      </c>
      <c r="N531" s="70" t="s">
        <v>1054</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103</v>
      </c>
      <c r="K535" s="201" t="str">
        <f t="shared" si="23"/>
        <v/>
      </c>
      <c r="L535" s="117">
        <v>33</v>
      </c>
      <c r="M535" s="117">
        <v>45</v>
      </c>
      <c r="N535" s="117">
        <v>25</v>
      </c>
    </row>
    <row r="536" spans="1:22" s="115" customFormat="1" ht="70" customHeight="1">
      <c r="A536" s="252" t="s">
        <v>851</v>
      </c>
      <c r="B536" s="204"/>
      <c r="C536" s="317" t="s">
        <v>343</v>
      </c>
      <c r="D536" s="318"/>
      <c r="E536" s="318"/>
      <c r="F536" s="318"/>
      <c r="G536" s="318"/>
      <c r="H536" s="319"/>
      <c r="I536" s="122" t="s">
        <v>344</v>
      </c>
      <c r="J536" s="116" t="str">
        <f t="shared" si="22"/>
        <v>*</v>
      </c>
      <c r="K536" s="201" t="str">
        <f t="shared" si="23"/>
        <v>※</v>
      </c>
      <c r="L536" s="117">
        <v>0</v>
      </c>
      <c r="M536" s="117" t="s">
        <v>541</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1053</v>
      </c>
    </row>
    <row r="544" spans="1:22" s="1" customFormat="1" ht="20.25" customHeight="1">
      <c r="A544" s="243"/>
      <c r="C544" s="62"/>
      <c r="D544" s="3"/>
      <c r="E544" s="3"/>
      <c r="F544" s="3"/>
      <c r="G544" s="3"/>
      <c r="H544" s="287"/>
      <c r="I544" s="67" t="s">
        <v>36</v>
      </c>
      <c r="J544" s="68"/>
      <c r="K544" s="186"/>
      <c r="L544" s="70" t="s">
        <v>1049</v>
      </c>
      <c r="M544" s="70" t="s">
        <v>1049</v>
      </c>
      <c r="N544" s="70" t="s">
        <v>1054</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1052</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49</v>
      </c>
      <c r="M560" s="211">
        <v>48.1</v>
      </c>
      <c r="N560" s="211" t="s">
        <v>533</v>
      </c>
    </row>
    <row r="561" spans="1:14" s="91" customFormat="1" ht="34.5" customHeight="1">
      <c r="A561" s="251" t="s">
        <v>871</v>
      </c>
      <c r="B561" s="119"/>
      <c r="C561" s="209"/>
      <c r="D561" s="328" t="s">
        <v>377</v>
      </c>
      <c r="E561" s="339"/>
      <c r="F561" s="339"/>
      <c r="G561" s="339"/>
      <c r="H561" s="329"/>
      <c r="I561" s="340"/>
      <c r="J561" s="207"/>
      <c r="K561" s="210"/>
      <c r="L561" s="211">
        <v>22.9</v>
      </c>
      <c r="M561" s="211">
        <v>30.8</v>
      </c>
      <c r="N561" s="211" t="s">
        <v>533</v>
      </c>
    </row>
    <row r="562" spans="1:14" s="91" customFormat="1" ht="34.5" customHeight="1">
      <c r="A562" s="251" t="s">
        <v>872</v>
      </c>
      <c r="B562" s="119"/>
      <c r="C562" s="209"/>
      <c r="D562" s="328" t="s">
        <v>992</v>
      </c>
      <c r="E562" s="339"/>
      <c r="F562" s="339"/>
      <c r="G562" s="339"/>
      <c r="H562" s="329"/>
      <c r="I562" s="340"/>
      <c r="J562" s="207"/>
      <c r="K562" s="210"/>
      <c r="L562" s="211">
        <v>20.2</v>
      </c>
      <c r="M562" s="211">
        <v>13</v>
      </c>
      <c r="N562" s="211" t="s">
        <v>533</v>
      </c>
    </row>
    <row r="563" spans="1:14" s="91" customFormat="1" ht="34.5" customHeight="1">
      <c r="A563" s="251" t="s">
        <v>873</v>
      </c>
      <c r="B563" s="119"/>
      <c r="C563" s="209"/>
      <c r="D563" s="328" t="s">
        <v>379</v>
      </c>
      <c r="E563" s="339"/>
      <c r="F563" s="339"/>
      <c r="G563" s="339"/>
      <c r="H563" s="329"/>
      <c r="I563" s="340"/>
      <c r="J563" s="207"/>
      <c r="K563" s="210"/>
      <c r="L563" s="211">
        <v>11.8</v>
      </c>
      <c r="M563" s="211">
        <v>13.9</v>
      </c>
      <c r="N563" s="211" t="s">
        <v>533</v>
      </c>
    </row>
    <row r="564" spans="1:14" s="91" customFormat="1" ht="34.5" customHeight="1">
      <c r="A564" s="251" t="s">
        <v>874</v>
      </c>
      <c r="B564" s="119"/>
      <c r="C564" s="209"/>
      <c r="D564" s="328" t="s">
        <v>380</v>
      </c>
      <c r="E564" s="339"/>
      <c r="F564" s="339"/>
      <c r="G564" s="339"/>
      <c r="H564" s="329"/>
      <c r="I564" s="340"/>
      <c r="J564" s="207"/>
      <c r="K564" s="210"/>
      <c r="L564" s="211">
        <v>9.6999999999999993</v>
      </c>
      <c r="M564" s="211">
        <v>9.6999999999999993</v>
      </c>
      <c r="N564" s="211" t="s">
        <v>533</v>
      </c>
    </row>
    <row r="565" spans="1:14" s="91" customFormat="1" ht="34.5" customHeight="1">
      <c r="A565" s="251" t="s">
        <v>875</v>
      </c>
      <c r="B565" s="119"/>
      <c r="C565" s="280"/>
      <c r="D565" s="328" t="s">
        <v>869</v>
      </c>
      <c r="E565" s="339"/>
      <c r="F565" s="339"/>
      <c r="G565" s="339"/>
      <c r="H565" s="329"/>
      <c r="I565" s="340"/>
      <c r="J565" s="207"/>
      <c r="K565" s="210"/>
      <c r="L565" s="211">
        <v>5.7</v>
      </c>
      <c r="M565" s="211">
        <v>9.9</v>
      </c>
      <c r="N565" s="211" t="s">
        <v>533</v>
      </c>
    </row>
    <row r="566" spans="1:14" s="91" customFormat="1" ht="34.5" customHeight="1">
      <c r="A566" s="251" t="s">
        <v>876</v>
      </c>
      <c r="B566" s="119"/>
      <c r="C566" s="285"/>
      <c r="D566" s="328" t="s">
        <v>993</v>
      </c>
      <c r="E566" s="339"/>
      <c r="F566" s="339"/>
      <c r="G566" s="339"/>
      <c r="H566" s="329"/>
      <c r="I566" s="340"/>
      <c r="J566" s="213"/>
      <c r="K566" s="214"/>
      <c r="L566" s="211">
        <v>47.3</v>
      </c>
      <c r="M566" s="211">
        <v>46.4</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1053</v>
      </c>
    </row>
    <row r="589" spans="1:22" s="1" customFormat="1" ht="20.25" customHeight="1">
      <c r="A589" s="243"/>
      <c r="C589" s="62"/>
      <c r="D589" s="3"/>
      <c r="E589" s="3"/>
      <c r="F589" s="3"/>
      <c r="G589" s="3"/>
      <c r="H589" s="287"/>
      <c r="I589" s="67" t="s">
        <v>36</v>
      </c>
      <c r="J589" s="68"/>
      <c r="K589" s="186"/>
      <c r="L589" s="70" t="s">
        <v>1049</v>
      </c>
      <c r="M589" s="70" t="s">
        <v>1049</v>
      </c>
      <c r="N589" s="70" t="s">
        <v>1054</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32</v>
      </c>
      <c r="K591" s="201" t="str">
        <f>IF(OR(COUNTIF(L591:N591,"未確認")&gt;0,COUNTIF(L591:N591,"*")&gt;0),"※","")</f>
        <v/>
      </c>
      <c r="L591" s="117">
        <v>19</v>
      </c>
      <c r="M591" s="117">
        <v>13</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154</v>
      </c>
      <c r="K593" s="201" t="str">
        <f>IF(OR(COUNTIF(L593:N593,"未確認")&gt;0,COUNTIF(L593:N593,"*")&gt;0),"※","")</f>
        <v/>
      </c>
      <c r="L593" s="117">
        <v>81</v>
      </c>
      <c r="M593" s="117">
        <v>73</v>
      </c>
      <c r="N593" s="117">
        <v>0</v>
      </c>
    </row>
    <row r="594" spans="1:14" s="115" customFormat="1" ht="84" customHeight="1">
      <c r="A594" s="252" t="s">
        <v>894</v>
      </c>
      <c r="B594" s="84"/>
      <c r="C594" s="317" t="s">
        <v>394</v>
      </c>
      <c r="D594" s="318"/>
      <c r="E594" s="318"/>
      <c r="F594" s="318"/>
      <c r="G594" s="318"/>
      <c r="H594" s="319"/>
      <c r="I594" s="134" t="s">
        <v>395</v>
      </c>
      <c r="J594" s="116" t="str">
        <f>IF(SUM(L594:N594)=0,IF(COUNTIF(L594:N594,"未確認")&gt;0,"未確認",IF(COUNTIF(L594:N594,"~*")&gt;0,"*",SUM(L594:N594))),SUM(L594:N594))</f>
        <v>*</v>
      </c>
      <c r="K594" s="201" t="str">
        <f>IF(OR(COUNTIF(L594:N594,"未確認")&gt;0,COUNTIF(L594:N594,"*")&gt;0),"※","")</f>
        <v>※</v>
      </c>
      <c r="L594" s="117" t="s">
        <v>541</v>
      </c>
      <c r="M594" s="117" t="s">
        <v>541</v>
      </c>
      <c r="N594" s="117">
        <v>0</v>
      </c>
    </row>
    <row r="595" spans="1:14" s="115" customFormat="1" ht="35.15" customHeight="1">
      <c r="A595" s="251" t="s">
        <v>895</v>
      </c>
      <c r="B595" s="84"/>
      <c r="C595" s="320" t="s">
        <v>994</v>
      </c>
      <c r="D595" s="321"/>
      <c r="E595" s="321"/>
      <c r="F595" s="321"/>
      <c r="G595" s="321"/>
      <c r="H595" s="322"/>
      <c r="I595" s="337" t="s">
        <v>397</v>
      </c>
      <c r="J595" s="140">
        <v>2358</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207</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2927</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344</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3629</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t="s">
        <v>541</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t="s">
        <v>541</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59</v>
      </c>
      <c r="K613" s="201" t="str">
        <f t="shared" ref="K613:K623" si="29">IF(OR(COUNTIF(L613:N613,"未確認")&gt;0,COUNTIF(L613:N613,"*")&gt;0),"※","")</f>
        <v/>
      </c>
      <c r="L613" s="117">
        <v>21</v>
      </c>
      <c r="M613" s="117">
        <v>10</v>
      </c>
      <c r="N613" s="117">
        <v>28</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row>
    <row r="619" spans="1:22" s="118" customFormat="1" ht="84" customHeight="1">
      <c r="A619" s="252" t="s">
        <v>912</v>
      </c>
      <c r="B619" s="119"/>
      <c r="C619" s="314" t="s">
        <v>1025</v>
      </c>
      <c r="D619" s="315"/>
      <c r="E619" s="315"/>
      <c r="F619" s="315"/>
      <c r="G619" s="315"/>
      <c r="H619" s="316"/>
      <c r="I619" s="138" t="s">
        <v>1029</v>
      </c>
      <c r="J619" s="116" t="str">
        <f t="shared" si="28"/>
        <v>*</v>
      </c>
      <c r="K619" s="201" t="str">
        <f t="shared" si="29"/>
        <v>※</v>
      </c>
      <c r="L619" s="117">
        <v>0</v>
      </c>
      <c r="M619" s="117">
        <v>0</v>
      </c>
      <c r="N619" s="117" t="s">
        <v>541</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11</v>
      </c>
      <c r="K621" s="201" t="str">
        <f t="shared" si="29"/>
        <v>※</v>
      </c>
      <c r="L621" s="117">
        <v>11</v>
      </c>
      <c r="M621" s="117" t="s">
        <v>541</v>
      </c>
      <c r="N621" s="117">
        <v>0</v>
      </c>
    </row>
    <row r="622" spans="1:22" s="118" customFormat="1" ht="70" customHeight="1">
      <c r="A622" s="252" t="s">
        <v>915</v>
      </c>
      <c r="B622" s="119"/>
      <c r="C622" s="317" t="s">
        <v>427</v>
      </c>
      <c r="D622" s="318"/>
      <c r="E622" s="318"/>
      <c r="F622" s="318"/>
      <c r="G622" s="318"/>
      <c r="H622" s="319"/>
      <c r="I622" s="122" t="s">
        <v>428</v>
      </c>
      <c r="J622" s="116">
        <f t="shared" si="28"/>
        <v>77</v>
      </c>
      <c r="K622" s="201" t="str">
        <f t="shared" si="29"/>
        <v/>
      </c>
      <c r="L622" s="117">
        <v>35</v>
      </c>
      <c r="M622" s="117">
        <v>42</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5" customHeight="1">
      <c r="A632" s="252" t="s">
        <v>918</v>
      </c>
      <c r="B632" s="119"/>
      <c r="C632" s="317" t="s">
        <v>434</v>
      </c>
      <c r="D632" s="318"/>
      <c r="E632" s="318"/>
      <c r="F632" s="318"/>
      <c r="G632" s="318"/>
      <c r="H632" s="319"/>
      <c r="I632" s="122" t="s">
        <v>435</v>
      </c>
      <c r="J632" s="116">
        <f t="shared" si="30"/>
        <v>48</v>
      </c>
      <c r="K632" s="201" t="str">
        <f t="shared" si="31"/>
        <v/>
      </c>
      <c r="L632" s="117">
        <v>23</v>
      </c>
      <c r="M632" s="117">
        <v>25</v>
      </c>
      <c r="N632" s="117">
        <v>0</v>
      </c>
    </row>
    <row r="633" spans="1:22" s="118" customFormat="1" ht="56">
      <c r="A633" s="252" t="s">
        <v>919</v>
      </c>
      <c r="B633" s="119"/>
      <c r="C633" s="317" t="s">
        <v>436</v>
      </c>
      <c r="D633" s="318"/>
      <c r="E633" s="318"/>
      <c r="F633" s="318"/>
      <c r="G633" s="318"/>
      <c r="H633" s="319"/>
      <c r="I633" s="122" t="s">
        <v>437</v>
      </c>
      <c r="J633" s="116">
        <f t="shared" si="30"/>
        <v>86</v>
      </c>
      <c r="K633" s="201" t="str">
        <f t="shared" si="31"/>
        <v/>
      </c>
      <c r="L633" s="117">
        <v>44</v>
      </c>
      <c r="M633" s="117">
        <v>42</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26</v>
      </c>
      <c r="K635" s="201" t="str">
        <f t="shared" si="31"/>
        <v/>
      </c>
      <c r="L635" s="117">
        <v>10</v>
      </c>
      <c r="M635" s="117">
        <v>16</v>
      </c>
      <c r="N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284</v>
      </c>
      <c r="K646" s="201" t="str">
        <f t="shared" ref="K646:K660" si="33">IF(OR(COUNTIF(L646:N646,"未確認")&gt;0,COUNTIF(L646:N646,"*")&gt;0),"※","")</f>
        <v/>
      </c>
      <c r="L646" s="117">
        <v>89</v>
      </c>
      <c r="M646" s="117">
        <v>103</v>
      </c>
      <c r="N646" s="117">
        <v>92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54</v>
      </c>
      <c r="K648" s="201" t="str">
        <f t="shared" si="33"/>
        <v/>
      </c>
      <c r="L648" s="117">
        <v>13</v>
      </c>
      <c r="M648" s="117">
        <v>13</v>
      </c>
      <c r="N648" s="117">
        <v>28</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c r="N649" s="117">
        <v>0</v>
      </c>
    </row>
    <row r="650" spans="1:22" s="118" customFormat="1" ht="84" customHeight="1">
      <c r="A650" s="252" t="s">
        <v>929</v>
      </c>
      <c r="B650" s="84"/>
      <c r="C650" s="295"/>
      <c r="D650" s="297"/>
      <c r="E650" s="317" t="s">
        <v>941</v>
      </c>
      <c r="F650" s="318"/>
      <c r="G650" s="318"/>
      <c r="H650" s="319"/>
      <c r="I650" s="122" t="s">
        <v>458</v>
      </c>
      <c r="J650" s="116">
        <f t="shared" si="32"/>
        <v>206</v>
      </c>
      <c r="K650" s="201" t="str">
        <f t="shared" si="33"/>
        <v/>
      </c>
      <c r="L650" s="117">
        <v>65</v>
      </c>
      <c r="M650" s="117">
        <v>77</v>
      </c>
      <c r="N650" s="117">
        <v>64</v>
      </c>
    </row>
    <row r="651" spans="1:22" s="118" customFormat="1" ht="70" customHeight="1">
      <c r="A651" s="252" t="s">
        <v>930</v>
      </c>
      <c r="B651" s="84"/>
      <c r="C651" s="188"/>
      <c r="D651" s="221"/>
      <c r="E651" s="317" t="s">
        <v>942</v>
      </c>
      <c r="F651" s="318"/>
      <c r="G651" s="318"/>
      <c r="H651" s="319"/>
      <c r="I651" s="122" t="s">
        <v>460</v>
      </c>
      <c r="J651" s="116">
        <f t="shared" si="32"/>
        <v>13</v>
      </c>
      <c r="K651" s="201" t="str">
        <f t="shared" si="33"/>
        <v>※</v>
      </c>
      <c r="L651" s="117" t="s">
        <v>541</v>
      </c>
      <c r="M651" s="117">
        <v>13</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212</v>
      </c>
      <c r="K655" s="201" t="str">
        <f t="shared" si="33"/>
        <v/>
      </c>
      <c r="L655" s="117">
        <v>67</v>
      </c>
      <c r="M655" s="117">
        <v>87</v>
      </c>
      <c r="N655" s="117">
        <v>58</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156</v>
      </c>
      <c r="K657" s="201" t="str">
        <f t="shared" si="33"/>
        <v/>
      </c>
      <c r="L657" s="117">
        <v>63</v>
      </c>
      <c r="M657" s="117">
        <v>77</v>
      </c>
      <c r="N657" s="117">
        <v>16</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v>99.9</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v>7.5</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v>512</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v>209</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v>155</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v>284</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v>224</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v>83.5</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C3DE3E-E4BC-453A-B542-8855B1116D1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2019-11-15T09:41:54Z</dcterms:modified>
</cp:coreProperties>
</file>