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C42DF532-F6AC-4EE2-994A-EF3A4EB45CB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<sst xmlns="http://schemas.openxmlformats.org/spreadsheetml/2006/main" count="3050" uniqueCount="1053">
  <si>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</si>
  <si>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</si>
  <si>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</si>
  <si>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</si>
  <si>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</si>
  <si>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</si>
  <si>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</si>
  <si>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</si>
  <si>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</si>
  <si>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</si>
  <si>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</si>
  <si>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</si>
  <si>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</si>
  <si>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</si>
  <si>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</si>
  <si>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</si>
  <si>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</si>
  <si>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</si>
  <si>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</si>
  <si>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</si>
  <si>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</si>
  <si>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</si>
  <si>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</si>
  <si>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</si>
  <si>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</si>
  <si>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</si>
  <si>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</si>
  <si>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</si>
  <si>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</si>
  <si>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</si>
  <si>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</si>
  <si>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</si>
  <si>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</si>
  <si>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</si>
  <si>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</si>
  <si>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</si>
  <si>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</si>
  <si>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</si>
  <si>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</si>
  <si>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</si>
  <si>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</si>
  <si>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</si>
  <si>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</si>
  <si>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</si>
  <si>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</si>
  <si>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</si>
  <si>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</si>
  <si>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</si>
  <si>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</si>
  <si>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</si>
  <si>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</si>
  <si>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</si>
  <si>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</si>
  <si>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</si>
  <si>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</si>
  <si>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</si>
  <si>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</si>
  <si>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</si>
  <si>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</si>
  <si>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</si>
  <si>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</si>
  <si>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</si>
  <si>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</si>
  <si>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</si>
  <si>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</si>
  <si>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</si>
  <si>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</si>
  <si>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</si>
  <si>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</si>
  <si>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</si>
  <si>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</si>
  <si>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</si>
  <si>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</si>
  <si>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</si>
  <si>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</si>
  <si>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</si>
  <si>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</si>
  <si>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</si>
  <si>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</si>
  <si>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</si>
  <si>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</si>
  <si>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</si>
  <si>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</si>
  <si>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</si>
  <si>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</si>
  <si>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</si>
  <si>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</si>
  <si>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</si>
  <si>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</si>
  <si>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</si>
  <si>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</si>
  <si>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</si>
  <si>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</si>
  <si>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</si>
  <si>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</si>
  <si>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</si>
  <si>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</si>
  <si>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</si>
  <si>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</si>
  <si>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</si>
  <si>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</si>
  <si>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</si>
  <si>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</si>
  <si>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</si>
  <si>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</si>
  <si>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</si>
  <si>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</si>
  <si>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</si>
  <si>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</si>
  <si>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</si>
  <si>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</si>
  <si>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</si>
  <si>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</si>
  <si>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</si>
  <si>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</si>
  <si>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</si>
  <si>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</si>
  <si>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</si>
  <si>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</si>
  <si>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</si>
  <si>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</si>
  <si>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</si>
  <si>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</si>
  <si>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</si>
  <si>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</si>
  <si>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</si>
  <si>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</si>
  <si>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</si>
  <si>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</si>
  <si>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</si>
  <si>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</si>
  <si>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</si>
  <si>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</si>
  <si>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</si>
  <si>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</si>
  <si>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</si>
  <si>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</si>
  <si>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</si>
  <si>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</si>
  <si>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</si>
  <si>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</si>
  <si>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</si>
  <si>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</si>
  <si>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</si>
  <si>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</si>
  <si>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</si>
  <si>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</si>
  <si>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</si>
  <si>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</si>
  <si>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</si>
  <si>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</si>
  <si>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</si>
  <si>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</si>
  <si>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</si>
  <si>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</si>
  <si>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</si>
  <si>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</si>
  <si>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</si>
  <si>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</si>
  <si>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</si>
  <si>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</si>
  <si>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</si>
  <si>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</si>
  <si>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</si>
  <si>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</si>
  <si>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</si>
  <si>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</si>
  <si>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</si>
  <si>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</si>
  <si>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</si>
  <si>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</si>
  <si>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</si>
  <si>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</si>
  <si>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</si>
  <si>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</si>
  <si>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</si>
  <si>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</si>
  <si>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</si>
  <si>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</si>
  <si>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</si>
  <si>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</si>
  <si>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</si>
  <si>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</si>
  <si>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</si>
  <si>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</si>
  <si>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</si>
  <si>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</si>
  <si>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</si>
  <si>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</si>
  <si>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</si>
  <si>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</si>
  <si>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</si>
  <si>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</si>
  <si>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</si>
  <si>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</si>
  <si>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</si>
  <si>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</si>
  <si>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</si>
  <si>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</si>
  <si>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</si>
  <si>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</si>
  <si>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</si>
  <si>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</si>
  <si>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</si>
  <si>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</si>
  <si>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</si>
  <si>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</si>
  <si>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</si>
  <si>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</si>
  <si>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</si>
  <si>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</si>
  <si>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</si>
  <si>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</si>
  <si>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</si>
  <si>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</si>
  <si>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</si>
  <si>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</si>
  <si>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</si>
  <si>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</si>
  <si>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</si>
  <si>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</si>
  <si>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</si>
  <si>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</si>
  <si>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</si>
  <si>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</si>
  <si>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</si>
  <si>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</si>
  <si>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</si>
  <si>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</si>
  <si>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</si>
  <si>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</si>
  <si>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</si>
  <si>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</si>
  <si>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</si>
  <si>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</si>
  <si>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</si>
  <si>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</si>
  <si>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</si>
  <si>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</si>
  <si>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</si>
  <si>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</si>
  <si>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</si>
  <si>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</si>
  <si>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</si>
  <si>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</si>
  <si>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</si>
  <si>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</si>
  <si>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</si>
  <si>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</si>
  <si>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</si>
  <si>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</si>
  <si>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</si>
  <si>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</si>
  <si>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</si>
  <si>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</si>
  <si>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</si>
  <si>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</si>
  <si>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</si>
  <si>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</si>
  <si>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</si>
  <si>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</si>
  <si>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</si>
  <si>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</si>
  <si>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</si>
  <si>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</si>
  <si>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</si>
  <si>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</si>
  <si>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</si>
  <si>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</si>
  <si>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</si>
  <si>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</si>
  <si>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</si>
  <si>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</si>
  <si>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</si>
  <si>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</si>
  <si>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</si>
  <si>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</si>
  <si>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</si>
  <si>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</si>
  <si>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</si>
  <si>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</si>
  <si>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</si>
  <si>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</si>
  <si>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</si>
  <si>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</si>
  <si>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</si>
  <si>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</si>
  <si>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</si>
  <si>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</si>
  <si>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</si>
  <si>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</si>
  <si>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</si>
  <si>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</si>
  <si>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</si>
  <si>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</si>
  <si>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</si>
  <si>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</si>
  <si>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</si>
  <si>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</si>
  <si>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</si>
  <si>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</si>
  <si>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</si>
  <si>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</si>
  <si>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</si>
  <si>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</si>
  <si>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</si>
  <si>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</si>
  <si>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</si>
  <si>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</si>
  <si>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</si>
  <si>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</si>
  <si>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</si>
  <si>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</si>
  <si>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</si>
  <si>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</si>
  <si>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</si>
  <si>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</si>
  <si>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</si>
  <si>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</si>
  <si>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</si>
  <si>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</si>
  <si>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</si>
  <si>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</si>
  <si>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</si>
  <si>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</si>
  <si>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</si>
  <si>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</si>
  <si>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</si>
  <si>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</si>
  <si>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</si>
  <si>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</si>
  <si>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</si>
  <si>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</si>
  <si>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</si>
  <si>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</si>
  <si>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</si>
  <si>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</si>
  <si>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</si>
  <si>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</si>
  <si>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</si>
  <si>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</si>
  <si>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</si>
  <si>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</si>
  <si>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</si>
  <si>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</si>
  <si>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</si>
  <si>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</si>
  <si>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</si>
  <si>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</si>
  <si>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</si>
  <si>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</si>
  <si>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</si>
  <si>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</si>
  <si>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</si>
  <si>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</si>
  <si>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</si>
  <si>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</si>
  <si>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</si>
  <si>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</si>
  <si>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</si>
  <si>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</si>
  <si>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</si>
  <si>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</si>
  <si>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</si>
  <si>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</si>
  <si>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</si>
  <si>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</si>
  <si>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</si>
  <si>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</si>
  <si>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</si>
  <si>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</si>
  <si>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</si>
  <si>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</si>
  <si>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</si>
  <si>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</si>
  <si>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</si>
  <si>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</si>
  <si>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</si>
  <si>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</si>
  <si>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</si>
  <si>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</si>
  <si>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</si>
  <si>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</si>
  <si>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</si>
  <si>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</si>
  <si>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</si>
  <si>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</si>
  <si>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</si>
  <si>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</si>
  <si>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</si>
  <si>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</si>
  <si>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</si>
  <si>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</si>
  <si>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</si>
  <si>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</si>
  <si>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</si>
  <si>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</si>
  <si>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</si>
  <si>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</si>
  <si>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</si>
  <si>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</si>
  <si>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</si>
  <si>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</si>
  <si>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</si>
  <si>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</si>
  <si>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</si>
  <si>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</si>
  <si>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</si>
  <si>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</si>
  <si>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</si>
  <si>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</si>
  <si>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</si>
  <si>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</si>
  <si>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</si>
  <si>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</si>
  <si>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</si>
  <si>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</si>
  <si>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</si>
  <si>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</si>
  <si>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</si>
  <si>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</si>
  <si>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</si>
  <si>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</si>
  <si>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</si>
  <si>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</si>
  <si>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</si>
  <si>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</si>
  <si>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</si>
  <si>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</si>
  <si>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</si>
  <si>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</si>
  <si>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</si>
  <si>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</si>
  <si>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</si>
  <si>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</si>
  <si>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</si>
  <si>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</si>
  <si>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</si>
  <si>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</si>
  <si>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</si>
  <si>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</si>
  <si>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</si>
  <si>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</si>
  <si>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</si>
  <si>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</si>
  <si>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</si>
  <si>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</si>
  <si>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</si>
  <si>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</si>
  <si>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</si>
  <si>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</si>
  <si>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</si>
  <si>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</si>
  <si>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</si>
  <si>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</si>
  <si>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</si>
  <si>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</si>
  <si>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</si>
  <si>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</si>
  <si>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</si>
  <si>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</si>
  <si>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</si>
  <si>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</si>
  <si>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</si>
  <si>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</si>
  <si>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</si>
  <si>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</si>
  <si>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</si>
  <si>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</si>
  <si>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</si>
  <si>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</si>
  <si>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</si>
  <si>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</si>
  <si>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</si>
  <si>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</si>
  <si>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</si>
  <si>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</si>
  <si>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</si>
  <si>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</si>
  <si>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</si>
  <si>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</si>
  <si>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</si>
  <si>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</si>
  <si>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</si>
  <si>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</si>
  <si>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</si>
  <si>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</si>
  <si>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</si>
  <si>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</si>
  <si>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</si>
  <si>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</si>
  <si>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</si>
  <si>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</si>
  <si>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</si>
  <si>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</si>
  <si>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</si>
  <si>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</si>
  <si>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</si>
  <si>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</si>
  <si>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</si>
  <si>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</si>
  <si>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</si>
  <si>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</si>
  <si>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</si>
  <si>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</si>
  <si>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</si>
  <si>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</si>
  <si>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</si>
  <si>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</si>
  <si>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</si>
  <si>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</si>
  <si>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</si>
  <si>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</si>
  <si>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</si>
  <si>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</si>
  <si>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</si>
  <si>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</si>
  <si>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</si>
  <si>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</si>
  <si>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</si>
  <si>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</si>
  <si>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</si>
  <si>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</si>
  <si>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</si>
  <si>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</si>
  <si>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</si>
  <si>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</si>
  <si>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</si>
  <si>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</si>
  <si>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</si>
  <si>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</si>
  <si>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</si>
  <si>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</si>
  <si>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</si>
  <si>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</si>
  <si>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</si>
  <si>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</si>
  <si>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</si>
  <si>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</si>
  <si>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</si>
  <si>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</si>
  <si>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</si>
  <si>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</si>
  <si>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</si>
  <si>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</si>
  <si>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</si>
  <si>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</si>
  <si>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</si>
  <si>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</si>
  <si>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</si>
  <si>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</si>
  <si>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</si>
  <si>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</si>
  <si>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</si>
  <si>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</si>
  <si>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</si>
  <si>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</si>
  <si>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</si>
  <si>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</si>
  <si>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</si>
  <si>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</si>
  <si>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</si>
  <si>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</si>
  <si>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</si>
  <si>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</si>
  <si>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</si>
  <si>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</si>
  <si>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</si>
  <si>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</si>
  <si>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</si>
  <si>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</si>
  <si>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</si>
  <si>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</si>
  <si>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</si>
  <si>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</si>
  <si>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</si>
  <si>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</si>
  <si>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</si>
  <si>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</si>
  <si>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</si>
  <si>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</si>
  <si>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</si>
  <si>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</si>
  <si>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</si>
  <si>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</si>
  <si>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</si>
  <si>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</si>
  <si>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</si>
  <si>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</si>
  <si>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</si>
  <si>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</si>
  <si>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</si>
  <si>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</si>
  <si>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</si>
  <si>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</si>
  <si>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</si>
  <si>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</si>
  <si>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</si>
  <si>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</si>
  <si>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</si>
  <si>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</si>
  <si>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</si>
  <si>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</si>
  <si>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</si>
  <si>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</si>
  <si>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</si>
  <si>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</si>
  <si>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</si>
  <si>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</si>
  <si>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</si>
  <si>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</si>
  <si>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</si>
  <si>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</si>
  <si>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</si>
  <si>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</si>
  <si>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</si>
  <si>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</si>
  <si>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</si>
  <si>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</si>
  <si>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</si>
  <si>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</si>
  <si>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</si>
  <si>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</si>
  <si>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</si>
  <si>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</si>
  <si>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</si>
  <si>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</si>
  <si>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</si>
  <si>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</si>
  <si>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</si>
  <si>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</si>
  <si>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</si>
  <si>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</si>
  <si>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</si>
  <si>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</si>
  <si>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</si>
  <si>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</si>
  <si>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</si>
  <si>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</si>
  <si>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</si>
  <si>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</si>
  <si>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</si>
  <si>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</si>
  <si>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</si>
  <si>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</si>
  <si>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</si>
  <si>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</si>
  <si>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</si>
  <si>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</si>
  <si>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</si>
  <si>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</si>
  <si>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</si>
  <si>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</si>
  <si>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</si>
  <si>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</si>
  <si>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</si>
  <si>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</si>
  <si>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</si>
  <si>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</si>
  <si>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</si>
  <si>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</si>
  <si>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</si>
  <si>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</si>
  <si>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</si>
  <si>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</si>
  <si>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</si>
  <si>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</si>
  <si>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</si>
  <si>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</si>
  <si>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</si>
  <si>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</si>
  <si>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</si>
  <si>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</si>
  <si>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</si>
  <si>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</si>
  <si>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</si>
  <si>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</si>
  <si>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</si>
  <si>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</si>
  <si>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</si>
  <si>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</si>
  <si>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</si>
  <si>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</si>
  <si>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</si>
  <si>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</si>
  <si>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</si>
  <si>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</si>
  <si>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</si>
  <si>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</si>
  <si>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</si>
  <si>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</si>
  <si>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</si>
  <si>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</si>
  <si>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</si>
  <si>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</si>
  <si>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</si>
  <si>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</si>
  <si>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</si>
  <si>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</si>
  <si>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</si>
  <si>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</si>
  <si>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</si>
  <si>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</si>
  <si>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</si>
  <si>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</si>
  <si>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</si>
  <si>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</si>
  <si>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</si>
  <si>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</si>
  <si>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</si>
  <si>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</si>
  <si>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</si>
  <si>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</si>
  <si>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</si>
  <si>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</si>
  <si>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</si>
  <si>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</si>
  <si>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</si>
  <si>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</si>
  <si>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</si>
  <si>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</si>
  <si>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</si>
  <si>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</si>
  <si>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</si>
  <si>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</si>
  <si>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</si>
  <si>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</si>
  <si>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</si>
  <si>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</si>
  <si>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</si>
  <si>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</si>
  <si>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</si>
  <si>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</si>
  <si>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</si>
  <si>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</si>
  <si>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</si>
  <si>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</si>
  <si>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</si>
  <si>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</si>
  <si>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</si>
  <si>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</si>
  <si>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</si>
  <si>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</si>
  <si>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</si>
  <si>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</si>
  <si>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</si>
  <si>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</si>
  <si>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</si>
  <si>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</si>
  <si>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</si>
  <si>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</si>
  <si>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</si>
  <si>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</si>
  <si>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</si>
  <si>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</si>
  <si>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</si>
  <si>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</si>
  <si>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</si>
  <si>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</si>
  <si>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</si>
  <si>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</si>
  <si>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</si>
  <si>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</si>
  <si>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</si>
  <si>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</si>
  <si>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</si>
  <si>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</si>
  <si>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</si>
  <si>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</si>
  <si>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</si>
  <si>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</si>
  <si>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</si>
  <si>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</si>
  <si>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</si>
  <si>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</si>
  <si>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</si>
  <si>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</si>
  <si>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</si>
  <si>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</si>
  <si>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</si>
  <si>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</si>
  <si>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</si>
  <si>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</si>
  <si>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</si>
  <si>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</si>
  <si>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</si>
  <si>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</si>
  <si>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</si>
  <si>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</si>
  <si>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</si>
  <si>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</si>
  <si>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</si>
  <si>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</si>
  <si>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</si>
  <si>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</si>
  <si>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</si>
  <si>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</si>
  <si>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</si>
  <si>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</si>
  <si>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</si>
  <si>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</si>
  <si>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</si>
  <si>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</si>
  <si>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</si>
  <si>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</si>
  <si>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</si>
  <si>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</si>
  <si>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</si>
  <si>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</si>
  <si>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</si>
  <si>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</si>
  <si>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</si>
  <si>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</si>
  <si>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</si>
  <si>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</si>
  <si>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</si>
  <si>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</si>
  <si>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</si>
  <si>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</si>
  <si>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</si>
  <si>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</si>
  <si>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</si>
  <si>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</si>
  <si>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</si>
  <si>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</si>
  <si>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</si>
  <si>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</si>
  <si>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</si>
  <si>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</si>
  <si>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</si>
  <si>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</si>
  <si>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</si>
  <si>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</si>
  <si>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</si>
  <si>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</si>
  <si>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</si>
  <si>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</si>
  <si>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</si>
  <si>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</si>
  <si>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</si>
  <si>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</si>
  <si>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</si>
  <si>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</si>
  <si>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</si>
  <si>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</si>
  <si>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</si>
  <si>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</si>
  <si>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</si>
  <si>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</si>
  <si>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</si>
  <si>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</si>
  <si>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</si>
  <si>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</si>
  <si>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</si>
  <si>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</si>
  <si>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</si>
  <si>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</si>
  <si>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</si>
  <si>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</si>
  <si>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</si>
  <si>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</si>
  <si>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</si>
  <si>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</si>
  <si>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</si>
  <si>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</si>
  <si>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</si>
  <si>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</si>
  <si>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</si>
  <si>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</si>
  <si>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</si>
  <si>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</si>
  <si>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</si>
  <si>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</si>
  <si>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</si>
  <si>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</si>
  <si>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</si>
  <si>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</si>
  <si>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</si>
  <si>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</si>
  <si>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</si>
  <si>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</si>
  <si>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</si>
  <si>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</si>
  <si>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</si>
  <si>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</si>
  <si>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</si>
  <si>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</si>
  <si>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</si>
  <si>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</si>
  <si>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</si>
  <si>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</si>
  <si>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</si>
  <si>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</si>
  <si>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</si>
  <si>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</si>
  <si>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</si>
  <si>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</si>
  <si>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</si>
  <si>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</si>
  <si>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</si>
  <si>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</si>
  <si>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</si>
  <si>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</si>
  <si>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</si>
  <si>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</si>
  <si>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</si>
  <si>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</si>
  <si>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</si>
  <si>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</si>
  <si>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</si>
  <si>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</si>
  <si>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</si>
  <si>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</si>
  <si>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</si>
  <si>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</si>
  <si>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</si>
  <si>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</si>
  <si>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</si>
  <si>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</si>
  <si>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</si>
  <si>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</si>
  <si>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</si>
  <si>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</si>
  <si>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</si>
  <si>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</si>
  <si>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</si>
  <si>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</si>
  <si>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</si>
  <si>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</si>
  <si>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</si>
  <si>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</si>
  <si>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</si>
  <si>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</si>
  <si>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</si>
  <si>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</si>
  <si>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</si>
  <si>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</si>
  <si>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</si>
  <si>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</si>
  <si>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</si>
  <si>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</si>
  <si>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</si>
  <si>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</si>
  <si>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</si>
  <si>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</si>
  <si>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</si>
  <si>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</si>
  <si>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</si>
  <si>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</si>
  <si>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</si>
  <si>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</si>
  <si>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</si>
  <si>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</si>
  <si>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</si>
  <si>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</si>
  <si>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</si>
  <si>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</si>
  <si>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</si>
  <si>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</si>
  <si>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</si>
  <si>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</si>
  <si>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</si>
  <si>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</si>
  <si>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</si>
  <si>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</si>
  <si>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</si>
  <si>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</si>
  <si>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</si>
  <si>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</si>
  <si>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</si>
  <si>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</si>
  <si>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</si>
  <si>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</si>
  <si>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</si>
  <si>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</si>
  <si>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</si>
  <si>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</si>
  <si>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</si>
  <si>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</si>
  <si>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</si>
  <si>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</si>
  <si>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</si>
  <si>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</si>
  <si>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</si>
  <si>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</si>
  <si>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</si>
  <si>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</si>
  <si>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</si>
  <si>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</si>
  <si>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</si>
  <si>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</si>
  <si>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</si>
  <si>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</si>
  <si>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</si>
  <si>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</si>
  <si>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</si>
  <si>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</si>
  <si>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</si>
  <si>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</si>
  <si>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</si>
  <si>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</si>
  <si>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</si>
  <si>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</si>
  <si>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</si>
  <si>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</si>
  <si>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</si>
  <si>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</si>
  <si>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</si>
  <si>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</si>
  <si>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</si>
  <si>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</si>
  <si>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</si>
  <si>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</si>
  <si>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</si>
  <si>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</si>
  <si>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</si>
  <si>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</si>
  <si>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</si>
  <si>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</si>
  <si>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</si>
  <si>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</si>
  <si>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</si>
  <si>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</si>
  <si>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</si>
  <si>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</si>
  <si>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</si>
  <si>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</si>
  <si>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</si>
  <si>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</si>
  <si>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</si>
  <si>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</si>
  <si>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</si>
  <si>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</si>
  <si>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</si>
  <si>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</si>
  <si>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</si>
  <si>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</si>
  <si>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医療法人永仁会　永仁会病院</t>
    <phoneticPr fontId="3"/>
  </si>
  <si>
    <t>〒989-6117 大崎市古川旭２丁目５－１</t>
    <phoneticPr fontId="3"/>
  </si>
  <si>
    <t>〇</t>
  </si>
  <si>
    <t>医療法人</t>
  </si>
  <si>
    <t>複数の診療科で活用</t>
  </si>
  <si>
    <t>消化器外科（胃腸外科）</t>
  </si>
  <si>
    <t>腎臓内科</t>
  </si>
  <si>
    <t>乳腺外科</t>
  </si>
  <si>
    <t>急性期一般入院料２</t>
  </si>
  <si>
    <t>ＤＰＣ病院ではない</t>
  </si>
  <si>
    <t>有</t>
  </si>
  <si>
    <t>看護必要度Ⅱ</t>
    <phoneticPr fontId="3"/>
  </si>
  <si>
    <t>2階病棟</t>
  </si>
  <si>
    <t>急性期機能</t>
  </si>
  <si>
    <t>消化器内科（胃腸内科）</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</si>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</sst>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2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1049</v>
      </c>
      <c r="M9" s="282" t="s">
        <v>1052</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t="s">
        <v>1039</v>
      </c>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1049</v>
      </c>
      <c r="M22" s="282" t="s">
        <v>1052</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t="s">
        <v>1039</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1049</v>
      </c>
      <c r="M35" s="282" t="s">
        <v>1052</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1049</v>
      </c>
      <c r="M44" s="282" t="s">
        <v>1052</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80</v>
      </c>
      <c r="K99" s="237" t="str">
        <f>IF(OR(COUNTIF(L99:M99,"未確認")&gt;0,COUNTIF(L99:M99,"~*")&gt;0),"※","")</f>
        <v/>
      </c>
      <c r="L99" s="258">
        <v>34</v>
      </c>
      <c r="M99" s="258">
        <v>46</v>
      </c>
    </row>
    <row r="100" spans="1:22" s="83" customFormat="1" ht="34.5" customHeight="1">
      <c r="A100" s="244" t="s">
        <v>611</v>
      </c>
      <c r="B100" s="84"/>
      <c r="C100" s="393"/>
      <c r="D100" s="394"/>
      <c r="E100" s="406"/>
      <c r="F100" s="407"/>
      <c r="G100" s="412" t="s">
        <v>44</v>
      </c>
      <c r="H100" s="414"/>
      <c r="I100" s="417"/>
      <c r="J100" s="256">
        <f t="shared" si="0"/>
        <v>46</v>
      </c>
      <c r="K100" s="237" t="str">
        <f>IF(OR(COUNTIF(L100:M100,"未確認")&gt;0,COUNTIF(L100:M100,"~*")&gt;0),"※","")</f>
        <v/>
      </c>
      <c r="L100" s="258">
        <v>0</v>
      </c>
      <c r="M100" s="258">
        <v>46</v>
      </c>
    </row>
    <row r="101" spans="1:22" s="83" customFormat="1" ht="34.5" customHeight="1">
      <c r="A101" s="244" t="s">
        <v>610</v>
      </c>
      <c r="B101" s="84"/>
      <c r="C101" s="393"/>
      <c r="D101" s="394"/>
      <c r="E101" s="317" t="s">
        <v>45</v>
      </c>
      <c r="F101" s="318"/>
      <c r="G101" s="318"/>
      <c r="H101" s="319"/>
      <c r="I101" s="417"/>
      <c r="J101" s="256">
        <f t="shared" si="0"/>
        <v>80</v>
      </c>
      <c r="K101" s="237" t="str">
        <f>IF(OR(COUNTIF(L101:M101,"未確認")&gt;0,COUNTIF(L101:M101,"~*")&gt;0),"※","")</f>
        <v/>
      </c>
      <c r="L101" s="258">
        <v>34</v>
      </c>
      <c r="M101" s="258">
        <v>46</v>
      </c>
    </row>
    <row r="102" spans="1:22" s="83" customFormat="1" ht="34.5" customHeight="1">
      <c r="A102" s="244" t="s">
        <v>610</v>
      </c>
      <c r="B102" s="84"/>
      <c r="C102" s="374"/>
      <c r="D102" s="376"/>
      <c r="E102" s="314" t="s">
        <v>612</v>
      </c>
      <c r="F102" s="315"/>
      <c r="G102" s="315"/>
      <c r="H102" s="316"/>
      <c r="I102" s="417"/>
      <c r="J102" s="256">
        <f t="shared" si="0"/>
        <v>80</v>
      </c>
      <c r="K102" s="237" t="str">
        <f t="shared" ref="K102:K111" si="1">IF(OR(COUNTIF(L101:M101,"未確認")&gt;0,COUNTIF(L101:M101,"~*")&gt;0),"※","")</f>
        <v/>
      </c>
      <c r="L102" s="258">
        <v>34</v>
      </c>
      <c r="M102" s="258">
        <v>46</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1051</v>
      </c>
    </row>
    <row r="123" spans="1:22" s="83" customFormat="1" ht="40.5" customHeight="1">
      <c r="A123" s="244" t="s">
        <v>620</v>
      </c>
      <c r="B123" s="1"/>
      <c r="C123" s="289"/>
      <c r="D123" s="290"/>
      <c r="E123" s="374"/>
      <c r="F123" s="375"/>
      <c r="G123" s="375"/>
      <c r="H123" s="376"/>
      <c r="I123" s="338"/>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row>
    <row r="132" spans="1:22" s="83" customFormat="1" ht="34.5" customHeight="1">
      <c r="A132" s="244" t="s">
        <v>621</v>
      </c>
      <c r="B132" s="84"/>
      <c r="C132" s="295"/>
      <c r="D132" s="297"/>
      <c r="E132" s="317" t="s">
        <v>58</v>
      </c>
      <c r="F132" s="318"/>
      <c r="G132" s="318"/>
      <c r="H132" s="319"/>
      <c r="I132" s="386"/>
      <c r="J132" s="101"/>
      <c r="K132" s="102"/>
      <c r="L132" s="82">
        <v>34</v>
      </c>
      <c r="M132" s="82">
        <v>46</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160</v>
      </c>
      <c r="K146" s="264" t="str">
        <f t="shared" si="3"/>
        <v/>
      </c>
      <c r="L146" s="117">
        <v>69</v>
      </c>
      <c r="M146" s="117">
        <v>91</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23</v>
      </c>
      <c r="K220" s="264" t="str">
        <f t="shared" si="7"/>
        <v>※</v>
      </c>
      <c r="L220" s="117" t="s">
        <v>541</v>
      </c>
      <c r="M220" s="117">
        <v>23</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8</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1.9</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22</v>
      </c>
      <c r="K269" s="81" t="str">
        <f t="shared" si="8"/>
        <v/>
      </c>
      <c r="L269" s="147">
        <v>11</v>
      </c>
      <c r="M269" s="147">
        <v>11</v>
      </c>
    </row>
    <row r="270" spans="1:22" s="83" customFormat="1" ht="34.5" customHeight="1">
      <c r="A270" s="249" t="s">
        <v>725</v>
      </c>
      <c r="B270" s="120"/>
      <c r="C270" s="368"/>
      <c r="D270" s="368"/>
      <c r="E270" s="368"/>
      <c r="F270" s="368"/>
      <c r="G270" s="368" t="s">
        <v>148</v>
      </c>
      <c r="H270" s="368"/>
      <c r="I270" s="401"/>
      <c r="J270" s="266">
        <f t="shared" si="9"/>
        <v>0.7</v>
      </c>
      <c r="K270" s="81" t="str">
        <f t="shared" si="8"/>
        <v/>
      </c>
      <c r="L270" s="148">
        <v>0.7</v>
      </c>
      <c r="M270" s="148">
        <v>0</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3</v>
      </c>
      <c r="M271" s="147">
        <v>5</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4</v>
      </c>
      <c r="K273" s="81" t="str">
        <f t="shared" si="8"/>
        <v/>
      </c>
      <c r="L273" s="147">
        <v>2</v>
      </c>
      <c r="M273" s="147">
        <v>2</v>
      </c>
    </row>
    <row r="274" spans="1:13" s="83" customFormat="1" ht="34.5" customHeight="1">
      <c r="A274" s="249" t="s">
        <v>727</v>
      </c>
      <c r="B274" s="120"/>
      <c r="C274" s="369"/>
      <c r="D274" s="369"/>
      <c r="E274" s="369"/>
      <c r="F274" s="369"/>
      <c r="G274" s="368" t="s">
        <v>148</v>
      </c>
      <c r="H274" s="368"/>
      <c r="I274" s="401"/>
      <c r="J274" s="266">
        <f t="shared" si="9"/>
        <v>2.2999999999999998</v>
      </c>
      <c r="K274" s="81" t="str">
        <f t="shared" si="8"/>
        <v/>
      </c>
      <c r="L274" s="148">
        <v>1.5</v>
      </c>
      <c r="M274" s="148">
        <v>0.8</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3</v>
      </c>
      <c r="K285" s="81" t="str">
        <f t="shared" si="8"/>
        <v/>
      </c>
      <c r="L285" s="141"/>
      <c r="M285" s="141"/>
    </row>
    <row r="286" spans="1:13" s="83" customFormat="1" ht="34.5" customHeight="1">
      <c r="A286" s="244" t="s">
        <v>733</v>
      </c>
      <c r="B286" s="84"/>
      <c r="C286" s="371"/>
      <c r="D286" s="371"/>
      <c r="E286" s="371"/>
      <c r="F286" s="371"/>
      <c r="G286" s="368" t="s">
        <v>148</v>
      </c>
      <c r="H286" s="368"/>
      <c r="I286" s="401"/>
      <c r="J286" s="266">
        <v>0.3</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7</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3</v>
      </c>
      <c r="M297" s="147">
        <v>7</v>
      </c>
      <c r="N297" s="147">
        <v>14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0.8</v>
      </c>
      <c r="M298" s="148">
        <v>2.4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4</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1.3</v>
      </c>
      <c r="N300" s="148">
        <v>1.3</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2</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0.2</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11</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1</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2</v>
      </c>
      <c r="K329" s="81"/>
      <c r="L329" s="269"/>
      <c r="M329" s="161"/>
    </row>
    <row r="330" spans="1:22" s="83" customFormat="1" ht="34.5" customHeight="1">
      <c r="A330" s="249" t="s">
        <v>750</v>
      </c>
      <c r="B330" s="159"/>
      <c r="C330" s="368"/>
      <c r="D330" s="368"/>
      <c r="E330" s="368"/>
      <c r="F330" s="369"/>
      <c r="G330" s="369"/>
      <c r="H330" s="288" t="s">
        <v>174</v>
      </c>
      <c r="I330" s="351"/>
      <c r="J330" s="267">
        <v>2</v>
      </c>
      <c r="K330" s="81"/>
      <c r="L330" s="269"/>
      <c r="M330" s="161"/>
    </row>
    <row r="331" spans="1:22" s="83" customFormat="1" ht="34.5" customHeight="1">
      <c r="A331" s="249" t="s">
        <v>751</v>
      </c>
      <c r="B331" s="159"/>
      <c r="C331" s="368"/>
      <c r="D331" s="368"/>
      <c r="E331" s="368"/>
      <c r="F331" s="369"/>
      <c r="G331" s="370" t="s">
        <v>177</v>
      </c>
      <c r="H331" s="288" t="s">
        <v>173</v>
      </c>
      <c r="I331" s="351"/>
      <c r="J331" s="266">
        <v>2</v>
      </c>
      <c r="K331" s="81"/>
      <c r="L331" s="269"/>
      <c r="M331" s="161"/>
    </row>
    <row r="332" spans="1:22" s="83" customFormat="1" ht="34.5" customHeight="1">
      <c r="A332" s="249" t="s">
        <v>751</v>
      </c>
      <c r="B332" s="159"/>
      <c r="C332" s="368"/>
      <c r="D332" s="368"/>
      <c r="E332" s="368"/>
      <c r="F332" s="369"/>
      <c r="G332" s="369"/>
      <c r="H332" s="288" t="s">
        <v>174</v>
      </c>
      <c r="I332" s="351"/>
      <c r="J332" s="267">
        <v>2</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1829</v>
      </c>
      <c r="K392" s="81" t="str">
        <f t="shared" ref="K392:K397" si="12">IF(OR(COUNTIF(L392:M392,"未確認")&gt;0,COUNTIF(L392:M392,"~*")&gt;0),"※","")</f>
        <v/>
      </c>
      <c r="L392" s="147">
        <v>622</v>
      </c>
      <c r="M392" s="147">
        <v>1207</v>
      </c>
    </row>
    <row r="393" spans="1:22" s="83" customFormat="1" ht="34.5" customHeight="1">
      <c r="A393" s="249" t="s">
        <v>773</v>
      </c>
      <c r="B393" s="84"/>
      <c r="C393" s="367"/>
      <c r="D393" s="377"/>
      <c r="E393" s="317" t="s">
        <v>224</v>
      </c>
      <c r="F393" s="318"/>
      <c r="G393" s="318"/>
      <c r="H393" s="319"/>
      <c r="I393" s="340"/>
      <c r="J393" s="140">
        <f t="shared" si="11"/>
        <v>342</v>
      </c>
      <c r="K393" s="81" t="str">
        <f t="shared" si="12"/>
        <v/>
      </c>
      <c r="L393" s="147">
        <v>66</v>
      </c>
      <c r="M393" s="147">
        <v>276</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row>
    <row r="395" spans="1:22" s="83" customFormat="1" ht="34.5" customHeight="1">
      <c r="A395" s="250" t="s">
        <v>775</v>
      </c>
      <c r="B395" s="84"/>
      <c r="C395" s="367"/>
      <c r="D395" s="379"/>
      <c r="E395" s="317" t="s">
        <v>226</v>
      </c>
      <c r="F395" s="318"/>
      <c r="G395" s="318"/>
      <c r="H395" s="319"/>
      <c r="I395" s="340"/>
      <c r="J395" s="140">
        <f t="shared" si="11"/>
        <v>1487</v>
      </c>
      <c r="K395" s="81" t="str">
        <f t="shared" si="12"/>
        <v/>
      </c>
      <c r="L395" s="147">
        <v>556</v>
      </c>
      <c r="M395" s="147">
        <v>931</v>
      </c>
    </row>
    <row r="396" spans="1:22" s="83" customFormat="1" ht="34.5" customHeight="1">
      <c r="A396" s="250" t="s">
        <v>776</v>
      </c>
      <c r="B396" s="1"/>
      <c r="C396" s="367"/>
      <c r="D396" s="317" t="s">
        <v>227</v>
      </c>
      <c r="E396" s="318"/>
      <c r="F396" s="318"/>
      <c r="G396" s="318"/>
      <c r="H396" s="319"/>
      <c r="I396" s="340"/>
      <c r="J396" s="140">
        <f t="shared" si="11"/>
        <v>16329</v>
      </c>
      <c r="K396" s="81" t="str">
        <f t="shared" si="12"/>
        <v/>
      </c>
      <c r="L396" s="147">
        <v>7316</v>
      </c>
      <c r="M396" s="147">
        <v>9013</v>
      </c>
    </row>
    <row r="397" spans="1:22" s="83" customFormat="1" ht="34.5" customHeight="1">
      <c r="A397" s="250" t="s">
        <v>777</v>
      </c>
      <c r="B397" s="119"/>
      <c r="C397" s="367"/>
      <c r="D397" s="317" t="s">
        <v>228</v>
      </c>
      <c r="E397" s="318"/>
      <c r="F397" s="318"/>
      <c r="G397" s="318"/>
      <c r="H397" s="319"/>
      <c r="I397" s="341"/>
      <c r="J397" s="140">
        <f t="shared" si="11"/>
        <v>1838</v>
      </c>
      <c r="K397" s="81" t="str">
        <f t="shared" si="12"/>
        <v/>
      </c>
      <c r="L397" s="147">
        <v>626</v>
      </c>
      <c r="M397" s="147">
        <v>1212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1829</v>
      </c>
      <c r="K405" s="81" t="str">
        <f t="shared" ref="K405:K422" si="14">IF(OR(COUNTIF(L405:M405,"未確認")&gt;0,COUNTIF(L405:M405,"~*")&gt;0),"※","")</f>
        <v/>
      </c>
      <c r="L405" s="147">
        <v>622</v>
      </c>
      <c r="M405" s="147">
        <v>1207</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1738</v>
      </c>
      <c r="K407" s="81" t="str">
        <f t="shared" si="14"/>
        <v/>
      </c>
      <c r="L407" s="147">
        <v>579</v>
      </c>
      <c r="M407" s="147">
        <v>1159</v>
      </c>
    </row>
    <row r="408" spans="1:22" s="83" customFormat="1" ht="34.5" customHeight="1">
      <c r="A408" s="251" t="s">
        <v>781</v>
      </c>
      <c r="B408" s="119"/>
      <c r="C408" s="366"/>
      <c r="D408" s="366"/>
      <c r="E408" s="317" t="s">
        <v>236</v>
      </c>
      <c r="F408" s="318"/>
      <c r="G408" s="318"/>
      <c r="H408" s="319"/>
      <c r="I408" s="358"/>
      <c r="J408" s="140">
        <f t="shared" si="13"/>
        <v>57</v>
      </c>
      <c r="K408" s="81" t="str">
        <f t="shared" si="14"/>
        <v/>
      </c>
      <c r="L408" s="147">
        <v>29</v>
      </c>
      <c r="M408" s="147">
        <v>28</v>
      </c>
    </row>
    <row r="409" spans="1:22" s="83" customFormat="1" ht="34.5" customHeight="1">
      <c r="A409" s="251" t="s">
        <v>782</v>
      </c>
      <c r="B409" s="119"/>
      <c r="C409" s="366"/>
      <c r="D409" s="366"/>
      <c r="E409" s="314" t="s">
        <v>989</v>
      </c>
      <c r="F409" s="315"/>
      <c r="G409" s="315"/>
      <c r="H409" s="316"/>
      <c r="I409" s="358"/>
      <c r="J409" s="140">
        <f t="shared" si="13"/>
        <v>33</v>
      </c>
      <c r="K409" s="81" t="str">
        <f t="shared" si="14"/>
        <v/>
      </c>
      <c r="L409" s="147">
        <v>14</v>
      </c>
      <c r="M409" s="147">
        <v>19</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1</v>
      </c>
      <c r="K412" s="81" t="str">
        <f t="shared" si="14"/>
        <v/>
      </c>
      <c r="L412" s="147">
        <v>0</v>
      </c>
      <c r="M412" s="147">
        <v>1</v>
      </c>
    </row>
    <row r="413" spans="1:22" s="83" customFormat="1" ht="34.5" customHeight="1">
      <c r="A413" s="251" t="s">
        <v>786</v>
      </c>
      <c r="B413" s="119"/>
      <c r="C413" s="366"/>
      <c r="D413" s="317" t="s">
        <v>251</v>
      </c>
      <c r="E413" s="318"/>
      <c r="F413" s="318"/>
      <c r="G413" s="318"/>
      <c r="H413" s="319"/>
      <c r="I413" s="358"/>
      <c r="J413" s="140">
        <f t="shared" si="13"/>
        <v>1838</v>
      </c>
      <c r="K413" s="81" t="str">
        <f t="shared" si="14"/>
        <v/>
      </c>
      <c r="L413" s="147">
        <v>626</v>
      </c>
      <c r="M413" s="147">
        <v>1212</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1664</v>
      </c>
      <c r="K415" s="81" t="str">
        <f t="shared" si="14"/>
        <v/>
      </c>
      <c r="L415" s="147">
        <v>542</v>
      </c>
      <c r="M415" s="147">
        <v>1122</v>
      </c>
    </row>
    <row r="416" spans="1:22" s="83" customFormat="1" ht="34.5" customHeight="1">
      <c r="A416" s="251" t="s">
        <v>789</v>
      </c>
      <c r="B416" s="119"/>
      <c r="C416" s="366"/>
      <c r="D416" s="366"/>
      <c r="E416" s="317" t="s">
        <v>243</v>
      </c>
      <c r="F416" s="318"/>
      <c r="G416" s="318"/>
      <c r="H416" s="319"/>
      <c r="I416" s="358"/>
      <c r="J416" s="140">
        <f t="shared" si="13"/>
        <v>74</v>
      </c>
      <c r="K416" s="81" t="str">
        <f t="shared" si="14"/>
        <v/>
      </c>
      <c r="L416" s="147">
        <v>32</v>
      </c>
      <c r="M416" s="147">
        <v>42</v>
      </c>
    </row>
    <row r="417" spans="1:22" s="83" customFormat="1" ht="34.5" customHeight="1">
      <c r="A417" s="251" t="s">
        <v>790</v>
      </c>
      <c r="B417" s="119"/>
      <c r="C417" s="366"/>
      <c r="D417" s="366"/>
      <c r="E417" s="317" t="s">
        <v>244</v>
      </c>
      <c r="F417" s="318"/>
      <c r="G417" s="318"/>
      <c r="H417" s="319"/>
      <c r="I417" s="358"/>
      <c r="J417" s="140">
        <f t="shared" si="13"/>
        <v>4</v>
      </c>
      <c r="K417" s="81" t="str">
        <f t="shared" si="14"/>
        <v/>
      </c>
      <c r="L417" s="147">
        <v>2</v>
      </c>
      <c r="M417" s="147">
        <v>2</v>
      </c>
    </row>
    <row r="418" spans="1:22" s="83" customFormat="1" ht="34.5" customHeight="1">
      <c r="A418" s="251" t="s">
        <v>791</v>
      </c>
      <c r="B418" s="119"/>
      <c r="C418" s="366"/>
      <c r="D418" s="366"/>
      <c r="E418" s="317" t="s">
        <v>245</v>
      </c>
      <c r="F418" s="318"/>
      <c r="G418" s="318"/>
      <c r="H418" s="319"/>
      <c r="I418" s="358"/>
      <c r="J418" s="140">
        <f t="shared" si="13"/>
        <v>4</v>
      </c>
      <c r="K418" s="81" t="str">
        <f t="shared" si="14"/>
        <v/>
      </c>
      <c r="L418" s="147">
        <v>2</v>
      </c>
      <c r="M418" s="147">
        <v>2</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40</v>
      </c>
      <c r="K420" s="81" t="str">
        <f t="shared" si="14"/>
        <v/>
      </c>
      <c r="L420" s="147">
        <v>10</v>
      </c>
      <c r="M420" s="147">
        <v>30</v>
      </c>
    </row>
    <row r="421" spans="1:22" s="83" customFormat="1" ht="34.5" customHeight="1">
      <c r="A421" s="251" t="s">
        <v>794</v>
      </c>
      <c r="B421" s="119"/>
      <c r="C421" s="366"/>
      <c r="D421" s="366"/>
      <c r="E421" s="317" t="s">
        <v>247</v>
      </c>
      <c r="F421" s="318"/>
      <c r="G421" s="318"/>
      <c r="H421" s="319"/>
      <c r="I421" s="358"/>
      <c r="J421" s="140">
        <f t="shared" si="13"/>
        <v>52</v>
      </c>
      <c r="K421" s="81" t="str">
        <f t="shared" si="14"/>
        <v/>
      </c>
      <c r="L421" s="147">
        <v>38</v>
      </c>
      <c r="M421" s="147">
        <v>14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1838</v>
      </c>
      <c r="K430" s="193" t="str">
        <f>IF(OR(COUNTIF(L430:M430,"未確認")&gt;0,COUNTIF(L430:M430,"~*")&gt;0),"※","")</f>
        <v/>
      </c>
      <c r="L430" s="147">
        <v>626</v>
      </c>
      <c r="M430" s="147">
        <v>1212</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31</v>
      </c>
      <c r="K432" s="193" t="str">
        <f>IF(OR(COUNTIF(L432:M432,"未確認")&gt;0,COUNTIF(L432:M432,"~*")&gt;0),"※","")</f>
        <v/>
      </c>
      <c r="L432" s="147">
        <v>14</v>
      </c>
      <c r="M432" s="147">
        <v>17</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1807</v>
      </c>
      <c r="K433" s="193" t="str">
        <f>IF(OR(COUNTIF(L433:M433,"未確認")&gt;0,COUNTIF(L433:M433,"~*")&gt;0),"※","")</f>
        <v/>
      </c>
      <c r="L433" s="147">
        <v>612</v>
      </c>
      <c r="M433" s="147">
        <v>1195</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44</v>
      </c>
      <c r="K468" s="201" t="str">
        <f t="shared" ref="K468:K475" si="16">IF(OR(COUNTIF(L468:M468,"未確認")&gt;0,COUNTIF(L468:M468,"*")&gt;0),"※","")</f>
        <v>※</v>
      </c>
      <c r="L468" s="117" t="s">
        <v>541</v>
      </c>
      <c r="M468" s="117">
        <v>44</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37</v>
      </c>
      <c r="K477" s="201" t="str">
        <f t="shared" ref="K477:K496" si="18">IF(OR(COUNTIF(L477:M477,"未確認")&gt;0,COUNTIF(L477:M477,"*")&gt;0),"※","")</f>
        <v>※</v>
      </c>
      <c r="L477" s="117" t="s">
        <v>541</v>
      </c>
      <c r="M477" s="117">
        <v>37</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16</v>
      </c>
      <c r="K481" s="201" t="str">
        <f t="shared" si="18"/>
        <v/>
      </c>
      <c r="L481" s="117">
        <v>0</v>
      </c>
      <c r="M481" s="117">
        <v>16</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t="s">
        <v>541</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11</v>
      </c>
      <c r="K490" s="201" t="str">
        <f t="shared" si="18"/>
        <v/>
      </c>
      <c r="L490" s="117">
        <v>0</v>
      </c>
      <c r="M490" s="117">
        <v>11</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18</v>
      </c>
      <c r="K505" s="201" t="str">
        <f t="shared" si="21"/>
        <v>※</v>
      </c>
      <c r="L505" s="117" t="s">
        <v>541</v>
      </c>
      <c r="M505" s="117">
        <v>18</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t="s">
        <v>541</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1048</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60.7</v>
      </c>
      <c r="M560" s="211">
        <v>67.099999999999994</v>
      </c>
    </row>
    <row r="561" spans="1:13" s="91" customFormat="1" ht="34.5" customHeight="1">
      <c r="A561" s="251" t="s">
        <v>871</v>
      </c>
      <c r="B561" s="119"/>
      <c r="C561" s="209"/>
      <c r="D561" s="328" t="s">
        <v>377</v>
      </c>
      <c r="E561" s="339"/>
      <c r="F561" s="339"/>
      <c r="G561" s="339"/>
      <c r="H561" s="329"/>
      <c r="I561" s="340"/>
      <c r="J561" s="207"/>
      <c r="K561" s="210"/>
      <c r="L561" s="211">
        <v>31.6</v>
      </c>
      <c r="M561" s="211">
        <v>24</v>
      </c>
    </row>
    <row r="562" spans="1:13" s="91" customFormat="1" ht="34.5" customHeight="1">
      <c r="A562" s="251" t="s">
        <v>872</v>
      </c>
      <c r="B562" s="119"/>
      <c r="C562" s="209"/>
      <c r="D562" s="328" t="s">
        <v>992</v>
      </c>
      <c r="E562" s="339"/>
      <c r="F562" s="339"/>
      <c r="G562" s="339"/>
      <c r="H562" s="329"/>
      <c r="I562" s="340"/>
      <c r="J562" s="207"/>
      <c r="K562" s="210"/>
      <c r="L562" s="211">
        <v>11.8</v>
      </c>
      <c r="M562" s="211">
        <v>11.9</v>
      </c>
    </row>
    <row r="563" spans="1:13" s="91" customFormat="1" ht="34.5" customHeight="1">
      <c r="A563" s="251" t="s">
        <v>873</v>
      </c>
      <c r="B563" s="119"/>
      <c r="C563" s="209"/>
      <c r="D563" s="328" t="s">
        <v>379</v>
      </c>
      <c r="E563" s="339"/>
      <c r="F563" s="339"/>
      <c r="G563" s="339"/>
      <c r="H563" s="329"/>
      <c r="I563" s="340"/>
      <c r="J563" s="207"/>
      <c r="K563" s="210"/>
      <c r="L563" s="211">
        <v>12.7</v>
      </c>
      <c r="M563" s="211">
        <v>10.1</v>
      </c>
    </row>
    <row r="564" spans="1:13" s="91" customFormat="1" ht="34.5" customHeight="1">
      <c r="A564" s="251" t="s">
        <v>874</v>
      </c>
      <c r="B564" s="119"/>
      <c r="C564" s="209"/>
      <c r="D564" s="328" t="s">
        <v>380</v>
      </c>
      <c r="E564" s="339"/>
      <c r="F564" s="339"/>
      <c r="G564" s="339"/>
      <c r="H564" s="329"/>
      <c r="I564" s="340"/>
      <c r="J564" s="207"/>
      <c r="K564" s="210"/>
      <c r="L564" s="211">
        <v>0</v>
      </c>
      <c r="M564" s="211">
        <v>8.9</v>
      </c>
    </row>
    <row r="565" spans="1:13" s="91" customFormat="1" ht="34.5" customHeight="1">
      <c r="A565" s="251" t="s">
        <v>875</v>
      </c>
      <c r="B565" s="119"/>
      <c r="C565" s="280"/>
      <c r="D565" s="328" t="s">
        <v>869</v>
      </c>
      <c r="E565" s="339"/>
      <c r="F565" s="339"/>
      <c r="G565" s="339"/>
      <c r="H565" s="329"/>
      <c r="I565" s="340"/>
      <c r="J565" s="207"/>
      <c r="K565" s="210"/>
      <c r="L565" s="211">
        <v>12.7</v>
      </c>
      <c r="M565" s="211">
        <v>15.2</v>
      </c>
    </row>
    <row r="566" spans="1:13" s="91" customFormat="1" ht="34.5" customHeight="1">
      <c r="A566" s="251" t="s">
        <v>876</v>
      </c>
      <c r="B566" s="119"/>
      <c r="C566" s="285"/>
      <c r="D566" s="328" t="s">
        <v>993</v>
      </c>
      <c r="E566" s="339"/>
      <c r="F566" s="339"/>
      <c r="G566" s="339"/>
      <c r="H566" s="329"/>
      <c r="I566" s="340"/>
      <c r="J566" s="213"/>
      <c r="K566" s="214"/>
      <c r="L566" s="211">
        <v>19.899999999999999</v>
      </c>
      <c r="M566" s="211">
        <v>28.8</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0</v>
      </c>
      <c r="M568" s="211">
        <v>0</v>
      </c>
    </row>
    <row r="569" spans="1:13" s="91" customFormat="1" ht="34.5" customHeight="1">
      <c r="A569" s="251" t="s">
        <v>878</v>
      </c>
      <c r="B569" s="119"/>
      <c r="C569" s="209"/>
      <c r="D569" s="328" t="s">
        <v>377</v>
      </c>
      <c r="E569" s="339"/>
      <c r="F569" s="339"/>
      <c r="G569" s="339"/>
      <c r="H569" s="329"/>
      <c r="I569" s="340"/>
      <c r="J569" s="207"/>
      <c r="K569" s="210"/>
      <c r="L569" s="211">
        <v>0</v>
      </c>
      <c r="M569" s="211">
        <v>0</v>
      </c>
    </row>
    <row r="570" spans="1:13" s="91" customFormat="1" ht="34.5" customHeight="1">
      <c r="A570" s="251" t="s">
        <v>879</v>
      </c>
      <c r="B570" s="119"/>
      <c r="C570" s="209"/>
      <c r="D570" s="328" t="s">
        <v>992</v>
      </c>
      <c r="E570" s="339"/>
      <c r="F570" s="339"/>
      <c r="G570" s="339"/>
      <c r="H570" s="329"/>
      <c r="I570" s="340"/>
      <c r="J570" s="207"/>
      <c r="K570" s="210"/>
      <c r="L570" s="211">
        <v>0</v>
      </c>
      <c r="M570" s="211">
        <v>0</v>
      </c>
    </row>
    <row r="571" spans="1:13" s="91" customFormat="1" ht="34.5" customHeight="1">
      <c r="A571" s="251" t="s">
        <v>880</v>
      </c>
      <c r="B571" s="119"/>
      <c r="C571" s="209"/>
      <c r="D571" s="328" t="s">
        <v>379</v>
      </c>
      <c r="E571" s="339"/>
      <c r="F571" s="339"/>
      <c r="G571" s="339"/>
      <c r="H571" s="329"/>
      <c r="I571" s="340"/>
      <c r="J571" s="207"/>
      <c r="K571" s="210"/>
      <c r="L571" s="211">
        <v>0</v>
      </c>
      <c r="M571" s="211">
        <v>0</v>
      </c>
    </row>
    <row r="572" spans="1:13" s="91" customFormat="1" ht="34.5" customHeight="1">
      <c r="A572" s="251" t="s">
        <v>881</v>
      </c>
      <c r="B572" s="119"/>
      <c r="C572" s="209"/>
      <c r="D572" s="328" t="s">
        <v>380</v>
      </c>
      <c r="E572" s="339"/>
      <c r="F572" s="339"/>
      <c r="G572" s="339"/>
      <c r="H572" s="329"/>
      <c r="I572" s="340"/>
      <c r="J572" s="207"/>
      <c r="K572" s="210"/>
      <c r="L572" s="211">
        <v>0</v>
      </c>
      <c r="M572" s="211">
        <v>0</v>
      </c>
    </row>
    <row r="573" spans="1:13" s="91" customFormat="1" ht="34.5" customHeight="1">
      <c r="A573" s="251" t="s">
        <v>882</v>
      </c>
      <c r="B573" s="119"/>
      <c r="C573" s="209"/>
      <c r="D573" s="328" t="s">
        <v>869</v>
      </c>
      <c r="E573" s="339"/>
      <c r="F573" s="339"/>
      <c r="G573" s="339"/>
      <c r="H573" s="329"/>
      <c r="I573" s="340"/>
      <c r="J573" s="207"/>
      <c r="K573" s="210"/>
      <c r="L573" s="211">
        <v>0</v>
      </c>
      <c r="M573" s="211">
        <v>0</v>
      </c>
    </row>
    <row r="574" spans="1:13" s="91" customFormat="1" ht="34.5" customHeight="1">
      <c r="A574" s="251" t="s">
        <v>883</v>
      </c>
      <c r="B574" s="119"/>
      <c r="C574" s="212"/>
      <c r="D574" s="328" t="s">
        <v>993</v>
      </c>
      <c r="E574" s="339"/>
      <c r="F574" s="339"/>
      <c r="G574" s="339"/>
      <c r="H574" s="329"/>
      <c r="I574" s="340"/>
      <c r="J574" s="213"/>
      <c r="K574" s="214"/>
      <c r="L574" s="211">
        <v>0</v>
      </c>
      <c r="M574" s="211">
        <v>0</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v>0</v>
      </c>
    </row>
    <row r="577" spans="1:22" s="91" customFormat="1" ht="34.5" customHeight="1">
      <c r="A577" s="251" t="s">
        <v>885</v>
      </c>
      <c r="B577" s="119"/>
      <c r="C577" s="209"/>
      <c r="D577" s="328" t="s">
        <v>377</v>
      </c>
      <c r="E577" s="339"/>
      <c r="F577" s="339"/>
      <c r="G577" s="339"/>
      <c r="H577" s="329"/>
      <c r="I577" s="340"/>
      <c r="J577" s="207"/>
      <c r="K577" s="210"/>
      <c r="L577" s="211">
        <v>0</v>
      </c>
      <c r="M577" s="211">
        <v>0</v>
      </c>
    </row>
    <row r="578" spans="1:22" s="91" customFormat="1" ht="34.5" customHeight="1">
      <c r="A578" s="251" t="s">
        <v>886</v>
      </c>
      <c r="B578" s="119"/>
      <c r="C578" s="209"/>
      <c r="D578" s="328" t="s">
        <v>992</v>
      </c>
      <c r="E578" s="339"/>
      <c r="F578" s="339"/>
      <c r="G578" s="339"/>
      <c r="H578" s="329"/>
      <c r="I578" s="340"/>
      <c r="J578" s="207"/>
      <c r="K578" s="210"/>
      <c r="L578" s="211">
        <v>0</v>
      </c>
      <c r="M578" s="211">
        <v>0</v>
      </c>
    </row>
    <row r="579" spans="1:22" s="91" customFormat="1" ht="34.5" customHeight="1">
      <c r="A579" s="251" t="s">
        <v>887</v>
      </c>
      <c r="B579" s="119"/>
      <c r="C579" s="209"/>
      <c r="D579" s="328" t="s">
        <v>379</v>
      </c>
      <c r="E579" s="339"/>
      <c r="F579" s="339"/>
      <c r="G579" s="339"/>
      <c r="H579" s="329"/>
      <c r="I579" s="340"/>
      <c r="J579" s="207"/>
      <c r="K579" s="210"/>
      <c r="L579" s="211">
        <v>0</v>
      </c>
      <c r="M579" s="211">
        <v>0</v>
      </c>
    </row>
    <row r="580" spans="1:22" s="91" customFormat="1" ht="34.5" customHeight="1">
      <c r="A580" s="251" t="s">
        <v>888</v>
      </c>
      <c r="B580" s="119"/>
      <c r="C580" s="209"/>
      <c r="D580" s="328" t="s">
        <v>380</v>
      </c>
      <c r="E580" s="339"/>
      <c r="F580" s="339"/>
      <c r="G580" s="339"/>
      <c r="H580" s="329"/>
      <c r="I580" s="340"/>
      <c r="J580" s="207"/>
      <c r="K580" s="210"/>
      <c r="L580" s="211">
        <v>0</v>
      </c>
      <c r="M580" s="211">
        <v>0</v>
      </c>
    </row>
    <row r="581" spans="1:22" s="91" customFormat="1" ht="34.5" customHeight="1">
      <c r="A581" s="251" t="s">
        <v>889</v>
      </c>
      <c r="B581" s="119"/>
      <c r="C581" s="209"/>
      <c r="D581" s="328" t="s">
        <v>869</v>
      </c>
      <c r="E581" s="339"/>
      <c r="F581" s="339"/>
      <c r="G581" s="339"/>
      <c r="H581" s="329"/>
      <c r="I581" s="340"/>
      <c r="J581" s="207"/>
      <c r="K581" s="210"/>
      <c r="L581" s="211">
        <v>0</v>
      </c>
      <c r="M581" s="211">
        <v>0</v>
      </c>
    </row>
    <row r="582" spans="1:22" s="91" customFormat="1" ht="34.5" customHeight="1">
      <c r="A582" s="251" t="s">
        <v>890</v>
      </c>
      <c r="B582" s="119"/>
      <c r="C582" s="212"/>
      <c r="D582" s="328" t="s">
        <v>993</v>
      </c>
      <c r="E582" s="339"/>
      <c r="F582" s="339"/>
      <c r="G582" s="339"/>
      <c r="H582" s="329"/>
      <c r="I582" s="341"/>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75</v>
      </c>
      <c r="K593" s="201" t="str">
        <f>IF(OR(COUNTIF(L593:M593,"未確認")&gt;0,COUNTIF(L593:M593,"*")&gt;0),"※","")</f>
        <v/>
      </c>
      <c r="L593" s="117">
        <v>24</v>
      </c>
      <c r="M593" s="117">
        <v>51</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401</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79</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64</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51</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197</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17" t="s">
        <v>434</v>
      </c>
      <c r="D632" s="318"/>
      <c r="E632" s="318"/>
      <c r="F632" s="318"/>
      <c r="G632" s="318"/>
      <c r="H632" s="319"/>
      <c r="I632" s="122" t="s">
        <v>435</v>
      </c>
      <c r="J632" s="116">
        <f t="shared" si="30"/>
        <v>32</v>
      </c>
      <c r="K632" s="201" t="str">
        <f t="shared" si="31"/>
        <v/>
      </c>
      <c r="L632" s="117">
        <v>16</v>
      </c>
      <c r="M632" s="117">
        <v>16</v>
      </c>
    </row>
    <row r="633" spans="1:22" s="118" customFormat="1" ht="56">
      <c r="A633" s="252" t="s">
        <v>919</v>
      </c>
      <c r="B633" s="119"/>
      <c r="C633" s="317" t="s">
        <v>436</v>
      </c>
      <c r="D633" s="318"/>
      <c r="E633" s="318"/>
      <c r="F633" s="318"/>
      <c r="G633" s="318"/>
      <c r="H633" s="319"/>
      <c r="I633" s="122" t="s">
        <v>437</v>
      </c>
      <c r="J633" s="116">
        <f t="shared" si="30"/>
        <v>14</v>
      </c>
      <c r="K633" s="201" t="str">
        <f t="shared" si="31"/>
        <v>※</v>
      </c>
      <c r="L633" s="117" t="s">
        <v>541</v>
      </c>
      <c r="M633" s="117">
        <v>14</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18</v>
      </c>
      <c r="K635" s="201" t="str">
        <f t="shared" si="31"/>
        <v>※</v>
      </c>
      <c r="L635" s="117" t="s">
        <v>541</v>
      </c>
      <c r="M635" s="117">
        <v>18</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10</v>
      </c>
      <c r="K637" s="201" t="str">
        <f t="shared" si="31"/>
        <v/>
      </c>
      <c r="L637" s="117">
        <v>10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row>
    <row r="668" spans="1:22" s="83" customFormat="1" ht="56.15" customHeight="1">
      <c r="A668" s="251" t="s">
        <v>951</v>
      </c>
      <c r="B668" s="84"/>
      <c r="C668" s="314" t="s">
        <v>481</v>
      </c>
      <c r="D668" s="315"/>
      <c r="E668" s="315"/>
      <c r="F668" s="315"/>
      <c r="G668" s="315"/>
      <c r="H668" s="316"/>
      <c r="I668" s="138" t="s">
        <v>482</v>
      </c>
      <c r="J668" s="223"/>
      <c r="K668" s="224"/>
      <c r="L668" s="225">
        <v>0</v>
      </c>
      <c r="M668" s="225">
        <v>0</v>
      </c>
    </row>
    <row r="669" spans="1:22" s="83" customFormat="1" ht="56.15" customHeight="1">
      <c r="A669" s="251" t="s">
        <v>952</v>
      </c>
      <c r="B669" s="84"/>
      <c r="C669" s="314" t="s">
        <v>483</v>
      </c>
      <c r="D669" s="315"/>
      <c r="E669" s="315"/>
      <c r="F669" s="315"/>
      <c r="G669" s="315"/>
      <c r="H669" s="316"/>
      <c r="I669" s="138" t="s">
        <v>484</v>
      </c>
      <c r="J669" s="223"/>
      <c r="K669" s="224"/>
      <c r="L669" s="225">
        <v>0</v>
      </c>
      <c r="M669" s="225">
        <v>0</v>
      </c>
    </row>
    <row r="670" spans="1:22" s="83" customFormat="1" ht="60" customHeight="1">
      <c r="A670" s="251" t="s">
        <v>953</v>
      </c>
      <c r="B670" s="84"/>
      <c r="C670" s="320" t="s">
        <v>485</v>
      </c>
      <c r="D670" s="321"/>
      <c r="E670" s="321"/>
      <c r="F670" s="321"/>
      <c r="G670" s="321"/>
      <c r="H670" s="322"/>
      <c r="I670" s="323" t="s">
        <v>1030</v>
      </c>
      <c r="J670" s="223"/>
      <c r="K670" s="224"/>
      <c r="L670" s="225">
        <v>0</v>
      </c>
      <c r="M670" s="225">
        <v>0</v>
      </c>
    </row>
    <row r="671" spans="1:22" s="83" customFormat="1" ht="35.15" customHeight="1">
      <c r="A671" s="251" t="s">
        <v>954</v>
      </c>
      <c r="B671" s="84"/>
      <c r="C671" s="227"/>
      <c r="D671" s="228"/>
      <c r="E671" s="320" t="s">
        <v>487</v>
      </c>
      <c r="F671" s="321"/>
      <c r="G671" s="321"/>
      <c r="H671" s="322"/>
      <c r="I671" s="324"/>
      <c r="J671" s="223"/>
      <c r="K671" s="224"/>
      <c r="L671" s="225">
        <v>0</v>
      </c>
      <c r="M671" s="225">
        <v>0</v>
      </c>
    </row>
    <row r="672" spans="1:22" s="83" customFormat="1" ht="25.75" customHeight="1">
      <c r="A672" s="251" t="s">
        <v>955</v>
      </c>
      <c r="B672" s="84"/>
      <c r="C672" s="229"/>
      <c r="D672" s="286"/>
      <c r="E672" s="326"/>
      <c r="F672" s="327"/>
      <c r="G672" s="328" t="s">
        <v>1003</v>
      </c>
      <c r="H672" s="329"/>
      <c r="I672" s="325"/>
      <c r="J672" s="223"/>
      <c r="K672" s="224"/>
      <c r="L672" s="225">
        <v>0</v>
      </c>
      <c r="M672" s="225">
        <v>0</v>
      </c>
    </row>
    <row r="673" spans="1:22" s="115" customFormat="1" ht="80.150000000000006" customHeight="1">
      <c r="A673" s="251" t="s">
        <v>956</v>
      </c>
      <c r="B673" s="84"/>
      <c r="C673" s="320" t="s">
        <v>1027</v>
      </c>
      <c r="D673" s="321"/>
      <c r="E673" s="321"/>
      <c r="F673" s="321"/>
      <c r="G673" s="321"/>
      <c r="H673" s="322"/>
      <c r="I673" s="323" t="s">
        <v>1031</v>
      </c>
      <c r="J673" s="223"/>
      <c r="K673" s="224"/>
      <c r="L673" s="225">
        <v>0</v>
      </c>
      <c r="M673" s="225">
        <v>0</v>
      </c>
    </row>
    <row r="674" spans="1:22" s="115" customFormat="1" ht="34.5" customHeight="1">
      <c r="A674" s="251" t="s">
        <v>957</v>
      </c>
      <c r="B674" s="84"/>
      <c r="C674" s="289"/>
      <c r="D674" s="291"/>
      <c r="E674" s="314" t="s">
        <v>1004</v>
      </c>
      <c r="F674" s="315"/>
      <c r="G674" s="315"/>
      <c r="H674" s="316"/>
      <c r="I674" s="330"/>
      <c r="J674" s="223"/>
      <c r="K674" s="224"/>
      <c r="L674" s="225">
        <v>0</v>
      </c>
      <c r="M674" s="225">
        <v>0</v>
      </c>
    </row>
    <row r="675" spans="1:22" s="83" customFormat="1" ht="56.15" customHeight="1">
      <c r="A675" s="251" t="s">
        <v>958</v>
      </c>
      <c r="B675" s="84"/>
      <c r="C675" s="314" t="s">
        <v>1005</v>
      </c>
      <c r="D675" s="315"/>
      <c r="E675" s="315"/>
      <c r="F675" s="315"/>
      <c r="G675" s="315"/>
      <c r="H675" s="316"/>
      <c r="I675" s="138" t="s">
        <v>492</v>
      </c>
      <c r="J675" s="223"/>
      <c r="K675" s="224"/>
      <c r="L675" s="225">
        <v>0</v>
      </c>
      <c r="M675" s="225">
        <v>0</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t="str">
        <f>IF(SUM(L707:M707)=0,IF(COUNTIF(L707:M707,"未確認")&gt;0,"未確認",IF(COUNTIF(L707:M707,"~*")&gt;0,"*",SUM(L707:M707))),SUM(L707:M707))</f>
        <v>*</v>
      </c>
      <c r="K707" s="201" t="str">
        <f>IF(OR(COUNTIF(L707:M707,"未確認")&gt;0,COUNTIF(L707:M707,"*")&gt;0),"※","")</f>
        <v>※</v>
      </c>
      <c r="L707" s="117">
        <v>0</v>
      </c>
      <c r="M707" s="117" t="s">
        <v>541</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9F4EB7-7748-430B-BD8A-7111F1F1FB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2019-11-15T09:43:54Z</dcterms:modified>
</cp:coreProperties>
</file>