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lockStructure="1"/>
  <bookViews>
    <workbookView xWindow="0" yWindow="0" windowWidth="28800" windowHeight="12210"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申請書!$A$1:$CA$39</definedName>
    <definedName name="_xlnm.Print_Area">#REF!</definedName>
  </definedNames>
  <calcPr calcId="162913"/>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37"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<sst xmlns="http://schemas.openxmlformats.org/spreadsheetml/2006/main" count="217" uniqueCount="150">
  <si>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</si>
  <si>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</si>
  <si>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</si>
  <si>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</si>
  <si>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</si>
  <si>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</si>
  <si>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</si>
  <si>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</si>
  <si>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</si>
  <si>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</si>
  <si>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</si>
  <si>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</si>
  <si>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</si>
  <si>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</si>
  <si>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</si>
  <si>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</si>
  <si>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</si>
  <si>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</si>
  <si>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</si>
  <si>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</si>
  <si>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</si>
  <si>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</si>
  <si>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</si>
  <si>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</si>
  <si>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</si>
  <si>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</si>
  <si>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</si>
  <si>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</si>
  <si>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</si>
  <si>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</si>
  <si>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</si>
  <si>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</si>
  <si>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</si>
  <si>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</si>
  <si>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</si>
  <si>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</si>
  <si>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</si>
  <si>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</si>
  <si>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</si>
  <si>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</si>
  <si>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</si>
  <si>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</si>
  <si>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</si>
  <si>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</si>
  <si>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</si>
  <si>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</si>
  <si>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</si>
  <si>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</si>
  <si>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</si>
  <si>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</si>
  <si>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</si>
  <si>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</si>
  <si>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</si>
  <si>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</si>
  <si>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</si>
  <si>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</si>
  <si>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</si>
  <si>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</si>
  <si>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</si>
  <si>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</si>
  <si>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</si>
  <si>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</si>
  <si>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</si>
  <si>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</si>
  <si>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</si>
  <si>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</si>
  <si>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</si>
  <si>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</si>
  <si>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</si>
  <si>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</si>
  <si>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</si>
  <si>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</si>
  <si>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</si>
  <si>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</si>
  <si>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</si>
  <si>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</si>
  <si>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</si>
  <si>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</si>
  <si>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</si>
  <si>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</si>
  <si>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</si>
  <si>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</si>
  <si>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</si>
  <si>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</si>
  <si>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</si>
  <si>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</si>
  <si>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</si>
  <si>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</si>
  <si>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</si>
  <si>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</si>
  <si>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</si>
  <si>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</si>
  <si>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</si>
  <si>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</si>
  <si>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</si>
  <si>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</si>
  <si>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</si>
  <si>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</si>
  <si>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</si>
  <si>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</si>
  <si>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</si>
  <si>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</si>
  <si>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</si>
  <si>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</si>
  <si>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</si>
  <si>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</si>
  <si>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</si>
  <si>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</si>
  <si>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</si>
  <si>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</si>
  <si>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</si>
  <si>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</si>
  <si>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</si>
  <si>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</si>
  <si>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</si>
  <si>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</si>
  <si>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</si>
  <si>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</si>
  <si>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</si>
  <si>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</si>
  <si>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</si>
  <si>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</si>
  <si>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</si>
  <si>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</si>
  <si>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</si>
  <si>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</si>
  <si>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</si>
  <si>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</si>
  <si>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</si>
  <si>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</si>
  <si>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</si>
  <si>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</si>
  <si>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</si>
  <si>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</si>
  <si>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</si>
  <si>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</si>
  <si>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</si>
  <si>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</si>
  <si>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</si>
  <si>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</si>
  <si>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</si>
  <si>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</si>
  <si>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</si>
  <si>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</si>
  <si>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</si>
  <si>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宮城県知事　殿</t>
    <rPh sb="0" eb="2">
      <t>ミヤギ</t>
    </rPh>
    <rPh sb="2" eb="5">
      <t>ケンチジ</t>
    </rPh>
    <rPh sb="3" eb="5">
      <t>チジ</t>
    </rPh>
    <phoneticPr fontId="51"/>
  </si>
  <si>
    <t>様式１</t>
    <rPh sb="0" eb="2">
      <t>ヨウシキ</t>
    </rPh>
    <phoneticPr fontId="51"/>
  </si>
  <si>
    <t>単独支援給付金支給事業意向調査書</t>
    <rPh sb="7" eb="11">
      <t>シキュウジギョウ</t>
    </rPh>
    <phoneticPr fontId="1"/>
  </si>
  <si>
    <t xml:space="preserve">　単独支援給付金支給事業について、下記のとおり意向調査書を提出します。
</t>
    <rPh sb="1" eb="3">
      <t>タンドク</t>
    </rPh>
    <rPh sb="3" eb="5">
      <t>シエン</t>
    </rPh>
    <rPh sb="5" eb="8">
      <t>キュウフキン</t>
    </rPh>
    <rPh sb="8" eb="12">
      <t>シキュウジギョウ</t>
    </rPh>
    <rPh sb="17" eb="19">
      <t>カキ</t>
    </rPh>
    <rPh sb="23" eb="28">
      <t>イコウチョウサショ</t>
    </rPh>
    <rPh sb="29" eb="31">
      <t>テイシュツ</t>
    </rPh>
    <phoneticPr fontId="1"/>
  </si>
  <si>
    <t>※令和７年度中（令和7年4月1日から令和8年3月31日まで）に完了する事業が対象となります。</t>
    <rPh sb="1" eb="3">
      <t>レイワ</t>
    </rPh>
    <rPh sb="4" eb="6">
      <t>ネンド</t>
    </rPh>
    <rPh sb="6" eb="7">
      <t>チュウ</t>
    </rPh>
    <rPh sb="8" eb="10">
      <t>レイワ</t>
    </rPh>
    <rPh sb="11" eb="12">
      <t>ネン</t>
    </rPh>
    <rPh sb="13" eb="14">
      <t>ガツ</t>
    </rPh>
    <rPh sb="15" eb="16">
      <t>ヒ</t>
    </rPh>
    <rPh sb="18" eb="20">
      <t>レイワ</t>
    </rPh>
    <rPh sb="21" eb="22">
      <t>ネン</t>
    </rPh>
    <rPh sb="23" eb="24">
      <t>ガツ</t>
    </rPh>
    <rPh sb="26" eb="27">
      <t>ヒ</t>
    </rPh>
    <rPh sb="31" eb="33">
      <t>カンリョウ</t>
    </rPh>
    <rPh sb="35" eb="37">
      <t>ジギョウ</t>
    </rPh>
    <rPh sb="38" eb="40">
      <t>タイショウ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</si>
</sst>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medium">
        <color indexed="8"/>
      </top>
      <bottom style="medium">
        <color indexed="8"/>
      </bottom>
      <diagonal/>
    </border>
    <border>
      <left/>
      <right/>
      <top/>
      <bottom style="medium">
        <color indexed="30"/>
      </bottom>
      <diagonal/>
    </border>
  </borders>
  <cellStyleXfs count="436">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7" fillId="0" borderId="173" applyNumberFormat="0" applyProtection="0">
      <alignment vertical="center"/>
    </xf>
    <xf numFmtId="0" fontId="7" fillId="0" borderId="173" applyNumberFormat="0" applyProtection="0">
      <alignment vertical="center"/>
    </xf>
    <xf numFmtId="0" fontId="19" fillId="0" borderId="174" applyNumberFormat="0" applyFill="0" applyProtection="0">
      <alignment vertical="center"/>
    </xf>
    <xf numFmtId="0" fontId="19" fillId="0" borderId="174" applyNumberFormat="0" applyFill="0" applyProtection="0">
      <alignment vertical="center"/>
    </xf>
    <xf numFmtId="0" fontId="19" fillId="0" borderId="174" applyNumberFormat="0" applyFill="0" applyAlignment="0" applyProtection="0">
      <alignment vertical="center"/>
    </xf>
    <xf numFmtId="6" fontId="3" fillId="0" borderId="0" applyFont="0" applyFill="0" applyBorder="0" applyAlignment="0" applyProtection="0">
      <alignment vertical="center"/>
    </xf>
    <xf numFmtId="0" fontId="7" fillId="0" borderId="42">
      <alignment horizontal="left" vertical="center"/>
    </xf>
    <xf numFmtId="0" fontId="7" fillId="0" borderId="42">
      <alignment horizontal="left" vertical="center"/>
    </xf>
    <xf numFmtId="0" fontId="7" fillId="0" borderId="42">
      <alignment horizontal="left" vertical="center"/>
    </xf>
    <xf numFmtId="0" fontId="7" fillId="0" borderId="42">
      <alignment horizontal="left" vertical="center"/>
    </xf>
    <xf numFmtId="0" fontId="47" fillId="29" borderId="44" applyNumberFormat="0" applyAlignment="0" applyProtection="0">
      <alignment vertical="center"/>
    </xf>
    <xf numFmtId="0" fontId="43" fillId="0" borderId="45" applyNumberFormat="0" applyFill="0" applyAlignment="0" applyProtection="0">
      <alignment vertical="center"/>
    </xf>
    <xf numFmtId="0" fontId="7" fillId="0" borderId="42">
      <alignment horizontal="left" vertical="center"/>
    </xf>
    <xf numFmtId="0" fontId="7" fillId="0" borderId="42">
      <alignment horizontal="left" vertical="center"/>
    </xf>
    <xf numFmtId="0" fontId="41" fillId="47" borderId="44" applyNumberFormat="0" applyAlignment="0" applyProtection="0">
      <alignment vertical="center"/>
    </xf>
    <xf numFmtId="0" fontId="37" fillId="46" borderId="43" applyNumberFormat="0" applyFont="0" applyAlignment="0" applyProtection="0">
      <alignment vertical="center"/>
    </xf>
    <xf numFmtId="0" fontId="3" fillId="22" borderId="43" applyNumberFormat="0" applyProtection="0">
      <alignment vertical="center"/>
    </xf>
    <xf numFmtId="0" fontId="15" fillId="23" borderId="44" applyNumberFormat="0" applyProtection="0">
      <alignment vertical="center"/>
    </xf>
    <xf numFmtId="0" fontId="20" fillId="0" borderId="45" applyNumberFormat="0" applyFill="0" applyProtection="0">
      <alignment vertical="center"/>
    </xf>
    <xf numFmtId="0" fontId="21" fillId="23" borderId="46" applyNumberFormat="0" applyProtection="0">
      <alignment vertical="center"/>
    </xf>
    <xf numFmtId="0" fontId="23" fillId="7" borderId="44" applyNumberFormat="0" applyProtection="0">
      <alignment vertical="center"/>
    </xf>
    <xf numFmtId="0" fontId="44" fillId="47" borderId="46" applyNumberFormat="0" applyAlignment="0" applyProtection="0">
      <alignment vertical="center"/>
    </xf>
    <xf numFmtId="0" fontId="7" fillId="0" borderId="41">
      <alignment horizontal="left" vertical="center"/>
    </xf>
    <xf numFmtId="0" fontId="7" fillId="0" borderId="41">
      <alignment horizontal="left" vertical="center"/>
    </xf>
    <xf numFmtId="0" fontId="37" fillId="46" borderId="43" applyNumberFormat="0" applyFont="0" applyAlignment="0" applyProtection="0">
      <alignmen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23" fillId="7" borderId="44" applyNumberFormat="0" applyProtection="0">
      <alignment vertical="center"/>
    </xf>
    <xf numFmtId="0" fontId="21" fillId="23" borderId="46" applyNumberFormat="0" applyProtection="0">
      <alignment vertical="center"/>
    </xf>
    <xf numFmtId="0" fontId="20" fillId="0" borderId="45" applyNumberFormat="0" applyFill="0" applyProtection="0">
      <alignment vertical="center"/>
    </xf>
    <xf numFmtId="0" fontId="7" fillId="0" borderId="42">
      <alignment horizontal="left" vertical="center"/>
    </xf>
    <xf numFmtId="0" fontId="7" fillId="0" borderId="42">
      <alignment horizontal="left" vertical="center"/>
    </xf>
    <xf numFmtId="0" fontId="7" fillId="0" borderId="42">
      <alignment horizontal="left" vertical="center"/>
    </xf>
    <xf numFmtId="0" fontId="7" fillId="0" borderId="42">
      <alignment horizontal="lef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15" fillId="23" borderId="44" applyNumberFormat="0" applyProtection="0">
      <alignment vertical="center"/>
    </xf>
    <xf numFmtId="0" fontId="3" fillId="22" borderId="43" applyNumberFormat="0" applyProtection="0">
      <alignment vertical="center"/>
    </xf>
    <xf numFmtId="0" fontId="7" fillId="0" borderId="42">
      <alignment horizontal="left" vertical="center"/>
    </xf>
    <xf numFmtId="0" fontId="7" fillId="0" borderId="42">
      <alignment horizontal="lef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7" fillId="0" borderId="42">
      <alignment horizontal="left" vertical="center"/>
    </xf>
    <xf numFmtId="0" fontId="7" fillId="0" borderId="42">
      <alignment horizontal="lef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7" fillId="0" borderId="42">
      <alignment horizontal="left" vertical="center"/>
    </xf>
    <xf numFmtId="0" fontId="7" fillId="0" borderId="42">
      <alignment horizontal="lef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cellStyleXfs>
  <cellXfs count="485">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Fill="1" applyBorder="1" applyProtection="1">
      <alignment vertical="center"/>
    </xf>
    <xf numFmtId="0" fontId="57" fillId="0" borderId="53" xfId="0" applyFont="1" applyFill="1" applyBorder="1" applyProtection="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6"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Fill="1" applyBorder="1" applyProtection="1">
      <alignment vertical="center"/>
    </xf>
    <xf numFmtId="0" fontId="57" fillId="0" borderId="154" xfId="0" applyFont="1" applyFill="1" applyBorder="1" applyProtection="1">
      <alignment vertical="center"/>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73"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7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3"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4" fillId="0" borderId="52" xfId="0" applyNumberFormat="1" applyFont="1" applyFill="1" applyBorder="1" applyAlignment="1">
      <alignment vertical="center" shrinkToFit="1"/>
    </xf>
    <xf numFmtId="184" fontId="74" fillId="0" borderId="75" xfId="0" applyNumberFormat="1" applyFont="1" applyFill="1" applyBorder="1" applyAlignment="1">
      <alignment vertical="center" shrinkToFit="1"/>
    </xf>
    <xf numFmtId="184" fontId="74" fillId="0" borderId="76" xfId="0" applyNumberFormat="1" applyFont="1" applyFill="1" applyBorder="1" applyAlignment="1">
      <alignment vertical="center" shrinkToFit="1"/>
    </xf>
    <xf numFmtId="184" fontId="74" fillId="0" borderId="77" xfId="0" applyNumberFormat="1" applyFont="1" applyFill="1" applyBorder="1" applyAlignment="1">
      <alignment vertical="center" shrinkToFit="1"/>
    </xf>
    <xf numFmtId="184" fontId="74" fillId="0" borderId="2" xfId="0" applyNumberFormat="1" applyFont="1" applyFill="1" applyBorder="1" applyAlignment="1">
      <alignment vertical="center" shrinkToFit="1"/>
    </xf>
    <xf numFmtId="184" fontId="74" fillId="0" borderId="78" xfId="0" applyNumberFormat="1" applyFont="1" applyFill="1" applyBorder="1" applyAlignment="1">
      <alignment vertical="center" shrinkToFit="1"/>
    </xf>
    <xf numFmtId="184" fontId="74" fillId="51" borderId="75" xfId="0" applyNumberFormat="1" applyFont="1" applyFill="1" applyBorder="1" applyAlignment="1" applyProtection="1">
      <alignment vertical="center" shrinkToFit="1"/>
      <protection locked="0"/>
    </xf>
    <xf numFmtId="184" fontId="74" fillId="51" borderId="76" xfId="0" applyNumberFormat="1" applyFont="1" applyFill="1" applyBorder="1" applyAlignment="1" applyProtection="1">
      <alignment vertical="center" shrinkToFit="1"/>
      <protection locked="0"/>
    </xf>
    <xf numFmtId="184" fontId="74" fillId="51" borderId="77" xfId="0" applyNumberFormat="1" applyFont="1" applyFill="1" applyBorder="1" applyAlignment="1" applyProtection="1">
      <alignment vertical="center" shrinkToFit="1"/>
      <protection locked="0"/>
    </xf>
    <xf numFmtId="184" fontId="74" fillId="51" borderId="78" xfId="0" applyNumberFormat="1" applyFont="1" applyFill="1" applyBorder="1" applyAlignment="1" applyProtection="1">
      <alignment vertical="center" shrinkToFit="1"/>
      <protection locked="0"/>
    </xf>
    <xf numFmtId="184" fontId="74" fillId="0" borderId="80" xfId="0" applyNumberFormat="1" applyFont="1" applyFill="1" applyBorder="1" applyAlignment="1">
      <alignment vertical="center" shrinkToFit="1"/>
    </xf>
    <xf numFmtId="184" fontId="74" fillId="0" borderId="81" xfId="0" applyNumberFormat="1" applyFont="1" applyFill="1" applyBorder="1" applyAlignment="1">
      <alignment vertical="center" shrinkToFit="1"/>
    </xf>
    <xf numFmtId="184" fontId="74" fillId="0" borderId="82" xfId="0" applyNumberFormat="1" applyFont="1" applyFill="1" applyBorder="1" applyAlignment="1">
      <alignment vertical="center" shrinkToFit="1"/>
    </xf>
    <xf numFmtId="184" fontId="74" fillId="0" borderId="83" xfId="0" applyNumberFormat="1" applyFont="1" applyFill="1" applyBorder="1" applyAlignment="1">
      <alignment vertical="center" shrinkToFit="1"/>
    </xf>
    <xf numFmtId="184" fontId="74" fillId="0" borderId="79" xfId="0" applyNumberFormat="1" applyFont="1" applyFill="1" applyBorder="1" applyAlignment="1">
      <alignment vertical="center" shrinkToFit="1"/>
    </xf>
    <xf numFmtId="184" fontId="74" fillId="0" borderId="8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0" xfId="0" applyFont="1" applyFill="1" applyBorder="1" applyProtection="1">
      <alignment vertical="center"/>
    </xf>
    <xf numFmtId="0" fontId="60" fillId="49" borderId="68"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xf>
    <xf numFmtId="0" fontId="58" fillId="49" borderId="85" xfId="0" applyFont="1" applyFill="1" applyBorder="1" applyAlignment="1" applyProtection="1">
      <alignment vertical="center" wrapText="1"/>
    </xf>
    <xf numFmtId="0" fontId="57" fillId="0" borderId="85" xfId="0" applyFont="1" applyFill="1" applyBorder="1" applyProtection="1">
      <alignment vertical="center"/>
    </xf>
    <xf numFmtId="0" fontId="57" fillId="0" borderId="89" xfId="0" applyFont="1" applyFill="1" applyBorder="1" applyProtection="1">
      <alignment vertical="center"/>
    </xf>
    <xf numFmtId="0" fontId="58" fillId="49" borderId="148" xfId="0" applyFont="1" applyFill="1" applyBorder="1" applyAlignment="1" applyProtection="1">
      <alignment vertical="center" shrinkToFit="1"/>
    </xf>
    <xf numFmtId="0" fontId="57" fillId="0" borderId="148" xfId="0" applyFont="1" applyFill="1" applyBorder="1" applyProtection="1">
      <alignment vertical="center"/>
    </xf>
    <xf numFmtId="0" fontId="57" fillId="0" borderId="151" xfId="0" applyFont="1" applyFill="1" applyBorder="1" applyProtection="1">
      <alignment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52" borderId="61" xfId="0" applyFont="1" applyFill="1" applyBorder="1" applyAlignment="1" applyProtection="1">
      <alignment horizontal="center" vertical="center"/>
    </xf>
    <xf numFmtId="0" fontId="57" fillId="0" borderId="117" xfId="0" applyFont="1" applyFill="1" applyBorder="1" applyAlignment="1" applyProtection="1">
      <alignment horizontal="center" vertical="center"/>
    </xf>
    <xf numFmtId="0" fontId="57" fillId="0" borderId="147" xfId="0" applyFont="1" applyFill="1" applyBorder="1" applyAlignment="1" applyProtection="1">
      <alignment horizontal="center" vertical="center"/>
    </xf>
    <xf numFmtId="0" fontId="57" fillId="0" borderId="67" xfId="0" applyFont="1" applyFill="1" applyBorder="1" applyAlignment="1" applyProtection="1">
      <alignment horizontal="center" vertical="center"/>
    </xf>
    <xf numFmtId="0" fontId="57" fillId="0" borderId="6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53" xfId="0" applyNumberFormat="1" applyFont="1" applyFill="1" applyBorder="1" applyProtection="1">
      <alignment vertical="center"/>
    </xf>
    <xf numFmtId="184" fontId="57" fillId="0" borderId="52" xfId="0" applyNumberFormat="1" applyFont="1" applyFill="1" applyBorder="1" applyProtection="1">
      <alignment vertical="center"/>
    </xf>
    <xf numFmtId="0" fontId="57" fillId="0" borderId="52" xfId="0" applyFont="1" applyFill="1" applyBorder="1" applyProtection="1">
      <alignment vertical="center"/>
    </xf>
    <xf numFmtId="0" fontId="57" fillId="0" borderId="7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4" xfId="0" applyNumberFormat="1" applyFont="1" applyFill="1" applyBorder="1" applyProtection="1">
      <alignment vertical="center"/>
    </xf>
    <xf numFmtId="0" fontId="57" fillId="0" borderId="109" xfId="0" applyFont="1" applyBorder="1" applyAlignment="1" applyProtection="1">
      <alignment horizontal="center" vertical="center"/>
    </xf>
    <xf numFmtId="0" fontId="57" fillId="0" borderId="6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2" xfId="0" applyFont="1" applyFill="1" applyBorder="1" applyAlignment="1" applyProtection="1">
      <alignment horizontal="center" vertical="center" shrinkToFit="1"/>
    </xf>
    <xf numFmtId="185" fontId="57" fillId="0" borderId="91" xfId="0" applyNumberFormat="1" applyFont="1" applyFill="1" applyBorder="1" applyProtection="1">
      <alignment vertical="center"/>
    </xf>
    <xf numFmtId="184" fontId="57" fillId="52" borderId="124" xfId="0" applyNumberFormat="1" applyFont="1" applyFill="1" applyBorder="1" applyAlignment="1" applyProtection="1">
      <alignment horizontal="right" vertical="top"/>
    </xf>
    <xf numFmtId="184" fontId="57" fillId="52" borderId="125" xfId="0" applyNumberFormat="1" applyFont="1" applyFill="1" applyBorder="1" applyAlignment="1" applyProtection="1">
      <alignment horizontal="right" vertical="top"/>
    </xf>
    <xf numFmtId="0" fontId="61" fillId="0" borderId="144"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xf>
    <xf numFmtId="0" fontId="57" fillId="0" borderId="118" xfId="0" applyFont="1" applyBorder="1" applyProtection="1">
      <alignment vertical="center"/>
    </xf>
    <xf numFmtId="0" fontId="57" fillId="0" borderId="119" xfId="0" applyFont="1" applyBorder="1" applyProtection="1">
      <alignment vertical="center"/>
    </xf>
    <xf numFmtId="0" fontId="58" fillId="49" borderId="2" xfId="0" applyFont="1" applyFill="1" applyBorder="1" applyAlignment="1" applyProtection="1">
      <alignment horizontal="center" vertical="center"/>
    </xf>
    <xf numFmtId="0" fontId="58" fillId="0" borderId="98" xfId="0" applyFont="1" applyBorder="1" applyAlignment="1" applyProtection="1">
      <alignment horizontal="center" vertical="center" wrapText="1"/>
    </xf>
    <xf numFmtId="0" fontId="58" fillId="0" borderId="96"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7" fillId="0" borderId="120" xfId="0" applyFont="1" applyBorder="1" applyAlignment="1" applyProtection="1">
      <alignment horizontal="center" vertical="center"/>
    </xf>
    <xf numFmtId="0" fontId="57" fillId="0" borderId="102" xfId="0" applyFont="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97"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7" fillId="0" borderId="54" xfId="0" applyFont="1" applyFill="1" applyBorder="1" applyAlignment="1" applyProtection="1">
      <alignment vertical="center" shrinkToFit="1"/>
    </xf>
    <xf numFmtId="0" fontId="57" fillId="0" borderId="103" xfId="0" applyFont="1" applyFill="1" applyBorder="1" applyAlignment="1" applyProtection="1">
      <alignment horizontal="center" vertical="center" shrinkToFit="1"/>
    </xf>
    <xf numFmtId="184" fontId="57" fillId="0" borderId="143" xfId="0" applyNumberFormat="1" applyFont="1" applyFill="1" applyBorder="1" applyProtection="1">
      <alignment vertical="center"/>
    </xf>
    <xf numFmtId="184" fontId="57" fillId="0" borderId="138" xfId="0" applyNumberFormat="1" applyFont="1" applyFill="1" applyBorder="1" applyProtection="1">
      <alignment vertical="center"/>
    </xf>
    <xf numFmtId="184" fontId="57" fillId="52" borderId="61" xfId="0" applyNumberFormat="1" applyFont="1" applyFill="1" applyBorder="1" applyProtection="1">
      <alignment vertical="center"/>
    </xf>
    <xf numFmtId="184" fontId="57" fillId="0" borderId="117" xfId="0" applyNumberFormat="1" applyFont="1" applyFill="1" applyBorder="1" applyProtection="1">
      <alignment vertical="center"/>
    </xf>
    <xf numFmtId="184" fontId="57" fillId="0" borderId="105" xfId="0" applyNumberFormat="1" applyFont="1" applyFill="1" applyBorder="1" applyProtection="1">
      <alignment vertical="center"/>
    </xf>
    <xf numFmtId="184" fontId="57" fillId="0" borderId="66"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0" xfId="0" applyNumberFormat="1" applyFont="1" applyFill="1" applyBorder="1" applyProtection="1">
      <alignment vertical="center"/>
    </xf>
    <xf numFmtId="184" fontId="57" fillId="0" borderId="7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8" xfId="0" applyFont="1" applyFill="1" applyBorder="1" applyAlignment="1" applyProtection="1">
      <alignment horizontal="center" vertical="center"/>
    </xf>
    <xf numFmtId="0" fontId="58" fillId="49" borderId="52" xfId="0" applyFont="1" applyFill="1" applyBorder="1" applyAlignment="1" applyProtection="1">
      <alignment vertical="center" wrapText="1"/>
    </xf>
    <xf numFmtId="184" fontId="57" fillId="0" borderId="69" xfId="0" applyNumberFormat="1" applyFont="1" applyFill="1" applyBorder="1" applyProtection="1">
      <alignment vertical="center"/>
    </xf>
    <xf numFmtId="0" fontId="58" fillId="49" borderId="52"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7" xfId="0" applyNumberFormat="1" applyFont="1" applyFill="1" applyBorder="1" applyProtection="1">
      <alignment vertical="center"/>
    </xf>
    <xf numFmtId="187" fontId="57" fillId="0" borderId="104" xfId="0" applyNumberFormat="1" applyFont="1" applyFill="1" applyBorder="1" applyProtection="1">
      <alignment vertical="center"/>
    </xf>
    <xf numFmtId="0" fontId="57" fillId="0" borderId="162" xfId="0" applyFont="1" applyFill="1" applyBorder="1" applyProtection="1">
      <alignment vertical="center"/>
    </xf>
    <xf numFmtId="0" fontId="58" fillId="49" borderId="52"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1" xfId="0" applyNumberFormat="1" applyFont="1" applyFill="1" applyBorder="1" applyProtection="1">
      <alignment vertical="center"/>
    </xf>
    <xf numFmtId="0" fontId="57" fillId="52" borderId="6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8" xfId="0" applyFont="1" applyFill="1" applyBorder="1" applyProtection="1">
      <alignment vertical="center"/>
    </xf>
    <xf numFmtId="0" fontId="61" fillId="0" borderId="95" xfId="0" applyFont="1" applyFill="1" applyBorder="1" applyAlignment="1" applyProtection="1">
      <alignment horizontal="center" vertical="center"/>
    </xf>
    <xf numFmtId="0" fontId="61" fillId="0" borderId="146"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7" xfId="0" applyFont="1" applyFill="1" applyBorder="1" applyProtection="1">
      <alignment vertical="center"/>
    </xf>
    <xf numFmtId="38" fontId="57" fillId="0" borderId="61" xfId="0" applyNumberFormat="1" applyFont="1" applyFill="1" applyBorder="1" applyProtection="1">
      <alignment vertical="center"/>
    </xf>
    <xf numFmtId="0" fontId="57" fillId="0" borderId="0" xfId="0" applyFont="1" applyFill="1" applyBorder="1" applyProtection="1">
      <alignment vertical="center"/>
    </xf>
    <xf numFmtId="184" fontId="57" fillId="0" borderId="113" xfId="0" applyNumberFormat="1" applyFont="1" applyFill="1" applyBorder="1" applyProtection="1">
      <alignment vertical="center"/>
    </xf>
    <xf numFmtId="184" fontId="57" fillId="0" borderId="145" xfId="0" applyNumberFormat="1" applyFont="1" applyFill="1" applyBorder="1" applyProtection="1">
      <alignment vertical="center"/>
    </xf>
    <xf numFmtId="184" fontId="57" fillId="0" borderId="14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4"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7" fillId="0" borderId="166" xfId="0" applyFont="1" applyFill="1" applyBorder="1" applyAlignment="1" applyProtection="1">
      <alignment horizontal="center" vertical="center"/>
    </xf>
    <xf numFmtId="0" fontId="57" fillId="0" borderId="167" xfId="0" applyFont="1" applyFill="1" applyBorder="1" applyProtection="1">
      <alignment vertical="center"/>
    </xf>
    <xf numFmtId="0" fontId="57" fillId="0" borderId="168" xfId="0" applyFont="1" applyFill="1" applyBorder="1" applyProtection="1">
      <alignment vertical="center"/>
    </xf>
    <xf numFmtId="184" fontId="57" fillId="0" borderId="139" xfId="0" applyNumberFormat="1" applyFont="1" applyFill="1" applyBorder="1" applyProtection="1">
      <alignment vertical="center"/>
    </xf>
    <xf numFmtId="184" fontId="57" fillId="0" borderId="97"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87" xfId="0" applyNumberFormat="1" applyFont="1" applyFill="1" applyBorder="1" applyProtection="1">
      <alignment vertical="center"/>
    </xf>
    <xf numFmtId="0" fontId="57" fillId="0" borderId="171" xfId="0" applyFont="1" applyFill="1" applyBorder="1" applyAlignment="1" applyProtection="1">
      <alignment horizontal="center" vertical="center"/>
    </xf>
    <xf numFmtId="184" fontId="57" fillId="52" borderId="169" xfId="0" applyNumberFormat="1" applyFont="1" applyFill="1" applyBorder="1" applyProtection="1">
      <alignment vertical="center"/>
    </xf>
    <xf numFmtId="184" fontId="57" fillId="52" borderId="129" xfId="0" applyNumberFormat="1" applyFont="1" applyFill="1" applyBorder="1" applyProtection="1">
      <alignment vertical="center"/>
    </xf>
    <xf numFmtId="184" fontId="57" fillId="52" borderId="139" xfId="0" applyNumberFormat="1" applyFont="1" applyFill="1" applyBorder="1" applyAlignment="1" applyProtection="1">
      <alignment horizontal="right" vertical="top"/>
    </xf>
    <xf numFmtId="184" fontId="57" fillId="52" borderId="87" xfId="0" applyNumberFormat="1" applyFont="1" applyFill="1" applyBorder="1" applyAlignment="1" applyProtection="1">
      <alignment horizontal="right" vertical="top"/>
    </xf>
    <xf numFmtId="0" fontId="71" fillId="49" borderId="65" xfId="0" applyFont="1" applyFill="1" applyBorder="1" applyAlignment="1" applyProtection="1">
      <alignment horizontal="center" vertical="center" wrapText="1" shrinkToFit="1"/>
    </xf>
    <xf numFmtId="184" fontId="74" fillId="0" borderId="77" xfId="0" applyNumberFormat="1" applyFont="1" applyFill="1" applyBorder="1" applyAlignment="1" applyProtection="1">
      <alignment vertical="center" shrinkToFit="1"/>
    </xf>
    <xf numFmtId="0" fontId="57" fillId="48" borderId="0" xfId="0" applyFont="1" applyFill="1" applyAlignment="1">
      <alignment horizontal="left" vertical="center"/>
    </xf>
    <xf numFmtId="0" fontId="57" fillId="51" borderId="2" xfId="0" applyFont="1" applyFill="1" applyBorder="1" applyAlignment="1" applyProtection="1">
      <alignment horizontal="center" vertical="center"/>
      <protection locked="0"/>
    </xf>
    <xf numFmtId="0" fontId="57" fillId="48" borderId="0" xfId="0" applyFont="1" applyFill="1" applyAlignment="1">
      <alignment horizontal="left" vertical="center" wrapText="1"/>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67" fillId="0" borderId="0" xfId="213" applyFont="1" applyBorder="1" applyAlignment="1" applyProtection="1">
      <alignment horizontal="left" vertical="top" wrapText="1"/>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7"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51" borderId="51"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38" fontId="57" fillId="48" borderId="58" xfId="213" applyNumberFormat="1" applyFont="1" applyFill="1" applyBorder="1" applyAlignment="1" applyProtection="1">
      <alignment horizontal="center" vertical="center"/>
    </xf>
    <xf numFmtId="0" fontId="57" fillId="48" borderId="58" xfId="213" applyFont="1" applyFill="1" applyBorder="1" applyAlignment="1" applyProtection="1">
      <alignment horizontal="center" vertical="center"/>
    </xf>
    <xf numFmtId="0" fontId="57" fillId="48" borderId="59" xfId="213" applyFont="1" applyFill="1" applyBorder="1" applyAlignment="1" applyProtection="1">
      <alignment horizontal="center" vertical="center"/>
    </xf>
    <xf numFmtId="0" fontId="57" fillId="49" borderId="5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7" fillId="0" borderId="0" xfId="212" applyFont="1" applyFill="1" applyAlignment="1" applyProtection="1">
      <alignment vertical="center"/>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0" xfId="213" applyNumberFormat="1"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71" fillId="48" borderId="0" xfId="187" applyFont="1" applyFill="1" applyBorder="1" applyAlignment="1" applyProtection="1">
      <alignment horizontal="left" vertical="top"/>
    </xf>
    <xf numFmtId="0" fontId="70" fillId="48" borderId="0" xfId="213" applyFont="1" applyFill="1" applyBorder="1" applyAlignment="1" applyProtection="1">
      <alignment horizontal="center" vertical="center" wrapText="1"/>
    </xf>
    <xf numFmtId="0" fontId="57" fillId="48" borderId="0"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65" fillId="0" borderId="0" xfId="212" applyFont="1" applyFill="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8" fillId="48" borderId="0" xfId="213" applyFont="1" applyFill="1" applyBorder="1" applyAlignment="1" applyProtection="1">
      <alignment horizontal="left" shrinkToFit="1"/>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8" fillId="48" borderId="0" xfId="213" applyFont="1" applyFill="1" applyBorder="1" applyAlignment="1" applyProtection="1">
      <alignment horizontal="left" vertical="center" wrapText="1"/>
    </xf>
    <xf numFmtId="186" fontId="57" fillId="0" borderId="66" xfId="0" applyNumberFormat="1" applyFont="1" applyFill="1" applyBorder="1" applyAlignment="1" applyProtection="1">
      <alignment horizontal="center" vertical="center"/>
    </xf>
    <xf numFmtId="186" fontId="57" fillId="0" borderId="141" xfId="0" applyNumberFormat="1" applyFont="1" applyFill="1" applyBorder="1" applyAlignment="1" applyProtection="1">
      <alignment horizontal="center" vertical="center"/>
    </xf>
    <xf numFmtId="0" fontId="61" fillId="0" borderId="62" xfId="0" applyFont="1" applyFill="1" applyBorder="1" applyAlignment="1" applyProtection="1">
      <alignment horizontal="center" vertical="center" wrapText="1" shrinkToFit="1"/>
    </xf>
    <xf numFmtId="0" fontId="61" fillId="0" borderId="109"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09" xfId="0" applyFont="1" applyFill="1" applyBorder="1" applyAlignment="1" applyProtection="1">
      <alignment horizontal="center" vertical="center" wrapText="1" shrinkToFit="1"/>
    </xf>
    <xf numFmtId="0" fontId="57" fillId="0" borderId="63"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shrinkToFit="1"/>
    </xf>
    <xf numFmtId="0" fontId="57" fillId="0" borderId="172" xfId="0" applyFont="1" applyFill="1" applyBorder="1" applyAlignment="1" applyProtection="1">
      <alignment horizontal="center" vertical="center" shrinkToFit="1"/>
    </xf>
    <xf numFmtId="0" fontId="57" fillId="0" borderId="90" xfId="0" applyFont="1" applyFill="1" applyBorder="1" applyAlignment="1" applyProtection="1">
      <alignment horizontal="center" vertical="center" shrinkToFit="1"/>
    </xf>
    <xf numFmtId="0" fontId="58" fillId="49" borderId="112" xfId="0" applyFont="1" applyFill="1" applyBorder="1" applyAlignment="1" applyProtection="1">
      <alignment horizontal="center" vertical="center" wrapText="1"/>
    </xf>
    <xf numFmtId="0" fontId="58" fillId="49" borderId="131" xfId="0" applyFont="1" applyFill="1" applyBorder="1" applyAlignment="1" applyProtection="1">
      <alignment horizontal="center" vertical="center" wrapText="1"/>
    </xf>
    <xf numFmtId="0" fontId="61" fillId="49" borderId="5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68" xfId="0" applyFont="1" applyFill="1" applyBorder="1" applyAlignment="1" applyProtection="1">
      <alignment horizontal="center" vertical="center"/>
    </xf>
    <xf numFmtId="0" fontId="58" fillId="49" borderId="69" xfId="0" applyFont="1" applyFill="1" applyBorder="1" applyAlignment="1" applyProtection="1">
      <alignment horizontal="center" vertical="center"/>
    </xf>
    <xf numFmtId="0" fontId="58" fillId="49" borderId="53" xfId="0" applyFont="1" applyFill="1" applyBorder="1" applyAlignment="1" applyProtection="1">
      <alignment horizontal="center" vertical="center"/>
    </xf>
    <xf numFmtId="0" fontId="58" fillId="49" borderId="127" xfId="0" applyFont="1" applyFill="1" applyBorder="1" applyAlignment="1" applyProtection="1">
      <alignment horizontal="center" vertical="center"/>
    </xf>
    <xf numFmtId="0" fontId="58" fillId="49" borderId="133"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1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32" xfId="0" applyFont="1" applyFill="1" applyBorder="1" applyAlignment="1" applyProtection="1">
      <alignment horizontal="center" vertical="center"/>
    </xf>
    <xf numFmtId="0" fontId="57" fillId="49" borderId="114" xfId="0" applyFont="1" applyFill="1" applyBorder="1" applyAlignment="1" applyProtection="1">
      <alignment horizontal="center" vertical="center" shrinkToFit="1"/>
    </xf>
    <xf numFmtId="0" fontId="57" fillId="49" borderId="11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62"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2"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3" xfId="0" applyFont="1" applyFill="1" applyBorder="1" applyAlignment="1" applyProtection="1">
      <alignment horizontal="center" vertical="center" wrapText="1"/>
    </xf>
    <xf numFmtId="0" fontId="58" fillId="0" borderId="99"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xf>
    <xf numFmtId="0" fontId="58" fillId="0" borderId="10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04" xfId="0" applyFont="1" applyFill="1" applyBorder="1" applyAlignment="1" applyProtection="1">
      <alignment horizontal="center" vertical="center"/>
    </xf>
    <xf numFmtId="0" fontId="57" fillId="52" borderId="126" xfId="0" applyFont="1" applyFill="1" applyBorder="1" applyAlignment="1" applyProtection="1">
      <alignment horizontal="center" vertical="center"/>
    </xf>
    <xf numFmtId="0" fontId="58" fillId="0" borderId="10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shrinkToFit="1"/>
    </xf>
    <xf numFmtId="0" fontId="58" fillId="0" borderId="119" xfId="0" applyFont="1" applyFill="1" applyBorder="1" applyAlignment="1" applyProtection="1">
      <alignment horizontal="center" vertical="center" shrinkToFit="1"/>
    </xf>
    <xf numFmtId="0" fontId="58" fillId="0" borderId="110" xfId="0" applyFont="1" applyFill="1" applyBorder="1" applyAlignment="1" applyProtection="1">
      <alignment horizontal="center" vertical="center" shrinkToFit="1"/>
    </xf>
    <xf numFmtId="0" fontId="58" fillId="0" borderId="137" xfId="0" applyFont="1" applyFill="1" applyBorder="1" applyAlignment="1" applyProtection="1">
      <alignment horizontal="center" vertical="center" shrinkToFit="1"/>
    </xf>
    <xf numFmtId="0" fontId="57" fillId="0" borderId="163" xfId="0" applyFont="1" applyFill="1" applyBorder="1" applyAlignment="1" applyProtection="1">
      <alignment horizontal="center" vertical="center"/>
    </xf>
    <xf numFmtId="0" fontId="57" fillId="0" borderId="17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18" xfId="0" applyFont="1" applyFill="1" applyBorder="1" applyAlignment="1" applyProtection="1">
      <alignment horizontal="center" vertical="center"/>
    </xf>
    <xf numFmtId="0" fontId="61" fillId="0" borderId="65" xfId="0" applyFont="1" applyFill="1" applyBorder="1" applyAlignment="1" applyProtection="1">
      <alignment horizontal="center" vertical="center" wrapText="1"/>
    </xf>
    <xf numFmtId="0" fontId="58" fillId="0" borderId="114" xfId="0" applyFont="1" applyFill="1" applyBorder="1" applyAlignment="1" applyProtection="1">
      <alignment horizontal="center" vertical="center"/>
    </xf>
    <xf numFmtId="0" fontId="58" fillId="0" borderId="115" xfId="0" applyFont="1" applyFill="1" applyBorder="1" applyAlignment="1" applyProtection="1">
      <alignment horizontal="center" vertical="center"/>
    </xf>
    <xf numFmtId="0" fontId="58" fillId="0" borderId="63"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52" xfId="0" applyFont="1" applyFill="1" applyBorder="1" applyAlignment="1" applyProtection="1">
      <alignment horizontal="center" vertical="center"/>
    </xf>
    <xf numFmtId="0" fontId="61" fillId="0" borderId="99" xfId="0" applyFont="1" applyBorder="1" applyAlignment="1" applyProtection="1">
      <alignment horizontal="center" vertical="center" wrapText="1"/>
    </xf>
    <xf numFmtId="0" fontId="61" fillId="0" borderId="108" xfId="0" applyFont="1" applyBorder="1" applyAlignment="1" applyProtection="1">
      <alignment horizontal="center" vertical="center" wrapText="1"/>
    </xf>
    <xf numFmtId="0" fontId="61" fillId="0" borderId="10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2" xfId="0" applyFont="1" applyBorder="1" applyAlignment="1" applyProtection="1">
      <alignment horizontal="center" vertical="center" wrapText="1"/>
    </xf>
    <xf numFmtId="0" fontId="61" fillId="0" borderId="143" xfId="0" applyFont="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2" xfId="0" applyFont="1" applyFill="1" applyBorder="1" applyAlignment="1" applyProtection="1">
      <alignment horizontal="center" vertical="center" shrinkToFit="1"/>
    </xf>
    <xf numFmtId="0" fontId="57" fillId="0" borderId="143" xfId="0" applyFont="1" applyFill="1" applyBorder="1" applyAlignment="1" applyProtection="1">
      <alignment horizontal="center" vertical="center" shrinkToFit="1"/>
    </xf>
    <xf numFmtId="0" fontId="57" fillId="0" borderId="62" xfId="0" applyFont="1" applyBorder="1" applyAlignment="1" applyProtection="1">
      <alignment horizontal="center" vertical="center" shrinkToFit="1"/>
    </xf>
    <xf numFmtId="0" fontId="57" fillId="0" borderId="109" xfId="0" applyFont="1" applyBorder="1" applyAlignment="1" applyProtection="1">
      <alignment horizontal="center" vertical="center" shrinkToFit="1"/>
    </xf>
    <xf numFmtId="184" fontId="57" fillId="52" borderId="57" xfId="0" applyNumberFormat="1"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61" fillId="0" borderId="106" xfId="0" applyFont="1" applyFill="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57" fillId="52" borderId="113" xfId="0" applyFont="1" applyFill="1" applyBorder="1" applyAlignment="1" applyProtection="1">
      <alignment horizontal="center" vertical="center"/>
    </xf>
    <xf numFmtId="0" fontId="61" fillId="0" borderId="158" xfId="0" applyFont="1" applyFill="1" applyBorder="1" applyAlignment="1" applyProtection="1">
      <alignment horizontal="center" vertical="center" wrapText="1" shrinkToFit="1"/>
    </xf>
    <xf numFmtId="0" fontId="61" fillId="0" borderId="160" xfId="0" applyFont="1" applyFill="1" applyBorder="1" applyAlignment="1" applyProtection="1">
      <alignment horizontal="center" vertical="center" wrapText="1" shrinkToFit="1"/>
    </xf>
    <xf numFmtId="0" fontId="61" fillId="0" borderId="52" xfId="0" applyFont="1" applyFill="1" applyBorder="1" applyAlignment="1" applyProtection="1">
      <alignment horizontal="center" vertical="center" wrapText="1" shrinkToFit="1"/>
    </xf>
    <xf numFmtId="0" fontId="61" fillId="0" borderId="161" xfId="0" applyFont="1" applyFill="1" applyBorder="1" applyAlignment="1" applyProtection="1">
      <alignment horizontal="center" vertical="center" wrapText="1" shrinkToFit="1"/>
    </xf>
    <xf numFmtId="0" fontId="57" fillId="0" borderId="106" xfId="0" applyFont="1" applyFill="1" applyBorder="1" applyAlignment="1" applyProtection="1">
      <alignment horizontal="center" vertical="center" shrinkToFit="1"/>
    </xf>
    <xf numFmtId="0" fontId="57" fillId="0" borderId="159" xfId="0" applyFont="1" applyFill="1" applyBorder="1" applyAlignment="1" applyProtection="1">
      <alignment horizontal="center" vertical="center" shrinkToFit="1"/>
    </xf>
    <xf numFmtId="0" fontId="61" fillId="0" borderId="52"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wrapText="1" shrinkToFit="1"/>
    </xf>
    <xf numFmtId="0" fontId="57" fillId="0" borderId="118"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2"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72" xfId="0" applyFont="1" applyFill="1" applyBorder="1" applyAlignment="1" applyProtection="1">
      <alignment horizontal="center" vertical="center"/>
    </xf>
    <xf numFmtId="0" fontId="57" fillId="49" borderId="73"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436">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2 2" xfId="351"/>
    <cellStyle name="Header1 3" xfId="105"/>
    <cellStyle name="Header1 4" xfId="350"/>
    <cellStyle name="Header2" xfId="25"/>
    <cellStyle name="Header2 2" xfId="26"/>
    <cellStyle name="Header2 2 2" xfId="175"/>
    <cellStyle name="Header2 2 2 2" xfId="251"/>
    <cellStyle name="Header2 2 2 2 2" xfId="385"/>
    <cellStyle name="Header2 2 2 3" xfId="279"/>
    <cellStyle name="Header2 2 2 3 2" xfId="412"/>
    <cellStyle name="Header2 2 2 4" xfId="357"/>
    <cellStyle name="Header2 2 3" xfId="192"/>
    <cellStyle name="Header2 2 3 2" xfId="261"/>
    <cellStyle name="Header2 2 3 2 2" xfId="394"/>
    <cellStyle name="Header2 2 3 3" xfId="287"/>
    <cellStyle name="Header2 2 3 3 2" xfId="419"/>
    <cellStyle name="Header2 2 3 4" xfId="358"/>
    <cellStyle name="Header2 2 4" xfId="220"/>
    <cellStyle name="Header2 2 4 2" xfId="363"/>
    <cellStyle name="Header2 2 5" xfId="247"/>
    <cellStyle name="Header2 2 5 2" xfId="382"/>
    <cellStyle name="Header2 2 6" xfId="232"/>
    <cellStyle name="Header2 3" xfId="106"/>
    <cellStyle name="Header2 3 2" xfId="177"/>
    <cellStyle name="Header2 3 2 2" xfId="253"/>
    <cellStyle name="Header2 3 2 2 2" xfId="387"/>
    <cellStyle name="Header2 3 2 3" xfId="281"/>
    <cellStyle name="Header2 3 2 3 2" xfId="414"/>
    <cellStyle name="Header2 3 2 4" xfId="305"/>
    <cellStyle name="Header2 3 3" xfId="236"/>
    <cellStyle name="Header2 3 3 2" xfId="372"/>
    <cellStyle name="Header2 3 4" xfId="237"/>
    <cellStyle name="Header2 3 4 2" xfId="373"/>
    <cellStyle name="Header2 4" xfId="174"/>
    <cellStyle name="Header2 4 2" xfId="250"/>
    <cellStyle name="Header2 4 2 2" xfId="384"/>
    <cellStyle name="Header2 4 3" xfId="278"/>
    <cellStyle name="Header2 4 3 2" xfId="411"/>
    <cellStyle name="Header2 4 4" xfId="356"/>
    <cellStyle name="Header2 5" xfId="193"/>
    <cellStyle name="Header2 5 2" xfId="262"/>
    <cellStyle name="Header2 5 2 2" xfId="395"/>
    <cellStyle name="Header2 5 3" xfId="288"/>
    <cellStyle name="Header2 5 3 2" xfId="420"/>
    <cellStyle name="Header2 5 4" xfId="359"/>
    <cellStyle name="Header2 6" xfId="219"/>
    <cellStyle name="Header2 6 2" xfId="362"/>
    <cellStyle name="Header2 7" xfId="248"/>
    <cellStyle name="Header2 7 2" xfId="383"/>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2 2" xfId="396"/>
    <cellStyle name="メモ 2 2 3" xfId="289"/>
    <cellStyle name="メモ 2 2 3 2" xfId="421"/>
    <cellStyle name="メモ 2 2 4" xfId="310"/>
    <cellStyle name="メモ 2 3" xfId="195"/>
    <cellStyle name="メモ 2 3 2" xfId="264"/>
    <cellStyle name="メモ 2 3 2 2" xfId="397"/>
    <cellStyle name="メモ 2 3 3" xfId="290"/>
    <cellStyle name="メモ 2 3 3 2" xfId="422"/>
    <cellStyle name="メモ 2 3 4" xfId="311"/>
    <cellStyle name="メモ 2 4" xfId="224"/>
    <cellStyle name="メモ 2 4 2" xfId="366"/>
    <cellStyle name="メモ 2 5" xfId="260"/>
    <cellStyle name="メモ 2 5 2" xfId="393"/>
    <cellStyle name="メモ 2 6" xfId="258"/>
    <cellStyle name="メモ 3" xfId="122"/>
    <cellStyle name="メモ 3 2" xfId="176"/>
    <cellStyle name="メモ 3 2 2" xfId="252"/>
    <cellStyle name="メモ 3 2 2 2" xfId="386"/>
    <cellStyle name="メモ 3 2 3" xfId="280"/>
    <cellStyle name="メモ 3 2 3 2" xfId="413"/>
    <cellStyle name="メモ 3 2 4" xfId="304"/>
    <cellStyle name="メモ 3 3" xfId="196"/>
    <cellStyle name="メモ 3 3 2" xfId="265"/>
    <cellStyle name="メモ 3 3 2 2" xfId="398"/>
    <cellStyle name="メモ 3 3 3" xfId="291"/>
    <cellStyle name="メモ 3 3 3 2" xfId="423"/>
    <cellStyle name="メモ 3 3 4" xfId="312"/>
    <cellStyle name="メモ 3 4" xfId="238"/>
    <cellStyle name="メモ 3 4 2" xfId="374"/>
    <cellStyle name="メモ 3 5" xfId="222"/>
    <cellStyle name="メモ 3 5 2" xfId="365"/>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2 2" xfId="399"/>
    <cellStyle name="計算 2 2 3" xfId="292"/>
    <cellStyle name="計算 2 2 3 2" xfId="424"/>
    <cellStyle name="計算 2 2 4" xfId="313"/>
    <cellStyle name="計算 2 3" xfId="198"/>
    <cellStyle name="計算 2 3 2" xfId="267"/>
    <cellStyle name="計算 2 3 2 2" xfId="400"/>
    <cellStyle name="計算 2 3 3" xfId="293"/>
    <cellStyle name="計算 2 3 3 2" xfId="425"/>
    <cellStyle name="計算 2 3 4" xfId="314"/>
    <cellStyle name="計算 2 4" xfId="226"/>
    <cellStyle name="計算 2 4 2" xfId="367"/>
    <cellStyle name="計算 2 5" xfId="259"/>
    <cellStyle name="計算 2 5 2" xfId="392"/>
    <cellStyle name="計算 2 6" xfId="216"/>
    <cellStyle name="計算 3" xfId="126"/>
    <cellStyle name="計算 3 2" xfId="178"/>
    <cellStyle name="計算 3 2 2" xfId="254"/>
    <cellStyle name="計算 3 2 2 2" xfId="388"/>
    <cellStyle name="計算 3 2 3" xfId="282"/>
    <cellStyle name="計算 3 2 3 2" xfId="415"/>
    <cellStyle name="計算 3 2 4" xfId="306"/>
    <cellStyle name="計算 3 3" xfId="199"/>
    <cellStyle name="計算 3 3 2" xfId="268"/>
    <cellStyle name="計算 3 3 2 2" xfId="401"/>
    <cellStyle name="計算 3 3 3" xfId="294"/>
    <cellStyle name="計算 3 3 3 2" xfId="426"/>
    <cellStyle name="計算 3 3 4" xfId="315"/>
    <cellStyle name="計算 3 4" xfId="240"/>
    <cellStyle name="計算 3 4 2" xfId="375"/>
    <cellStyle name="計算 3 5" xfId="221"/>
    <cellStyle name="計算 3 5 2" xfId="364"/>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2 2 2" xfId="353"/>
    <cellStyle name="見出し 3 2 3" xfId="352"/>
    <cellStyle name="見出し 3 3" xfId="134"/>
    <cellStyle name="見出し 3 3 2" xfId="354"/>
    <cellStyle name="見出し 4 2" xfId="49"/>
    <cellStyle name="見出し 4 2 2" xfId="347"/>
    <cellStyle name="見出し 4 3" xfId="135"/>
    <cellStyle name="集計 2" xfId="50"/>
    <cellStyle name="集計 2 2" xfId="201"/>
    <cellStyle name="集計 2 2 2" xfId="269"/>
    <cellStyle name="集計 2 2 2 2" xfId="402"/>
    <cellStyle name="集計 2 2 3" xfId="295"/>
    <cellStyle name="集計 2 2 3 2" xfId="427"/>
    <cellStyle name="集計 2 2 4" xfId="316"/>
    <cellStyle name="集計 2 3" xfId="202"/>
    <cellStyle name="集計 2 3 2" xfId="270"/>
    <cellStyle name="集計 2 3 2 2" xfId="403"/>
    <cellStyle name="集計 2 3 3" xfId="296"/>
    <cellStyle name="集計 2 3 3 2" xfId="428"/>
    <cellStyle name="集計 2 3 4" xfId="317"/>
    <cellStyle name="集計 2 4" xfId="227"/>
    <cellStyle name="集計 2 4 2" xfId="368"/>
    <cellStyle name="集計 2 5" xfId="246"/>
    <cellStyle name="集計 2 5 2" xfId="381"/>
    <cellStyle name="集計 2 6" xfId="234"/>
    <cellStyle name="集計 3" xfId="136"/>
    <cellStyle name="集計 3 2" xfId="180"/>
    <cellStyle name="集計 3 2 2" xfId="255"/>
    <cellStyle name="集計 3 2 2 2" xfId="389"/>
    <cellStyle name="集計 3 2 3" xfId="283"/>
    <cellStyle name="集計 3 2 3 2" xfId="416"/>
    <cellStyle name="集計 3 2 4" xfId="307"/>
    <cellStyle name="集計 3 3" xfId="203"/>
    <cellStyle name="集計 3 3 2" xfId="271"/>
    <cellStyle name="集計 3 3 2 2" xfId="404"/>
    <cellStyle name="集計 3 3 3" xfId="297"/>
    <cellStyle name="集計 3 3 3 2" xfId="429"/>
    <cellStyle name="集計 3 3 4" xfId="318"/>
    <cellStyle name="集計 3 4" xfId="241"/>
    <cellStyle name="集計 3 4 2" xfId="376"/>
    <cellStyle name="集計 3 5" xfId="218"/>
    <cellStyle name="集計 3 5 2" xfId="361"/>
    <cellStyle name="集計 3 6" xfId="225"/>
    <cellStyle name="出力 2" xfId="51"/>
    <cellStyle name="出力 2 2" xfId="204"/>
    <cellStyle name="出力 2 2 2" xfId="272"/>
    <cellStyle name="出力 2 2 2 2" xfId="405"/>
    <cellStyle name="出力 2 2 3" xfId="298"/>
    <cellStyle name="出力 2 2 3 2" xfId="430"/>
    <cellStyle name="出力 2 2 4" xfId="319"/>
    <cellStyle name="出力 2 3" xfId="205"/>
    <cellStyle name="出力 2 3 2" xfId="273"/>
    <cellStyle name="出力 2 3 2 2" xfId="406"/>
    <cellStyle name="出力 2 3 3" xfId="299"/>
    <cellStyle name="出力 2 3 3 2" xfId="431"/>
    <cellStyle name="出力 2 3 4" xfId="320"/>
    <cellStyle name="出力 2 4" xfId="228"/>
    <cellStyle name="出力 2 4 2" xfId="369"/>
    <cellStyle name="出力 2 5" xfId="245"/>
    <cellStyle name="出力 2 5 2" xfId="380"/>
    <cellStyle name="出力 2 6" xfId="231"/>
    <cellStyle name="出力 3" xfId="137"/>
    <cellStyle name="出力 3 2" xfId="181"/>
    <cellStyle name="出力 3 2 2" xfId="256"/>
    <cellStyle name="出力 3 2 2 2" xfId="390"/>
    <cellStyle name="出力 3 2 3" xfId="284"/>
    <cellStyle name="出力 3 2 3 2" xfId="417"/>
    <cellStyle name="出力 3 2 4" xfId="308"/>
    <cellStyle name="出力 3 3" xfId="206"/>
    <cellStyle name="出力 3 3 2" xfId="274"/>
    <cellStyle name="出力 3 3 2 2" xfId="407"/>
    <cellStyle name="出力 3 3 3" xfId="300"/>
    <cellStyle name="出力 3 3 3 2" xfId="432"/>
    <cellStyle name="出力 3 3 4" xfId="321"/>
    <cellStyle name="出力 3 4" xfId="242"/>
    <cellStyle name="出力 3 4 2" xfId="377"/>
    <cellStyle name="出力 3 5" xfId="235"/>
    <cellStyle name="出力 3 5 2" xfId="371"/>
    <cellStyle name="出力 3 6" xfId="233"/>
    <cellStyle name="説明文 2" xfId="52"/>
    <cellStyle name="説明文 3" xfId="138"/>
    <cellStyle name="脱浦 [0.00]_Sheet1" xfId="139"/>
    <cellStyle name="脱浦_Sheet1" xfId="140"/>
    <cellStyle name="通貨 2" xfId="141"/>
    <cellStyle name="通貨 2 2" xfId="355"/>
    <cellStyle name="入力 2" xfId="53"/>
    <cellStyle name="入力 2 2" xfId="207"/>
    <cellStyle name="入力 2 2 2" xfId="275"/>
    <cellStyle name="入力 2 2 2 2" xfId="408"/>
    <cellStyle name="入力 2 2 3" xfId="301"/>
    <cellStyle name="入力 2 2 3 2" xfId="433"/>
    <cellStyle name="入力 2 2 4" xfId="322"/>
    <cellStyle name="入力 2 3" xfId="208"/>
    <cellStyle name="入力 2 3 2" xfId="276"/>
    <cellStyle name="入力 2 3 2 2" xfId="409"/>
    <cellStyle name="入力 2 3 3" xfId="302"/>
    <cellStyle name="入力 2 3 3 2" xfId="434"/>
    <cellStyle name="入力 2 3 4" xfId="323"/>
    <cellStyle name="入力 2 4" xfId="230"/>
    <cellStyle name="入力 2 4 2" xfId="370"/>
    <cellStyle name="入力 2 5" xfId="244"/>
    <cellStyle name="入力 2 5 2" xfId="379"/>
    <cellStyle name="入力 2 6" xfId="286"/>
    <cellStyle name="入力 3" xfId="142"/>
    <cellStyle name="入力 3 2" xfId="182"/>
    <cellStyle name="入力 3 2 2" xfId="257"/>
    <cellStyle name="入力 3 2 2 2" xfId="391"/>
    <cellStyle name="入力 3 2 3" xfId="285"/>
    <cellStyle name="入力 3 2 3 2" xfId="418"/>
    <cellStyle name="入力 3 2 4" xfId="309"/>
    <cellStyle name="入力 3 3" xfId="209"/>
    <cellStyle name="入力 3 3 2" xfId="277"/>
    <cellStyle name="入力 3 3 2 2" xfId="410"/>
    <cellStyle name="入力 3 3 3" xfId="303"/>
    <cellStyle name="入力 3 3 3 2" xfId="435"/>
    <cellStyle name="入力 3 3 4" xfId="324"/>
    <cellStyle name="入力 3 4" xfId="243"/>
    <cellStyle name="入力 3 4 2" xfId="378"/>
    <cellStyle name="入力 3 5" xfId="217"/>
    <cellStyle name="入力 3 5 2" xfId="360"/>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H97"/>
  <sheetViews>
    <sheetView showGridLines="0" tabSelected="1" view="pageBreakPreview" zoomScaleNormal="100" zoomScaleSheetLayoutView="100" workbookViewId="0">
      <selection activeCell="N26" sqref="N26:AM31"/>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8" ht="6.75" customHeight="1">
      <c r="A1" s="306" t="s">
        <v>146</v>
      </c>
      <c r="B1" s="306"/>
      <c r="C1" s="306"/>
      <c r="D1" s="306"/>
      <c r="E1" s="306"/>
      <c r="F1" s="306"/>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8" ht="6.75" customHeight="1">
      <c r="A2" s="306"/>
      <c r="B2" s="306"/>
      <c r="C2" s="306"/>
      <c r="D2" s="306"/>
      <c r="E2" s="306"/>
      <c r="F2" s="306"/>
      <c r="G2" s="354" t="s">
        <v>147</v>
      </c>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197"/>
      <c r="BX2" s="197"/>
      <c r="BY2" s="197"/>
    </row>
    <row r="3" spans="1:78" ht="6.75" customHeight="1">
      <c r="A3" s="306"/>
      <c r="B3" s="306"/>
      <c r="C3" s="306"/>
      <c r="D3" s="306"/>
      <c r="E3" s="306"/>
      <c r="F3" s="306"/>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197"/>
      <c r="BX3" s="197"/>
      <c r="BY3" s="197"/>
    </row>
    <row r="4" spans="1:78" ht="6.75" customHeight="1">
      <c r="A4" s="191"/>
      <c r="B4" s="191"/>
      <c r="C4" s="191"/>
      <c r="D4" s="191"/>
      <c r="E4" s="191"/>
      <c r="F4" s="191"/>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197"/>
      <c r="BX4" s="197"/>
      <c r="BY4" s="197"/>
    </row>
    <row r="5" spans="1:78" ht="6.75" customHeight="1">
      <c r="A5" s="191"/>
      <c r="B5" s="191"/>
      <c r="C5" s="191"/>
      <c r="D5" s="191"/>
      <c r="E5" s="191"/>
      <c r="F5" s="191"/>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B5" s="354"/>
      <c r="BC5" s="354"/>
      <c r="BD5" s="354"/>
      <c r="BE5" s="354"/>
      <c r="BF5" s="354"/>
      <c r="BG5" s="354"/>
      <c r="BH5" s="354"/>
      <c r="BI5" s="354"/>
      <c r="BJ5" s="354"/>
      <c r="BK5" s="354"/>
      <c r="BL5" s="354"/>
      <c r="BM5" s="354"/>
      <c r="BN5" s="354"/>
      <c r="BO5" s="354"/>
      <c r="BP5" s="354"/>
      <c r="BQ5" s="354"/>
      <c r="BR5" s="354"/>
      <c r="BS5" s="354"/>
      <c r="BT5" s="354"/>
      <c r="BU5" s="354"/>
      <c r="BV5" s="354"/>
      <c r="BW5" s="199"/>
      <c r="BX5" s="199"/>
      <c r="BY5" s="199"/>
    </row>
    <row r="6" spans="1:78" ht="6.75" customHeight="1">
      <c r="A6" s="191"/>
      <c r="B6" s="306" t="s">
        <v>145</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199"/>
      <c r="BO6" s="199"/>
      <c r="BP6" s="199"/>
      <c r="BQ6" s="199"/>
      <c r="BR6" s="199"/>
      <c r="BS6" s="199"/>
      <c r="BT6" s="199"/>
      <c r="BU6" s="199"/>
      <c r="BV6" s="199"/>
      <c r="BW6" s="199"/>
      <c r="BX6" s="199"/>
      <c r="BY6" s="199"/>
    </row>
    <row r="7" spans="1:78" ht="6.75" customHeight="1">
      <c r="A7" s="191"/>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200"/>
      <c r="BO7" s="200"/>
      <c r="BP7" s="200"/>
      <c r="BQ7" s="200"/>
      <c r="BR7" s="200"/>
      <c r="BS7" s="200"/>
      <c r="BT7" s="200"/>
      <c r="BU7" s="200"/>
      <c r="BV7" s="200"/>
      <c r="BW7" s="200"/>
      <c r="BX7" s="200"/>
      <c r="BY7" s="200"/>
    </row>
    <row r="8" spans="1:78" ht="6.75" customHeight="1">
      <c r="A8" s="191"/>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200"/>
      <c r="BO8" s="200"/>
      <c r="BP8" s="200"/>
      <c r="BQ8" s="200"/>
      <c r="BR8" s="200"/>
      <c r="BS8" s="200"/>
      <c r="BT8" s="200"/>
      <c r="BU8" s="200"/>
      <c r="BV8" s="200"/>
      <c r="BW8" s="200"/>
      <c r="BX8" s="200"/>
      <c r="BY8" s="200"/>
    </row>
    <row r="9" spans="1:78" ht="6.75" customHeight="1">
      <c r="A9" s="201"/>
      <c r="B9" s="278" t="s">
        <v>148</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8"/>
      <c r="BV9" s="278"/>
      <c r="BW9" s="278"/>
      <c r="BX9" s="278"/>
      <c r="BY9" s="278"/>
    </row>
    <row r="10" spans="1:78" ht="6.75" customHeight="1">
      <c r="A10" s="201"/>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row>
    <row r="11" spans="1:78" ht="6.75" customHeight="1">
      <c r="A11" s="199"/>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row>
    <row r="12" spans="1:78" ht="6.75" customHeight="1">
      <c r="A12" s="199"/>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3"/>
      <c r="BO12" s="203"/>
      <c r="BP12" s="203"/>
      <c r="BQ12" s="203"/>
      <c r="BR12" s="203"/>
      <c r="BS12" s="203"/>
      <c r="BT12" s="203"/>
      <c r="BU12" s="203"/>
      <c r="BV12" s="203"/>
      <c r="BW12" s="203"/>
      <c r="BX12" s="203"/>
      <c r="BY12" s="201"/>
    </row>
    <row r="13" spans="1:78" ht="6.75" customHeight="1">
      <c r="A13" s="355" t="s">
        <v>1</v>
      </c>
      <c r="B13" s="355"/>
      <c r="C13" s="355"/>
      <c r="D13" s="355"/>
      <c r="E13" s="355"/>
      <c r="F13" s="355"/>
      <c r="G13" s="355"/>
      <c r="H13" s="355"/>
      <c r="I13" s="355"/>
      <c r="J13" s="355"/>
      <c r="K13" s="355"/>
      <c r="L13" s="355"/>
      <c r="M13" s="355"/>
      <c r="N13" s="355"/>
      <c r="O13" s="355"/>
      <c r="P13" s="355"/>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326" t="s">
        <v>0</v>
      </c>
      <c r="AO13" s="327"/>
      <c r="AP13" s="327"/>
      <c r="AQ13" s="327"/>
      <c r="AR13" s="327"/>
      <c r="AS13" s="327"/>
      <c r="AT13" s="327"/>
      <c r="AU13" s="327"/>
      <c r="AV13" s="327"/>
      <c r="AW13" s="327"/>
      <c r="AX13" s="327"/>
      <c r="AY13" s="328"/>
      <c r="AZ13" s="310"/>
      <c r="BA13" s="311"/>
      <c r="BB13" s="311"/>
      <c r="BC13" s="311"/>
      <c r="BD13" s="311"/>
      <c r="BE13" s="311"/>
      <c r="BF13" s="311"/>
      <c r="BG13" s="311"/>
      <c r="BH13" s="307" t="s">
        <v>12</v>
      </c>
      <c r="BI13" s="307"/>
      <c r="BJ13" s="286"/>
      <c r="BK13" s="286"/>
      <c r="BL13" s="286"/>
      <c r="BM13" s="286"/>
      <c r="BN13" s="286"/>
      <c r="BO13" s="286"/>
      <c r="BP13" s="272" t="s">
        <v>11</v>
      </c>
      <c r="BQ13" s="272"/>
      <c r="BR13" s="311"/>
      <c r="BS13" s="311"/>
      <c r="BT13" s="311"/>
      <c r="BU13" s="311"/>
      <c r="BV13" s="311"/>
      <c r="BW13" s="311"/>
      <c r="BX13" s="272" t="s">
        <v>10</v>
      </c>
      <c r="BY13" s="273"/>
    </row>
    <row r="14" spans="1:78" ht="6.75" customHeight="1">
      <c r="A14" s="355"/>
      <c r="B14" s="355"/>
      <c r="C14" s="355"/>
      <c r="D14" s="355"/>
      <c r="E14" s="355"/>
      <c r="F14" s="355"/>
      <c r="G14" s="355"/>
      <c r="H14" s="355"/>
      <c r="I14" s="355"/>
      <c r="J14" s="355"/>
      <c r="K14" s="355"/>
      <c r="L14" s="355"/>
      <c r="M14" s="355"/>
      <c r="N14" s="355"/>
      <c r="O14" s="355"/>
      <c r="P14" s="355"/>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329"/>
      <c r="AO14" s="330"/>
      <c r="AP14" s="330"/>
      <c r="AQ14" s="330"/>
      <c r="AR14" s="330"/>
      <c r="AS14" s="330"/>
      <c r="AT14" s="330"/>
      <c r="AU14" s="330"/>
      <c r="AV14" s="330"/>
      <c r="AW14" s="330"/>
      <c r="AX14" s="330"/>
      <c r="AY14" s="331"/>
      <c r="AZ14" s="312"/>
      <c r="BA14" s="313"/>
      <c r="BB14" s="313"/>
      <c r="BC14" s="313"/>
      <c r="BD14" s="313"/>
      <c r="BE14" s="313"/>
      <c r="BF14" s="313"/>
      <c r="BG14" s="313"/>
      <c r="BH14" s="308"/>
      <c r="BI14" s="308"/>
      <c r="BJ14" s="297"/>
      <c r="BK14" s="297"/>
      <c r="BL14" s="297"/>
      <c r="BM14" s="297"/>
      <c r="BN14" s="297"/>
      <c r="BO14" s="297"/>
      <c r="BP14" s="274"/>
      <c r="BQ14" s="274"/>
      <c r="BR14" s="313"/>
      <c r="BS14" s="313"/>
      <c r="BT14" s="313"/>
      <c r="BU14" s="313"/>
      <c r="BV14" s="313"/>
      <c r="BW14" s="313"/>
      <c r="BX14" s="274"/>
      <c r="BY14" s="275"/>
    </row>
    <row r="15" spans="1:78" ht="6.75" customHeight="1">
      <c r="A15" s="356"/>
      <c r="B15" s="356"/>
      <c r="C15" s="356"/>
      <c r="D15" s="356"/>
      <c r="E15" s="356"/>
      <c r="F15" s="356"/>
      <c r="G15" s="356"/>
      <c r="H15" s="356"/>
      <c r="I15" s="356"/>
      <c r="J15" s="356"/>
      <c r="K15" s="356"/>
      <c r="L15" s="356"/>
      <c r="M15" s="356"/>
      <c r="N15" s="356"/>
      <c r="O15" s="356"/>
      <c r="P15" s="356"/>
      <c r="Q15" s="205"/>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32"/>
      <c r="AO15" s="333"/>
      <c r="AP15" s="333"/>
      <c r="AQ15" s="333"/>
      <c r="AR15" s="333"/>
      <c r="AS15" s="333"/>
      <c r="AT15" s="333"/>
      <c r="AU15" s="333"/>
      <c r="AV15" s="333"/>
      <c r="AW15" s="333"/>
      <c r="AX15" s="333"/>
      <c r="AY15" s="334"/>
      <c r="AZ15" s="314"/>
      <c r="BA15" s="315"/>
      <c r="BB15" s="315"/>
      <c r="BC15" s="315"/>
      <c r="BD15" s="315"/>
      <c r="BE15" s="315"/>
      <c r="BF15" s="315"/>
      <c r="BG15" s="315"/>
      <c r="BH15" s="309"/>
      <c r="BI15" s="309"/>
      <c r="BJ15" s="289"/>
      <c r="BK15" s="289"/>
      <c r="BL15" s="289"/>
      <c r="BM15" s="289"/>
      <c r="BN15" s="289"/>
      <c r="BO15" s="289"/>
      <c r="BP15" s="276"/>
      <c r="BQ15" s="276"/>
      <c r="BR15" s="315"/>
      <c r="BS15" s="315"/>
      <c r="BT15" s="315"/>
      <c r="BU15" s="315"/>
      <c r="BV15" s="315"/>
      <c r="BW15" s="315"/>
      <c r="BX15" s="276"/>
      <c r="BY15" s="277"/>
    </row>
    <row r="16" spans="1:78" ht="9.9499999999999993" customHeight="1">
      <c r="A16" s="266" t="s">
        <v>2</v>
      </c>
      <c r="B16" s="267"/>
      <c r="C16" s="267"/>
      <c r="D16" s="267"/>
      <c r="E16" s="267"/>
      <c r="F16" s="267"/>
      <c r="G16" s="267"/>
      <c r="H16" s="267"/>
      <c r="I16" s="267"/>
      <c r="J16" s="267"/>
      <c r="K16" s="267"/>
      <c r="L16" s="267"/>
      <c r="M16" s="268"/>
      <c r="N16" s="285"/>
      <c r="O16" s="286"/>
      <c r="P16" s="286"/>
      <c r="Q16" s="295"/>
      <c r="R16" s="286"/>
      <c r="S16" s="286"/>
      <c r="T16" s="286"/>
      <c r="U16" s="286"/>
      <c r="V16" s="286"/>
      <c r="W16" s="286"/>
      <c r="X16" s="286"/>
      <c r="Y16" s="286"/>
      <c r="Z16" s="286"/>
      <c r="AA16" s="286"/>
      <c r="AB16" s="286"/>
      <c r="AC16" s="286"/>
      <c r="AD16" s="286"/>
      <c r="AE16" s="286"/>
      <c r="AF16" s="286"/>
      <c r="AG16" s="286"/>
      <c r="AH16" s="286"/>
      <c r="AI16" s="286"/>
      <c r="AJ16" s="286"/>
      <c r="AK16" s="286"/>
      <c r="AL16" s="286"/>
      <c r="AM16" s="287"/>
      <c r="AN16" s="292" t="s">
        <v>3</v>
      </c>
      <c r="AO16" s="293"/>
      <c r="AP16" s="293"/>
      <c r="AQ16" s="293"/>
      <c r="AR16" s="293"/>
      <c r="AS16" s="293"/>
      <c r="AT16" s="293"/>
      <c r="AU16" s="293"/>
      <c r="AV16" s="293"/>
      <c r="AW16" s="293"/>
      <c r="AX16" s="293"/>
      <c r="AY16" s="294"/>
      <c r="AZ16" s="360" t="s">
        <v>5</v>
      </c>
      <c r="BA16" s="361"/>
      <c r="BB16" s="335"/>
      <c r="BC16" s="335"/>
      <c r="BD16" s="335"/>
      <c r="BE16" s="335"/>
      <c r="BF16" s="335"/>
      <c r="BG16" s="350" t="s">
        <v>6</v>
      </c>
      <c r="BH16" s="350"/>
      <c r="BI16" s="335"/>
      <c r="BJ16" s="335"/>
      <c r="BK16" s="335"/>
      <c r="BL16" s="335"/>
      <c r="BM16" s="335"/>
      <c r="BN16" s="335"/>
      <c r="BO16" s="335"/>
      <c r="BP16" s="335"/>
      <c r="BQ16" s="335"/>
      <c r="BR16" s="335"/>
      <c r="BS16" s="206"/>
      <c r="BT16" s="206"/>
      <c r="BU16" s="206"/>
      <c r="BV16" s="206"/>
      <c r="BW16" s="206"/>
      <c r="BX16" s="206"/>
      <c r="BY16" s="207"/>
      <c r="BZ16" s="208"/>
    </row>
    <row r="17" spans="1:78" ht="9.9499999999999993" customHeight="1">
      <c r="A17" s="269"/>
      <c r="B17" s="270"/>
      <c r="C17" s="270"/>
      <c r="D17" s="270"/>
      <c r="E17" s="270"/>
      <c r="F17" s="270"/>
      <c r="G17" s="270"/>
      <c r="H17" s="270"/>
      <c r="I17" s="270"/>
      <c r="J17" s="270"/>
      <c r="K17" s="270"/>
      <c r="L17" s="270"/>
      <c r="M17" s="271"/>
      <c r="N17" s="288"/>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90"/>
      <c r="AN17" s="292"/>
      <c r="AO17" s="293"/>
      <c r="AP17" s="293"/>
      <c r="AQ17" s="293"/>
      <c r="AR17" s="293"/>
      <c r="AS17" s="293"/>
      <c r="AT17" s="293"/>
      <c r="AU17" s="293"/>
      <c r="AV17" s="293"/>
      <c r="AW17" s="293"/>
      <c r="AX17" s="293"/>
      <c r="AY17" s="294"/>
      <c r="AZ17" s="360"/>
      <c r="BA17" s="361"/>
      <c r="BB17" s="335"/>
      <c r="BC17" s="335"/>
      <c r="BD17" s="335"/>
      <c r="BE17" s="335"/>
      <c r="BF17" s="335"/>
      <c r="BG17" s="350"/>
      <c r="BH17" s="350"/>
      <c r="BI17" s="335"/>
      <c r="BJ17" s="335"/>
      <c r="BK17" s="335"/>
      <c r="BL17" s="335"/>
      <c r="BM17" s="335"/>
      <c r="BN17" s="335"/>
      <c r="BO17" s="335"/>
      <c r="BP17" s="335"/>
      <c r="BQ17" s="335"/>
      <c r="BR17" s="335"/>
      <c r="BS17" s="206"/>
      <c r="BT17" s="206"/>
      <c r="BU17" s="206"/>
      <c r="BV17" s="206"/>
      <c r="BW17" s="206"/>
      <c r="BX17" s="206"/>
      <c r="BY17" s="207"/>
      <c r="BZ17" s="208"/>
    </row>
    <row r="18" spans="1:78" ht="6.75" customHeight="1">
      <c r="A18" s="266" t="s">
        <v>19</v>
      </c>
      <c r="B18" s="267"/>
      <c r="C18" s="267"/>
      <c r="D18" s="267"/>
      <c r="E18" s="267"/>
      <c r="F18" s="267"/>
      <c r="G18" s="267"/>
      <c r="H18" s="267"/>
      <c r="I18" s="267"/>
      <c r="J18" s="267"/>
      <c r="K18" s="267"/>
      <c r="L18" s="267"/>
      <c r="M18" s="268"/>
      <c r="N18" s="316"/>
      <c r="O18" s="317"/>
      <c r="P18" s="317"/>
      <c r="Q18" s="318"/>
      <c r="R18" s="317"/>
      <c r="S18" s="317"/>
      <c r="T18" s="317"/>
      <c r="U18" s="317"/>
      <c r="V18" s="317"/>
      <c r="W18" s="317"/>
      <c r="X18" s="317"/>
      <c r="Y18" s="317"/>
      <c r="Z18" s="317"/>
      <c r="AA18" s="317"/>
      <c r="AB18" s="317"/>
      <c r="AC18" s="317"/>
      <c r="AD18" s="317"/>
      <c r="AE18" s="317"/>
      <c r="AF18" s="317"/>
      <c r="AG18" s="317"/>
      <c r="AH18" s="317"/>
      <c r="AI18" s="317"/>
      <c r="AJ18" s="317"/>
      <c r="AK18" s="317"/>
      <c r="AL18" s="317"/>
      <c r="AM18" s="319"/>
      <c r="AN18" s="292"/>
      <c r="AO18" s="293"/>
      <c r="AP18" s="293"/>
      <c r="AQ18" s="293"/>
      <c r="AR18" s="293"/>
      <c r="AS18" s="293"/>
      <c r="AT18" s="293"/>
      <c r="AU18" s="293"/>
      <c r="AV18" s="293"/>
      <c r="AW18" s="293"/>
      <c r="AX18" s="293"/>
      <c r="AY18" s="294"/>
      <c r="AZ18" s="336"/>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8"/>
      <c r="BZ18" s="208"/>
    </row>
    <row r="19" spans="1:78" ht="6.75" customHeight="1">
      <c r="A19" s="292"/>
      <c r="B19" s="293"/>
      <c r="C19" s="293"/>
      <c r="D19" s="293"/>
      <c r="E19" s="293"/>
      <c r="F19" s="293"/>
      <c r="G19" s="293"/>
      <c r="H19" s="293"/>
      <c r="I19" s="293"/>
      <c r="J19" s="293"/>
      <c r="K19" s="293"/>
      <c r="L19" s="293"/>
      <c r="M19" s="294"/>
      <c r="N19" s="320"/>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2"/>
      <c r="AN19" s="292"/>
      <c r="AO19" s="293"/>
      <c r="AP19" s="293"/>
      <c r="AQ19" s="293"/>
      <c r="AR19" s="293"/>
      <c r="AS19" s="293"/>
      <c r="AT19" s="293"/>
      <c r="AU19" s="293"/>
      <c r="AV19" s="293"/>
      <c r="AW19" s="293"/>
      <c r="AX19" s="293"/>
      <c r="AY19" s="294"/>
      <c r="AZ19" s="336"/>
      <c r="BA19" s="337"/>
      <c r="BB19" s="337"/>
      <c r="BC19" s="337"/>
      <c r="BD19" s="337"/>
      <c r="BE19" s="337"/>
      <c r="BF19" s="337"/>
      <c r="BG19" s="337"/>
      <c r="BH19" s="337"/>
      <c r="BI19" s="337"/>
      <c r="BJ19" s="337"/>
      <c r="BK19" s="337"/>
      <c r="BL19" s="337"/>
      <c r="BM19" s="337"/>
      <c r="BN19" s="337"/>
      <c r="BO19" s="337"/>
      <c r="BP19" s="337"/>
      <c r="BQ19" s="337"/>
      <c r="BR19" s="337"/>
      <c r="BS19" s="337"/>
      <c r="BT19" s="337"/>
      <c r="BU19" s="337"/>
      <c r="BV19" s="337"/>
      <c r="BW19" s="337"/>
      <c r="BX19" s="337"/>
      <c r="BY19" s="338"/>
    </row>
    <row r="20" spans="1:78" ht="6.75" customHeight="1">
      <c r="A20" s="292"/>
      <c r="B20" s="293"/>
      <c r="C20" s="293"/>
      <c r="D20" s="293"/>
      <c r="E20" s="293"/>
      <c r="F20" s="293"/>
      <c r="G20" s="293"/>
      <c r="H20" s="293"/>
      <c r="I20" s="293"/>
      <c r="J20" s="293"/>
      <c r="K20" s="293"/>
      <c r="L20" s="293"/>
      <c r="M20" s="294"/>
      <c r="N20" s="320"/>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2"/>
      <c r="AN20" s="292"/>
      <c r="AO20" s="293"/>
      <c r="AP20" s="293"/>
      <c r="AQ20" s="293"/>
      <c r="AR20" s="293"/>
      <c r="AS20" s="293"/>
      <c r="AT20" s="293"/>
      <c r="AU20" s="293"/>
      <c r="AV20" s="293"/>
      <c r="AW20" s="293"/>
      <c r="AX20" s="293"/>
      <c r="AY20" s="294"/>
      <c r="AZ20" s="336"/>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37"/>
      <c r="BY20" s="338"/>
    </row>
    <row r="21" spans="1:78" ht="6.75" customHeight="1">
      <c r="A21" s="292"/>
      <c r="B21" s="293"/>
      <c r="C21" s="293"/>
      <c r="D21" s="293"/>
      <c r="E21" s="293"/>
      <c r="F21" s="293"/>
      <c r="G21" s="293"/>
      <c r="H21" s="293"/>
      <c r="I21" s="293"/>
      <c r="J21" s="293"/>
      <c r="K21" s="293"/>
      <c r="L21" s="293"/>
      <c r="M21" s="294"/>
      <c r="N21" s="320"/>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2"/>
      <c r="AN21" s="292"/>
      <c r="AO21" s="293"/>
      <c r="AP21" s="293"/>
      <c r="AQ21" s="293"/>
      <c r="AR21" s="293"/>
      <c r="AS21" s="293"/>
      <c r="AT21" s="293"/>
      <c r="AU21" s="293"/>
      <c r="AV21" s="293"/>
      <c r="AW21" s="293"/>
      <c r="AX21" s="293"/>
      <c r="AY21" s="294"/>
      <c r="AZ21" s="336"/>
      <c r="BA21" s="337"/>
      <c r="BB21" s="337"/>
      <c r="BC21" s="337"/>
      <c r="BD21" s="337"/>
      <c r="BE21" s="337"/>
      <c r="BF21" s="337"/>
      <c r="BG21" s="337"/>
      <c r="BH21" s="337"/>
      <c r="BI21" s="337"/>
      <c r="BJ21" s="337"/>
      <c r="BK21" s="337"/>
      <c r="BL21" s="337"/>
      <c r="BM21" s="337"/>
      <c r="BN21" s="337"/>
      <c r="BO21" s="337"/>
      <c r="BP21" s="337"/>
      <c r="BQ21" s="337"/>
      <c r="BR21" s="337"/>
      <c r="BS21" s="337"/>
      <c r="BT21" s="337"/>
      <c r="BU21" s="337"/>
      <c r="BV21" s="337"/>
      <c r="BW21" s="337"/>
      <c r="BX21" s="337"/>
      <c r="BY21" s="338"/>
    </row>
    <row r="22" spans="1:78" ht="6.75" customHeight="1">
      <c r="A22" s="292"/>
      <c r="B22" s="293"/>
      <c r="C22" s="293"/>
      <c r="D22" s="293"/>
      <c r="E22" s="293"/>
      <c r="F22" s="293"/>
      <c r="G22" s="293"/>
      <c r="H22" s="293"/>
      <c r="I22" s="293"/>
      <c r="J22" s="293"/>
      <c r="K22" s="293"/>
      <c r="L22" s="293"/>
      <c r="M22" s="294"/>
      <c r="N22" s="320"/>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2"/>
      <c r="AN22" s="292"/>
      <c r="AO22" s="293"/>
      <c r="AP22" s="293"/>
      <c r="AQ22" s="293"/>
      <c r="AR22" s="293"/>
      <c r="AS22" s="293"/>
      <c r="AT22" s="293"/>
      <c r="AU22" s="293"/>
      <c r="AV22" s="293"/>
      <c r="AW22" s="293"/>
      <c r="AX22" s="293"/>
      <c r="AY22" s="294"/>
      <c r="AZ22" s="336"/>
      <c r="BA22" s="337"/>
      <c r="BB22" s="337"/>
      <c r="BC22" s="337"/>
      <c r="BD22" s="337"/>
      <c r="BE22" s="337"/>
      <c r="BF22" s="337"/>
      <c r="BG22" s="337"/>
      <c r="BH22" s="337"/>
      <c r="BI22" s="337"/>
      <c r="BJ22" s="337"/>
      <c r="BK22" s="337"/>
      <c r="BL22" s="337"/>
      <c r="BM22" s="337"/>
      <c r="BN22" s="337"/>
      <c r="BO22" s="337"/>
      <c r="BP22" s="337"/>
      <c r="BQ22" s="337"/>
      <c r="BR22" s="337"/>
      <c r="BS22" s="337"/>
      <c r="BT22" s="337"/>
      <c r="BU22" s="337"/>
      <c r="BV22" s="337"/>
      <c r="BW22" s="337"/>
      <c r="BX22" s="337"/>
      <c r="BY22" s="338"/>
    </row>
    <row r="23" spans="1:78" ht="6.75" customHeight="1">
      <c r="A23" s="269"/>
      <c r="B23" s="270"/>
      <c r="C23" s="270"/>
      <c r="D23" s="270"/>
      <c r="E23" s="270"/>
      <c r="F23" s="270"/>
      <c r="G23" s="270"/>
      <c r="H23" s="270"/>
      <c r="I23" s="270"/>
      <c r="J23" s="270"/>
      <c r="K23" s="270"/>
      <c r="L23" s="270"/>
      <c r="M23" s="271"/>
      <c r="N23" s="323"/>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5"/>
      <c r="AN23" s="269"/>
      <c r="AO23" s="270"/>
      <c r="AP23" s="270"/>
      <c r="AQ23" s="270"/>
      <c r="AR23" s="270"/>
      <c r="AS23" s="270"/>
      <c r="AT23" s="270"/>
      <c r="AU23" s="270"/>
      <c r="AV23" s="270"/>
      <c r="AW23" s="270"/>
      <c r="AX23" s="270"/>
      <c r="AY23" s="271"/>
      <c r="AZ23" s="339"/>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1"/>
    </row>
    <row r="24" spans="1:78" ht="9.9499999999999993" customHeight="1">
      <c r="A24" s="266" t="s">
        <v>2</v>
      </c>
      <c r="B24" s="267"/>
      <c r="C24" s="267"/>
      <c r="D24" s="267"/>
      <c r="E24" s="267"/>
      <c r="F24" s="267"/>
      <c r="G24" s="267"/>
      <c r="H24" s="267"/>
      <c r="I24" s="267"/>
      <c r="J24" s="267"/>
      <c r="K24" s="267"/>
      <c r="L24" s="267"/>
      <c r="M24" s="267"/>
      <c r="N24" s="285"/>
      <c r="O24" s="286"/>
      <c r="P24" s="286"/>
      <c r="Q24" s="295"/>
      <c r="R24" s="286"/>
      <c r="S24" s="286"/>
      <c r="T24" s="286"/>
      <c r="U24" s="286"/>
      <c r="V24" s="286"/>
      <c r="W24" s="286"/>
      <c r="X24" s="286"/>
      <c r="Y24" s="286"/>
      <c r="Z24" s="286"/>
      <c r="AA24" s="286"/>
      <c r="AB24" s="286"/>
      <c r="AC24" s="286"/>
      <c r="AD24" s="286"/>
      <c r="AE24" s="286"/>
      <c r="AF24" s="286"/>
      <c r="AG24" s="286"/>
      <c r="AH24" s="286"/>
      <c r="AI24" s="286"/>
      <c r="AJ24" s="286"/>
      <c r="AK24" s="286"/>
      <c r="AL24" s="286"/>
      <c r="AM24" s="287"/>
      <c r="AN24" s="266" t="s">
        <v>4</v>
      </c>
      <c r="AO24" s="267"/>
      <c r="AP24" s="267"/>
      <c r="AQ24" s="267"/>
      <c r="AR24" s="267"/>
      <c r="AS24" s="267"/>
      <c r="AT24" s="267"/>
      <c r="AU24" s="267"/>
      <c r="AV24" s="267"/>
      <c r="AW24" s="267"/>
      <c r="AX24" s="267"/>
      <c r="AY24" s="268"/>
      <c r="AZ24" s="342" t="s">
        <v>7</v>
      </c>
      <c r="BA24" s="343"/>
      <c r="BB24" s="343"/>
      <c r="BC24" s="343"/>
      <c r="BD24" s="343"/>
      <c r="BE24" s="344"/>
      <c r="BF24" s="285"/>
      <c r="BG24" s="286"/>
      <c r="BH24" s="286"/>
      <c r="BI24" s="286"/>
      <c r="BJ24" s="286"/>
      <c r="BK24" s="286"/>
      <c r="BL24" s="286"/>
      <c r="BM24" s="286"/>
      <c r="BN24" s="286"/>
      <c r="BO24" s="286"/>
      <c r="BP24" s="286"/>
      <c r="BQ24" s="286"/>
      <c r="BR24" s="286"/>
      <c r="BS24" s="286"/>
      <c r="BT24" s="286"/>
      <c r="BU24" s="286"/>
      <c r="BV24" s="286"/>
      <c r="BW24" s="286"/>
      <c r="BX24" s="286"/>
      <c r="BY24" s="287"/>
    </row>
    <row r="25" spans="1:78" ht="9.9499999999999993" customHeight="1">
      <c r="A25" s="269"/>
      <c r="B25" s="270"/>
      <c r="C25" s="270"/>
      <c r="D25" s="270"/>
      <c r="E25" s="270"/>
      <c r="F25" s="270"/>
      <c r="G25" s="270"/>
      <c r="H25" s="270"/>
      <c r="I25" s="270"/>
      <c r="J25" s="270"/>
      <c r="K25" s="270"/>
      <c r="L25" s="270"/>
      <c r="M25" s="270"/>
      <c r="N25" s="288"/>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90"/>
      <c r="AN25" s="292"/>
      <c r="AO25" s="293"/>
      <c r="AP25" s="293"/>
      <c r="AQ25" s="293"/>
      <c r="AR25" s="293"/>
      <c r="AS25" s="293"/>
      <c r="AT25" s="293"/>
      <c r="AU25" s="293"/>
      <c r="AV25" s="293"/>
      <c r="AW25" s="293"/>
      <c r="AX25" s="293"/>
      <c r="AY25" s="294"/>
      <c r="AZ25" s="345"/>
      <c r="BA25" s="346"/>
      <c r="BB25" s="346"/>
      <c r="BC25" s="346"/>
      <c r="BD25" s="346"/>
      <c r="BE25" s="347"/>
      <c r="BF25" s="288"/>
      <c r="BG25" s="289"/>
      <c r="BH25" s="289"/>
      <c r="BI25" s="289"/>
      <c r="BJ25" s="289"/>
      <c r="BK25" s="289"/>
      <c r="BL25" s="289"/>
      <c r="BM25" s="289"/>
      <c r="BN25" s="289"/>
      <c r="BO25" s="289"/>
      <c r="BP25" s="289"/>
      <c r="BQ25" s="289"/>
      <c r="BR25" s="289"/>
      <c r="BS25" s="289"/>
      <c r="BT25" s="289"/>
      <c r="BU25" s="289"/>
      <c r="BV25" s="289"/>
      <c r="BW25" s="289"/>
      <c r="BX25" s="289"/>
      <c r="BY25" s="290"/>
    </row>
    <row r="26" spans="1:78" ht="9.9499999999999993" customHeight="1">
      <c r="A26" s="291" t="s">
        <v>80</v>
      </c>
      <c r="B26" s="267"/>
      <c r="C26" s="267"/>
      <c r="D26" s="267"/>
      <c r="E26" s="267"/>
      <c r="F26" s="267"/>
      <c r="G26" s="267"/>
      <c r="H26" s="267"/>
      <c r="I26" s="267"/>
      <c r="J26" s="267"/>
      <c r="K26" s="267"/>
      <c r="L26" s="267"/>
      <c r="M26" s="268"/>
      <c r="N26" s="285"/>
      <c r="O26" s="286"/>
      <c r="P26" s="286"/>
      <c r="Q26" s="295"/>
      <c r="R26" s="286"/>
      <c r="S26" s="286"/>
      <c r="T26" s="286"/>
      <c r="U26" s="286"/>
      <c r="V26" s="286"/>
      <c r="W26" s="286"/>
      <c r="X26" s="286"/>
      <c r="Y26" s="286"/>
      <c r="Z26" s="286"/>
      <c r="AA26" s="286"/>
      <c r="AB26" s="286"/>
      <c r="AC26" s="286"/>
      <c r="AD26" s="286"/>
      <c r="AE26" s="286"/>
      <c r="AF26" s="286"/>
      <c r="AG26" s="286"/>
      <c r="AH26" s="286"/>
      <c r="AI26" s="286"/>
      <c r="AJ26" s="286"/>
      <c r="AK26" s="286"/>
      <c r="AL26" s="286"/>
      <c r="AM26" s="287"/>
      <c r="AN26" s="292"/>
      <c r="AO26" s="293"/>
      <c r="AP26" s="293"/>
      <c r="AQ26" s="293"/>
      <c r="AR26" s="293"/>
      <c r="AS26" s="293"/>
      <c r="AT26" s="293"/>
      <c r="AU26" s="293"/>
      <c r="AV26" s="293"/>
      <c r="AW26" s="293"/>
      <c r="AX26" s="293"/>
      <c r="AY26" s="294"/>
      <c r="AZ26" s="279" t="s">
        <v>8</v>
      </c>
      <c r="BA26" s="280"/>
      <c r="BB26" s="280"/>
      <c r="BC26" s="280"/>
      <c r="BD26" s="280"/>
      <c r="BE26" s="281"/>
      <c r="BF26" s="285"/>
      <c r="BG26" s="286"/>
      <c r="BH26" s="286"/>
      <c r="BI26" s="286"/>
      <c r="BJ26" s="286"/>
      <c r="BK26" s="286"/>
      <c r="BL26" s="286"/>
      <c r="BM26" s="286"/>
      <c r="BN26" s="286"/>
      <c r="BO26" s="286"/>
      <c r="BP26" s="286"/>
      <c r="BQ26" s="286"/>
      <c r="BR26" s="286"/>
      <c r="BS26" s="286"/>
      <c r="BT26" s="286"/>
      <c r="BU26" s="286"/>
      <c r="BV26" s="286"/>
      <c r="BW26" s="286"/>
      <c r="BX26" s="286"/>
      <c r="BY26" s="287"/>
    </row>
    <row r="27" spans="1:78" ht="9.9499999999999993" customHeight="1">
      <c r="A27" s="292"/>
      <c r="B27" s="293"/>
      <c r="C27" s="293"/>
      <c r="D27" s="293"/>
      <c r="E27" s="293"/>
      <c r="F27" s="293"/>
      <c r="G27" s="293"/>
      <c r="H27" s="293"/>
      <c r="I27" s="293"/>
      <c r="J27" s="293"/>
      <c r="K27" s="293"/>
      <c r="L27" s="293"/>
      <c r="M27" s="294"/>
      <c r="N27" s="296"/>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8"/>
      <c r="AN27" s="292"/>
      <c r="AO27" s="293"/>
      <c r="AP27" s="293"/>
      <c r="AQ27" s="293"/>
      <c r="AR27" s="293"/>
      <c r="AS27" s="293"/>
      <c r="AT27" s="293"/>
      <c r="AU27" s="293"/>
      <c r="AV27" s="293"/>
      <c r="AW27" s="293"/>
      <c r="AX27" s="293"/>
      <c r="AY27" s="294"/>
      <c r="AZ27" s="282"/>
      <c r="BA27" s="283"/>
      <c r="BB27" s="283"/>
      <c r="BC27" s="283"/>
      <c r="BD27" s="283"/>
      <c r="BE27" s="284"/>
      <c r="BF27" s="288"/>
      <c r="BG27" s="289"/>
      <c r="BH27" s="289"/>
      <c r="BI27" s="289"/>
      <c r="BJ27" s="289"/>
      <c r="BK27" s="289"/>
      <c r="BL27" s="289"/>
      <c r="BM27" s="289"/>
      <c r="BN27" s="289"/>
      <c r="BO27" s="289"/>
      <c r="BP27" s="289"/>
      <c r="BQ27" s="289"/>
      <c r="BR27" s="289"/>
      <c r="BS27" s="289"/>
      <c r="BT27" s="289"/>
      <c r="BU27" s="289"/>
      <c r="BV27" s="289"/>
      <c r="BW27" s="289"/>
      <c r="BX27" s="289"/>
      <c r="BY27" s="290"/>
    </row>
    <row r="28" spans="1:78" ht="9.9499999999999993" customHeight="1">
      <c r="A28" s="292"/>
      <c r="B28" s="293"/>
      <c r="C28" s="293"/>
      <c r="D28" s="293"/>
      <c r="E28" s="293"/>
      <c r="F28" s="293"/>
      <c r="G28" s="293"/>
      <c r="H28" s="293"/>
      <c r="I28" s="293"/>
      <c r="J28" s="293"/>
      <c r="K28" s="293"/>
      <c r="L28" s="293"/>
      <c r="M28" s="294"/>
      <c r="N28" s="296"/>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8"/>
      <c r="AN28" s="292"/>
      <c r="AO28" s="293"/>
      <c r="AP28" s="293"/>
      <c r="AQ28" s="293"/>
      <c r="AR28" s="293"/>
      <c r="AS28" s="293"/>
      <c r="AT28" s="293"/>
      <c r="AU28" s="293"/>
      <c r="AV28" s="293"/>
      <c r="AW28" s="293"/>
      <c r="AX28" s="293"/>
      <c r="AY28" s="294"/>
      <c r="AZ28" s="299" t="s">
        <v>13</v>
      </c>
      <c r="BA28" s="299"/>
      <c r="BB28" s="299"/>
      <c r="BC28" s="299"/>
      <c r="BD28" s="299"/>
      <c r="BE28" s="299"/>
      <c r="BF28" s="358"/>
      <c r="BG28" s="358"/>
      <c r="BH28" s="358"/>
      <c r="BI28" s="358"/>
      <c r="BJ28" s="358"/>
      <c r="BK28" s="358"/>
      <c r="BL28" s="358"/>
      <c r="BM28" s="358"/>
      <c r="BN28" s="358"/>
      <c r="BO28" s="358"/>
      <c r="BP28" s="358"/>
      <c r="BQ28" s="358"/>
      <c r="BR28" s="358"/>
      <c r="BS28" s="358"/>
      <c r="BT28" s="358"/>
      <c r="BU28" s="358"/>
      <c r="BV28" s="358"/>
      <c r="BW28" s="358"/>
      <c r="BX28" s="358"/>
      <c r="BY28" s="358"/>
    </row>
    <row r="29" spans="1:78" ht="9.9499999999999993" customHeight="1">
      <c r="A29" s="292"/>
      <c r="B29" s="293"/>
      <c r="C29" s="293"/>
      <c r="D29" s="293"/>
      <c r="E29" s="293"/>
      <c r="F29" s="293"/>
      <c r="G29" s="293"/>
      <c r="H29" s="293"/>
      <c r="I29" s="293"/>
      <c r="J29" s="293"/>
      <c r="K29" s="293"/>
      <c r="L29" s="293"/>
      <c r="M29" s="294"/>
      <c r="N29" s="296"/>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8"/>
      <c r="AN29" s="292"/>
      <c r="AO29" s="293"/>
      <c r="AP29" s="293"/>
      <c r="AQ29" s="293"/>
      <c r="AR29" s="293"/>
      <c r="AS29" s="293"/>
      <c r="AT29" s="293"/>
      <c r="AU29" s="293"/>
      <c r="AV29" s="293"/>
      <c r="AW29" s="293"/>
      <c r="AX29" s="293"/>
      <c r="AY29" s="294"/>
      <c r="AZ29" s="299"/>
      <c r="BA29" s="299"/>
      <c r="BB29" s="299"/>
      <c r="BC29" s="299"/>
      <c r="BD29" s="299"/>
      <c r="BE29" s="299"/>
      <c r="BF29" s="358"/>
      <c r="BG29" s="358"/>
      <c r="BH29" s="358"/>
      <c r="BI29" s="358"/>
      <c r="BJ29" s="358"/>
      <c r="BK29" s="358"/>
      <c r="BL29" s="358"/>
      <c r="BM29" s="358"/>
      <c r="BN29" s="358"/>
      <c r="BO29" s="358"/>
      <c r="BP29" s="358"/>
      <c r="BQ29" s="358"/>
      <c r="BR29" s="358"/>
      <c r="BS29" s="358"/>
      <c r="BT29" s="358"/>
      <c r="BU29" s="358"/>
      <c r="BV29" s="358"/>
      <c r="BW29" s="358"/>
      <c r="BX29" s="358"/>
      <c r="BY29" s="358"/>
    </row>
    <row r="30" spans="1:78" ht="9.9499999999999993" customHeight="1">
      <c r="A30" s="292"/>
      <c r="B30" s="293"/>
      <c r="C30" s="293"/>
      <c r="D30" s="293"/>
      <c r="E30" s="293"/>
      <c r="F30" s="293"/>
      <c r="G30" s="293"/>
      <c r="H30" s="293"/>
      <c r="I30" s="293"/>
      <c r="J30" s="293"/>
      <c r="K30" s="293"/>
      <c r="L30" s="293"/>
      <c r="M30" s="294"/>
      <c r="N30" s="296"/>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8"/>
      <c r="AN30" s="292"/>
      <c r="AO30" s="293"/>
      <c r="AP30" s="293"/>
      <c r="AQ30" s="293"/>
      <c r="AR30" s="293"/>
      <c r="AS30" s="293"/>
      <c r="AT30" s="293"/>
      <c r="AU30" s="293"/>
      <c r="AV30" s="293"/>
      <c r="AW30" s="293"/>
      <c r="AX30" s="293"/>
      <c r="AY30" s="294"/>
      <c r="AZ30" s="299" t="s">
        <v>9</v>
      </c>
      <c r="BA30" s="299"/>
      <c r="BB30" s="299"/>
      <c r="BC30" s="299"/>
      <c r="BD30" s="299"/>
      <c r="BE30" s="299"/>
      <c r="BF30" s="358"/>
      <c r="BG30" s="358"/>
      <c r="BH30" s="358"/>
      <c r="BI30" s="358"/>
      <c r="BJ30" s="358"/>
      <c r="BK30" s="358"/>
      <c r="BL30" s="358"/>
      <c r="BM30" s="358"/>
      <c r="BN30" s="358"/>
      <c r="BO30" s="358"/>
      <c r="BP30" s="358"/>
      <c r="BQ30" s="358"/>
      <c r="BR30" s="358"/>
      <c r="BS30" s="358"/>
      <c r="BT30" s="358"/>
      <c r="BU30" s="358"/>
      <c r="BV30" s="358"/>
      <c r="BW30" s="358"/>
      <c r="BX30" s="358"/>
      <c r="BY30" s="358"/>
    </row>
    <row r="31" spans="1:78" ht="9.9499999999999993" customHeight="1">
      <c r="A31" s="292"/>
      <c r="B31" s="293"/>
      <c r="C31" s="293"/>
      <c r="D31" s="293"/>
      <c r="E31" s="293"/>
      <c r="F31" s="293"/>
      <c r="G31" s="293"/>
      <c r="H31" s="293"/>
      <c r="I31" s="293"/>
      <c r="J31" s="293"/>
      <c r="K31" s="293"/>
      <c r="L31" s="293"/>
      <c r="M31" s="294"/>
      <c r="N31" s="296"/>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8"/>
      <c r="AN31" s="292"/>
      <c r="AO31" s="293"/>
      <c r="AP31" s="293"/>
      <c r="AQ31" s="293"/>
      <c r="AR31" s="293"/>
      <c r="AS31" s="293"/>
      <c r="AT31" s="293"/>
      <c r="AU31" s="293"/>
      <c r="AV31" s="293"/>
      <c r="AW31" s="293"/>
      <c r="AX31" s="293"/>
      <c r="AY31" s="294"/>
      <c r="AZ31" s="300"/>
      <c r="BA31" s="300"/>
      <c r="BB31" s="300"/>
      <c r="BC31" s="300"/>
      <c r="BD31" s="300"/>
      <c r="BE31" s="300"/>
      <c r="BF31" s="359"/>
      <c r="BG31" s="359"/>
      <c r="BH31" s="359"/>
      <c r="BI31" s="359"/>
      <c r="BJ31" s="359"/>
      <c r="BK31" s="359"/>
      <c r="BL31" s="359"/>
      <c r="BM31" s="359"/>
      <c r="BN31" s="359"/>
      <c r="BO31" s="359"/>
      <c r="BP31" s="359"/>
      <c r="BQ31" s="359"/>
      <c r="BR31" s="359"/>
      <c r="BS31" s="359"/>
      <c r="BT31" s="359"/>
      <c r="BU31" s="359"/>
      <c r="BV31" s="359"/>
      <c r="BW31" s="359"/>
      <c r="BX31" s="359"/>
      <c r="BY31" s="359"/>
      <c r="BZ31" s="209"/>
    </row>
    <row r="32" spans="1:78" ht="6.75" customHeight="1">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S32" s="210"/>
      <c r="BT32" s="210"/>
      <c r="BU32" s="210"/>
      <c r="BV32" s="210"/>
      <c r="BW32" s="210"/>
      <c r="BX32" s="210"/>
      <c r="BY32" s="210"/>
      <c r="BZ32" s="209"/>
    </row>
    <row r="33" spans="1:78" ht="8.25" customHeight="1">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206"/>
      <c r="BU33" s="206"/>
      <c r="BV33" s="206"/>
      <c r="BW33" s="206"/>
      <c r="BX33" s="206"/>
      <c r="BY33" s="206"/>
      <c r="BZ33" s="209"/>
    </row>
    <row r="34" spans="1:78" ht="7.5" customHeight="1">
      <c r="A34" s="264" t="s">
        <v>20</v>
      </c>
      <c r="B34" s="264"/>
      <c r="C34" s="264"/>
      <c r="D34" s="264"/>
      <c r="E34" s="264"/>
      <c r="F34" s="264"/>
      <c r="G34" s="264"/>
      <c r="H34" s="264"/>
      <c r="I34" s="264"/>
      <c r="J34" s="264"/>
      <c r="K34" s="264"/>
      <c r="L34" s="264"/>
      <c r="M34" s="264"/>
      <c r="N34" s="264"/>
      <c r="O34" s="264"/>
      <c r="P34" s="264"/>
      <c r="Q34" s="211"/>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c r="BT34" s="206"/>
      <c r="BU34" s="206"/>
      <c r="BV34" s="206"/>
      <c r="BW34" s="206"/>
      <c r="BX34" s="206"/>
      <c r="BY34" s="206"/>
      <c r="BZ34" s="212"/>
    </row>
    <row r="35" spans="1:78" ht="6.75" customHeight="1">
      <c r="A35" s="264"/>
      <c r="B35" s="264"/>
      <c r="C35" s="264"/>
      <c r="D35" s="264"/>
      <c r="E35" s="264"/>
      <c r="F35" s="264"/>
      <c r="G35" s="264"/>
      <c r="H35" s="264"/>
      <c r="I35" s="264"/>
      <c r="J35" s="264"/>
      <c r="K35" s="264"/>
      <c r="L35" s="264"/>
      <c r="M35" s="264"/>
      <c r="N35" s="264"/>
      <c r="O35" s="264"/>
      <c r="P35" s="264"/>
      <c r="Q35" s="211"/>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6"/>
      <c r="BW35" s="206"/>
      <c r="BX35" s="206"/>
      <c r="BY35" s="206"/>
      <c r="BZ35" s="212"/>
    </row>
    <row r="36" spans="1:78" ht="6.75" customHeight="1" thickBot="1">
      <c r="A36" s="265"/>
      <c r="B36" s="265"/>
      <c r="C36" s="265"/>
      <c r="D36" s="265"/>
      <c r="E36" s="265"/>
      <c r="F36" s="265"/>
      <c r="G36" s="265"/>
      <c r="H36" s="265"/>
      <c r="I36" s="265"/>
      <c r="J36" s="265"/>
      <c r="K36" s="265"/>
      <c r="L36" s="265"/>
      <c r="M36" s="265"/>
      <c r="N36" s="265"/>
      <c r="O36" s="265"/>
      <c r="P36" s="265"/>
      <c r="Q36" s="211"/>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12"/>
    </row>
    <row r="37" spans="1:78" ht="30.75" customHeight="1" thickBot="1">
      <c r="A37" s="304" t="s">
        <v>28</v>
      </c>
      <c r="B37" s="305"/>
      <c r="C37" s="305"/>
      <c r="D37" s="305"/>
      <c r="E37" s="305"/>
      <c r="F37" s="305"/>
      <c r="G37" s="305"/>
      <c r="H37" s="305"/>
      <c r="I37" s="305"/>
      <c r="J37" s="305"/>
      <c r="K37" s="305"/>
      <c r="L37" s="305"/>
      <c r="M37" s="305"/>
      <c r="N37" s="301">
        <f>'支給申請額算定シート '!C60</f>
        <v>0</v>
      </c>
      <c r="O37" s="302"/>
      <c r="P37" s="302"/>
      <c r="Q37" s="302"/>
      <c r="R37" s="302"/>
      <c r="S37" s="302"/>
      <c r="T37" s="302"/>
      <c r="U37" s="302"/>
      <c r="V37" s="302"/>
      <c r="W37" s="30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4"/>
    </row>
    <row r="38" spans="1:78" ht="25.5" customHeight="1">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4"/>
    </row>
    <row r="39" spans="1:78" s="261" customFormat="1" ht="18.75">
      <c r="A39" s="263" t="s">
        <v>149</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3"/>
    </row>
    <row r="40" spans="1:78" ht="5.25" customHeight="1">
      <c r="A40" s="215"/>
      <c r="B40" s="215"/>
      <c r="C40" s="215"/>
      <c r="D40" s="215"/>
      <c r="E40" s="215"/>
      <c r="F40" s="215"/>
      <c r="G40" s="215"/>
      <c r="H40" s="215"/>
      <c r="I40" s="215"/>
      <c r="J40" s="215"/>
      <c r="K40" s="215"/>
      <c r="L40" s="217"/>
      <c r="M40" s="217"/>
      <c r="N40" s="217"/>
      <c r="O40" s="217"/>
      <c r="P40" s="217"/>
      <c r="Q40" s="218"/>
      <c r="R40" s="217"/>
      <c r="S40" s="217"/>
      <c r="T40" s="217"/>
      <c r="U40" s="217"/>
      <c r="V40" s="217"/>
      <c r="W40" s="217"/>
      <c r="X40" s="213"/>
      <c r="Y40" s="213"/>
      <c r="Z40" s="213"/>
      <c r="AA40" s="213"/>
      <c r="AB40" s="213"/>
      <c r="AC40" s="213"/>
      <c r="AD40" s="213"/>
      <c r="AE40" s="213"/>
      <c r="AF40" s="213"/>
      <c r="AG40" s="213"/>
      <c r="AH40" s="213"/>
      <c r="AI40" s="213"/>
      <c r="AJ40" s="213"/>
      <c r="AK40" s="213"/>
      <c r="AL40" s="213"/>
      <c r="AM40" s="213"/>
      <c r="AN40" s="213"/>
      <c r="AO40" s="217"/>
      <c r="AP40" s="217"/>
      <c r="AQ40" s="217"/>
      <c r="AR40" s="217"/>
      <c r="AS40" s="217"/>
      <c r="AT40" s="217"/>
      <c r="AU40" s="217"/>
      <c r="AV40" s="217"/>
      <c r="AW40" s="217"/>
      <c r="AX40" s="217"/>
      <c r="AY40" s="217"/>
      <c r="AZ40" s="213"/>
      <c r="BA40" s="213"/>
      <c r="BB40" s="213"/>
      <c r="BC40" s="213"/>
      <c r="BD40" s="213"/>
      <c r="BE40" s="213"/>
      <c r="BF40" s="213"/>
      <c r="BG40" s="213"/>
      <c r="BH40" s="213"/>
      <c r="BI40" s="213"/>
      <c r="BJ40" s="213"/>
      <c r="BK40" s="213"/>
      <c r="BL40" s="213"/>
      <c r="BM40" s="213"/>
      <c r="BN40" s="213"/>
      <c r="BO40" s="213"/>
      <c r="BP40" s="217"/>
      <c r="BQ40" s="217"/>
      <c r="BR40" s="217"/>
      <c r="BS40" s="217"/>
      <c r="BT40" s="217"/>
      <c r="BU40" s="217"/>
      <c r="BV40" s="217"/>
      <c r="BW40" s="217"/>
      <c r="BX40" s="217"/>
      <c r="BY40" s="217"/>
      <c r="BZ40" s="201"/>
    </row>
    <row r="41" spans="1:78" ht="5.25" customHeight="1">
      <c r="A41" s="215"/>
      <c r="B41" s="215"/>
      <c r="C41" s="215"/>
      <c r="D41" s="215"/>
      <c r="E41" s="215"/>
      <c r="F41" s="215"/>
      <c r="G41" s="215"/>
      <c r="H41" s="215"/>
      <c r="I41" s="215"/>
      <c r="J41" s="215"/>
      <c r="K41" s="215"/>
      <c r="L41" s="217"/>
      <c r="M41" s="217"/>
      <c r="N41" s="217"/>
      <c r="O41" s="217"/>
      <c r="P41" s="217"/>
      <c r="Q41" s="218"/>
      <c r="R41" s="217"/>
      <c r="S41" s="217"/>
      <c r="T41" s="217"/>
      <c r="U41" s="217"/>
      <c r="V41" s="217"/>
      <c r="W41" s="217"/>
      <c r="X41" s="213"/>
      <c r="Y41" s="213"/>
      <c r="Z41" s="213"/>
      <c r="AA41" s="213"/>
      <c r="AB41" s="213"/>
      <c r="AC41" s="213"/>
      <c r="AD41" s="213"/>
      <c r="AE41" s="213"/>
      <c r="AF41" s="213"/>
      <c r="AG41" s="213"/>
      <c r="AH41" s="213"/>
      <c r="AI41" s="213"/>
      <c r="AJ41" s="213"/>
      <c r="AK41" s="213"/>
      <c r="AL41" s="213"/>
      <c r="AM41" s="213"/>
      <c r="AN41" s="213"/>
      <c r="AO41" s="217"/>
      <c r="AP41" s="217"/>
      <c r="AQ41" s="217"/>
      <c r="AR41" s="217"/>
      <c r="AS41" s="217"/>
      <c r="AT41" s="217"/>
      <c r="AU41" s="217"/>
      <c r="AV41" s="217"/>
      <c r="AW41" s="217"/>
      <c r="AX41" s="217"/>
      <c r="AY41" s="217"/>
      <c r="AZ41" s="213"/>
      <c r="BA41" s="213"/>
      <c r="BB41" s="213"/>
      <c r="BC41" s="213"/>
      <c r="BD41" s="213"/>
      <c r="BE41" s="213"/>
      <c r="BF41" s="213"/>
      <c r="BG41" s="213"/>
      <c r="BH41" s="213"/>
      <c r="BI41" s="213"/>
      <c r="BJ41" s="213"/>
      <c r="BK41" s="213"/>
      <c r="BL41" s="213"/>
      <c r="BM41" s="213"/>
      <c r="BN41" s="213"/>
      <c r="BO41" s="213"/>
      <c r="BP41" s="217"/>
      <c r="BQ41" s="217"/>
      <c r="BR41" s="217"/>
      <c r="BS41" s="217"/>
      <c r="BT41" s="217"/>
      <c r="BU41" s="217"/>
      <c r="BV41" s="217"/>
      <c r="BW41" s="217"/>
      <c r="BX41" s="217"/>
      <c r="BY41" s="217"/>
      <c r="BZ41" s="201"/>
    </row>
    <row r="42" spans="1:78" ht="6" customHeight="1">
      <c r="A42" s="215"/>
      <c r="B42" s="215"/>
      <c r="C42" s="215"/>
      <c r="D42" s="215"/>
      <c r="E42" s="215"/>
      <c r="F42" s="215"/>
      <c r="G42" s="215"/>
      <c r="H42" s="215"/>
      <c r="I42" s="215"/>
      <c r="J42" s="215"/>
      <c r="K42" s="215"/>
      <c r="L42" s="217"/>
      <c r="M42" s="217"/>
      <c r="N42" s="217"/>
      <c r="O42" s="217"/>
      <c r="P42" s="217"/>
      <c r="Q42" s="218"/>
      <c r="R42" s="217"/>
      <c r="S42" s="217"/>
      <c r="T42" s="217"/>
      <c r="U42" s="217"/>
      <c r="V42" s="217"/>
      <c r="W42" s="217"/>
      <c r="X42" s="213"/>
      <c r="Y42" s="213"/>
      <c r="Z42" s="213"/>
      <c r="AA42" s="213"/>
      <c r="AB42" s="213"/>
      <c r="AC42" s="213"/>
      <c r="AD42" s="213"/>
      <c r="AE42" s="213"/>
      <c r="AF42" s="213"/>
      <c r="AG42" s="213"/>
      <c r="AH42" s="213"/>
      <c r="AI42" s="213"/>
      <c r="AJ42" s="213"/>
      <c r="AK42" s="213"/>
      <c r="AL42" s="213"/>
      <c r="AM42" s="213"/>
      <c r="AN42" s="213"/>
      <c r="AO42" s="217"/>
      <c r="AP42" s="217"/>
      <c r="AQ42" s="217"/>
      <c r="AR42" s="217"/>
      <c r="AS42" s="217"/>
      <c r="AT42" s="217"/>
      <c r="AU42" s="217"/>
      <c r="AV42" s="217"/>
      <c r="AW42" s="217"/>
      <c r="AX42" s="217"/>
      <c r="AY42" s="217"/>
      <c r="AZ42" s="213"/>
      <c r="BA42" s="213"/>
      <c r="BB42" s="213"/>
      <c r="BC42" s="213"/>
      <c r="BD42" s="213"/>
      <c r="BE42" s="213"/>
      <c r="BF42" s="213"/>
      <c r="BG42" s="213"/>
      <c r="BH42" s="213"/>
      <c r="BI42" s="213"/>
      <c r="BJ42" s="213"/>
      <c r="BK42" s="213"/>
      <c r="BL42" s="213"/>
      <c r="BM42" s="213"/>
      <c r="BN42" s="213"/>
      <c r="BO42" s="213"/>
      <c r="BP42" s="217"/>
      <c r="BQ42" s="217"/>
      <c r="BR42" s="217"/>
      <c r="BS42" s="217"/>
      <c r="BT42" s="217"/>
      <c r="BU42" s="217"/>
      <c r="BV42" s="217"/>
      <c r="BW42" s="217"/>
      <c r="BX42" s="217"/>
      <c r="BY42" s="217"/>
      <c r="BZ42" s="201"/>
    </row>
    <row r="43" spans="1:78" ht="5.25" customHeight="1">
      <c r="A43" s="215"/>
      <c r="B43" s="215"/>
      <c r="C43" s="215"/>
      <c r="D43" s="215"/>
      <c r="E43" s="215"/>
      <c r="F43" s="215"/>
      <c r="G43" s="215"/>
      <c r="H43" s="215"/>
      <c r="I43" s="215"/>
      <c r="J43" s="215"/>
      <c r="K43" s="215"/>
      <c r="L43" s="217"/>
      <c r="M43" s="217"/>
      <c r="N43" s="217"/>
      <c r="O43" s="217"/>
      <c r="P43" s="217"/>
      <c r="Q43" s="218"/>
      <c r="R43" s="217"/>
      <c r="S43" s="217"/>
      <c r="T43" s="217"/>
      <c r="U43" s="217"/>
      <c r="V43" s="217"/>
      <c r="W43" s="217"/>
      <c r="X43" s="213"/>
      <c r="Y43" s="213"/>
      <c r="Z43" s="213"/>
      <c r="AA43" s="213"/>
      <c r="AB43" s="213"/>
      <c r="AC43" s="213"/>
      <c r="AD43" s="213"/>
      <c r="AE43" s="213"/>
      <c r="AF43" s="213"/>
      <c r="AG43" s="213"/>
      <c r="AH43" s="213"/>
      <c r="AI43" s="213"/>
      <c r="AJ43" s="213"/>
      <c r="AK43" s="213"/>
      <c r="AL43" s="213"/>
      <c r="AM43" s="213"/>
      <c r="AN43" s="213"/>
      <c r="AO43" s="217"/>
      <c r="AP43" s="217"/>
      <c r="AQ43" s="217"/>
      <c r="AR43" s="217"/>
      <c r="AS43" s="217"/>
      <c r="AT43" s="217"/>
      <c r="AU43" s="217"/>
      <c r="AV43" s="217"/>
      <c r="AW43" s="217"/>
      <c r="AX43" s="217"/>
      <c r="AY43" s="217"/>
      <c r="AZ43" s="213"/>
      <c r="BA43" s="213"/>
      <c r="BB43" s="213"/>
      <c r="BC43" s="213"/>
      <c r="BD43" s="213"/>
      <c r="BE43" s="213"/>
      <c r="BF43" s="213"/>
      <c r="BG43" s="213"/>
      <c r="BH43" s="213"/>
      <c r="BI43" s="213"/>
      <c r="BJ43" s="213"/>
      <c r="BK43" s="213"/>
      <c r="BL43" s="213"/>
      <c r="BM43" s="213"/>
      <c r="BN43" s="213"/>
      <c r="BO43" s="213"/>
      <c r="BP43" s="217"/>
      <c r="BQ43" s="217"/>
      <c r="BR43" s="217"/>
      <c r="BS43" s="217"/>
      <c r="BT43" s="217"/>
      <c r="BU43" s="217"/>
      <c r="BV43" s="217"/>
      <c r="BW43" s="217"/>
      <c r="BX43" s="217"/>
      <c r="BY43" s="217"/>
      <c r="BZ43" s="201"/>
    </row>
    <row r="44" spans="1:78" ht="5.25" customHeight="1">
      <c r="A44" s="215"/>
      <c r="B44" s="215"/>
      <c r="C44" s="215"/>
      <c r="D44" s="215"/>
      <c r="E44" s="215"/>
      <c r="F44" s="215"/>
      <c r="G44" s="215"/>
      <c r="H44" s="215"/>
      <c r="I44" s="215"/>
      <c r="J44" s="215"/>
      <c r="K44" s="215"/>
      <c r="L44" s="217"/>
      <c r="M44" s="217"/>
      <c r="N44" s="217"/>
      <c r="O44" s="217"/>
      <c r="P44" s="217"/>
      <c r="Q44" s="218"/>
      <c r="R44" s="217"/>
      <c r="S44" s="217"/>
      <c r="T44" s="217"/>
      <c r="U44" s="217"/>
      <c r="V44" s="217"/>
      <c r="W44" s="217"/>
      <c r="X44" s="213"/>
      <c r="Y44" s="213"/>
      <c r="Z44" s="213"/>
      <c r="AA44" s="213"/>
      <c r="AB44" s="213"/>
      <c r="AC44" s="213"/>
      <c r="AD44" s="213"/>
      <c r="AE44" s="213"/>
      <c r="AF44" s="213"/>
      <c r="AG44" s="213"/>
      <c r="AH44" s="213"/>
      <c r="AI44" s="213"/>
      <c r="AJ44" s="213"/>
      <c r="AK44" s="213"/>
      <c r="AL44" s="213"/>
      <c r="AM44" s="213"/>
      <c r="AN44" s="213"/>
      <c r="AO44" s="217"/>
      <c r="AP44" s="217"/>
      <c r="AQ44" s="217"/>
      <c r="AR44" s="217"/>
      <c r="AS44" s="217"/>
      <c r="AT44" s="217"/>
      <c r="AU44" s="217"/>
      <c r="AV44" s="217"/>
      <c r="AW44" s="217"/>
      <c r="AX44" s="217"/>
      <c r="AY44" s="217"/>
      <c r="AZ44" s="213"/>
      <c r="BA44" s="213"/>
      <c r="BB44" s="213"/>
      <c r="BC44" s="213"/>
      <c r="BD44" s="213"/>
      <c r="BE44" s="213"/>
      <c r="BF44" s="213"/>
      <c r="BG44" s="213"/>
      <c r="BH44" s="213"/>
      <c r="BI44" s="213"/>
      <c r="BJ44" s="213"/>
      <c r="BK44" s="213"/>
      <c r="BL44" s="213"/>
      <c r="BM44" s="213"/>
      <c r="BN44" s="213"/>
      <c r="BO44" s="213"/>
      <c r="BP44" s="217"/>
      <c r="BQ44" s="217"/>
      <c r="BR44" s="217"/>
      <c r="BS44" s="217"/>
      <c r="BT44" s="217"/>
      <c r="BU44" s="217"/>
      <c r="BV44" s="217"/>
      <c r="BW44" s="217"/>
      <c r="BX44" s="217"/>
      <c r="BY44" s="217"/>
      <c r="BZ44" s="201"/>
    </row>
    <row r="45" spans="1:78" ht="6" customHeight="1">
      <c r="A45" s="215"/>
      <c r="B45" s="215"/>
      <c r="C45" s="215"/>
      <c r="D45" s="215"/>
      <c r="E45" s="215"/>
      <c r="F45" s="215"/>
      <c r="G45" s="215"/>
      <c r="H45" s="215"/>
      <c r="I45" s="215"/>
      <c r="J45" s="215"/>
      <c r="K45" s="215"/>
      <c r="L45" s="217"/>
      <c r="M45" s="217"/>
      <c r="N45" s="217"/>
      <c r="O45" s="217"/>
      <c r="P45" s="217"/>
      <c r="Q45" s="218"/>
      <c r="R45" s="217"/>
      <c r="S45" s="217"/>
      <c r="T45" s="217"/>
      <c r="U45" s="217"/>
      <c r="V45" s="217"/>
      <c r="W45" s="217"/>
      <c r="X45" s="213"/>
      <c r="Y45" s="213"/>
      <c r="Z45" s="213"/>
      <c r="AA45" s="213"/>
      <c r="AB45" s="213"/>
      <c r="AC45" s="213"/>
      <c r="AD45" s="213"/>
      <c r="AE45" s="213"/>
      <c r="AF45" s="213"/>
      <c r="AG45" s="213"/>
      <c r="AH45" s="213"/>
      <c r="AI45" s="213"/>
      <c r="AJ45" s="213"/>
      <c r="AK45" s="213"/>
      <c r="AL45" s="213"/>
      <c r="AM45" s="213"/>
      <c r="AN45" s="213"/>
      <c r="AO45" s="217"/>
      <c r="AP45" s="217"/>
      <c r="AQ45" s="217"/>
      <c r="AR45" s="217"/>
      <c r="AS45" s="217"/>
      <c r="AT45" s="217"/>
      <c r="AU45" s="217"/>
      <c r="AV45" s="217"/>
      <c r="AW45" s="217"/>
      <c r="AX45" s="217"/>
      <c r="AY45" s="217"/>
      <c r="AZ45" s="213"/>
      <c r="BA45" s="213"/>
      <c r="BB45" s="213"/>
      <c r="BC45" s="213"/>
      <c r="BD45" s="213"/>
      <c r="BE45" s="213"/>
      <c r="BF45" s="213"/>
      <c r="BG45" s="213"/>
      <c r="BH45" s="213"/>
      <c r="BI45" s="213"/>
      <c r="BJ45" s="213"/>
      <c r="BK45" s="213"/>
      <c r="BL45" s="213"/>
      <c r="BM45" s="213"/>
      <c r="BN45" s="213"/>
      <c r="BO45" s="213"/>
      <c r="BP45" s="217"/>
      <c r="BQ45" s="217"/>
      <c r="BR45" s="217"/>
      <c r="BS45" s="217"/>
      <c r="BT45" s="217"/>
      <c r="BU45" s="217"/>
      <c r="BV45" s="217"/>
      <c r="BW45" s="217"/>
      <c r="BX45" s="217"/>
      <c r="BY45" s="217"/>
      <c r="BZ45" s="201"/>
    </row>
    <row r="46" spans="1:78" ht="5.25" customHeight="1">
      <c r="A46" s="215"/>
      <c r="B46" s="215"/>
      <c r="C46" s="215"/>
      <c r="D46" s="215"/>
      <c r="E46" s="215"/>
      <c r="F46" s="215"/>
      <c r="G46" s="215"/>
      <c r="H46" s="215"/>
      <c r="I46" s="215"/>
      <c r="J46" s="215"/>
      <c r="K46" s="215"/>
      <c r="L46" s="217"/>
      <c r="M46" s="217"/>
      <c r="N46" s="217"/>
      <c r="O46" s="217"/>
      <c r="P46" s="217"/>
      <c r="Q46" s="218"/>
      <c r="R46" s="217"/>
      <c r="S46" s="217"/>
      <c r="T46" s="217"/>
      <c r="U46" s="217"/>
      <c r="V46" s="217"/>
      <c r="W46" s="217"/>
      <c r="X46" s="213"/>
      <c r="Y46" s="213"/>
      <c r="Z46" s="213"/>
      <c r="AA46" s="213"/>
      <c r="AB46" s="213"/>
      <c r="AC46" s="213"/>
      <c r="AD46" s="213"/>
      <c r="AE46" s="213"/>
      <c r="AF46" s="213"/>
      <c r="AG46" s="213"/>
      <c r="AH46" s="213"/>
      <c r="AI46" s="213"/>
      <c r="AJ46" s="213"/>
      <c r="AK46" s="213"/>
      <c r="AL46" s="213"/>
      <c r="AM46" s="213"/>
      <c r="AN46" s="213"/>
      <c r="AO46" s="217"/>
      <c r="AP46" s="217"/>
      <c r="AQ46" s="217"/>
      <c r="AR46" s="217"/>
      <c r="AS46" s="217"/>
      <c r="AT46" s="217"/>
      <c r="AU46" s="217"/>
      <c r="AV46" s="217"/>
      <c r="AW46" s="217"/>
      <c r="AX46" s="217"/>
      <c r="AY46" s="217"/>
      <c r="AZ46" s="219"/>
      <c r="BA46" s="219"/>
      <c r="BB46" s="219"/>
      <c r="BC46" s="219"/>
      <c r="BD46" s="219"/>
      <c r="BE46" s="219"/>
      <c r="BF46" s="219"/>
      <c r="BG46" s="219"/>
      <c r="BH46" s="219"/>
      <c r="BI46" s="219"/>
      <c r="BJ46" s="219"/>
      <c r="BK46" s="219"/>
      <c r="BL46" s="219"/>
      <c r="BM46" s="219"/>
      <c r="BN46" s="219"/>
      <c r="BO46" s="219"/>
      <c r="BP46" s="217"/>
      <c r="BQ46" s="217"/>
      <c r="BR46" s="217"/>
      <c r="BS46" s="217"/>
      <c r="BT46" s="217"/>
      <c r="BU46" s="217"/>
      <c r="BV46" s="217"/>
      <c r="BW46" s="217"/>
      <c r="BX46" s="217"/>
      <c r="BY46" s="217"/>
      <c r="BZ46" s="201"/>
    </row>
    <row r="47" spans="1:78" ht="5.25" customHeight="1">
      <c r="A47" s="215"/>
      <c r="B47" s="215"/>
      <c r="C47" s="215"/>
      <c r="D47" s="215"/>
      <c r="E47" s="215"/>
      <c r="F47" s="215"/>
      <c r="G47" s="215"/>
      <c r="H47" s="215"/>
      <c r="I47" s="215"/>
      <c r="J47" s="215"/>
      <c r="K47" s="215"/>
      <c r="L47" s="217"/>
      <c r="M47" s="217"/>
      <c r="N47" s="217"/>
      <c r="O47" s="217"/>
      <c r="P47" s="217"/>
      <c r="Q47" s="218"/>
      <c r="R47" s="217"/>
      <c r="S47" s="217"/>
      <c r="T47" s="217"/>
      <c r="U47" s="217"/>
      <c r="V47" s="217"/>
      <c r="W47" s="217"/>
      <c r="X47" s="213"/>
      <c r="Y47" s="213"/>
      <c r="Z47" s="213"/>
      <c r="AA47" s="213"/>
      <c r="AB47" s="213"/>
      <c r="AC47" s="213"/>
      <c r="AD47" s="213"/>
      <c r="AE47" s="213"/>
      <c r="AF47" s="213"/>
      <c r="AG47" s="213"/>
      <c r="AH47" s="213"/>
      <c r="AI47" s="213"/>
      <c r="AJ47" s="213"/>
      <c r="AK47" s="213"/>
      <c r="AL47" s="213"/>
      <c r="AM47" s="213"/>
      <c r="AN47" s="213"/>
      <c r="AO47" s="217"/>
      <c r="AP47" s="217"/>
      <c r="AQ47" s="217"/>
      <c r="AR47" s="217"/>
      <c r="AS47" s="217"/>
      <c r="AT47" s="217"/>
      <c r="AU47" s="217"/>
      <c r="AV47" s="217"/>
      <c r="AW47" s="217"/>
      <c r="AX47" s="217"/>
      <c r="AY47" s="217"/>
      <c r="AZ47" s="219"/>
      <c r="BA47" s="219"/>
      <c r="BB47" s="219"/>
      <c r="BC47" s="219"/>
      <c r="BD47" s="219"/>
      <c r="BE47" s="219"/>
      <c r="BF47" s="219"/>
      <c r="BG47" s="219"/>
      <c r="BH47" s="219"/>
      <c r="BI47" s="219"/>
      <c r="BJ47" s="219"/>
      <c r="BK47" s="219"/>
      <c r="BL47" s="219"/>
      <c r="BM47" s="219"/>
      <c r="BN47" s="219"/>
      <c r="BO47" s="219"/>
      <c r="BP47" s="217"/>
      <c r="BQ47" s="217"/>
      <c r="BR47" s="217"/>
      <c r="BS47" s="217"/>
      <c r="BT47" s="217"/>
      <c r="BU47" s="217"/>
      <c r="BV47" s="217"/>
      <c r="BW47" s="217"/>
      <c r="BX47" s="217"/>
      <c r="BY47" s="217"/>
      <c r="BZ47" s="201"/>
    </row>
    <row r="48" spans="1:78" ht="6" customHeight="1">
      <c r="A48" s="215"/>
      <c r="B48" s="215"/>
      <c r="C48" s="215"/>
      <c r="D48" s="215"/>
      <c r="E48" s="215"/>
      <c r="F48" s="215"/>
      <c r="G48" s="215"/>
      <c r="H48" s="215"/>
      <c r="I48" s="215"/>
      <c r="J48" s="215"/>
      <c r="K48" s="215"/>
      <c r="L48" s="217"/>
      <c r="M48" s="217"/>
      <c r="N48" s="217"/>
      <c r="O48" s="217"/>
      <c r="P48" s="217"/>
      <c r="Q48" s="218"/>
      <c r="R48" s="217"/>
      <c r="S48" s="217"/>
      <c r="T48" s="217"/>
      <c r="U48" s="217"/>
      <c r="V48" s="217"/>
      <c r="W48" s="217"/>
      <c r="X48" s="213"/>
      <c r="Y48" s="213"/>
      <c r="Z48" s="213"/>
      <c r="AA48" s="213"/>
      <c r="AB48" s="213"/>
      <c r="AC48" s="213"/>
      <c r="AD48" s="213"/>
      <c r="AE48" s="213"/>
      <c r="AF48" s="213"/>
      <c r="AG48" s="213"/>
      <c r="AH48" s="213"/>
      <c r="AI48" s="213"/>
      <c r="AJ48" s="213"/>
      <c r="AK48" s="213"/>
      <c r="AL48" s="213"/>
      <c r="AM48" s="213"/>
      <c r="AN48" s="213"/>
      <c r="AO48" s="217"/>
      <c r="AP48" s="217"/>
      <c r="AQ48" s="217"/>
      <c r="AR48" s="217"/>
      <c r="AS48" s="217"/>
      <c r="AT48" s="217"/>
      <c r="AU48" s="217"/>
      <c r="AV48" s="217"/>
      <c r="AW48" s="217"/>
      <c r="AX48" s="217"/>
      <c r="AY48" s="217"/>
      <c r="AZ48" s="219"/>
      <c r="BA48" s="219"/>
      <c r="BB48" s="219"/>
      <c r="BC48" s="219"/>
      <c r="BD48" s="219"/>
      <c r="BE48" s="219"/>
      <c r="BF48" s="219"/>
      <c r="BG48" s="219"/>
      <c r="BH48" s="219"/>
      <c r="BI48" s="219"/>
      <c r="BJ48" s="219"/>
      <c r="BK48" s="219"/>
      <c r="BL48" s="219"/>
      <c r="BM48" s="219"/>
      <c r="BN48" s="219"/>
      <c r="BO48" s="219"/>
      <c r="BP48" s="217"/>
      <c r="BQ48" s="217"/>
      <c r="BR48" s="217"/>
      <c r="BS48" s="217"/>
      <c r="BT48" s="217"/>
      <c r="BU48" s="217"/>
      <c r="BV48" s="217"/>
      <c r="BW48" s="217"/>
      <c r="BX48" s="217"/>
      <c r="BY48" s="217"/>
      <c r="BZ48" s="201"/>
    </row>
    <row r="49" spans="1:78" ht="5.25" customHeight="1">
      <c r="A49" s="215"/>
      <c r="B49" s="215"/>
      <c r="C49" s="215"/>
      <c r="D49" s="215"/>
      <c r="E49" s="215"/>
      <c r="F49" s="215"/>
      <c r="G49" s="215"/>
      <c r="H49" s="215"/>
      <c r="I49" s="215"/>
      <c r="J49" s="215"/>
      <c r="K49" s="215"/>
      <c r="L49" s="217"/>
      <c r="M49" s="217"/>
      <c r="N49" s="217"/>
      <c r="O49" s="217"/>
      <c r="P49" s="217"/>
      <c r="Q49" s="218"/>
      <c r="R49" s="217"/>
      <c r="S49" s="217"/>
      <c r="T49" s="217"/>
      <c r="U49" s="217"/>
      <c r="V49" s="217"/>
      <c r="W49" s="217"/>
      <c r="X49" s="213"/>
      <c r="Y49" s="213"/>
      <c r="Z49" s="213"/>
      <c r="AA49" s="213"/>
      <c r="AB49" s="213"/>
      <c r="AC49" s="213"/>
      <c r="AD49" s="213"/>
      <c r="AE49" s="213"/>
      <c r="AF49" s="213"/>
      <c r="AG49" s="213"/>
      <c r="AH49" s="213"/>
      <c r="AI49" s="213"/>
      <c r="AJ49" s="213"/>
      <c r="AK49" s="213"/>
      <c r="AL49" s="213"/>
      <c r="AM49" s="213"/>
      <c r="AN49" s="213"/>
      <c r="AO49" s="217"/>
      <c r="AP49" s="217"/>
      <c r="AQ49" s="217"/>
      <c r="AR49" s="217"/>
      <c r="AS49" s="217"/>
      <c r="AT49" s="217"/>
      <c r="AU49" s="217"/>
      <c r="AV49" s="217"/>
      <c r="AW49" s="217"/>
      <c r="AX49" s="217"/>
      <c r="AY49" s="217"/>
      <c r="AZ49" s="213"/>
      <c r="BA49" s="217"/>
      <c r="BB49" s="217"/>
      <c r="BC49" s="217"/>
      <c r="BD49" s="217"/>
      <c r="BE49" s="217"/>
      <c r="BF49" s="217"/>
      <c r="BG49" s="217"/>
      <c r="BH49" s="213"/>
      <c r="BI49" s="216"/>
      <c r="BJ49" s="216"/>
      <c r="BK49" s="216"/>
      <c r="BL49" s="216"/>
      <c r="BM49" s="216"/>
      <c r="BN49" s="216"/>
      <c r="BO49" s="216"/>
      <c r="BP49" s="216"/>
      <c r="BQ49" s="216"/>
      <c r="BR49" s="216"/>
      <c r="BS49" s="216"/>
      <c r="BT49" s="216"/>
      <c r="BU49" s="216"/>
      <c r="BV49" s="216"/>
      <c r="BW49" s="216"/>
      <c r="BX49" s="216"/>
      <c r="BY49" s="216"/>
      <c r="BZ49" s="201"/>
    </row>
    <row r="50" spans="1:78" ht="5.25" customHeight="1">
      <c r="A50" s="215"/>
      <c r="B50" s="215"/>
      <c r="C50" s="215"/>
      <c r="D50" s="215"/>
      <c r="E50" s="215"/>
      <c r="F50" s="215"/>
      <c r="G50" s="215"/>
      <c r="H50" s="215"/>
      <c r="I50" s="215"/>
      <c r="J50" s="215"/>
      <c r="K50" s="215"/>
      <c r="L50" s="217"/>
      <c r="M50" s="217"/>
      <c r="N50" s="217"/>
      <c r="O50" s="217"/>
      <c r="P50" s="217"/>
      <c r="Q50" s="218"/>
      <c r="R50" s="217"/>
      <c r="S50" s="217"/>
      <c r="T50" s="217"/>
      <c r="U50" s="217"/>
      <c r="V50" s="217"/>
      <c r="W50" s="217"/>
      <c r="X50" s="213"/>
      <c r="Y50" s="213"/>
      <c r="Z50" s="213"/>
      <c r="AA50" s="213"/>
      <c r="AB50" s="213"/>
      <c r="AC50" s="213"/>
      <c r="AD50" s="213"/>
      <c r="AE50" s="213"/>
      <c r="AF50" s="213"/>
      <c r="AG50" s="213"/>
      <c r="AH50" s="213"/>
      <c r="AI50" s="213"/>
      <c r="AJ50" s="213"/>
      <c r="AK50" s="213"/>
      <c r="AL50" s="213"/>
      <c r="AM50" s="213"/>
      <c r="AN50" s="213"/>
      <c r="AO50" s="217"/>
      <c r="AP50" s="217"/>
      <c r="AQ50" s="217"/>
      <c r="AR50" s="217"/>
      <c r="AS50" s="217"/>
      <c r="AT50" s="217"/>
      <c r="AU50" s="217"/>
      <c r="AV50" s="217"/>
      <c r="AW50" s="217"/>
      <c r="AX50" s="217"/>
      <c r="AY50" s="217"/>
      <c r="AZ50" s="213"/>
      <c r="BA50" s="217"/>
      <c r="BB50" s="217"/>
      <c r="BC50" s="217"/>
      <c r="BD50" s="217"/>
      <c r="BE50" s="217"/>
      <c r="BF50" s="217"/>
      <c r="BG50" s="217"/>
      <c r="BH50" s="213"/>
      <c r="BI50" s="216"/>
      <c r="BJ50" s="216"/>
      <c r="BK50" s="216"/>
      <c r="BL50" s="216"/>
      <c r="BM50" s="216"/>
      <c r="BN50" s="216"/>
      <c r="BO50" s="216"/>
      <c r="BP50" s="216"/>
      <c r="BQ50" s="216"/>
      <c r="BR50" s="216"/>
      <c r="BS50" s="216"/>
      <c r="BT50" s="216"/>
      <c r="BU50" s="216"/>
      <c r="BV50" s="216"/>
      <c r="BW50" s="216"/>
      <c r="BX50" s="216"/>
      <c r="BY50" s="216"/>
      <c r="BZ50" s="201"/>
    </row>
    <row r="51" spans="1:78" ht="6" customHeight="1">
      <c r="A51" s="215"/>
      <c r="B51" s="215"/>
      <c r="C51" s="215"/>
      <c r="D51" s="215"/>
      <c r="E51" s="215"/>
      <c r="F51" s="215"/>
      <c r="G51" s="215"/>
      <c r="H51" s="215"/>
      <c r="I51" s="215"/>
      <c r="J51" s="215"/>
      <c r="K51" s="215"/>
      <c r="L51" s="217"/>
      <c r="M51" s="217"/>
      <c r="N51" s="217"/>
      <c r="O51" s="217"/>
      <c r="P51" s="217"/>
      <c r="Q51" s="218"/>
      <c r="R51" s="217"/>
      <c r="S51" s="217"/>
      <c r="T51" s="217"/>
      <c r="U51" s="217"/>
      <c r="V51" s="217"/>
      <c r="W51" s="217"/>
      <c r="X51" s="213"/>
      <c r="Y51" s="213"/>
      <c r="Z51" s="213"/>
      <c r="AA51" s="213"/>
      <c r="AB51" s="213"/>
      <c r="AC51" s="213"/>
      <c r="AD51" s="213"/>
      <c r="AE51" s="213"/>
      <c r="AF51" s="213"/>
      <c r="AG51" s="213"/>
      <c r="AH51" s="213"/>
      <c r="AI51" s="213"/>
      <c r="AJ51" s="213"/>
      <c r="AK51" s="213"/>
      <c r="AL51" s="213"/>
      <c r="AM51" s="213"/>
      <c r="AN51" s="213"/>
      <c r="AO51" s="217"/>
      <c r="AP51" s="217"/>
      <c r="AQ51" s="217"/>
      <c r="AR51" s="217"/>
      <c r="AS51" s="217"/>
      <c r="AT51" s="217"/>
      <c r="AU51" s="217"/>
      <c r="AV51" s="217"/>
      <c r="AW51" s="217"/>
      <c r="AX51" s="217"/>
      <c r="AY51" s="217"/>
      <c r="AZ51" s="213"/>
      <c r="BA51" s="217"/>
      <c r="BB51" s="217"/>
      <c r="BC51" s="217"/>
      <c r="BD51" s="217"/>
      <c r="BE51" s="217"/>
      <c r="BF51" s="217"/>
      <c r="BG51" s="217"/>
      <c r="BH51" s="213"/>
      <c r="BI51" s="216"/>
      <c r="BJ51" s="216"/>
      <c r="BK51" s="216"/>
      <c r="BL51" s="216"/>
      <c r="BM51" s="216"/>
      <c r="BN51" s="216"/>
      <c r="BO51" s="216"/>
      <c r="BP51" s="216"/>
      <c r="BQ51" s="216"/>
      <c r="BR51" s="216"/>
      <c r="BS51" s="216"/>
      <c r="BT51" s="216"/>
      <c r="BU51" s="216"/>
      <c r="BV51" s="216"/>
      <c r="BW51" s="216"/>
      <c r="BX51" s="216"/>
      <c r="BY51" s="216"/>
      <c r="BZ51" s="201"/>
    </row>
    <row r="52" spans="1:78" ht="3" customHeight="1">
      <c r="A52" s="220"/>
      <c r="B52" s="220"/>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01"/>
    </row>
    <row r="53" spans="1:78" ht="3" customHeight="1">
      <c r="A53" s="220"/>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01"/>
    </row>
    <row r="54" spans="1:78" ht="3" customHeight="1">
      <c r="A54" s="220"/>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01"/>
    </row>
    <row r="55" spans="1:78" ht="3" customHeight="1">
      <c r="A55" s="220"/>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01"/>
    </row>
    <row r="56" spans="1:78" ht="3" customHeight="1">
      <c r="A56" s="220"/>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c r="BZ56" s="201"/>
    </row>
    <row r="57" spans="1:78" ht="3" customHeight="1">
      <c r="A57" s="220"/>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01"/>
    </row>
    <row r="58" spans="1:78" ht="3" customHeight="1">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01"/>
    </row>
    <row r="59" spans="1:78" ht="3" customHeight="1">
      <c r="A59" s="220"/>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1"/>
    </row>
    <row r="60" spans="1:78" ht="3" customHeight="1">
      <c r="A60" s="220"/>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1"/>
    </row>
    <row r="61" spans="1:78" ht="3" customHeight="1">
      <c r="A61" s="220"/>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12"/>
    </row>
    <row r="62" spans="1:78" ht="6" customHeight="1">
      <c r="A62" s="222"/>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222"/>
      <c r="BD62" s="222"/>
      <c r="BE62" s="222"/>
      <c r="BF62" s="213"/>
      <c r="BG62" s="213"/>
      <c r="BH62" s="213"/>
      <c r="BI62" s="213"/>
      <c r="BJ62" s="213"/>
      <c r="BK62" s="213"/>
      <c r="BL62" s="213"/>
      <c r="BM62" s="213"/>
      <c r="BN62" s="213"/>
      <c r="BO62" s="213"/>
      <c r="BP62" s="213"/>
      <c r="BQ62" s="213"/>
      <c r="BR62" s="213"/>
      <c r="BS62" s="213"/>
      <c r="BT62" s="213"/>
      <c r="BU62" s="213"/>
      <c r="BV62" s="213"/>
      <c r="BW62" s="213"/>
      <c r="BX62" s="213"/>
      <c r="BY62" s="213"/>
      <c r="BZ62" s="201"/>
    </row>
    <row r="63" spans="1:78" ht="6" customHeight="1">
      <c r="A63" s="222"/>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13"/>
      <c r="BG63" s="213"/>
      <c r="BH63" s="213"/>
      <c r="BI63" s="213"/>
      <c r="BJ63" s="213"/>
      <c r="BK63" s="213"/>
      <c r="BL63" s="213"/>
      <c r="BM63" s="213"/>
      <c r="BN63" s="213"/>
      <c r="BO63" s="213"/>
      <c r="BP63" s="213"/>
      <c r="BQ63" s="213"/>
      <c r="BR63" s="213"/>
      <c r="BS63" s="213"/>
      <c r="BT63" s="213"/>
      <c r="BU63" s="213"/>
      <c r="BV63" s="213"/>
      <c r="BW63" s="213"/>
      <c r="BX63" s="213"/>
      <c r="BY63" s="213"/>
      <c r="BZ63" s="201"/>
    </row>
    <row r="64" spans="1:78" ht="6" customHeight="1">
      <c r="A64" s="222"/>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13"/>
      <c r="BG64" s="213"/>
      <c r="BH64" s="213"/>
      <c r="BI64" s="213"/>
      <c r="BJ64" s="213"/>
      <c r="BK64" s="213"/>
      <c r="BL64" s="213"/>
      <c r="BM64" s="213"/>
      <c r="BN64" s="213"/>
      <c r="BO64" s="213"/>
      <c r="BP64" s="213"/>
      <c r="BQ64" s="213"/>
      <c r="BR64" s="213"/>
      <c r="BS64" s="213"/>
      <c r="BT64" s="213"/>
      <c r="BU64" s="213"/>
      <c r="BV64" s="213"/>
      <c r="BW64" s="213"/>
      <c r="BX64" s="213"/>
      <c r="BY64" s="213"/>
      <c r="BZ64" s="201"/>
    </row>
    <row r="65" spans="1:78" ht="5.25" customHeight="1">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01"/>
    </row>
    <row r="66" spans="1:78" ht="5.25" customHeight="1">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01"/>
    </row>
    <row r="67" spans="1:78" ht="5.25" customHeight="1">
      <c r="A67" s="213"/>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01"/>
    </row>
    <row r="68" spans="1:78" ht="3" customHeight="1">
      <c r="A68" s="223"/>
      <c r="B68" s="223"/>
      <c r="C68" s="223"/>
      <c r="D68" s="223"/>
      <c r="E68" s="223"/>
      <c r="F68" s="223"/>
      <c r="G68" s="223"/>
      <c r="H68" s="224"/>
      <c r="I68" s="224"/>
      <c r="J68" s="224"/>
      <c r="K68" s="224"/>
      <c r="L68" s="224"/>
      <c r="M68" s="224"/>
      <c r="N68" s="224"/>
      <c r="O68" s="224"/>
      <c r="P68" s="224"/>
      <c r="Q68" s="224"/>
      <c r="R68" s="224"/>
      <c r="S68" s="224"/>
      <c r="T68" s="224"/>
      <c r="U68" s="224"/>
      <c r="V68" s="224"/>
      <c r="W68" s="213"/>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01"/>
    </row>
    <row r="69" spans="1:78" ht="3" customHeight="1">
      <c r="A69" s="223"/>
      <c r="B69" s="223"/>
      <c r="C69" s="223"/>
      <c r="D69" s="223"/>
      <c r="E69" s="223"/>
      <c r="F69" s="223"/>
      <c r="G69" s="223"/>
      <c r="H69" s="224"/>
      <c r="I69" s="224"/>
      <c r="J69" s="224"/>
      <c r="K69" s="224"/>
      <c r="L69" s="224"/>
      <c r="M69" s="224"/>
      <c r="N69" s="224"/>
      <c r="O69" s="224"/>
      <c r="P69" s="224"/>
      <c r="Q69" s="224"/>
      <c r="R69" s="224"/>
      <c r="S69" s="224"/>
      <c r="T69" s="224"/>
      <c r="U69" s="224"/>
      <c r="V69" s="224"/>
      <c r="W69" s="213"/>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01"/>
    </row>
    <row r="70" spans="1:78" ht="3" customHeight="1">
      <c r="A70" s="223"/>
      <c r="B70" s="223"/>
      <c r="C70" s="223"/>
      <c r="D70" s="223"/>
      <c r="E70" s="223"/>
      <c r="F70" s="223"/>
      <c r="G70" s="223"/>
      <c r="H70" s="224"/>
      <c r="I70" s="224"/>
      <c r="J70" s="224"/>
      <c r="K70" s="224"/>
      <c r="L70" s="224"/>
      <c r="M70" s="224"/>
      <c r="N70" s="224"/>
      <c r="O70" s="224"/>
      <c r="P70" s="224"/>
      <c r="Q70" s="224"/>
      <c r="R70" s="224"/>
      <c r="S70" s="224"/>
      <c r="T70" s="224"/>
      <c r="U70" s="224"/>
      <c r="V70" s="224"/>
      <c r="W70" s="213"/>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201"/>
    </row>
    <row r="71" spans="1:78" ht="3" customHeight="1">
      <c r="A71" s="223"/>
      <c r="B71" s="223"/>
      <c r="C71" s="223"/>
      <c r="D71" s="223"/>
      <c r="E71" s="223"/>
      <c r="F71" s="223"/>
      <c r="G71" s="223"/>
      <c r="H71" s="224"/>
      <c r="I71" s="224"/>
      <c r="J71" s="224"/>
      <c r="K71" s="224"/>
      <c r="L71" s="224"/>
      <c r="M71" s="224"/>
      <c r="N71" s="224"/>
      <c r="O71" s="224"/>
      <c r="P71" s="224"/>
      <c r="Q71" s="224"/>
      <c r="R71" s="224"/>
      <c r="S71" s="224"/>
      <c r="T71" s="224"/>
      <c r="U71" s="224"/>
      <c r="V71" s="224"/>
      <c r="W71" s="213"/>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01"/>
    </row>
    <row r="72" spans="1:78" ht="3" customHeight="1">
      <c r="A72" s="223"/>
      <c r="B72" s="223"/>
      <c r="C72" s="223"/>
      <c r="D72" s="223"/>
      <c r="E72" s="223"/>
      <c r="F72" s="223"/>
      <c r="G72" s="223"/>
      <c r="H72" s="224"/>
      <c r="I72" s="224"/>
      <c r="J72" s="224"/>
      <c r="K72" s="224"/>
      <c r="L72" s="224"/>
      <c r="M72" s="224"/>
      <c r="N72" s="224"/>
      <c r="O72" s="224"/>
      <c r="P72" s="224"/>
      <c r="Q72" s="224"/>
      <c r="R72" s="224"/>
      <c r="S72" s="224"/>
      <c r="T72" s="224"/>
      <c r="U72" s="224"/>
      <c r="V72" s="224"/>
      <c r="W72" s="213"/>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01"/>
    </row>
    <row r="73" spans="1:78" ht="3" customHeight="1">
      <c r="A73" s="223"/>
      <c r="B73" s="223"/>
      <c r="C73" s="223"/>
      <c r="D73" s="223"/>
      <c r="E73" s="223"/>
      <c r="F73" s="223"/>
      <c r="G73" s="223"/>
      <c r="H73" s="224"/>
      <c r="I73" s="224"/>
      <c r="J73" s="224"/>
      <c r="K73" s="224"/>
      <c r="L73" s="224"/>
      <c r="M73" s="224"/>
      <c r="N73" s="224"/>
      <c r="O73" s="224"/>
      <c r="P73" s="224"/>
      <c r="Q73" s="224"/>
      <c r="R73" s="224"/>
      <c r="S73" s="224"/>
      <c r="T73" s="224"/>
      <c r="U73" s="224"/>
      <c r="V73" s="224"/>
      <c r="W73" s="213"/>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01"/>
    </row>
    <row r="74" spans="1:78" ht="4.5" customHeight="1">
      <c r="A74" s="226"/>
      <c r="B74" s="226"/>
      <c r="C74" s="226"/>
      <c r="D74" s="227"/>
      <c r="E74" s="227"/>
      <c r="F74" s="227"/>
      <c r="G74" s="227"/>
      <c r="H74" s="226"/>
      <c r="I74" s="226"/>
      <c r="J74" s="226"/>
      <c r="K74" s="227"/>
      <c r="L74" s="227"/>
      <c r="M74" s="227"/>
      <c r="N74" s="227"/>
      <c r="O74" s="228"/>
      <c r="P74" s="228"/>
      <c r="Q74" s="228"/>
      <c r="R74" s="228"/>
      <c r="S74" s="229"/>
      <c r="T74" s="229"/>
      <c r="U74" s="229"/>
      <c r="V74" s="228"/>
      <c r="W74" s="228"/>
      <c r="X74" s="229"/>
      <c r="Y74" s="229"/>
      <c r="Z74" s="229"/>
      <c r="AA74" s="229"/>
      <c r="AB74" s="213"/>
      <c r="AC74" s="230"/>
      <c r="AD74" s="231"/>
      <c r="AE74" s="232"/>
      <c r="AF74" s="232"/>
      <c r="AG74" s="232"/>
      <c r="AH74" s="232"/>
      <c r="AI74" s="232"/>
      <c r="AJ74" s="231"/>
      <c r="AK74" s="231"/>
      <c r="AL74" s="233"/>
      <c r="AM74" s="233"/>
      <c r="AN74" s="233"/>
      <c r="AO74" s="233"/>
      <c r="AP74" s="233"/>
      <c r="AQ74" s="230"/>
      <c r="AR74" s="230"/>
      <c r="AS74" s="231"/>
      <c r="AT74" s="231"/>
      <c r="AU74" s="231"/>
      <c r="AV74" s="231"/>
      <c r="AW74" s="231"/>
      <c r="AX74" s="231"/>
      <c r="AY74" s="231"/>
      <c r="AZ74" s="231"/>
      <c r="BA74" s="231"/>
      <c r="BB74" s="231"/>
      <c r="BC74" s="231"/>
      <c r="BD74" s="231"/>
      <c r="BE74" s="231"/>
      <c r="BF74" s="231"/>
      <c r="BG74" s="231"/>
      <c r="BH74" s="231"/>
      <c r="BI74" s="233"/>
      <c r="BJ74" s="233"/>
      <c r="BK74" s="233"/>
      <c r="BL74" s="233"/>
      <c r="BM74" s="233"/>
      <c r="BN74" s="233"/>
      <c r="BO74" s="233"/>
      <c r="BP74" s="233"/>
      <c r="BQ74" s="233"/>
      <c r="BR74" s="233"/>
      <c r="BS74" s="233"/>
      <c r="BT74" s="233"/>
      <c r="BU74" s="233"/>
      <c r="BV74" s="233"/>
      <c r="BW74" s="233"/>
      <c r="BX74" s="233"/>
      <c r="BY74" s="233"/>
      <c r="BZ74" s="234"/>
    </row>
    <row r="75" spans="1:78" ht="6.75" customHeight="1">
      <c r="A75" s="213"/>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35"/>
    </row>
    <row r="76" spans="1:78" ht="6.75" customHeight="1">
      <c r="A76" s="213"/>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213"/>
      <c r="AM76" s="213"/>
      <c r="AN76" s="213"/>
      <c r="AO76" s="213"/>
      <c r="AP76" s="213"/>
      <c r="AQ76" s="213"/>
      <c r="AR76" s="213"/>
      <c r="AS76" s="236"/>
      <c r="AT76" s="237"/>
      <c r="AU76" s="237"/>
      <c r="AV76" s="237"/>
      <c r="AW76" s="237"/>
      <c r="AX76" s="237"/>
      <c r="AY76" s="237"/>
      <c r="AZ76" s="237"/>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37"/>
      <c r="BZ76" s="201"/>
    </row>
    <row r="77" spans="1:78" ht="6" customHeight="1">
      <c r="A77" s="213"/>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213"/>
      <c r="AN77" s="213"/>
      <c r="AO77" s="213"/>
      <c r="AP77" s="213"/>
      <c r="AQ77" s="213"/>
      <c r="AR77" s="213"/>
      <c r="AS77" s="237"/>
      <c r="AT77" s="237"/>
      <c r="AU77" s="237"/>
      <c r="AV77" s="237"/>
      <c r="AW77" s="237"/>
      <c r="AX77" s="237"/>
      <c r="AY77" s="237"/>
      <c r="AZ77" s="237"/>
      <c r="BA77" s="213"/>
      <c r="BB77" s="348"/>
      <c r="BC77" s="348"/>
      <c r="BD77" s="348"/>
      <c r="BE77" s="348"/>
      <c r="BF77" s="348"/>
      <c r="BG77" s="348"/>
      <c r="BH77" s="348"/>
      <c r="BI77" s="348"/>
      <c r="BJ77" s="348"/>
      <c r="BK77" s="348"/>
      <c r="BL77" s="348"/>
      <c r="BM77" s="348"/>
      <c r="BN77" s="348"/>
      <c r="BO77" s="348"/>
      <c r="BP77" s="348"/>
      <c r="BQ77" s="348"/>
      <c r="BR77" s="348"/>
      <c r="BS77" s="348"/>
      <c r="BT77" s="348"/>
      <c r="BU77" s="348"/>
      <c r="BV77" s="348"/>
      <c r="BW77" s="348"/>
      <c r="BX77" s="348"/>
      <c r="BY77" s="348"/>
      <c r="BZ77" s="201"/>
    </row>
    <row r="78" spans="1:78" ht="6" customHeight="1">
      <c r="A78" s="213"/>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213"/>
      <c r="AN78" s="213"/>
      <c r="AO78" s="213"/>
      <c r="AP78" s="213"/>
      <c r="AQ78" s="213"/>
      <c r="AR78" s="213"/>
      <c r="AS78" s="237"/>
      <c r="AT78" s="237"/>
      <c r="AU78" s="237"/>
      <c r="AV78" s="237"/>
      <c r="AW78" s="237"/>
      <c r="AX78" s="237"/>
      <c r="AY78" s="237"/>
      <c r="AZ78" s="237"/>
      <c r="BA78" s="213"/>
      <c r="BB78" s="348"/>
      <c r="BC78" s="348"/>
      <c r="BD78" s="348"/>
      <c r="BE78" s="348"/>
      <c r="BF78" s="348"/>
      <c r="BG78" s="348"/>
      <c r="BH78" s="348"/>
      <c r="BI78" s="348"/>
      <c r="BJ78" s="348"/>
      <c r="BK78" s="348"/>
      <c r="BL78" s="348"/>
      <c r="BM78" s="348"/>
      <c r="BN78" s="348"/>
      <c r="BO78" s="348"/>
      <c r="BP78" s="348"/>
      <c r="BQ78" s="348"/>
      <c r="BR78" s="348"/>
      <c r="BS78" s="348"/>
      <c r="BT78" s="348"/>
      <c r="BU78" s="348"/>
      <c r="BV78" s="348"/>
      <c r="BW78" s="348"/>
      <c r="BX78" s="348"/>
      <c r="BY78" s="348"/>
      <c r="BZ78" s="201"/>
    </row>
    <row r="79" spans="1:78" ht="6" customHeight="1">
      <c r="A79" s="213"/>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213"/>
      <c r="AN79" s="213"/>
      <c r="AO79" s="213"/>
      <c r="AP79" s="213"/>
      <c r="AQ79" s="213"/>
      <c r="AR79" s="213"/>
      <c r="AS79" s="213"/>
      <c r="AT79" s="213"/>
      <c r="AU79" s="213"/>
      <c r="AV79" s="213"/>
      <c r="AW79" s="213"/>
      <c r="AX79" s="213"/>
      <c r="AY79" s="213"/>
      <c r="AZ79" s="213"/>
      <c r="BA79" s="213"/>
      <c r="BB79" s="238"/>
      <c r="BC79" s="238"/>
      <c r="BD79" s="238"/>
      <c r="BE79" s="238"/>
      <c r="BF79" s="238"/>
      <c r="BG79" s="238"/>
      <c r="BH79" s="238"/>
      <c r="BI79" s="238"/>
      <c r="BJ79" s="238"/>
      <c r="BK79" s="238"/>
      <c r="BL79" s="238"/>
      <c r="BM79" s="238"/>
      <c r="BN79" s="238"/>
      <c r="BO79" s="238"/>
      <c r="BP79" s="238"/>
      <c r="BQ79" s="238"/>
      <c r="BR79" s="238"/>
      <c r="BS79" s="238"/>
      <c r="BT79" s="238"/>
      <c r="BU79" s="238"/>
      <c r="BV79" s="238"/>
      <c r="BW79" s="238"/>
      <c r="BX79" s="238"/>
      <c r="BY79" s="238"/>
      <c r="BZ79" s="201"/>
    </row>
    <row r="80" spans="1:78" ht="6.75" customHeight="1">
      <c r="A80" s="213"/>
      <c r="B80" s="357"/>
      <c r="C80" s="357"/>
      <c r="D80" s="357"/>
      <c r="E80" s="357"/>
      <c r="F80" s="357"/>
      <c r="G80" s="357"/>
      <c r="H80" s="357"/>
      <c r="I80" s="357"/>
      <c r="J80" s="357"/>
      <c r="K80" s="357"/>
      <c r="L80" s="357"/>
      <c r="M80" s="357"/>
      <c r="N80" s="357"/>
      <c r="O80" s="357"/>
      <c r="P80" s="357"/>
      <c r="Q80" s="357"/>
      <c r="R80" s="357"/>
      <c r="S80" s="357"/>
      <c r="T80" s="357"/>
      <c r="U80" s="357"/>
      <c r="V80" s="357"/>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38"/>
      <c r="BC80" s="238"/>
      <c r="BD80" s="238"/>
      <c r="BE80" s="238"/>
      <c r="BF80" s="238"/>
      <c r="BG80" s="238"/>
      <c r="BH80" s="238"/>
      <c r="BI80" s="238"/>
      <c r="BJ80" s="238"/>
      <c r="BK80" s="238"/>
      <c r="BL80" s="238"/>
      <c r="BM80" s="238"/>
      <c r="BN80" s="238"/>
      <c r="BO80" s="238"/>
      <c r="BP80" s="238"/>
      <c r="BQ80" s="238"/>
      <c r="BR80" s="238"/>
      <c r="BS80" s="238"/>
      <c r="BT80" s="238"/>
      <c r="BU80" s="238"/>
      <c r="BV80" s="238"/>
      <c r="BW80" s="238"/>
      <c r="BX80" s="238"/>
      <c r="BY80" s="238"/>
      <c r="BZ80" s="201"/>
    </row>
    <row r="81" spans="1:86" ht="6.75" customHeight="1">
      <c r="A81" s="213"/>
      <c r="B81" s="357"/>
      <c r="C81" s="357"/>
      <c r="D81" s="357"/>
      <c r="E81" s="357"/>
      <c r="F81" s="357"/>
      <c r="G81" s="357"/>
      <c r="H81" s="357"/>
      <c r="I81" s="357"/>
      <c r="J81" s="357"/>
      <c r="K81" s="357"/>
      <c r="L81" s="357"/>
      <c r="M81" s="357"/>
      <c r="N81" s="357"/>
      <c r="O81" s="357"/>
      <c r="P81" s="357"/>
      <c r="Q81" s="357"/>
      <c r="R81" s="357"/>
      <c r="S81" s="357"/>
      <c r="T81" s="357"/>
      <c r="U81" s="357"/>
      <c r="V81" s="357"/>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38"/>
      <c r="BC81" s="238"/>
      <c r="BD81" s="238"/>
      <c r="BE81" s="238"/>
      <c r="BF81" s="238"/>
      <c r="BG81" s="238"/>
      <c r="BH81" s="238"/>
      <c r="BI81" s="238"/>
      <c r="BJ81" s="238"/>
      <c r="BK81" s="238"/>
      <c r="BL81" s="238"/>
      <c r="BM81" s="238"/>
      <c r="BN81" s="238"/>
      <c r="BO81" s="238"/>
      <c r="BP81" s="238"/>
      <c r="BQ81" s="238"/>
      <c r="BR81" s="238"/>
      <c r="BS81" s="238"/>
      <c r="BT81" s="238"/>
      <c r="BU81" s="238"/>
      <c r="BV81" s="238"/>
      <c r="BW81" s="238"/>
      <c r="BX81" s="238"/>
      <c r="BY81" s="238"/>
      <c r="BZ81" s="201"/>
    </row>
    <row r="82" spans="1:86" ht="6" customHeight="1">
      <c r="A82" s="213"/>
      <c r="B82" s="349"/>
      <c r="C82" s="349"/>
      <c r="D82" s="349"/>
      <c r="E82" s="349"/>
      <c r="F82" s="349"/>
      <c r="G82" s="349"/>
      <c r="H82" s="349"/>
      <c r="I82" s="349"/>
      <c r="J82" s="349"/>
      <c r="K82" s="349"/>
      <c r="L82" s="349"/>
      <c r="M82" s="349"/>
      <c r="N82" s="349"/>
      <c r="O82" s="349"/>
      <c r="P82" s="349"/>
      <c r="Q82" s="349"/>
      <c r="R82" s="349"/>
      <c r="S82" s="349"/>
      <c r="T82" s="349"/>
      <c r="U82" s="349"/>
      <c r="V82" s="349"/>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38"/>
      <c r="BC82" s="238"/>
      <c r="BD82" s="238"/>
      <c r="BE82" s="238"/>
      <c r="BF82" s="238"/>
      <c r="BG82" s="238"/>
      <c r="BH82" s="238"/>
      <c r="BI82" s="238"/>
      <c r="BJ82" s="238"/>
      <c r="BK82" s="238"/>
      <c r="BL82" s="238"/>
      <c r="BM82" s="238"/>
      <c r="BN82" s="238"/>
      <c r="BO82" s="238"/>
      <c r="BP82" s="238"/>
      <c r="BQ82" s="238"/>
      <c r="BR82" s="238"/>
      <c r="BS82" s="238"/>
      <c r="BT82" s="238"/>
      <c r="BU82" s="238"/>
      <c r="BV82" s="238"/>
      <c r="BW82" s="238"/>
      <c r="BX82" s="238"/>
      <c r="BY82" s="238"/>
      <c r="BZ82" s="201"/>
    </row>
    <row r="83" spans="1:86" s="209" customFormat="1" ht="6" customHeight="1">
      <c r="A83" s="213"/>
      <c r="B83" s="349"/>
      <c r="C83" s="349"/>
      <c r="D83" s="349"/>
      <c r="E83" s="349"/>
      <c r="F83" s="349"/>
      <c r="G83" s="349"/>
      <c r="H83" s="349"/>
      <c r="I83" s="349"/>
      <c r="J83" s="349"/>
      <c r="K83" s="349"/>
      <c r="L83" s="349"/>
      <c r="M83" s="349"/>
      <c r="N83" s="349"/>
      <c r="O83" s="349"/>
      <c r="P83" s="349"/>
      <c r="Q83" s="349"/>
      <c r="R83" s="349"/>
      <c r="S83" s="349"/>
      <c r="T83" s="349"/>
      <c r="U83" s="349"/>
      <c r="V83" s="349"/>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39"/>
      <c r="BF83" s="239"/>
      <c r="BG83" s="239"/>
      <c r="BH83" s="239"/>
      <c r="BI83" s="239"/>
      <c r="BJ83" s="239"/>
      <c r="BK83" s="239"/>
      <c r="BL83" s="239"/>
      <c r="BM83" s="239"/>
      <c r="BN83" s="239"/>
      <c r="BO83" s="239"/>
      <c r="BP83" s="239"/>
      <c r="BQ83" s="239"/>
      <c r="BR83" s="239"/>
      <c r="BS83" s="239"/>
      <c r="BT83" s="239"/>
      <c r="BU83" s="239"/>
      <c r="BV83" s="239"/>
      <c r="BW83" s="213"/>
      <c r="BX83" s="213"/>
      <c r="BY83" s="213"/>
      <c r="BZ83" s="235"/>
      <c r="CD83" s="198"/>
      <c r="CE83" s="198"/>
      <c r="CF83" s="198"/>
      <c r="CG83" s="198"/>
      <c r="CH83" s="198"/>
    </row>
    <row r="84" spans="1:86" ht="6" customHeight="1">
      <c r="A84" s="213"/>
      <c r="B84" s="349"/>
      <c r="C84" s="349"/>
      <c r="D84" s="349"/>
      <c r="E84" s="349"/>
      <c r="F84" s="349"/>
      <c r="G84" s="349"/>
      <c r="H84" s="349"/>
      <c r="I84" s="349"/>
      <c r="J84" s="349"/>
      <c r="K84" s="349"/>
      <c r="L84" s="349"/>
      <c r="M84" s="349"/>
      <c r="N84" s="349"/>
      <c r="O84" s="349"/>
      <c r="P84" s="349"/>
      <c r="Q84" s="349"/>
      <c r="R84" s="349"/>
      <c r="S84" s="349"/>
      <c r="T84" s="349"/>
      <c r="U84" s="349"/>
      <c r="V84" s="349"/>
      <c r="W84" s="213"/>
      <c r="X84" s="213"/>
      <c r="Y84" s="213"/>
      <c r="Z84" s="213"/>
      <c r="AA84" s="213"/>
      <c r="AB84" s="213"/>
      <c r="AC84" s="213"/>
      <c r="AD84" s="213"/>
      <c r="AE84" s="351"/>
      <c r="AF84" s="351"/>
      <c r="AG84" s="351"/>
      <c r="AH84" s="351"/>
      <c r="AI84" s="351"/>
      <c r="AJ84" s="351"/>
      <c r="AK84" s="351"/>
      <c r="AL84" s="351"/>
      <c r="AM84" s="351"/>
      <c r="AN84" s="351"/>
      <c r="AO84" s="351"/>
      <c r="AP84" s="351"/>
      <c r="AQ84" s="351"/>
      <c r="AR84" s="351"/>
      <c r="AS84" s="351"/>
      <c r="AT84" s="351"/>
      <c r="AU84" s="351"/>
      <c r="AV84" s="213"/>
      <c r="AW84" s="213"/>
      <c r="AX84" s="213"/>
      <c r="AY84" s="213"/>
      <c r="AZ84" s="213"/>
      <c r="BA84" s="213"/>
      <c r="BB84" s="213"/>
      <c r="BC84" s="213"/>
      <c r="BD84" s="213"/>
      <c r="BE84" s="352"/>
      <c r="BF84" s="352"/>
      <c r="BG84" s="352"/>
      <c r="BH84" s="352"/>
      <c r="BI84" s="352"/>
      <c r="BJ84" s="352"/>
      <c r="BK84" s="352"/>
      <c r="BL84" s="352"/>
      <c r="BM84" s="352"/>
      <c r="BN84" s="352"/>
      <c r="BO84" s="352"/>
      <c r="BP84" s="352"/>
      <c r="BQ84" s="352"/>
      <c r="BR84" s="352"/>
      <c r="BS84" s="352"/>
      <c r="BT84" s="352"/>
      <c r="BU84" s="352"/>
      <c r="BV84" s="352"/>
      <c r="BW84" s="213"/>
      <c r="BX84" s="213"/>
      <c r="BY84" s="213"/>
      <c r="BZ84" s="201"/>
    </row>
    <row r="85" spans="1:86" ht="9" customHeight="1">
      <c r="A85" s="213"/>
      <c r="B85" s="213"/>
      <c r="C85" s="213"/>
      <c r="D85" s="213"/>
      <c r="E85" s="213"/>
      <c r="F85" s="213"/>
      <c r="G85" s="213"/>
      <c r="H85" s="21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353"/>
      <c r="BA85" s="353"/>
      <c r="BB85" s="353"/>
      <c r="BC85" s="353"/>
      <c r="BD85" s="353"/>
      <c r="BE85" s="353"/>
      <c r="BF85" s="353"/>
      <c r="BG85" s="353"/>
      <c r="BH85" s="353"/>
      <c r="BI85" s="353"/>
      <c r="BJ85" s="353"/>
      <c r="BK85" s="353"/>
      <c r="BL85" s="353"/>
      <c r="BM85" s="353"/>
      <c r="BN85" s="353"/>
      <c r="BO85" s="353"/>
      <c r="BP85" s="353"/>
      <c r="BQ85" s="353"/>
      <c r="BR85" s="353"/>
      <c r="BS85" s="213"/>
      <c r="BT85" s="213"/>
      <c r="BU85" s="213"/>
      <c r="BV85" s="213"/>
      <c r="BW85" s="213"/>
      <c r="BX85" s="213"/>
      <c r="BY85" s="213"/>
      <c r="BZ85" s="201"/>
    </row>
    <row r="86" spans="1:86" ht="6" customHeight="1">
      <c r="A86" s="213"/>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c r="AY86" s="350"/>
      <c r="AZ86" s="350"/>
      <c r="BA86" s="350"/>
      <c r="BB86" s="350"/>
      <c r="BC86" s="350"/>
      <c r="BD86" s="350"/>
      <c r="BE86" s="350"/>
      <c r="BF86" s="350"/>
      <c r="BG86" s="350"/>
      <c r="BH86" s="350"/>
      <c r="BI86" s="350"/>
      <c r="BJ86" s="350"/>
      <c r="BK86" s="350"/>
      <c r="BL86" s="350"/>
      <c r="BM86" s="350"/>
      <c r="BN86" s="350"/>
      <c r="BO86" s="350"/>
      <c r="BP86" s="350"/>
      <c r="BQ86" s="350"/>
      <c r="BR86" s="350"/>
      <c r="BS86" s="350"/>
      <c r="BT86" s="350"/>
      <c r="BU86" s="350"/>
      <c r="BV86" s="350"/>
      <c r="BW86" s="350"/>
      <c r="BX86" s="350"/>
      <c r="BY86" s="350"/>
      <c r="BZ86" s="201"/>
    </row>
    <row r="87" spans="1:86" ht="6" customHeight="1">
      <c r="A87" s="213"/>
      <c r="B87" s="350"/>
      <c r="C87" s="350"/>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c r="AT87" s="350"/>
      <c r="AU87" s="350"/>
      <c r="AV87" s="350"/>
      <c r="AW87" s="350"/>
      <c r="AX87" s="350"/>
      <c r="AY87" s="350"/>
      <c r="AZ87" s="350"/>
      <c r="BA87" s="350"/>
      <c r="BB87" s="350"/>
      <c r="BC87" s="350"/>
      <c r="BD87" s="350"/>
      <c r="BE87" s="350"/>
      <c r="BF87" s="350"/>
      <c r="BG87" s="350"/>
      <c r="BH87" s="350"/>
      <c r="BI87" s="350"/>
      <c r="BJ87" s="350"/>
      <c r="BK87" s="350"/>
      <c r="BL87" s="350"/>
      <c r="BM87" s="350"/>
      <c r="BN87" s="350"/>
      <c r="BO87" s="350"/>
      <c r="BP87" s="350"/>
      <c r="BQ87" s="350"/>
      <c r="BR87" s="350"/>
      <c r="BS87" s="350"/>
      <c r="BT87" s="350"/>
      <c r="BU87" s="350"/>
      <c r="BV87" s="350"/>
      <c r="BW87" s="350"/>
      <c r="BX87" s="350"/>
      <c r="BY87" s="350"/>
      <c r="BZ87" s="201"/>
    </row>
    <row r="88" spans="1:86" ht="6" customHeight="1">
      <c r="A88" s="213"/>
      <c r="B88" s="350"/>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U88" s="350"/>
      <c r="AV88" s="350"/>
      <c r="AW88" s="350"/>
      <c r="AX88" s="350"/>
      <c r="AY88" s="350"/>
      <c r="AZ88" s="350"/>
      <c r="BA88" s="350"/>
      <c r="BB88" s="350"/>
      <c r="BC88" s="350"/>
      <c r="BD88" s="350"/>
      <c r="BE88" s="350"/>
      <c r="BF88" s="350"/>
      <c r="BG88" s="350"/>
      <c r="BH88" s="350"/>
      <c r="BI88" s="350"/>
      <c r="BJ88" s="350"/>
      <c r="BK88" s="350"/>
      <c r="BL88" s="350"/>
      <c r="BM88" s="350"/>
      <c r="BN88" s="350"/>
      <c r="BO88" s="350"/>
      <c r="BP88" s="350"/>
      <c r="BQ88" s="350"/>
      <c r="BR88" s="350"/>
      <c r="BS88" s="350"/>
      <c r="BT88" s="350"/>
      <c r="BU88" s="350"/>
      <c r="BV88" s="350"/>
      <c r="BW88" s="350"/>
      <c r="BX88" s="350"/>
      <c r="BY88" s="350"/>
      <c r="BZ88" s="201"/>
    </row>
    <row r="89" spans="1:86" ht="6.75" customHeight="1">
      <c r="A89" s="213"/>
      <c r="B89" s="350"/>
      <c r="C89" s="350"/>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0"/>
      <c r="BH89" s="350"/>
      <c r="BI89" s="350"/>
      <c r="BJ89" s="350"/>
      <c r="BK89" s="350"/>
      <c r="BL89" s="350"/>
      <c r="BM89" s="350"/>
      <c r="BN89" s="350"/>
      <c r="BO89" s="350"/>
      <c r="BP89" s="350"/>
      <c r="BQ89" s="350"/>
      <c r="BR89" s="350"/>
      <c r="BS89" s="350"/>
      <c r="BT89" s="350"/>
      <c r="BU89" s="350"/>
      <c r="BV89" s="350"/>
      <c r="BW89" s="350"/>
      <c r="BX89" s="350"/>
      <c r="BY89" s="350"/>
      <c r="BZ89" s="201"/>
    </row>
    <row r="90" spans="1:86" ht="6.75" customHeight="1">
      <c r="A90" s="213"/>
      <c r="B90" s="350"/>
      <c r="C90" s="350"/>
      <c r="D90" s="350"/>
      <c r="E90" s="350"/>
      <c r="F90" s="350"/>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50"/>
      <c r="BG90" s="350"/>
      <c r="BH90" s="350"/>
      <c r="BI90" s="350"/>
      <c r="BJ90" s="350"/>
      <c r="BK90" s="350"/>
      <c r="BL90" s="350"/>
      <c r="BM90" s="350"/>
      <c r="BN90" s="350"/>
      <c r="BO90" s="350"/>
      <c r="BP90" s="350"/>
      <c r="BQ90" s="350"/>
      <c r="BR90" s="350"/>
      <c r="BS90" s="350"/>
      <c r="BT90" s="350"/>
      <c r="BU90" s="350"/>
      <c r="BV90" s="350"/>
      <c r="BW90" s="350"/>
      <c r="BX90" s="350"/>
      <c r="BY90" s="350"/>
      <c r="BZ90" s="201"/>
    </row>
    <row r="91" spans="1:86" ht="6.75" customHeight="1">
      <c r="A91" s="213"/>
      <c r="B91" s="350"/>
      <c r="C91" s="350"/>
      <c r="D91" s="350"/>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c r="BE91" s="350"/>
      <c r="BF91" s="350"/>
      <c r="BG91" s="350"/>
      <c r="BH91" s="350"/>
      <c r="BI91" s="350"/>
      <c r="BJ91" s="350"/>
      <c r="BK91" s="350"/>
      <c r="BL91" s="350"/>
      <c r="BM91" s="350"/>
      <c r="BN91" s="350"/>
      <c r="BO91" s="350"/>
      <c r="BP91" s="350"/>
      <c r="BQ91" s="350"/>
      <c r="BR91" s="350"/>
      <c r="BS91" s="350"/>
      <c r="BT91" s="350"/>
      <c r="BU91" s="350"/>
      <c r="BV91" s="350"/>
      <c r="BW91" s="350"/>
      <c r="BX91" s="350"/>
      <c r="BY91" s="350"/>
      <c r="BZ91" s="201"/>
    </row>
    <row r="92" spans="1:86" ht="6.75" customHeight="1">
      <c r="A92" s="213"/>
      <c r="B92" s="350"/>
      <c r="C92" s="350"/>
      <c r="D92" s="350"/>
      <c r="E92" s="350"/>
      <c r="F92" s="350"/>
      <c r="G92" s="350"/>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c r="BE92" s="350"/>
      <c r="BF92" s="350"/>
      <c r="BG92" s="350"/>
      <c r="BH92" s="350"/>
      <c r="BI92" s="350"/>
      <c r="BJ92" s="350"/>
      <c r="BK92" s="350"/>
      <c r="BL92" s="350"/>
      <c r="BM92" s="350"/>
      <c r="BN92" s="350"/>
      <c r="BO92" s="350"/>
      <c r="BP92" s="350"/>
      <c r="BQ92" s="350"/>
      <c r="BR92" s="350"/>
      <c r="BS92" s="350"/>
      <c r="BT92" s="350"/>
      <c r="BU92" s="350"/>
      <c r="BV92" s="350"/>
      <c r="BW92" s="350"/>
      <c r="BX92" s="350"/>
      <c r="BY92" s="350"/>
      <c r="BZ92" s="201"/>
    </row>
    <row r="93" spans="1:86" ht="6.75" customHeight="1">
      <c r="A93" s="213"/>
      <c r="B93" s="350"/>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c r="BE93" s="350"/>
      <c r="BF93" s="350"/>
      <c r="BG93" s="350"/>
      <c r="BH93" s="350"/>
      <c r="BI93" s="350"/>
      <c r="BJ93" s="350"/>
      <c r="BK93" s="350"/>
      <c r="BL93" s="350"/>
      <c r="BM93" s="350"/>
      <c r="BN93" s="350"/>
      <c r="BO93" s="350"/>
      <c r="BP93" s="350"/>
      <c r="BQ93" s="350"/>
      <c r="BR93" s="350"/>
      <c r="BS93" s="350"/>
      <c r="BT93" s="350"/>
      <c r="BU93" s="350"/>
      <c r="BV93" s="350"/>
      <c r="BW93" s="350"/>
      <c r="BX93" s="350"/>
      <c r="BY93" s="350"/>
      <c r="BZ93" s="201"/>
    </row>
    <row r="94" spans="1:86" ht="6.75" customHeight="1">
      <c r="A94" s="213"/>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50"/>
      <c r="BG94" s="350"/>
      <c r="BH94" s="350"/>
      <c r="BI94" s="350"/>
      <c r="BJ94" s="350"/>
      <c r="BK94" s="350"/>
      <c r="BL94" s="350"/>
      <c r="BM94" s="350"/>
      <c r="BN94" s="350"/>
      <c r="BO94" s="350"/>
      <c r="BP94" s="350"/>
      <c r="BQ94" s="350"/>
      <c r="BR94" s="350"/>
      <c r="BS94" s="350"/>
      <c r="BT94" s="350"/>
      <c r="BU94" s="350"/>
      <c r="BV94" s="350"/>
      <c r="BW94" s="350"/>
      <c r="BX94" s="350"/>
      <c r="BY94" s="350"/>
      <c r="BZ94" s="201"/>
    </row>
    <row r="95" spans="1:86" ht="6.75" customHeight="1">
      <c r="A95" s="213"/>
      <c r="B95" s="350"/>
      <c r="C95" s="350"/>
      <c r="D95" s="350"/>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0"/>
      <c r="AZ95" s="350"/>
      <c r="BA95" s="350"/>
      <c r="BB95" s="350"/>
      <c r="BC95" s="350"/>
      <c r="BD95" s="350"/>
      <c r="BE95" s="350"/>
      <c r="BF95" s="350"/>
      <c r="BG95" s="350"/>
      <c r="BH95" s="350"/>
      <c r="BI95" s="350"/>
      <c r="BJ95" s="350"/>
      <c r="BK95" s="350"/>
      <c r="BL95" s="350"/>
      <c r="BM95" s="350"/>
      <c r="BN95" s="350"/>
      <c r="BO95" s="350"/>
      <c r="BP95" s="350"/>
      <c r="BQ95" s="350"/>
      <c r="BR95" s="350"/>
      <c r="BS95" s="350"/>
      <c r="BT95" s="350"/>
      <c r="BU95" s="350"/>
      <c r="BV95" s="350"/>
      <c r="BW95" s="350"/>
      <c r="BX95" s="350"/>
      <c r="BY95" s="350"/>
      <c r="BZ95" s="201"/>
    </row>
    <row r="96" spans="1:86" s="209" customFormat="1" ht="5.25" customHeight="1">
      <c r="A96" s="21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13"/>
      <c r="BF96" s="213"/>
      <c r="BG96" s="213"/>
      <c r="BH96" s="213"/>
      <c r="BI96" s="213"/>
      <c r="BJ96" s="213"/>
      <c r="BK96" s="213"/>
      <c r="BL96" s="213"/>
      <c r="BM96" s="213"/>
      <c r="BN96" s="213"/>
      <c r="BO96" s="213"/>
      <c r="BP96" s="213"/>
      <c r="BQ96" s="213"/>
      <c r="BR96" s="213"/>
      <c r="BS96" s="213"/>
      <c r="BT96" s="213"/>
      <c r="BU96" s="213"/>
      <c r="BV96" s="213"/>
      <c r="BW96" s="213"/>
      <c r="BX96" s="213"/>
      <c r="BY96" s="213"/>
      <c r="BZ96" s="235"/>
    </row>
    <row r="97" spans="1:78" s="209" customFormat="1" ht="5.25" customHeight="1">
      <c r="A97" s="213"/>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c r="BO97" s="213"/>
      <c r="BP97" s="213"/>
      <c r="BQ97" s="213"/>
      <c r="BR97" s="213"/>
      <c r="BS97" s="213"/>
      <c r="BT97" s="213"/>
      <c r="BU97" s="213"/>
      <c r="BV97" s="213"/>
      <c r="BW97" s="213"/>
      <c r="BX97" s="213"/>
      <c r="BY97" s="213"/>
      <c r="BZ97" s="235"/>
    </row>
  </sheetData>
  <sheetProtection sheet="1" selectLockedCells="1"/>
  <mergeCells count="75">
    <mergeCell ref="A1:F3"/>
    <mergeCell ref="G2:BV5"/>
    <mergeCell ref="A13:P15"/>
    <mergeCell ref="BN77:BY78"/>
    <mergeCell ref="B80:V81"/>
    <mergeCell ref="BF30:BY31"/>
    <mergeCell ref="BR13:BW15"/>
    <mergeCell ref="AZ16:BA17"/>
    <mergeCell ref="BB16:BF17"/>
    <mergeCell ref="AG77:AH79"/>
    <mergeCell ref="AI77:AJ79"/>
    <mergeCell ref="AK77:AL79"/>
    <mergeCell ref="B75:AK76"/>
    <mergeCell ref="BG16:BH17"/>
    <mergeCell ref="BF28:BY29"/>
    <mergeCell ref="B86:BY95"/>
    <mergeCell ref="N82:O84"/>
    <mergeCell ref="P82:R84"/>
    <mergeCell ref="S82:T84"/>
    <mergeCell ref="U82:V84"/>
    <mergeCell ref="AE84:AU84"/>
    <mergeCell ref="BE84:BV84"/>
    <mergeCell ref="B82:C84"/>
    <mergeCell ref="D82:E84"/>
    <mergeCell ref="F82:G84"/>
    <mergeCell ref="H82:I84"/>
    <mergeCell ref="J82:K84"/>
    <mergeCell ref="L82:M84"/>
    <mergeCell ref="I85:BR85"/>
    <mergeCell ref="BB77:BM78"/>
    <mergeCell ref="AE77:AF79"/>
    <mergeCell ref="B77:C79"/>
    <mergeCell ref="D77:E79"/>
    <mergeCell ref="F77:G79"/>
    <mergeCell ref="H77:I79"/>
    <mergeCell ref="J77:K79"/>
    <mergeCell ref="L77:M79"/>
    <mergeCell ref="N77:O79"/>
    <mergeCell ref="P77:R79"/>
    <mergeCell ref="S77:T79"/>
    <mergeCell ref="U77:V79"/>
    <mergeCell ref="W77:X79"/>
    <mergeCell ref="Y77:Z79"/>
    <mergeCell ref="AA77:AB79"/>
    <mergeCell ref="AC77:AD79"/>
    <mergeCell ref="B6:BM8"/>
    <mergeCell ref="A18:M23"/>
    <mergeCell ref="A24:M25"/>
    <mergeCell ref="BJ13:BO15"/>
    <mergeCell ref="BH13:BI15"/>
    <mergeCell ref="AZ13:BG15"/>
    <mergeCell ref="BF24:BY25"/>
    <mergeCell ref="N16:AM17"/>
    <mergeCell ref="N18:AM23"/>
    <mergeCell ref="N24:AM25"/>
    <mergeCell ref="AN13:AY15"/>
    <mergeCell ref="AN16:AY23"/>
    <mergeCell ref="BI16:BR17"/>
    <mergeCell ref="AZ18:BY23"/>
    <mergeCell ref="AZ24:BE25"/>
    <mergeCell ref="A39:BW39"/>
    <mergeCell ref="A34:P36"/>
    <mergeCell ref="A16:M17"/>
    <mergeCell ref="BX13:BY15"/>
    <mergeCell ref="B9:BY11"/>
    <mergeCell ref="BP13:BQ15"/>
    <mergeCell ref="AZ26:BE27"/>
    <mergeCell ref="BF26:BY27"/>
    <mergeCell ref="A26:M31"/>
    <mergeCell ref="N26:AM31"/>
    <mergeCell ref="AZ30:BE31"/>
    <mergeCell ref="AZ28:BE29"/>
    <mergeCell ref="AN24:AY31"/>
    <mergeCell ref="N37:W37"/>
    <mergeCell ref="A37:M37"/>
  </mergeCells>
  <phoneticPr fontId="1"/>
  <dataValidations count="2">
    <dataValidation imeMode="fullKatakana" allowBlank="1" showInputMessage="1" showErrorMessage="1" sqref="N16:AM17 N24:AM25"/>
    <dataValidation imeMode="disabled" allowBlank="1" showInputMessage="1" showErrorMessage="1" sqref="AZ13:BG15 BJ13:BO15 BR13:BW15 BB16:BF17 BI16:BR17 BF26:BY31"/>
  </dataValidations>
  <printOptions horizontalCentered="1"/>
  <pageMargins left="0.19685039370078741" right="0.19685039370078741" top="0.74803149606299213" bottom="0.74803149606299213" header="0.31496062992125984" footer="0.31496062992125984"/>
  <pageSetup paperSize="9" scale="8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62"/>
  <sheetViews>
    <sheetView view="pageBreakPreview" zoomScale="85" zoomScaleNormal="85" zoomScaleSheetLayoutView="85" workbookViewId="0">
      <selection activeCell="F17" sqref="F17"/>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21</v>
      </c>
    </row>
    <row r="2" spans="1:20" ht="14.1" customHeight="1" thickBot="1">
      <c r="A2" s="388">
        <v>1</v>
      </c>
      <c r="B2" s="402" t="s">
        <v>111</v>
      </c>
      <c r="C2" s="396" t="s">
        <v>14</v>
      </c>
      <c r="D2" s="398" t="s">
        <v>15</v>
      </c>
      <c r="E2" s="400" t="s">
        <v>16</v>
      </c>
      <c r="F2" s="379" t="s">
        <v>18</v>
      </c>
      <c r="G2" s="405" t="s">
        <v>17</v>
      </c>
      <c r="H2" s="394" t="s">
        <v>22</v>
      </c>
      <c r="I2" s="87"/>
      <c r="N2" s="86" t="s">
        <v>121</v>
      </c>
    </row>
    <row r="3" spans="1:20" ht="14.1" customHeight="1" thickBot="1">
      <c r="A3" s="388"/>
      <c r="B3" s="403"/>
      <c r="C3" s="397"/>
      <c r="D3" s="399"/>
      <c r="E3" s="400"/>
      <c r="F3" s="380"/>
      <c r="G3" s="381"/>
      <c r="H3" s="395"/>
      <c r="I3" s="88" t="s">
        <v>52</v>
      </c>
      <c r="N3" s="451" t="s">
        <v>85</v>
      </c>
      <c r="O3" s="423" t="s">
        <v>87</v>
      </c>
      <c r="P3" s="423"/>
      <c r="Q3" s="89" t="s">
        <v>88</v>
      </c>
    </row>
    <row r="4" spans="1:20" ht="24.95" customHeight="1">
      <c r="A4" s="388"/>
      <c r="B4" s="90" t="s">
        <v>34</v>
      </c>
      <c r="C4" s="14"/>
      <c r="D4" s="15"/>
      <c r="E4" s="16"/>
      <c r="F4" s="17"/>
      <c r="G4" s="18"/>
      <c r="H4" s="91">
        <f>SUM(C4:G4)</f>
        <v>0</v>
      </c>
      <c r="I4" s="92">
        <f>H4-E4-G4</f>
        <v>0</v>
      </c>
      <c r="K4" s="416" t="s">
        <v>71</v>
      </c>
      <c r="L4" s="417"/>
      <c r="N4" s="452"/>
      <c r="O4" s="449" t="s">
        <v>54</v>
      </c>
      <c r="P4" s="450" t="s">
        <v>86</v>
      </c>
      <c r="Q4" s="424" t="s">
        <v>89</v>
      </c>
    </row>
    <row r="5" spans="1:20" ht="24.95" customHeight="1" thickBot="1">
      <c r="A5" s="388"/>
      <c r="B5" s="93" t="s">
        <v>72</v>
      </c>
      <c r="C5" s="34"/>
      <c r="D5" s="35"/>
      <c r="E5" s="36"/>
      <c r="F5" s="37"/>
      <c r="G5" s="38"/>
      <c r="H5" s="94">
        <f>SUM(C5:G5)</f>
        <v>0</v>
      </c>
      <c r="I5" s="95">
        <f>H5-E5-G5</f>
        <v>0</v>
      </c>
      <c r="K5" s="418"/>
      <c r="L5" s="419"/>
      <c r="N5" s="453"/>
      <c r="O5" s="449"/>
      <c r="P5" s="450"/>
      <c r="Q5" s="424"/>
    </row>
    <row r="6" spans="1:20" ht="24.95" customHeight="1" thickTop="1" thickBot="1">
      <c r="A6" s="388"/>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12" t="str">
        <f>IF(I4&lt;I5,"①","②")</f>
        <v>②</v>
      </c>
      <c r="L6" s="413"/>
      <c r="N6" s="98" t="b">
        <f>IF(OR(AND(O6,P6),Q6),TRUE)</f>
        <v>1</v>
      </c>
      <c r="O6" s="99" t="b">
        <f>IF(I6&lt;&gt;0,TRUE)</f>
        <v>0</v>
      </c>
      <c r="P6" s="100" t="b">
        <f>IF(I6&gt;I13,TRUE)</f>
        <v>0</v>
      </c>
      <c r="Q6" s="101" t="b">
        <f>IF(AND(H6=0,H13=0),TRUE)</f>
        <v>1</v>
      </c>
    </row>
    <row r="7" spans="1:20" ht="54" customHeight="1">
      <c r="A7" s="422" t="s">
        <v>91</v>
      </c>
      <c r="B7" s="392"/>
      <c r="C7" s="392"/>
      <c r="D7" s="392"/>
      <c r="E7" s="392"/>
      <c r="F7" s="392"/>
      <c r="G7" s="392"/>
      <c r="H7" s="392"/>
      <c r="I7" s="392"/>
    </row>
    <row r="8" spans="1:20" ht="19.5" thickBot="1">
      <c r="A8" s="392" t="s">
        <v>90</v>
      </c>
      <c r="B8" s="392"/>
      <c r="C8" s="392"/>
      <c r="D8" s="392"/>
      <c r="E8" s="392"/>
      <c r="F8" s="392"/>
      <c r="G8" s="392"/>
      <c r="H8" s="392"/>
      <c r="I8" s="392"/>
      <c r="M8" s="86" t="s">
        <v>81</v>
      </c>
    </row>
    <row r="9" spans="1:20">
      <c r="A9" s="392" t="s">
        <v>51</v>
      </c>
      <c r="B9" s="392"/>
      <c r="C9" s="392"/>
      <c r="D9" s="392"/>
      <c r="E9" s="392"/>
      <c r="F9" s="392"/>
      <c r="G9" s="392"/>
      <c r="H9" s="392"/>
      <c r="I9" s="392"/>
      <c r="K9" s="406" t="s">
        <v>94</v>
      </c>
      <c r="L9" s="407"/>
      <c r="M9" s="414" t="s">
        <v>14</v>
      </c>
      <c r="N9" s="414" t="s">
        <v>15</v>
      </c>
      <c r="O9" s="414" t="s">
        <v>16</v>
      </c>
      <c r="P9" s="427" t="s">
        <v>18</v>
      </c>
      <c r="Q9" s="425" t="s">
        <v>30</v>
      </c>
      <c r="R9" s="430" t="s">
        <v>22</v>
      </c>
      <c r="S9" s="102"/>
    </row>
    <row r="10" spans="1:20" ht="14.1" customHeight="1" thickBot="1">
      <c r="K10" s="408"/>
      <c r="L10" s="409"/>
      <c r="M10" s="415"/>
      <c r="N10" s="415"/>
      <c r="O10" s="415"/>
      <c r="P10" s="428"/>
      <c r="Q10" s="426"/>
      <c r="R10" s="430"/>
      <c r="S10" s="103" t="s">
        <v>53</v>
      </c>
    </row>
    <row r="11" spans="1:20" ht="12" customHeight="1" thickBot="1">
      <c r="A11" s="388">
        <v>2</v>
      </c>
      <c r="B11" s="401" t="s">
        <v>119</v>
      </c>
      <c r="C11" s="396" t="s">
        <v>14</v>
      </c>
      <c r="D11" s="398" t="s">
        <v>15</v>
      </c>
      <c r="E11" s="400" t="s">
        <v>16</v>
      </c>
      <c r="F11" s="379" t="s">
        <v>18</v>
      </c>
      <c r="G11" s="381" t="s">
        <v>30</v>
      </c>
      <c r="H11" s="394" t="s">
        <v>22</v>
      </c>
      <c r="I11" s="87"/>
      <c r="K11" s="410"/>
      <c r="L11" s="411"/>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88"/>
      <c r="B12" s="401"/>
      <c r="C12" s="397"/>
      <c r="D12" s="399"/>
      <c r="E12" s="400"/>
      <c r="F12" s="380"/>
      <c r="G12" s="381"/>
      <c r="H12" s="395"/>
      <c r="I12" s="88" t="s">
        <v>23</v>
      </c>
      <c r="K12" s="420" t="s">
        <v>130</v>
      </c>
      <c r="L12" s="245" t="s">
        <v>128</v>
      </c>
      <c r="M12" s="252">
        <f>IF(M11&gt;0,M11*-1,0)</f>
        <v>0</v>
      </c>
      <c r="N12" s="252">
        <f>IF(N11&gt;0,N11*-1,0)</f>
        <v>0</v>
      </c>
      <c r="O12" s="252">
        <f>IF(O11&gt;0,O11*-1,0)</f>
        <v>0</v>
      </c>
      <c r="P12" s="253">
        <f>IF(P11&gt;0,P11*-1,0)</f>
        <v>0</v>
      </c>
      <c r="Q12" s="248"/>
      <c r="R12" s="249"/>
      <c r="S12" s="250">
        <f>IF(S11&gt;0,S11*-1,0)</f>
        <v>0</v>
      </c>
    </row>
    <row r="13" spans="1:20" ht="24.95" customHeight="1" thickBot="1">
      <c r="A13" s="388"/>
      <c r="B13" s="401"/>
      <c r="C13" s="21"/>
      <c r="D13" s="22"/>
      <c r="E13" s="23"/>
      <c r="F13" s="24"/>
      <c r="G13" s="20">
        <v>0</v>
      </c>
      <c r="H13" s="108">
        <f>SUM(C13:G13)</f>
        <v>0</v>
      </c>
      <c r="I13" s="109">
        <f>H13-E13-G13</f>
        <v>0</v>
      </c>
      <c r="K13" s="421"/>
      <c r="L13" s="254" t="s">
        <v>129</v>
      </c>
      <c r="M13" s="255">
        <f>IF(M11&lt;0,M11*-1,0)</f>
        <v>0</v>
      </c>
      <c r="N13" s="255">
        <f>IF(N11&lt;0,N11*-1,0)</f>
        <v>0</v>
      </c>
      <c r="O13" s="255">
        <f>IF(O11&lt;0,O11*-1,0)</f>
        <v>0</v>
      </c>
      <c r="P13" s="256">
        <f>IF(P11&lt;0,P11*-1,0)</f>
        <v>0</v>
      </c>
      <c r="Q13" s="247"/>
      <c r="R13" s="246"/>
      <c r="S13" s="251">
        <f>IF(S11&lt;0,S11*-1,0)</f>
        <v>0</v>
      </c>
    </row>
    <row r="14" spans="1:20" ht="14.1" customHeight="1" thickBot="1">
      <c r="I14" s="111" t="s">
        <v>40</v>
      </c>
      <c r="R14" s="120"/>
      <c r="S14" s="121"/>
      <c r="T14" s="112"/>
    </row>
    <row r="15" spans="1:20" s="112" customFormat="1" ht="12.6" customHeight="1" thickBot="1">
      <c r="A15" s="469">
        <v>3</v>
      </c>
      <c r="B15" s="374" t="s">
        <v>137</v>
      </c>
      <c r="C15" s="386" t="s">
        <v>14</v>
      </c>
      <c r="D15" s="384" t="s">
        <v>15</v>
      </c>
      <c r="E15" s="382" t="s">
        <v>16</v>
      </c>
      <c r="F15" s="389" t="s">
        <v>18</v>
      </c>
      <c r="G15" s="390" t="s">
        <v>41</v>
      </c>
      <c r="H15" s="113"/>
      <c r="I15" s="113"/>
      <c r="K15" s="242" t="s">
        <v>132</v>
      </c>
      <c r="L15" s="114"/>
      <c r="M15" s="115"/>
      <c r="N15" s="115"/>
      <c r="O15" s="115"/>
      <c r="P15" s="115"/>
      <c r="Q15" s="114"/>
      <c r="R15" s="86"/>
      <c r="S15" s="86"/>
    </row>
    <row r="16" spans="1:20" s="112" customFormat="1" ht="12.6" customHeight="1">
      <c r="A16" s="470"/>
      <c r="B16" s="375"/>
      <c r="C16" s="387"/>
      <c r="D16" s="385"/>
      <c r="E16" s="383"/>
      <c r="F16" s="383"/>
      <c r="G16" s="391"/>
      <c r="H16" s="116"/>
      <c r="I16" s="116"/>
      <c r="K16" s="445" t="s">
        <v>133</v>
      </c>
      <c r="L16" s="446"/>
      <c r="M16" s="118" t="s">
        <v>66</v>
      </c>
      <c r="N16" s="118" t="s">
        <v>67</v>
      </c>
      <c r="O16" s="118" t="s">
        <v>68</v>
      </c>
      <c r="P16" s="119" t="s">
        <v>69</v>
      </c>
      <c r="Q16" s="114"/>
    </row>
    <row r="17" spans="1:20" s="112" customFormat="1" ht="24.95" customHeight="1">
      <c r="A17" s="470"/>
      <c r="B17" s="375"/>
      <c r="C17" s="25"/>
      <c r="D17" s="26"/>
      <c r="E17" s="27"/>
      <c r="F17" s="28"/>
      <c r="G17" s="117">
        <f>SUM(C17,D17,F17)</f>
        <v>0</v>
      </c>
      <c r="H17" s="113"/>
      <c r="I17" s="113"/>
      <c r="K17" s="372" t="s">
        <v>131</v>
      </c>
      <c r="L17" s="373"/>
      <c r="M17" s="257">
        <f>IF(C17&lt;0,C17,0)</f>
        <v>0</v>
      </c>
      <c r="N17" s="257">
        <f t="shared" ref="N17:P17" si="1">IF(D17&lt;0,D17,0)</f>
        <v>0</v>
      </c>
      <c r="O17" s="257">
        <f t="shared" si="1"/>
        <v>0</v>
      </c>
      <c r="P17" s="258">
        <f t="shared" si="1"/>
        <v>0</v>
      </c>
      <c r="Q17" s="114"/>
      <c r="R17" s="120"/>
      <c r="S17" s="121"/>
    </row>
    <row r="18" spans="1:20" s="112" customFormat="1" ht="19.5" thickBot="1">
      <c r="A18" s="471"/>
      <c r="B18" s="122" t="s">
        <v>138</v>
      </c>
      <c r="C18" s="30"/>
      <c r="D18" s="31"/>
      <c r="E18" s="32"/>
      <c r="F18" s="33"/>
      <c r="G18" s="123">
        <f>SUM(C18,D18,F18)</f>
        <v>0</v>
      </c>
      <c r="H18" s="113"/>
      <c r="I18" s="113"/>
      <c r="K18" s="443" t="s">
        <v>95</v>
      </c>
      <c r="L18" s="444"/>
      <c r="M18" s="124">
        <f>IF(C17&gt;0,C17,0)</f>
        <v>0</v>
      </c>
      <c r="N18" s="124">
        <f t="shared" ref="N18:P18" si="2">IF(D17&gt;0,D17,0)</f>
        <v>0</v>
      </c>
      <c r="O18" s="124">
        <f t="shared" si="2"/>
        <v>0</v>
      </c>
      <c r="P18" s="125">
        <f t="shared" si="2"/>
        <v>0</v>
      </c>
      <c r="Q18" s="114"/>
      <c r="R18" s="86"/>
      <c r="S18" s="86"/>
    </row>
    <row r="19" spans="1:20" s="112" customFormat="1" ht="13.5" customHeight="1">
      <c r="A19" s="404" t="s">
        <v>139</v>
      </c>
      <c r="B19" s="404"/>
      <c r="C19" s="404"/>
      <c r="D19" s="404"/>
      <c r="E19" s="404"/>
      <c r="F19" s="404"/>
      <c r="G19" s="404"/>
      <c r="H19" s="404"/>
      <c r="I19" s="404"/>
      <c r="T19" s="86"/>
    </row>
    <row r="20" spans="1:20" s="112" customFormat="1" ht="38.25" customHeight="1" thickBot="1">
      <c r="A20" s="404"/>
      <c r="B20" s="404"/>
      <c r="C20" s="404"/>
      <c r="D20" s="404"/>
      <c r="E20" s="404"/>
      <c r="F20" s="404"/>
      <c r="G20" s="404"/>
      <c r="H20" s="404"/>
      <c r="I20" s="404"/>
      <c r="T20" s="86"/>
    </row>
    <row r="21" spans="1:20" s="112" customFormat="1" ht="13.5" customHeight="1">
      <c r="A21" s="86"/>
      <c r="B21" s="86"/>
      <c r="C21" s="86"/>
      <c r="D21" s="86"/>
      <c r="E21" s="86"/>
      <c r="F21" s="86"/>
      <c r="G21" s="86"/>
      <c r="H21" s="86"/>
      <c r="I21" s="86"/>
      <c r="K21" s="431" t="s">
        <v>56</v>
      </c>
      <c r="L21" s="432"/>
      <c r="M21" s="126" t="s">
        <v>143</v>
      </c>
      <c r="N21" s="127" t="s">
        <v>144</v>
      </c>
      <c r="O21" s="128" t="s">
        <v>136</v>
      </c>
      <c r="P21" s="462" t="s">
        <v>62</v>
      </c>
      <c r="Q21" s="463"/>
      <c r="R21" s="129"/>
      <c r="S21" s="130"/>
      <c r="T21" s="86"/>
    </row>
    <row r="22" spans="1:20" s="112" customFormat="1" ht="24.95" customHeight="1">
      <c r="A22" s="388">
        <v>4</v>
      </c>
      <c r="B22" s="378" t="s">
        <v>39</v>
      </c>
      <c r="C22" s="131" t="s">
        <v>16</v>
      </c>
      <c r="D22" s="131" t="s">
        <v>26</v>
      </c>
      <c r="E22" s="131" t="s">
        <v>22</v>
      </c>
      <c r="F22" s="86"/>
      <c r="G22" s="86"/>
      <c r="H22" s="86"/>
      <c r="I22" s="86"/>
      <c r="K22" s="433"/>
      <c r="L22" s="434"/>
      <c r="M22" s="132" t="s">
        <v>58</v>
      </c>
      <c r="N22" s="133" t="s">
        <v>57</v>
      </c>
      <c r="O22" s="134" t="s">
        <v>59</v>
      </c>
      <c r="P22" s="464"/>
      <c r="Q22" s="465"/>
      <c r="R22" s="135" t="s">
        <v>60</v>
      </c>
      <c r="S22" s="136" t="s">
        <v>61</v>
      </c>
      <c r="T22" s="86"/>
    </row>
    <row r="23" spans="1:20" s="112" customFormat="1" ht="24.95" customHeight="1" thickBot="1">
      <c r="A23" s="388"/>
      <c r="B23" s="378"/>
      <c r="C23" s="104">
        <f>IF(E6&lt;E13,P24,0)</f>
        <v>0</v>
      </c>
      <c r="D23" s="29"/>
      <c r="E23" s="104">
        <f>SUM(C23:D23)</f>
        <v>0</v>
      </c>
      <c r="F23" s="86"/>
      <c r="G23" s="86"/>
      <c r="H23" s="86"/>
      <c r="I23" s="86"/>
      <c r="K23" s="433"/>
      <c r="L23" s="434"/>
      <c r="M23" s="137" t="s">
        <v>134</v>
      </c>
      <c r="N23" s="138" t="s">
        <v>135</v>
      </c>
      <c r="O23" s="139" t="s">
        <v>122</v>
      </c>
      <c r="P23" s="464"/>
      <c r="Q23" s="465"/>
      <c r="R23" s="140" t="s">
        <v>63</v>
      </c>
      <c r="S23" s="141" t="s">
        <v>55</v>
      </c>
      <c r="T23" s="86"/>
    </row>
    <row r="24" spans="1:20" ht="13.5" customHeight="1" thickBot="1">
      <c r="K24" s="435"/>
      <c r="L24" s="436"/>
      <c r="M24" s="142">
        <f>I6-I13</f>
        <v>0</v>
      </c>
      <c r="N24" s="143">
        <f>G17</f>
        <v>0</v>
      </c>
      <c r="O24" s="144">
        <f>IF(M24&gt;N24,M24-N24,0)</f>
        <v>0</v>
      </c>
      <c r="P24" s="447">
        <f>MIN(R24:S24)</f>
        <v>0</v>
      </c>
      <c r="Q24" s="448"/>
      <c r="R24" s="145">
        <f>O24-D23</f>
        <v>0</v>
      </c>
      <c r="S24" s="146">
        <f>E13+E17-E6</f>
        <v>0</v>
      </c>
    </row>
    <row r="25" spans="1:20" ht="12.6" customHeight="1" thickBot="1">
      <c r="A25" s="388">
        <v>5</v>
      </c>
      <c r="B25" s="401" t="s">
        <v>82</v>
      </c>
      <c r="C25" s="396" t="s">
        <v>14</v>
      </c>
      <c r="D25" s="398" t="s">
        <v>15</v>
      </c>
      <c r="E25" s="400" t="s">
        <v>16</v>
      </c>
      <c r="F25" s="379" t="s">
        <v>18</v>
      </c>
      <c r="G25" s="381" t="s">
        <v>17</v>
      </c>
      <c r="H25" s="394" t="s">
        <v>22</v>
      </c>
      <c r="I25" s="87"/>
    </row>
    <row r="26" spans="1:20" ht="12.6" customHeight="1">
      <c r="A26" s="388"/>
      <c r="B26" s="401"/>
      <c r="C26" s="397"/>
      <c r="D26" s="399"/>
      <c r="E26" s="400"/>
      <c r="F26" s="380"/>
      <c r="G26" s="381"/>
      <c r="H26" s="395"/>
      <c r="I26" s="88" t="s">
        <v>23</v>
      </c>
    </row>
    <row r="27" spans="1:20" ht="24.95" customHeight="1" thickBot="1">
      <c r="A27" s="388"/>
      <c r="B27" s="401"/>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388">
        <v>6</v>
      </c>
      <c r="B29" s="376" t="s">
        <v>125</v>
      </c>
      <c r="C29" s="153" t="s">
        <v>124</v>
      </c>
      <c r="E29" s="154" t="s">
        <v>83</v>
      </c>
      <c r="F29" s="153" t="s">
        <v>126</v>
      </c>
      <c r="G29" s="153" t="s">
        <v>65</v>
      </c>
      <c r="H29" s="259" t="s">
        <v>141</v>
      </c>
      <c r="I29" s="155" t="s">
        <v>64</v>
      </c>
    </row>
    <row r="30" spans="1:20" ht="24.95" customHeight="1" thickBot="1">
      <c r="A30" s="388"/>
      <c r="B30" s="377"/>
      <c r="C30" s="29"/>
      <c r="E30" s="104">
        <f>I27</f>
        <v>0</v>
      </c>
      <c r="F30" s="104">
        <f>E23</f>
        <v>0</v>
      </c>
      <c r="G30" s="104">
        <f>C30</f>
        <v>0</v>
      </c>
      <c r="H30" s="243">
        <f>IF(C18&gt;0,C18,0)+IF(D18&gt;0,D18,0)+IF(F18&gt;0,F18,0)</f>
        <v>0</v>
      </c>
      <c r="I30" s="150">
        <f>IF(E30-F30-G30-H30&lt;0,0,E30-F30-G30-H30)</f>
        <v>0</v>
      </c>
    </row>
    <row r="31" spans="1:20" ht="13.5" customHeight="1" thickBot="1">
      <c r="I31" s="152"/>
    </row>
    <row r="32" spans="1:20" ht="14.1" customHeight="1" thickBot="1">
      <c r="A32" s="388">
        <v>7</v>
      </c>
      <c r="B32" s="402" t="s">
        <v>112</v>
      </c>
      <c r="C32" s="396" t="s">
        <v>14</v>
      </c>
      <c r="D32" s="398" t="s">
        <v>15</v>
      </c>
      <c r="E32" s="400" t="s">
        <v>16</v>
      </c>
      <c r="F32" s="379" t="s">
        <v>18</v>
      </c>
      <c r="G32" s="381" t="s">
        <v>17</v>
      </c>
      <c r="H32" s="394" t="s">
        <v>22</v>
      </c>
      <c r="I32" s="87"/>
      <c r="K32" s="437" t="s">
        <v>110</v>
      </c>
      <c r="L32" s="438"/>
      <c r="M32" s="415" t="s">
        <v>14</v>
      </c>
      <c r="N32" s="415" t="s">
        <v>15</v>
      </c>
      <c r="O32" s="415" t="s">
        <v>16</v>
      </c>
      <c r="P32" s="415" t="s">
        <v>18</v>
      </c>
      <c r="Q32" s="429" t="s">
        <v>30</v>
      </c>
      <c r="R32" s="430" t="s">
        <v>22</v>
      </c>
      <c r="S32" s="102"/>
    </row>
    <row r="33" spans="1:19" ht="14.1" customHeight="1">
      <c r="A33" s="388"/>
      <c r="B33" s="403"/>
      <c r="C33" s="397"/>
      <c r="D33" s="399"/>
      <c r="E33" s="400"/>
      <c r="F33" s="380"/>
      <c r="G33" s="381"/>
      <c r="H33" s="395"/>
      <c r="I33" s="88" t="s">
        <v>23</v>
      </c>
      <c r="K33" s="439"/>
      <c r="L33" s="440"/>
      <c r="M33" s="415"/>
      <c r="N33" s="415"/>
      <c r="O33" s="415"/>
      <c r="P33" s="415"/>
      <c r="Q33" s="411"/>
      <c r="R33" s="430"/>
      <c r="S33" s="103" t="s">
        <v>53</v>
      </c>
    </row>
    <row r="34" spans="1:19" ht="24.95" customHeight="1">
      <c r="A34" s="388"/>
      <c r="B34" s="156" t="s">
        <v>34</v>
      </c>
      <c r="C34" s="60"/>
      <c r="D34" s="61"/>
      <c r="E34" s="62"/>
      <c r="F34" s="63"/>
      <c r="G34" s="64"/>
      <c r="H34" s="107">
        <f>SUM(C34:G34)</f>
        <v>0</v>
      </c>
      <c r="I34" s="157">
        <f>H34-E34-G34</f>
        <v>0</v>
      </c>
      <c r="K34" s="441"/>
      <c r="L34" s="442"/>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388"/>
      <c r="B35" s="158" t="s">
        <v>74</v>
      </c>
      <c r="C35" s="65"/>
      <c r="D35" s="66"/>
      <c r="E35" s="62"/>
      <c r="F35" s="67"/>
      <c r="G35" s="64"/>
      <c r="H35" s="107">
        <f>SUM(C35:G35)</f>
        <v>0</v>
      </c>
      <c r="I35" s="150">
        <f>H35-E35-G35</f>
        <v>0</v>
      </c>
    </row>
    <row r="36" spans="1:19" ht="18.75" customHeight="1">
      <c r="A36" s="392" t="s">
        <v>92</v>
      </c>
      <c r="B36" s="392"/>
      <c r="C36" s="392"/>
      <c r="D36" s="392"/>
      <c r="E36" s="392"/>
      <c r="F36" s="392"/>
      <c r="G36" s="392"/>
      <c r="H36" s="392"/>
      <c r="I36" s="392"/>
    </row>
    <row r="37" spans="1:19" ht="13.5" customHeight="1" thickBot="1"/>
    <row r="38" spans="1:19" ht="33" customHeight="1">
      <c r="A38" s="388">
        <v>8</v>
      </c>
      <c r="B38" s="159" t="s">
        <v>33</v>
      </c>
      <c r="C38" s="131" t="s">
        <v>14</v>
      </c>
      <c r="D38" s="131" t="s">
        <v>15</v>
      </c>
      <c r="E38" s="131" t="s">
        <v>18</v>
      </c>
      <c r="F38" s="131" t="s">
        <v>22</v>
      </c>
      <c r="M38" s="244"/>
      <c r="N38" s="241" t="s">
        <v>109</v>
      </c>
      <c r="O38" s="241" t="s">
        <v>108</v>
      </c>
      <c r="Q38" s="459" t="s">
        <v>106</v>
      </c>
      <c r="R38" s="460"/>
      <c r="S38" s="160" t="s">
        <v>107</v>
      </c>
    </row>
    <row r="39" spans="1:19" ht="24.95" customHeight="1">
      <c r="A39" s="388"/>
      <c r="B39" s="161" t="s">
        <v>75</v>
      </c>
      <c r="C39" s="68"/>
      <c r="D39" s="68"/>
      <c r="E39" s="68"/>
      <c r="F39" s="162">
        <f>SUM(C39:E39)</f>
        <v>0</v>
      </c>
      <c r="N39" s="110">
        <f>IF(AND(I34&lt;&gt;I35,H50="Ｂ"),E50,E49)</f>
        <v>0</v>
      </c>
      <c r="O39" s="240">
        <f>IF(AND(I34&lt;&gt;I35,H50="Ｂ"),C50,C49)</f>
        <v>0</v>
      </c>
      <c r="Q39" s="163">
        <v>0</v>
      </c>
      <c r="R39" s="19" t="s">
        <v>101</v>
      </c>
      <c r="S39" s="105">
        <v>1140</v>
      </c>
    </row>
    <row r="40" spans="1:19" ht="24.95" customHeight="1">
      <c r="A40" s="388"/>
      <c r="B40" s="161" t="s">
        <v>76</v>
      </c>
      <c r="C40" s="68"/>
      <c r="D40" s="68"/>
      <c r="E40" s="68"/>
      <c r="F40" s="162">
        <f>SUM(C40:E40)</f>
        <v>0</v>
      </c>
      <c r="Q40" s="163">
        <v>0.5</v>
      </c>
      <c r="R40" s="19" t="s">
        <v>102</v>
      </c>
      <c r="S40" s="105">
        <v>1368</v>
      </c>
    </row>
    <row r="41" spans="1:19" ht="24" customHeight="1">
      <c r="A41" s="467" t="s">
        <v>116</v>
      </c>
      <c r="B41" s="468"/>
      <c r="C41" s="468"/>
      <c r="D41" s="468"/>
      <c r="E41" s="468"/>
      <c r="F41" s="468"/>
      <c r="G41" s="468"/>
      <c r="H41" s="468"/>
      <c r="I41" s="468"/>
      <c r="Q41" s="163">
        <v>0.6</v>
      </c>
      <c r="R41" s="19" t="s">
        <v>103</v>
      </c>
      <c r="S41" s="105">
        <v>1596</v>
      </c>
    </row>
    <row r="42" spans="1:19" ht="24" customHeight="1">
      <c r="A42" s="468"/>
      <c r="B42" s="468"/>
      <c r="C42" s="468"/>
      <c r="D42" s="468"/>
      <c r="E42" s="468"/>
      <c r="F42" s="468"/>
      <c r="G42" s="468"/>
      <c r="H42" s="468"/>
      <c r="I42" s="468"/>
      <c r="Q42" s="163">
        <v>0.7</v>
      </c>
      <c r="R42" s="19" t="s">
        <v>104</v>
      </c>
      <c r="S42" s="105">
        <v>1824</v>
      </c>
    </row>
    <row r="43" spans="1:19" ht="22.5" customHeight="1">
      <c r="A43" s="468"/>
      <c r="B43" s="468"/>
      <c r="C43" s="468"/>
      <c r="D43" s="468"/>
      <c r="E43" s="468"/>
      <c r="F43" s="468"/>
      <c r="G43" s="468"/>
      <c r="H43" s="468"/>
      <c r="I43" s="468"/>
      <c r="Q43" s="163">
        <v>0.8</v>
      </c>
      <c r="R43" s="19" t="s">
        <v>105</v>
      </c>
      <c r="S43" s="105">
        <v>2052</v>
      </c>
    </row>
    <row r="44" spans="1:19" ht="22.5" customHeight="1" thickBot="1">
      <c r="A44" s="468"/>
      <c r="B44" s="468"/>
      <c r="C44" s="468"/>
      <c r="D44" s="468"/>
      <c r="E44" s="468"/>
      <c r="F44" s="468"/>
      <c r="G44" s="468"/>
      <c r="H44" s="468"/>
      <c r="I44" s="468"/>
      <c r="Q44" s="164">
        <v>0.9</v>
      </c>
      <c r="R44" s="165"/>
      <c r="S44" s="148">
        <v>2280</v>
      </c>
    </row>
    <row r="45" spans="1:19" ht="22.5" customHeight="1">
      <c r="A45" s="468"/>
      <c r="B45" s="468"/>
      <c r="C45" s="468"/>
      <c r="D45" s="468"/>
      <c r="E45" s="468"/>
      <c r="F45" s="468"/>
      <c r="G45" s="468"/>
      <c r="H45" s="468"/>
      <c r="I45" s="468"/>
    </row>
    <row r="46" spans="1:19">
      <c r="A46" s="392" t="s">
        <v>120</v>
      </c>
      <c r="B46" s="392"/>
      <c r="C46" s="392"/>
      <c r="D46" s="392"/>
      <c r="E46" s="392"/>
      <c r="F46" s="392"/>
      <c r="G46" s="392"/>
      <c r="H46" s="392"/>
      <c r="I46" s="392"/>
    </row>
    <row r="47" spans="1:19" ht="13.5" customHeight="1"/>
    <row r="48" spans="1:19" ht="24.95" customHeight="1">
      <c r="A48" s="469">
        <v>9</v>
      </c>
      <c r="B48" s="166" t="s">
        <v>37</v>
      </c>
      <c r="C48" s="393" t="s">
        <v>32</v>
      </c>
      <c r="D48" s="393"/>
      <c r="E48" s="393" t="s">
        <v>31</v>
      </c>
      <c r="F48" s="393"/>
      <c r="H48" s="378" t="s">
        <v>38</v>
      </c>
      <c r="I48" s="167"/>
    </row>
    <row r="49" spans="1:18" ht="24.95" customHeight="1">
      <c r="A49" s="470"/>
      <c r="B49" s="168" t="s">
        <v>36</v>
      </c>
      <c r="C49" s="473">
        <f>IFERROR(ROUNDDOWN(F39/I34*1/365,3),0)</f>
        <v>0</v>
      </c>
      <c r="D49" s="473"/>
      <c r="E49" s="474">
        <f>ROUNDDOWN(C49*I34,0)</f>
        <v>0</v>
      </c>
      <c r="F49" s="474"/>
      <c r="G49" s="86" t="s">
        <v>35</v>
      </c>
      <c r="H49" s="472"/>
      <c r="I49" s="169" t="s">
        <v>48</v>
      </c>
    </row>
    <row r="50" spans="1:18" ht="24.95" customHeight="1">
      <c r="A50" s="471"/>
      <c r="B50" s="168" t="s">
        <v>73</v>
      </c>
      <c r="C50" s="473">
        <f>IFERROR(ROUNDDOWN(F40/I35*1/365,3),0)</f>
        <v>0</v>
      </c>
      <c r="D50" s="473"/>
      <c r="E50" s="474">
        <f>ROUNDDOWN(C50*I35,0)</f>
        <v>0</v>
      </c>
      <c r="F50" s="474"/>
      <c r="G50" s="86" t="s">
        <v>35</v>
      </c>
      <c r="H50" s="262" t="s">
        <v>127</v>
      </c>
      <c r="I50" s="169" t="s">
        <v>49</v>
      </c>
    </row>
    <row r="51" spans="1:18" ht="13.5" customHeight="1"/>
    <row r="52" spans="1:18" ht="26.1" customHeight="1" thickBot="1">
      <c r="A52" s="388">
        <v>10</v>
      </c>
      <c r="B52" s="466" t="s">
        <v>117</v>
      </c>
      <c r="C52" s="131" t="s">
        <v>24</v>
      </c>
      <c r="D52" s="131" t="s">
        <v>70</v>
      </c>
      <c r="E52" s="172" t="s">
        <v>25</v>
      </c>
      <c r="L52" s="86" t="s">
        <v>93</v>
      </c>
    </row>
    <row r="53" spans="1:18" ht="26.1" customHeight="1">
      <c r="A53" s="388"/>
      <c r="B53" s="466"/>
      <c r="C53" s="173">
        <f>VLOOKUP(O39,Q39:S44,3)</f>
        <v>1140</v>
      </c>
      <c r="D53" s="110">
        <f>IF(I6&lt;N39,0,IF(I6-N39&gt;I30+C30,I30,IF(I6-N39-C30&gt;0,I6-N39-C30,0)))</f>
        <v>0</v>
      </c>
      <c r="E53" s="173">
        <f>C53*D53</f>
        <v>0</v>
      </c>
      <c r="L53" s="365" t="s">
        <v>78</v>
      </c>
      <c r="M53" s="366"/>
      <c r="N53" s="369" t="s">
        <v>113</v>
      </c>
      <c r="O53" s="370" t="s">
        <v>77</v>
      </c>
    </row>
    <row r="54" spans="1:18" ht="13.5" customHeight="1">
      <c r="L54" s="367"/>
      <c r="M54" s="368"/>
      <c r="N54" s="368"/>
      <c r="O54" s="371"/>
    </row>
    <row r="55" spans="1:18" ht="26.1" customHeight="1" thickBot="1">
      <c r="A55" s="388">
        <v>11</v>
      </c>
      <c r="B55" s="466" t="s">
        <v>118</v>
      </c>
      <c r="C55" s="131" t="s">
        <v>24</v>
      </c>
      <c r="D55" s="131" t="s">
        <v>70</v>
      </c>
      <c r="E55" s="172" t="s">
        <v>25</v>
      </c>
      <c r="L55" s="363">
        <f>I4*0.9</f>
        <v>0</v>
      </c>
      <c r="M55" s="364"/>
      <c r="N55" s="170">
        <f>I13</f>
        <v>0</v>
      </c>
      <c r="O55" s="171" t="b">
        <f>IF(L55&gt;=N55,TRUE)</f>
        <v>1</v>
      </c>
    </row>
    <row r="56" spans="1:18" ht="26.1" customHeight="1">
      <c r="A56" s="388"/>
      <c r="B56" s="466"/>
      <c r="C56" s="173">
        <f>S44</f>
        <v>2280</v>
      </c>
      <c r="D56" s="104">
        <f>I30-D53</f>
        <v>0</v>
      </c>
      <c r="E56" s="173">
        <f>C56*D56</f>
        <v>0</v>
      </c>
      <c r="L56" s="174"/>
      <c r="M56" s="174"/>
      <c r="N56" s="175"/>
    </row>
    <row r="57" spans="1:18" ht="13.5" customHeight="1" thickBot="1">
      <c r="L57" s="86" t="s">
        <v>140</v>
      </c>
    </row>
    <row r="58" spans="1:18" ht="30" customHeight="1">
      <c r="A58" s="176" t="s">
        <v>29</v>
      </c>
      <c r="B58" s="177" t="s">
        <v>84</v>
      </c>
      <c r="C58" s="103" t="str">
        <f>IF(AND(O55,Q60),"○","×")</f>
        <v>○</v>
      </c>
      <c r="L58" s="365" t="s">
        <v>79</v>
      </c>
      <c r="M58" s="366"/>
      <c r="N58" s="455" t="s">
        <v>99</v>
      </c>
      <c r="O58" s="178"/>
      <c r="P58" s="178"/>
      <c r="Q58" s="455" t="s">
        <v>115</v>
      </c>
      <c r="R58" s="456"/>
    </row>
    <row r="59" spans="1:18" ht="14.1" customHeight="1" thickBot="1">
      <c r="L59" s="367"/>
      <c r="M59" s="368"/>
      <c r="N59" s="461"/>
      <c r="O59" s="179" t="s">
        <v>100</v>
      </c>
      <c r="P59" s="180" t="s">
        <v>114</v>
      </c>
      <c r="Q59" s="457"/>
      <c r="R59" s="458"/>
    </row>
    <row r="60" spans="1:18" ht="30" customHeight="1" thickBot="1">
      <c r="A60" s="181">
        <v>12</v>
      </c>
      <c r="B60" s="182" t="s">
        <v>27</v>
      </c>
      <c r="C60" s="183">
        <f>IF(C58="○",E53+E56,"－")</f>
        <v>0</v>
      </c>
      <c r="F60" s="120"/>
      <c r="G60" s="184"/>
      <c r="L60" s="363">
        <f>I4*10%</f>
        <v>0</v>
      </c>
      <c r="M60" s="364"/>
      <c r="N60" s="185">
        <f>S34*-1</f>
        <v>0</v>
      </c>
      <c r="O60" s="186">
        <f>G17</f>
        <v>0</v>
      </c>
      <c r="P60" s="187">
        <f>N60-O60</f>
        <v>0</v>
      </c>
      <c r="Q60" s="454" t="b">
        <f>IF(L60&lt;=P60,TRUE)</f>
        <v>1</v>
      </c>
      <c r="R60" s="413"/>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A1:Y50"/>
  <sheetViews>
    <sheetView view="pageBreakPreview" zoomScaleNormal="85" zoomScaleSheetLayoutView="100" workbookViewId="0">
      <selection activeCell="H13" sqref="H13"/>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123</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79" t="s">
        <v>42</v>
      </c>
      <c r="B2" s="480" t="s">
        <v>97</v>
      </c>
      <c r="C2" s="480"/>
      <c r="D2" s="480"/>
      <c r="E2" s="481" t="s">
        <v>47</v>
      </c>
      <c r="F2" s="481" t="s">
        <v>46</v>
      </c>
      <c r="G2" s="477"/>
      <c r="H2" s="477"/>
      <c r="I2" s="477"/>
      <c r="J2" s="477"/>
      <c r="K2" s="477"/>
      <c r="L2" s="481" t="s">
        <v>50</v>
      </c>
      <c r="M2" s="477"/>
      <c r="N2" s="477"/>
      <c r="O2" s="477"/>
      <c r="P2" s="477"/>
      <c r="Q2" s="477"/>
      <c r="R2" s="483" t="s">
        <v>96</v>
      </c>
      <c r="S2" s="484"/>
      <c r="T2" s="484"/>
      <c r="U2" s="484"/>
      <c r="V2" s="484"/>
      <c r="W2" s="477" t="s">
        <v>45</v>
      </c>
      <c r="X2" s="478"/>
      <c r="Y2" s="478"/>
    </row>
    <row r="3" spans="1:25" s="5" customFormat="1" ht="93.75" customHeight="1">
      <c r="A3" s="479"/>
      <c r="B3" s="480"/>
      <c r="C3" s="480"/>
      <c r="D3" s="480"/>
      <c r="E3" s="482"/>
      <c r="F3" s="46" t="s">
        <v>43</v>
      </c>
      <c r="G3" s="47" t="s">
        <v>14</v>
      </c>
      <c r="H3" s="48" t="s">
        <v>15</v>
      </c>
      <c r="I3" s="48" t="s">
        <v>16</v>
      </c>
      <c r="J3" s="48" t="s">
        <v>18</v>
      </c>
      <c r="K3" s="49" t="s">
        <v>17</v>
      </c>
      <c r="L3" s="50" t="s">
        <v>43</v>
      </c>
      <c r="M3" s="47" t="s">
        <v>14</v>
      </c>
      <c r="N3" s="48" t="s">
        <v>15</v>
      </c>
      <c r="O3" s="48" t="s">
        <v>16</v>
      </c>
      <c r="P3" s="51" t="s">
        <v>18</v>
      </c>
      <c r="Q3" s="49" t="s">
        <v>30</v>
      </c>
      <c r="R3" s="50" t="s">
        <v>43</v>
      </c>
      <c r="S3" s="47" t="s">
        <v>14</v>
      </c>
      <c r="T3" s="48" t="s">
        <v>15</v>
      </c>
      <c r="U3" s="48" t="s">
        <v>16</v>
      </c>
      <c r="V3" s="49" t="s">
        <v>18</v>
      </c>
      <c r="W3" s="50" t="s">
        <v>43</v>
      </c>
      <c r="X3" s="48" t="s">
        <v>16</v>
      </c>
      <c r="Y3" s="49" t="s">
        <v>44</v>
      </c>
    </row>
    <row r="4" spans="1:25" ht="27" customHeight="1">
      <c r="A4" s="52">
        <v>1</v>
      </c>
      <c r="B4" s="475" t="str">
        <f>申請書!N18&amp;""</f>
        <v/>
      </c>
      <c r="C4" s="475"/>
      <c r="D4" s="475"/>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476"/>
      <c r="C5" s="476"/>
      <c r="D5" s="476"/>
      <c r="E5" s="53"/>
      <c r="F5" s="69">
        <f t="shared" ref="F5:F13" si="2">SUM(G5:K5)</f>
        <v>0</v>
      </c>
      <c r="G5" s="75"/>
      <c r="H5" s="76"/>
      <c r="I5" s="76"/>
      <c r="J5" s="76"/>
      <c r="K5" s="77"/>
      <c r="L5" s="73">
        <f t="shared" si="0"/>
        <v>0</v>
      </c>
      <c r="M5" s="75"/>
      <c r="N5" s="76"/>
      <c r="O5" s="76"/>
      <c r="P5" s="78"/>
      <c r="Q5" s="260">
        <v>0</v>
      </c>
      <c r="R5" s="73">
        <f t="shared" ref="R5:R13" si="3">SUM(S5:V5)</f>
        <v>0</v>
      </c>
      <c r="S5" s="75"/>
      <c r="T5" s="76"/>
      <c r="U5" s="76"/>
      <c r="V5" s="77"/>
      <c r="W5" s="73">
        <f t="shared" si="1"/>
        <v>0</v>
      </c>
      <c r="X5" s="76"/>
      <c r="Y5" s="77"/>
    </row>
    <row r="6" spans="1:25" ht="27" customHeight="1">
      <c r="A6" s="52">
        <v>3</v>
      </c>
      <c r="B6" s="476"/>
      <c r="C6" s="476"/>
      <c r="D6" s="476"/>
      <c r="E6" s="53"/>
      <c r="F6" s="69">
        <f t="shared" si="2"/>
        <v>0</v>
      </c>
      <c r="G6" s="75"/>
      <c r="H6" s="76"/>
      <c r="I6" s="76"/>
      <c r="J6" s="76"/>
      <c r="K6" s="77"/>
      <c r="L6" s="73">
        <f t="shared" si="0"/>
        <v>0</v>
      </c>
      <c r="M6" s="75"/>
      <c r="N6" s="76"/>
      <c r="O6" s="76"/>
      <c r="P6" s="78"/>
      <c r="Q6" s="260">
        <v>0</v>
      </c>
      <c r="R6" s="73">
        <f t="shared" si="3"/>
        <v>0</v>
      </c>
      <c r="S6" s="75"/>
      <c r="T6" s="76"/>
      <c r="U6" s="76"/>
      <c r="V6" s="77"/>
      <c r="W6" s="73">
        <f t="shared" si="1"/>
        <v>0</v>
      </c>
      <c r="X6" s="76"/>
      <c r="Y6" s="77"/>
    </row>
    <row r="7" spans="1:25" ht="27" customHeight="1">
      <c r="A7" s="52">
        <v>4</v>
      </c>
      <c r="B7" s="476"/>
      <c r="C7" s="476"/>
      <c r="D7" s="476"/>
      <c r="E7" s="53"/>
      <c r="F7" s="69">
        <f t="shared" si="2"/>
        <v>0</v>
      </c>
      <c r="G7" s="75"/>
      <c r="H7" s="76"/>
      <c r="I7" s="76"/>
      <c r="J7" s="76"/>
      <c r="K7" s="77"/>
      <c r="L7" s="73">
        <f t="shared" si="0"/>
        <v>0</v>
      </c>
      <c r="M7" s="75"/>
      <c r="N7" s="76"/>
      <c r="O7" s="76"/>
      <c r="P7" s="78"/>
      <c r="Q7" s="260">
        <v>0</v>
      </c>
      <c r="R7" s="73">
        <f t="shared" si="3"/>
        <v>0</v>
      </c>
      <c r="S7" s="75"/>
      <c r="T7" s="76"/>
      <c r="U7" s="76"/>
      <c r="V7" s="77"/>
      <c r="W7" s="73">
        <f t="shared" si="1"/>
        <v>0</v>
      </c>
      <c r="X7" s="76"/>
      <c r="Y7" s="77"/>
    </row>
    <row r="8" spans="1:25" ht="27" customHeight="1">
      <c r="A8" s="52">
        <v>5</v>
      </c>
      <c r="B8" s="476"/>
      <c r="C8" s="476"/>
      <c r="D8" s="476"/>
      <c r="E8" s="53"/>
      <c r="F8" s="69">
        <f t="shared" si="2"/>
        <v>0</v>
      </c>
      <c r="G8" s="75"/>
      <c r="H8" s="76"/>
      <c r="I8" s="76"/>
      <c r="J8" s="76"/>
      <c r="K8" s="77"/>
      <c r="L8" s="73">
        <f t="shared" si="0"/>
        <v>0</v>
      </c>
      <c r="M8" s="75"/>
      <c r="N8" s="76"/>
      <c r="O8" s="76"/>
      <c r="P8" s="78"/>
      <c r="Q8" s="260">
        <v>0</v>
      </c>
      <c r="R8" s="73">
        <f t="shared" si="3"/>
        <v>0</v>
      </c>
      <c r="S8" s="75"/>
      <c r="T8" s="76"/>
      <c r="U8" s="76"/>
      <c r="V8" s="77"/>
      <c r="W8" s="73">
        <f t="shared" si="1"/>
        <v>0</v>
      </c>
      <c r="X8" s="76"/>
      <c r="Y8" s="77"/>
    </row>
    <row r="9" spans="1:25" ht="27" customHeight="1">
      <c r="A9" s="52">
        <v>6</v>
      </c>
      <c r="B9" s="476"/>
      <c r="C9" s="476"/>
      <c r="D9" s="476"/>
      <c r="E9" s="53"/>
      <c r="F9" s="69">
        <f t="shared" si="2"/>
        <v>0</v>
      </c>
      <c r="G9" s="75"/>
      <c r="H9" s="76"/>
      <c r="I9" s="76"/>
      <c r="J9" s="76"/>
      <c r="K9" s="77"/>
      <c r="L9" s="73">
        <f t="shared" si="0"/>
        <v>0</v>
      </c>
      <c r="M9" s="75"/>
      <c r="N9" s="76"/>
      <c r="O9" s="76"/>
      <c r="P9" s="78"/>
      <c r="Q9" s="260">
        <v>0</v>
      </c>
      <c r="R9" s="73">
        <f t="shared" si="3"/>
        <v>0</v>
      </c>
      <c r="S9" s="75"/>
      <c r="T9" s="76"/>
      <c r="U9" s="76"/>
      <c r="V9" s="77"/>
      <c r="W9" s="73">
        <f t="shared" si="1"/>
        <v>0</v>
      </c>
      <c r="X9" s="76"/>
      <c r="Y9" s="77"/>
    </row>
    <row r="10" spans="1:25" ht="27" customHeight="1">
      <c r="A10" s="52">
        <v>7</v>
      </c>
      <c r="B10" s="476"/>
      <c r="C10" s="476"/>
      <c r="D10" s="476"/>
      <c r="E10" s="53"/>
      <c r="F10" s="69">
        <f t="shared" si="2"/>
        <v>0</v>
      </c>
      <c r="G10" s="75"/>
      <c r="H10" s="76"/>
      <c r="I10" s="76"/>
      <c r="J10" s="76"/>
      <c r="K10" s="77"/>
      <c r="L10" s="73">
        <f t="shared" si="0"/>
        <v>0</v>
      </c>
      <c r="M10" s="75"/>
      <c r="N10" s="76"/>
      <c r="O10" s="76"/>
      <c r="P10" s="78"/>
      <c r="Q10" s="260">
        <v>0</v>
      </c>
      <c r="R10" s="73">
        <f t="shared" si="3"/>
        <v>0</v>
      </c>
      <c r="S10" s="75"/>
      <c r="T10" s="76"/>
      <c r="U10" s="76"/>
      <c r="V10" s="77"/>
      <c r="W10" s="73">
        <f t="shared" si="1"/>
        <v>0</v>
      </c>
      <c r="X10" s="76"/>
      <c r="Y10" s="77"/>
    </row>
    <row r="11" spans="1:25" ht="27" customHeight="1">
      <c r="A11" s="52">
        <v>8</v>
      </c>
      <c r="B11" s="476"/>
      <c r="C11" s="476"/>
      <c r="D11" s="476"/>
      <c r="E11" s="53"/>
      <c r="F11" s="69">
        <f t="shared" si="2"/>
        <v>0</v>
      </c>
      <c r="G11" s="75"/>
      <c r="H11" s="76"/>
      <c r="I11" s="76"/>
      <c r="J11" s="76"/>
      <c r="K11" s="77"/>
      <c r="L11" s="73">
        <f t="shared" si="0"/>
        <v>0</v>
      </c>
      <c r="M11" s="75"/>
      <c r="N11" s="76"/>
      <c r="O11" s="76"/>
      <c r="P11" s="78"/>
      <c r="Q11" s="260">
        <v>0</v>
      </c>
      <c r="R11" s="73">
        <f t="shared" si="3"/>
        <v>0</v>
      </c>
      <c r="S11" s="75"/>
      <c r="T11" s="76"/>
      <c r="U11" s="76"/>
      <c r="V11" s="77"/>
      <c r="W11" s="73">
        <f t="shared" si="1"/>
        <v>0</v>
      </c>
      <c r="X11" s="76"/>
      <c r="Y11" s="77"/>
    </row>
    <row r="12" spans="1:25" ht="27" customHeight="1">
      <c r="A12" s="52">
        <v>9</v>
      </c>
      <c r="B12" s="476"/>
      <c r="C12" s="476"/>
      <c r="D12" s="476"/>
      <c r="E12" s="53"/>
      <c r="F12" s="69">
        <f t="shared" si="2"/>
        <v>0</v>
      </c>
      <c r="G12" s="75"/>
      <c r="H12" s="76"/>
      <c r="I12" s="76"/>
      <c r="J12" s="76"/>
      <c r="K12" s="77"/>
      <c r="L12" s="73">
        <f t="shared" si="0"/>
        <v>0</v>
      </c>
      <c r="M12" s="75"/>
      <c r="N12" s="76"/>
      <c r="O12" s="76"/>
      <c r="P12" s="78"/>
      <c r="Q12" s="260">
        <v>0</v>
      </c>
      <c r="R12" s="73">
        <f t="shared" si="3"/>
        <v>0</v>
      </c>
      <c r="S12" s="75"/>
      <c r="T12" s="76"/>
      <c r="U12" s="76"/>
      <c r="V12" s="77"/>
      <c r="W12" s="73">
        <f t="shared" si="1"/>
        <v>0</v>
      </c>
      <c r="X12" s="76"/>
      <c r="Y12" s="77"/>
    </row>
    <row r="13" spans="1:25" ht="27" customHeight="1" thickBot="1">
      <c r="A13" s="52">
        <v>10</v>
      </c>
      <c r="B13" s="476"/>
      <c r="C13" s="476"/>
      <c r="D13" s="476"/>
      <c r="E13" s="53"/>
      <c r="F13" s="69">
        <f t="shared" si="2"/>
        <v>0</v>
      </c>
      <c r="G13" s="75"/>
      <c r="H13" s="76"/>
      <c r="I13" s="76"/>
      <c r="J13" s="76"/>
      <c r="K13" s="77"/>
      <c r="L13" s="73">
        <f t="shared" si="0"/>
        <v>0</v>
      </c>
      <c r="M13" s="75"/>
      <c r="N13" s="76"/>
      <c r="O13" s="76"/>
      <c r="P13" s="78"/>
      <c r="Q13" s="260">
        <v>0</v>
      </c>
      <c r="R13" s="73">
        <f t="shared" si="3"/>
        <v>0</v>
      </c>
      <c r="S13" s="75"/>
      <c r="T13" s="76"/>
      <c r="U13" s="76"/>
      <c r="V13" s="77"/>
      <c r="W13" s="73">
        <f t="shared" si="1"/>
        <v>0</v>
      </c>
      <c r="X13" s="76"/>
      <c r="Y13" s="77"/>
    </row>
    <row r="14" spans="1:25" ht="27" customHeight="1" thickTop="1">
      <c r="A14" s="54"/>
      <c r="B14" s="54"/>
      <c r="C14" s="54"/>
      <c r="D14" s="45"/>
      <c r="E14" s="55" t="s">
        <v>43</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98</v>
      </c>
      <c r="S15" s="45"/>
      <c r="T15" s="58"/>
      <c r="U15" s="58"/>
      <c r="V15" s="45"/>
      <c r="W15" s="45"/>
      <c r="X15" s="58"/>
      <c r="Y15" s="45"/>
    </row>
    <row r="16" spans="1:25" ht="31.5" customHeight="1">
      <c r="A16" s="56" t="s">
        <v>142</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2024-07-30T02:27:03Z</dcterms:modified>
</cp:coreProperties>
</file>