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40介護保険指導班共有\02　指定・変更・更新\05介護職員処遇改善加算\01届出事前通知\H31.1\サイト更新資料\"/>
    </mc:Choice>
  </mc:AlternateContent>
  <bookViews>
    <workbookView xWindow="0" yWindow="0" windowWidth="20490" windowHeight="6780" tabRatio="757"/>
  </bookViews>
  <sheets>
    <sheet name="添付書類作成支援シート" sheetId="39" r:id="rId1"/>
    <sheet name="添付書類1（宮城県）" sheetId="1" r:id="rId2"/>
    <sheet name="添付書類1（石巻市）" sheetId="4" r:id="rId3"/>
    <sheet name="添付書類1（岩沼市）" sheetId="5" r:id="rId4"/>
    <sheet name="添付書類1（大河原町）" sheetId="6" r:id="rId5"/>
    <sheet name="添付書類1（大崎市）" sheetId="7" r:id="rId6"/>
    <sheet name="添付書類1（大郷町）" sheetId="8" r:id="rId7"/>
    <sheet name="添付書類1（大衡村）" sheetId="9" r:id="rId8"/>
    <sheet name="添付書類1（女川町）" sheetId="10" r:id="rId9"/>
    <sheet name="添付書類1（角田市）" sheetId="11" r:id="rId10"/>
    <sheet name="添付書類1（加美町）" sheetId="12" r:id="rId11"/>
    <sheet name="添付書類1（川崎町）" sheetId="13" r:id="rId12"/>
    <sheet name="添付書類1（栗原市）" sheetId="14" r:id="rId13"/>
    <sheet name="添付書類1（気仙沼市）" sheetId="15" r:id="rId14"/>
    <sheet name="添付書類1（蔵王町）" sheetId="16" r:id="rId15"/>
    <sheet name="添付書類1（塩竈市）" sheetId="17" r:id="rId16"/>
    <sheet name="添付書類1（色麻町）" sheetId="18" r:id="rId17"/>
    <sheet name="添付書類1（七ヶ宿町）" sheetId="19" r:id="rId18"/>
    <sheet name="添付書類1（七ヶ浜町）" sheetId="20" r:id="rId19"/>
    <sheet name="添付書類1（柴田町）" sheetId="21" r:id="rId20"/>
    <sheet name="添付書類1（白石市）" sheetId="22" r:id="rId21"/>
    <sheet name="添付書類1（仙台市）" sheetId="38" r:id="rId22"/>
    <sheet name="添付書類1（大和町）" sheetId="23" r:id="rId23"/>
    <sheet name="添付書類1（多賀城市）" sheetId="24" r:id="rId24"/>
    <sheet name="添付書類1（富谷市）" sheetId="25" r:id="rId25"/>
    <sheet name="添付書類1（登米市）" sheetId="26" r:id="rId26"/>
    <sheet name="添付書類1（名取市）" sheetId="27" r:id="rId27"/>
    <sheet name="添付書類1（東松島市）" sheetId="28" r:id="rId28"/>
    <sheet name="添付書類1（松島町）" sheetId="29" r:id="rId29"/>
    <sheet name="添付書類1（丸森町）" sheetId="30" r:id="rId30"/>
    <sheet name="添付書類1（美里町）" sheetId="31" r:id="rId31"/>
    <sheet name="添付書類1（南三陸町）" sheetId="32" r:id="rId32"/>
    <sheet name="添付書類1（村田町）" sheetId="33" r:id="rId33"/>
    <sheet name="添付書類1（山元町）" sheetId="34" r:id="rId34"/>
    <sheet name="添付書類1（利府町）" sheetId="35" r:id="rId35"/>
    <sheet name="添付書類1（涌谷町）" sheetId="36" r:id="rId36"/>
    <sheet name="添付書類1（亘理町）" sheetId="37" r:id="rId37"/>
    <sheet name="添付書類2（宮城県）" sheetId="2" r:id="rId38"/>
    <sheet name="添付書類3" sheetId="3" r:id="rId39"/>
    <sheet name="シート名一覧" sheetId="40" r:id="rId40"/>
  </sheets>
  <definedNames>
    <definedName name="_xlnm.Print_Area" localSheetId="15">'添付書類1（塩竈市）'!$A$1:$P$45</definedName>
    <definedName name="_xlnm.Print_Area" localSheetId="10">'添付書類1（加美町）'!$A$1:$P$45</definedName>
    <definedName name="_xlnm.Print_Area" localSheetId="9">'添付書類1（角田市）'!$A$1:$P$45</definedName>
    <definedName name="_xlnm.Print_Area" localSheetId="29">'添付書類1（丸森町）'!$A$1:$P$45</definedName>
    <definedName name="_xlnm.Print_Area" localSheetId="3">'添付書類1（岩沼市）'!$A$1:$P$45</definedName>
    <definedName name="_xlnm.Print_Area" localSheetId="13">'添付書類1（気仙沼市）'!$A$1:$P$45</definedName>
    <definedName name="_xlnm.Print_Area" localSheetId="1">'添付書類1（宮城県）'!$A$1:$P$45</definedName>
    <definedName name="_xlnm.Print_Area" localSheetId="12">'添付書類1（栗原市）'!$A$1:$P$45</definedName>
    <definedName name="_xlnm.Print_Area" localSheetId="33">'添付書類1（山元町）'!$A$1:$P$45</definedName>
    <definedName name="_xlnm.Print_Area" localSheetId="17">'添付書類1（七ヶ宿町）'!$A$1:$P$45</definedName>
    <definedName name="_xlnm.Print_Area" localSheetId="18">'添付書類1（七ヶ浜町）'!$A$1:$P$45</definedName>
    <definedName name="_xlnm.Print_Area" localSheetId="19">'添付書類1（柴田町）'!$A$1:$P$45</definedName>
    <definedName name="_xlnm.Print_Area" localSheetId="8">'添付書類1（女川町）'!$A$1:$P$45</definedName>
    <definedName name="_xlnm.Print_Area" localSheetId="28">'添付書類1（松島町）'!$A$1:$P$45</definedName>
    <definedName name="_xlnm.Print_Area" localSheetId="16">'添付書類1（色麻町）'!$A$1:$P$45</definedName>
    <definedName name="_xlnm.Print_Area" localSheetId="2">'添付書類1（石巻市）'!$A$1:$P$45</definedName>
    <definedName name="_xlnm.Print_Area" localSheetId="21">'添付書類1（仙台市）'!$A$1:$P$45</definedName>
    <definedName name="_xlnm.Print_Area" localSheetId="11">'添付書類1（川崎町）'!$A$1:$P$45</definedName>
    <definedName name="_xlnm.Print_Area" localSheetId="14">'添付書類1（蔵王町）'!$A$1:$P$45</definedName>
    <definedName name="_xlnm.Print_Area" localSheetId="32">'添付書類1（村田町）'!$A$1:$P$45</definedName>
    <definedName name="_xlnm.Print_Area" localSheetId="23">'添付書類1（多賀城市）'!$A$1:$P$45</definedName>
    <definedName name="_xlnm.Print_Area" localSheetId="4">'添付書類1（大河原町）'!$A$1:$P$45</definedName>
    <definedName name="_xlnm.Print_Area" localSheetId="6">'添付書類1（大郷町）'!$A$1:$P$45</definedName>
    <definedName name="_xlnm.Print_Area" localSheetId="7">'添付書類1（大衡村）'!$A$1:$P$45</definedName>
    <definedName name="_xlnm.Print_Area" localSheetId="5">'添付書類1（大崎市）'!$A$1:$P$45</definedName>
    <definedName name="_xlnm.Print_Area" localSheetId="22">'添付書類1（大和町）'!$A$1:$P$45</definedName>
    <definedName name="_xlnm.Print_Area" localSheetId="25">'添付書類1（登米市）'!$A$1:$P$45</definedName>
    <definedName name="_xlnm.Print_Area" localSheetId="27">'添付書類1（東松島市）'!$A$1:$P$45</definedName>
    <definedName name="_xlnm.Print_Area" localSheetId="31">'添付書類1（南三陸町）'!$A$1:$P$45</definedName>
    <definedName name="_xlnm.Print_Area" localSheetId="20">'添付書類1（白石市）'!$A$1:$P$45</definedName>
    <definedName name="_xlnm.Print_Area" localSheetId="30">'添付書類1（美里町）'!$A$1:$P$45</definedName>
    <definedName name="_xlnm.Print_Area" localSheetId="24">'添付書類1（富谷市）'!$A$1:$P$45</definedName>
    <definedName name="_xlnm.Print_Area" localSheetId="26">'添付書類1（名取市）'!$A$1:$P$45</definedName>
    <definedName name="_xlnm.Print_Area" localSheetId="35">'添付書類1（涌谷町）'!$A$1:$P$45</definedName>
    <definedName name="_xlnm.Print_Area" localSheetId="34">'添付書類1（利府町）'!$A$1:$P$45</definedName>
    <definedName name="_xlnm.Print_Area" localSheetId="36">'添付書類1（亘理町）'!$A$1:$P$45</definedName>
    <definedName name="_xlnm.Print_Area" localSheetId="37">'添付書類2（宮城県）'!$A$1:$N$51</definedName>
    <definedName name="_xlnm.Print_Area" localSheetId="38">添付書類3!$A$1:$N$56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K5" i="1"/>
  <c r="K11" i="3"/>
  <c r="R22" i="3" l="1"/>
  <c r="P22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P9" i="3"/>
  <c r="R24" i="2"/>
  <c r="P24" i="2"/>
  <c r="T20" i="2"/>
  <c r="S20" i="2"/>
  <c r="R20" i="2"/>
  <c r="Q20" i="2"/>
  <c r="P20" i="2"/>
  <c r="U19" i="2"/>
  <c r="T19" i="2"/>
  <c r="S19" i="2"/>
  <c r="R19" i="2"/>
  <c r="Q19" i="2"/>
  <c r="P19" i="2"/>
  <c r="U18" i="2"/>
  <c r="T18" i="2"/>
  <c r="S18" i="2"/>
  <c r="R18" i="2"/>
  <c r="Q18" i="2"/>
  <c r="P18" i="2"/>
  <c r="U17" i="2"/>
  <c r="T17" i="2"/>
  <c r="S17" i="2"/>
  <c r="R17" i="2"/>
  <c r="Q17" i="2"/>
  <c r="P17" i="2"/>
  <c r="U16" i="2"/>
  <c r="T16" i="2"/>
  <c r="S16" i="2"/>
  <c r="R16" i="2"/>
  <c r="Q16" i="2"/>
  <c r="P16" i="2"/>
  <c r="U15" i="2"/>
  <c r="T15" i="2"/>
  <c r="S15" i="2"/>
  <c r="R15" i="2"/>
  <c r="Q15" i="2"/>
  <c r="P15" i="2"/>
  <c r="P11" i="2"/>
  <c r="T25" i="37"/>
  <c r="R25" i="37"/>
  <c r="V21" i="37"/>
  <c r="U21" i="37"/>
  <c r="T21" i="37"/>
  <c r="S21" i="37"/>
  <c r="R21" i="37"/>
  <c r="W20" i="37"/>
  <c r="V20" i="37"/>
  <c r="U20" i="37"/>
  <c r="T20" i="37"/>
  <c r="S20" i="37"/>
  <c r="R20" i="37"/>
  <c r="W19" i="37"/>
  <c r="V19" i="37"/>
  <c r="U19" i="37"/>
  <c r="T19" i="37"/>
  <c r="S19" i="37"/>
  <c r="R19" i="37"/>
  <c r="W18" i="37"/>
  <c r="V18" i="37"/>
  <c r="U18" i="37"/>
  <c r="T18" i="37"/>
  <c r="S18" i="37"/>
  <c r="R18" i="37"/>
  <c r="W17" i="37"/>
  <c r="V17" i="37"/>
  <c r="U17" i="37"/>
  <c r="T17" i="37"/>
  <c r="S17" i="37"/>
  <c r="R17" i="37"/>
  <c r="W16" i="37"/>
  <c r="V16" i="37"/>
  <c r="U16" i="37"/>
  <c r="T16" i="37"/>
  <c r="S16" i="37"/>
  <c r="R16" i="37"/>
  <c r="R12" i="37"/>
  <c r="T25" i="36"/>
  <c r="R25" i="36"/>
  <c r="V21" i="36"/>
  <c r="U21" i="36"/>
  <c r="T21" i="36"/>
  <c r="S21" i="36"/>
  <c r="R21" i="36"/>
  <c r="W20" i="36"/>
  <c r="V20" i="36"/>
  <c r="U20" i="36"/>
  <c r="T20" i="36"/>
  <c r="S20" i="36"/>
  <c r="R20" i="36"/>
  <c r="W19" i="36"/>
  <c r="V19" i="36"/>
  <c r="U19" i="36"/>
  <c r="T19" i="36"/>
  <c r="S19" i="36"/>
  <c r="R19" i="36"/>
  <c r="W18" i="36"/>
  <c r="V18" i="36"/>
  <c r="U18" i="36"/>
  <c r="T18" i="36"/>
  <c r="S18" i="36"/>
  <c r="R18" i="36"/>
  <c r="W17" i="36"/>
  <c r="V17" i="36"/>
  <c r="U17" i="36"/>
  <c r="T17" i="36"/>
  <c r="S17" i="36"/>
  <c r="R17" i="36"/>
  <c r="W16" i="36"/>
  <c r="V16" i="36"/>
  <c r="U16" i="36"/>
  <c r="T16" i="36"/>
  <c r="S16" i="36"/>
  <c r="R16" i="36"/>
  <c r="R12" i="36"/>
  <c r="T25" i="35"/>
  <c r="R25" i="35"/>
  <c r="V21" i="35"/>
  <c r="U21" i="35"/>
  <c r="T21" i="35"/>
  <c r="S21" i="35"/>
  <c r="R21" i="35"/>
  <c r="W20" i="35"/>
  <c r="V20" i="35"/>
  <c r="U20" i="35"/>
  <c r="T20" i="35"/>
  <c r="S20" i="35"/>
  <c r="R20" i="35"/>
  <c r="W19" i="35"/>
  <c r="V19" i="35"/>
  <c r="U19" i="35"/>
  <c r="T19" i="35"/>
  <c r="S19" i="35"/>
  <c r="R19" i="35"/>
  <c r="W18" i="35"/>
  <c r="V18" i="35"/>
  <c r="U18" i="35"/>
  <c r="T18" i="35"/>
  <c r="S18" i="35"/>
  <c r="R18" i="35"/>
  <c r="W17" i="35"/>
  <c r="V17" i="35"/>
  <c r="U17" i="35"/>
  <c r="T17" i="35"/>
  <c r="S17" i="35"/>
  <c r="R17" i="35"/>
  <c r="W16" i="35"/>
  <c r="V16" i="35"/>
  <c r="U16" i="35"/>
  <c r="T16" i="35"/>
  <c r="S16" i="35"/>
  <c r="R16" i="35"/>
  <c r="R12" i="35"/>
  <c r="T25" i="34"/>
  <c r="R25" i="34"/>
  <c r="V21" i="34"/>
  <c r="U21" i="34"/>
  <c r="T21" i="34"/>
  <c r="S21" i="34"/>
  <c r="R21" i="34"/>
  <c r="W20" i="34"/>
  <c r="V20" i="34"/>
  <c r="U20" i="34"/>
  <c r="T20" i="34"/>
  <c r="S20" i="34"/>
  <c r="R20" i="34"/>
  <c r="W19" i="34"/>
  <c r="V19" i="34"/>
  <c r="U19" i="34"/>
  <c r="T19" i="34"/>
  <c r="S19" i="34"/>
  <c r="R19" i="34"/>
  <c r="W18" i="34"/>
  <c r="V18" i="34"/>
  <c r="U18" i="34"/>
  <c r="T18" i="34"/>
  <c r="S18" i="34"/>
  <c r="R18" i="34"/>
  <c r="W17" i="34"/>
  <c r="V17" i="34"/>
  <c r="U17" i="34"/>
  <c r="T17" i="34"/>
  <c r="S17" i="34"/>
  <c r="R17" i="34"/>
  <c r="W16" i="34"/>
  <c r="V16" i="34"/>
  <c r="U16" i="34"/>
  <c r="T16" i="34"/>
  <c r="S16" i="34"/>
  <c r="R16" i="34"/>
  <c r="R12" i="34"/>
  <c r="T25" i="33"/>
  <c r="R25" i="33"/>
  <c r="V21" i="33"/>
  <c r="U21" i="33"/>
  <c r="T21" i="33"/>
  <c r="S21" i="33"/>
  <c r="R21" i="33"/>
  <c r="W20" i="33"/>
  <c r="V20" i="33"/>
  <c r="U20" i="33"/>
  <c r="T20" i="33"/>
  <c r="S20" i="33"/>
  <c r="R20" i="33"/>
  <c r="W19" i="33"/>
  <c r="V19" i="33"/>
  <c r="U19" i="33"/>
  <c r="T19" i="33"/>
  <c r="S19" i="33"/>
  <c r="R19" i="33"/>
  <c r="W18" i="33"/>
  <c r="V18" i="33"/>
  <c r="U18" i="33"/>
  <c r="T18" i="33"/>
  <c r="S18" i="33"/>
  <c r="R18" i="33"/>
  <c r="W17" i="33"/>
  <c r="V17" i="33"/>
  <c r="U17" i="33"/>
  <c r="T17" i="33"/>
  <c r="S17" i="33"/>
  <c r="R17" i="33"/>
  <c r="W16" i="33"/>
  <c r="V16" i="33"/>
  <c r="U16" i="33"/>
  <c r="T16" i="33"/>
  <c r="S16" i="33"/>
  <c r="R16" i="33"/>
  <c r="R12" i="33"/>
  <c r="T25" i="32"/>
  <c r="R25" i="32"/>
  <c r="V21" i="32"/>
  <c r="U21" i="32"/>
  <c r="T21" i="32"/>
  <c r="S21" i="32"/>
  <c r="R21" i="32"/>
  <c r="W20" i="32"/>
  <c r="V20" i="32"/>
  <c r="U20" i="32"/>
  <c r="T20" i="32"/>
  <c r="S20" i="32"/>
  <c r="R20" i="32"/>
  <c r="W19" i="32"/>
  <c r="V19" i="32"/>
  <c r="U19" i="32"/>
  <c r="T19" i="32"/>
  <c r="S19" i="32"/>
  <c r="R19" i="32"/>
  <c r="W18" i="32"/>
  <c r="V18" i="32"/>
  <c r="U18" i="32"/>
  <c r="T18" i="32"/>
  <c r="S18" i="32"/>
  <c r="R18" i="32"/>
  <c r="W17" i="32"/>
  <c r="V17" i="32"/>
  <c r="U17" i="32"/>
  <c r="T17" i="32"/>
  <c r="S17" i="32"/>
  <c r="R17" i="32"/>
  <c r="W16" i="32"/>
  <c r="V16" i="32"/>
  <c r="U16" i="32"/>
  <c r="T16" i="32"/>
  <c r="S16" i="32"/>
  <c r="R16" i="32"/>
  <c r="R12" i="32"/>
  <c r="T25" i="31"/>
  <c r="R25" i="31"/>
  <c r="V21" i="31"/>
  <c r="U21" i="31"/>
  <c r="T21" i="31"/>
  <c r="S21" i="31"/>
  <c r="R21" i="31"/>
  <c r="W20" i="31"/>
  <c r="V20" i="31"/>
  <c r="U20" i="31"/>
  <c r="T20" i="31"/>
  <c r="S20" i="31"/>
  <c r="R20" i="31"/>
  <c r="W19" i="31"/>
  <c r="V19" i="31"/>
  <c r="U19" i="31"/>
  <c r="T19" i="31"/>
  <c r="S19" i="31"/>
  <c r="R19" i="31"/>
  <c r="W18" i="31"/>
  <c r="V18" i="31"/>
  <c r="U18" i="31"/>
  <c r="T18" i="31"/>
  <c r="S18" i="31"/>
  <c r="R18" i="31"/>
  <c r="W17" i="31"/>
  <c r="V17" i="31"/>
  <c r="U17" i="31"/>
  <c r="T17" i="31"/>
  <c r="S17" i="31"/>
  <c r="R17" i="31"/>
  <c r="W16" i="31"/>
  <c r="V16" i="31"/>
  <c r="U16" i="31"/>
  <c r="T16" i="31"/>
  <c r="S16" i="31"/>
  <c r="R16" i="31"/>
  <c r="R12" i="31"/>
  <c r="T25" i="30"/>
  <c r="R25" i="30"/>
  <c r="V21" i="30"/>
  <c r="U21" i="30"/>
  <c r="T21" i="30"/>
  <c r="S21" i="30"/>
  <c r="R21" i="30"/>
  <c r="W20" i="30"/>
  <c r="V20" i="30"/>
  <c r="U20" i="30"/>
  <c r="T20" i="30"/>
  <c r="S20" i="30"/>
  <c r="R20" i="30"/>
  <c r="W19" i="30"/>
  <c r="V19" i="30"/>
  <c r="U19" i="30"/>
  <c r="T19" i="30"/>
  <c r="S19" i="30"/>
  <c r="R19" i="30"/>
  <c r="W18" i="30"/>
  <c r="V18" i="30"/>
  <c r="U18" i="30"/>
  <c r="T18" i="30"/>
  <c r="S18" i="30"/>
  <c r="R18" i="30"/>
  <c r="W17" i="30"/>
  <c r="V17" i="30"/>
  <c r="U17" i="30"/>
  <c r="T17" i="30"/>
  <c r="S17" i="30"/>
  <c r="R17" i="30"/>
  <c r="W16" i="30"/>
  <c r="V16" i="30"/>
  <c r="U16" i="30"/>
  <c r="T16" i="30"/>
  <c r="S16" i="30"/>
  <c r="R16" i="30"/>
  <c r="R12" i="30"/>
  <c r="T25" i="29"/>
  <c r="R25" i="29"/>
  <c r="V21" i="29"/>
  <c r="U21" i="29"/>
  <c r="T21" i="29"/>
  <c r="S21" i="29"/>
  <c r="R21" i="29"/>
  <c r="W20" i="29"/>
  <c r="V20" i="29"/>
  <c r="U20" i="29"/>
  <c r="T20" i="29"/>
  <c r="S20" i="29"/>
  <c r="R20" i="29"/>
  <c r="W19" i="29"/>
  <c r="V19" i="29"/>
  <c r="U19" i="29"/>
  <c r="T19" i="29"/>
  <c r="S19" i="29"/>
  <c r="R19" i="29"/>
  <c r="W18" i="29"/>
  <c r="V18" i="29"/>
  <c r="U18" i="29"/>
  <c r="T18" i="29"/>
  <c r="S18" i="29"/>
  <c r="R18" i="29"/>
  <c r="W17" i="29"/>
  <c r="V17" i="29"/>
  <c r="U17" i="29"/>
  <c r="T17" i="29"/>
  <c r="S17" i="29"/>
  <c r="R17" i="29"/>
  <c r="W16" i="29"/>
  <c r="V16" i="29"/>
  <c r="U16" i="29"/>
  <c r="T16" i="29"/>
  <c r="S16" i="29"/>
  <c r="R16" i="29"/>
  <c r="R12" i="29"/>
  <c r="T25" i="28"/>
  <c r="R25" i="28"/>
  <c r="V21" i="28"/>
  <c r="U21" i="28"/>
  <c r="T21" i="28"/>
  <c r="S21" i="28"/>
  <c r="R21" i="28"/>
  <c r="W20" i="28"/>
  <c r="V20" i="28"/>
  <c r="U20" i="28"/>
  <c r="T20" i="28"/>
  <c r="S20" i="28"/>
  <c r="R20" i="28"/>
  <c r="W19" i="28"/>
  <c r="V19" i="28"/>
  <c r="U19" i="28"/>
  <c r="T19" i="28"/>
  <c r="S19" i="28"/>
  <c r="R19" i="28"/>
  <c r="W18" i="28"/>
  <c r="V18" i="28"/>
  <c r="U18" i="28"/>
  <c r="T18" i="28"/>
  <c r="S18" i="28"/>
  <c r="R18" i="28"/>
  <c r="W17" i="28"/>
  <c r="V17" i="28"/>
  <c r="U17" i="28"/>
  <c r="T17" i="28"/>
  <c r="S17" i="28"/>
  <c r="R17" i="28"/>
  <c r="W16" i="28"/>
  <c r="V16" i="28"/>
  <c r="U16" i="28"/>
  <c r="T16" i="28"/>
  <c r="S16" i="28"/>
  <c r="R16" i="28"/>
  <c r="R12" i="28"/>
  <c r="T25" i="27"/>
  <c r="R25" i="27"/>
  <c r="V21" i="27"/>
  <c r="U21" i="27"/>
  <c r="T21" i="27"/>
  <c r="S21" i="27"/>
  <c r="R21" i="27"/>
  <c r="W20" i="27"/>
  <c r="V20" i="27"/>
  <c r="U20" i="27"/>
  <c r="T20" i="27"/>
  <c r="S20" i="27"/>
  <c r="R20" i="27"/>
  <c r="W19" i="27"/>
  <c r="V19" i="27"/>
  <c r="U19" i="27"/>
  <c r="T19" i="27"/>
  <c r="S19" i="27"/>
  <c r="R19" i="27"/>
  <c r="W18" i="27"/>
  <c r="V18" i="27"/>
  <c r="U18" i="27"/>
  <c r="T18" i="27"/>
  <c r="S18" i="27"/>
  <c r="R18" i="27"/>
  <c r="W17" i="27"/>
  <c r="V17" i="27"/>
  <c r="U17" i="27"/>
  <c r="T17" i="27"/>
  <c r="S17" i="27"/>
  <c r="R17" i="27"/>
  <c r="W16" i="27"/>
  <c r="V16" i="27"/>
  <c r="U16" i="27"/>
  <c r="T16" i="27"/>
  <c r="S16" i="27"/>
  <c r="R16" i="27"/>
  <c r="R12" i="27"/>
  <c r="T25" i="26"/>
  <c r="R25" i="26"/>
  <c r="V21" i="26"/>
  <c r="U21" i="26"/>
  <c r="T21" i="26"/>
  <c r="S21" i="26"/>
  <c r="R21" i="26"/>
  <c r="W20" i="26"/>
  <c r="V20" i="26"/>
  <c r="U20" i="26"/>
  <c r="T20" i="26"/>
  <c r="S20" i="26"/>
  <c r="R20" i="26"/>
  <c r="W19" i="26"/>
  <c r="V19" i="26"/>
  <c r="U19" i="26"/>
  <c r="T19" i="26"/>
  <c r="S19" i="26"/>
  <c r="R19" i="26"/>
  <c r="W18" i="26"/>
  <c r="V18" i="26"/>
  <c r="U18" i="26"/>
  <c r="T18" i="26"/>
  <c r="S18" i="26"/>
  <c r="R18" i="26"/>
  <c r="W17" i="26"/>
  <c r="V17" i="26"/>
  <c r="U17" i="26"/>
  <c r="T17" i="26"/>
  <c r="S17" i="26"/>
  <c r="R17" i="26"/>
  <c r="W16" i="26"/>
  <c r="V16" i="26"/>
  <c r="U16" i="26"/>
  <c r="T16" i="26"/>
  <c r="S16" i="26"/>
  <c r="R16" i="26"/>
  <c r="R12" i="26"/>
  <c r="T25" i="25"/>
  <c r="R25" i="25"/>
  <c r="V21" i="25"/>
  <c r="U21" i="25"/>
  <c r="T21" i="25"/>
  <c r="S21" i="25"/>
  <c r="R21" i="25"/>
  <c r="W20" i="25"/>
  <c r="V20" i="25"/>
  <c r="U20" i="25"/>
  <c r="T20" i="25"/>
  <c r="S20" i="25"/>
  <c r="R20" i="25"/>
  <c r="W19" i="25"/>
  <c r="V19" i="25"/>
  <c r="U19" i="25"/>
  <c r="T19" i="25"/>
  <c r="S19" i="25"/>
  <c r="R19" i="25"/>
  <c r="W18" i="25"/>
  <c r="V18" i="25"/>
  <c r="U18" i="25"/>
  <c r="T18" i="25"/>
  <c r="S18" i="25"/>
  <c r="R18" i="25"/>
  <c r="W17" i="25"/>
  <c r="V17" i="25"/>
  <c r="U17" i="25"/>
  <c r="T17" i="25"/>
  <c r="S17" i="25"/>
  <c r="R17" i="25"/>
  <c r="W16" i="25"/>
  <c r="V16" i="25"/>
  <c r="U16" i="25"/>
  <c r="T16" i="25"/>
  <c r="S16" i="25"/>
  <c r="R16" i="25"/>
  <c r="R12" i="25"/>
  <c r="T25" i="24"/>
  <c r="R25" i="24"/>
  <c r="V21" i="24"/>
  <c r="U21" i="24"/>
  <c r="T21" i="24"/>
  <c r="S21" i="24"/>
  <c r="R21" i="24"/>
  <c r="W20" i="24"/>
  <c r="V20" i="24"/>
  <c r="U20" i="24"/>
  <c r="T20" i="24"/>
  <c r="S20" i="24"/>
  <c r="R20" i="24"/>
  <c r="W19" i="24"/>
  <c r="V19" i="24"/>
  <c r="U19" i="24"/>
  <c r="T19" i="24"/>
  <c r="S19" i="24"/>
  <c r="R19" i="24"/>
  <c r="W18" i="24"/>
  <c r="V18" i="24"/>
  <c r="U18" i="24"/>
  <c r="T18" i="24"/>
  <c r="S18" i="24"/>
  <c r="R18" i="24"/>
  <c r="W17" i="24"/>
  <c r="V17" i="24"/>
  <c r="U17" i="24"/>
  <c r="T17" i="24"/>
  <c r="S17" i="24"/>
  <c r="R17" i="24"/>
  <c r="W16" i="24"/>
  <c r="V16" i="24"/>
  <c r="U16" i="24"/>
  <c r="T16" i="24"/>
  <c r="S16" i="24"/>
  <c r="R16" i="24"/>
  <c r="R12" i="24"/>
  <c r="T25" i="23"/>
  <c r="R25" i="23"/>
  <c r="V21" i="23"/>
  <c r="U21" i="23"/>
  <c r="T21" i="23"/>
  <c r="S21" i="23"/>
  <c r="R21" i="23"/>
  <c r="W20" i="23"/>
  <c r="V20" i="23"/>
  <c r="U20" i="23"/>
  <c r="T20" i="23"/>
  <c r="S20" i="23"/>
  <c r="R20" i="23"/>
  <c r="W19" i="23"/>
  <c r="V19" i="23"/>
  <c r="U19" i="23"/>
  <c r="T19" i="23"/>
  <c r="S19" i="23"/>
  <c r="R19" i="23"/>
  <c r="W18" i="23"/>
  <c r="V18" i="23"/>
  <c r="U18" i="23"/>
  <c r="T18" i="23"/>
  <c r="S18" i="23"/>
  <c r="R18" i="23"/>
  <c r="W17" i="23"/>
  <c r="V17" i="23"/>
  <c r="U17" i="23"/>
  <c r="T17" i="23"/>
  <c r="S17" i="23"/>
  <c r="R17" i="23"/>
  <c r="W16" i="23"/>
  <c r="V16" i="23"/>
  <c r="U16" i="23"/>
  <c r="T16" i="23"/>
  <c r="S16" i="23"/>
  <c r="R16" i="23"/>
  <c r="R12" i="23"/>
  <c r="T25" i="38"/>
  <c r="R25" i="38"/>
  <c r="V21" i="38"/>
  <c r="U21" i="38"/>
  <c r="T21" i="38"/>
  <c r="S21" i="38"/>
  <c r="R21" i="38"/>
  <c r="W20" i="38"/>
  <c r="V20" i="38"/>
  <c r="U20" i="38"/>
  <c r="T20" i="38"/>
  <c r="S20" i="38"/>
  <c r="R20" i="38"/>
  <c r="W19" i="38"/>
  <c r="V19" i="38"/>
  <c r="U19" i="38"/>
  <c r="T19" i="38"/>
  <c r="S19" i="38"/>
  <c r="R19" i="38"/>
  <c r="W18" i="38"/>
  <c r="V18" i="38"/>
  <c r="U18" i="38"/>
  <c r="T18" i="38"/>
  <c r="S18" i="38"/>
  <c r="R18" i="38"/>
  <c r="W17" i="38"/>
  <c r="V17" i="38"/>
  <c r="U17" i="38"/>
  <c r="T17" i="38"/>
  <c r="S17" i="38"/>
  <c r="R17" i="38"/>
  <c r="W16" i="38"/>
  <c r="V16" i="38"/>
  <c r="U16" i="38"/>
  <c r="T16" i="38"/>
  <c r="S16" i="38"/>
  <c r="R16" i="38"/>
  <c r="R12" i="38"/>
  <c r="T25" i="22"/>
  <c r="R25" i="22"/>
  <c r="V21" i="22"/>
  <c r="U21" i="22"/>
  <c r="T21" i="22"/>
  <c r="S21" i="22"/>
  <c r="R21" i="22"/>
  <c r="W20" i="22"/>
  <c r="V20" i="22"/>
  <c r="U20" i="22"/>
  <c r="T20" i="22"/>
  <c r="S20" i="22"/>
  <c r="R20" i="22"/>
  <c r="W19" i="22"/>
  <c r="V19" i="22"/>
  <c r="U19" i="22"/>
  <c r="T19" i="22"/>
  <c r="S19" i="22"/>
  <c r="R19" i="22"/>
  <c r="W18" i="22"/>
  <c r="V18" i="22"/>
  <c r="U18" i="22"/>
  <c r="T18" i="22"/>
  <c r="S18" i="22"/>
  <c r="R18" i="22"/>
  <c r="W17" i="22"/>
  <c r="V17" i="22"/>
  <c r="U17" i="22"/>
  <c r="T17" i="22"/>
  <c r="S17" i="22"/>
  <c r="R17" i="22"/>
  <c r="W16" i="22"/>
  <c r="V16" i="22"/>
  <c r="U16" i="22"/>
  <c r="T16" i="22"/>
  <c r="S16" i="22"/>
  <c r="R16" i="22"/>
  <c r="R12" i="22"/>
  <c r="T25" i="21"/>
  <c r="R25" i="21"/>
  <c r="V21" i="21"/>
  <c r="U21" i="21"/>
  <c r="T21" i="21"/>
  <c r="S21" i="21"/>
  <c r="R21" i="21"/>
  <c r="W20" i="21"/>
  <c r="V20" i="21"/>
  <c r="U20" i="21"/>
  <c r="T20" i="21"/>
  <c r="S20" i="21"/>
  <c r="R20" i="21"/>
  <c r="W19" i="21"/>
  <c r="V19" i="21"/>
  <c r="U19" i="21"/>
  <c r="T19" i="21"/>
  <c r="S19" i="21"/>
  <c r="R19" i="21"/>
  <c r="W18" i="21"/>
  <c r="V18" i="21"/>
  <c r="U18" i="21"/>
  <c r="T18" i="21"/>
  <c r="S18" i="21"/>
  <c r="R18" i="21"/>
  <c r="W17" i="21"/>
  <c r="V17" i="21"/>
  <c r="U17" i="21"/>
  <c r="T17" i="21"/>
  <c r="S17" i="21"/>
  <c r="R17" i="21"/>
  <c r="W16" i="21"/>
  <c r="V16" i="21"/>
  <c r="U16" i="21"/>
  <c r="T16" i="21"/>
  <c r="S16" i="21"/>
  <c r="R16" i="21"/>
  <c r="R12" i="21"/>
  <c r="T25" i="20"/>
  <c r="R25" i="20"/>
  <c r="V21" i="20"/>
  <c r="U21" i="20"/>
  <c r="T21" i="20"/>
  <c r="S21" i="20"/>
  <c r="R21" i="20"/>
  <c r="W20" i="20"/>
  <c r="V20" i="20"/>
  <c r="U20" i="20"/>
  <c r="T20" i="20"/>
  <c r="S20" i="20"/>
  <c r="R20" i="20"/>
  <c r="W19" i="20"/>
  <c r="V19" i="20"/>
  <c r="U19" i="20"/>
  <c r="T19" i="20"/>
  <c r="S19" i="20"/>
  <c r="R19" i="20"/>
  <c r="W18" i="20"/>
  <c r="V18" i="20"/>
  <c r="U18" i="20"/>
  <c r="T18" i="20"/>
  <c r="S18" i="20"/>
  <c r="R18" i="20"/>
  <c r="W17" i="20"/>
  <c r="V17" i="20"/>
  <c r="U17" i="20"/>
  <c r="T17" i="20"/>
  <c r="S17" i="20"/>
  <c r="R17" i="20"/>
  <c r="W16" i="20"/>
  <c r="V16" i="20"/>
  <c r="U16" i="20"/>
  <c r="T16" i="20"/>
  <c r="S16" i="20"/>
  <c r="R16" i="20"/>
  <c r="R12" i="20"/>
  <c r="T25" i="19"/>
  <c r="R25" i="19"/>
  <c r="V21" i="19"/>
  <c r="U21" i="19"/>
  <c r="T21" i="19"/>
  <c r="S21" i="19"/>
  <c r="R21" i="19"/>
  <c r="W20" i="19"/>
  <c r="V20" i="19"/>
  <c r="U20" i="19"/>
  <c r="T20" i="19"/>
  <c r="S20" i="19"/>
  <c r="R20" i="19"/>
  <c r="W19" i="19"/>
  <c r="V19" i="19"/>
  <c r="U19" i="19"/>
  <c r="T19" i="19"/>
  <c r="S19" i="19"/>
  <c r="R19" i="19"/>
  <c r="W18" i="19"/>
  <c r="V18" i="19"/>
  <c r="U18" i="19"/>
  <c r="T18" i="19"/>
  <c r="S18" i="19"/>
  <c r="R18" i="19"/>
  <c r="W17" i="19"/>
  <c r="V17" i="19"/>
  <c r="U17" i="19"/>
  <c r="T17" i="19"/>
  <c r="S17" i="19"/>
  <c r="R17" i="19"/>
  <c r="W16" i="19"/>
  <c r="V16" i="19"/>
  <c r="U16" i="19"/>
  <c r="T16" i="19"/>
  <c r="S16" i="19"/>
  <c r="R16" i="19"/>
  <c r="R12" i="19"/>
  <c r="T25" i="18"/>
  <c r="R25" i="18"/>
  <c r="V21" i="18"/>
  <c r="U21" i="18"/>
  <c r="T21" i="18"/>
  <c r="S21" i="18"/>
  <c r="R21" i="18"/>
  <c r="W20" i="18"/>
  <c r="V20" i="18"/>
  <c r="U20" i="18"/>
  <c r="T20" i="18"/>
  <c r="S20" i="18"/>
  <c r="R20" i="18"/>
  <c r="W19" i="18"/>
  <c r="V19" i="18"/>
  <c r="U19" i="18"/>
  <c r="T19" i="18"/>
  <c r="S19" i="18"/>
  <c r="R19" i="18"/>
  <c r="W18" i="18"/>
  <c r="V18" i="18"/>
  <c r="U18" i="18"/>
  <c r="T18" i="18"/>
  <c r="S18" i="18"/>
  <c r="R18" i="18"/>
  <c r="W17" i="18"/>
  <c r="V17" i="18"/>
  <c r="U17" i="18"/>
  <c r="T17" i="18"/>
  <c r="S17" i="18"/>
  <c r="R17" i="18"/>
  <c r="W16" i="18"/>
  <c r="V16" i="18"/>
  <c r="U16" i="18"/>
  <c r="T16" i="18"/>
  <c r="S16" i="18"/>
  <c r="R16" i="18"/>
  <c r="R12" i="18"/>
  <c r="T25" i="17"/>
  <c r="R25" i="17"/>
  <c r="V21" i="17"/>
  <c r="U21" i="17"/>
  <c r="T21" i="17"/>
  <c r="S21" i="17"/>
  <c r="R21" i="17"/>
  <c r="W20" i="17"/>
  <c r="V20" i="17"/>
  <c r="U20" i="17"/>
  <c r="T20" i="17"/>
  <c r="S20" i="17"/>
  <c r="R20" i="17"/>
  <c r="W19" i="17"/>
  <c r="V19" i="17"/>
  <c r="U19" i="17"/>
  <c r="T19" i="17"/>
  <c r="S19" i="17"/>
  <c r="R19" i="17"/>
  <c r="W18" i="17"/>
  <c r="V18" i="17"/>
  <c r="U18" i="17"/>
  <c r="T18" i="17"/>
  <c r="S18" i="17"/>
  <c r="R18" i="17"/>
  <c r="W17" i="17"/>
  <c r="V17" i="17"/>
  <c r="U17" i="17"/>
  <c r="T17" i="17"/>
  <c r="S17" i="17"/>
  <c r="R17" i="17"/>
  <c r="W16" i="17"/>
  <c r="V16" i="17"/>
  <c r="U16" i="17"/>
  <c r="T16" i="17"/>
  <c r="S16" i="17"/>
  <c r="R16" i="17"/>
  <c r="R12" i="17"/>
  <c r="T25" i="16"/>
  <c r="R25" i="16"/>
  <c r="V21" i="16"/>
  <c r="U21" i="16"/>
  <c r="T21" i="16"/>
  <c r="S21" i="16"/>
  <c r="R21" i="16"/>
  <c r="W20" i="16"/>
  <c r="V20" i="16"/>
  <c r="U20" i="16"/>
  <c r="T20" i="16"/>
  <c r="S20" i="16"/>
  <c r="R20" i="16"/>
  <c r="W19" i="16"/>
  <c r="V19" i="16"/>
  <c r="U19" i="16"/>
  <c r="T19" i="16"/>
  <c r="S19" i="16"/>
  <c r="R19" i="16"/>
  <c r="W18" i="16"/>
  <c r="V18" i="16"/>
  <c r="U18" i="16"/>
  <c r="T18" i="16"/>
  <c r="S18" i="16"/>
  <c r="R18" i="16"/>
  <c r="W17" i="16"/>
  <c r="V17" i="16"/>
  <c r="U17" i="16"/>
  <c r="T17" i="16"/>
  <c r="S17" i="16"/>
  <c r="R17" i="16"/>
  <c r="W16" i="16"/>
  <c r="V16" i="16"/>
  <c r="U16" i="16"/>
  <c r="T16" i="16"/>
  <c r="S16" i="16"/>
  <c r="R16" i="16"/>
  <c r="R12" i="16"/>
  <c r="T25" i="15"/>
  <c r="R25" i="15"/>
  <c r="V21" i="15"/>
  <c r="U21" i="15"/>
  <c r="T21" i="15"/>
  <c r="S21" i="15"/>
  <c r="R21" i="15"/>
  <c r="W20" i="15"/>
  <c r="V20" i="15"/>
  <c r="U20" i="15"/>
  <c r="T20" i="15"/>
  <c r="S20" i="15"/>
  <c r="R20" i="15"/>
  <c r="W19" i="15"/>
  <c r="V19" i="15"/>
  <c r="U19" i="15"/>
  <c r="T19" i="15"/>
  <c r="S19" i="15"/>
  <c r="R19" i="15"/>
  <c r="W18" i="15"/>
  <c r="V18" i="15"/>
  <c r="U18" i="15"/>
  <c r="T18" i="15"/>
  <c r="S18" i="15"/>
  <c r="R18" i="15"/>
  <c r="W17" i="15"/>
  <c r="V17" i="15"/>
  <c r="U17" i="15"/>
  <c r="T17" i="15"/>
  <c r="S17" i="15"/>
  <c r="R17" i="15"/>
  <c r="W16" i="15"/>
  <c r="V16" i="15"/>
  <c r="U16" i="15"/>
  <c r="T16" i="15"/>
  <c r="S16" i="15"/>
  <c r="R16" i="15"/>
  <c r="R12" i="15"/>
  <c r="T25" i="14"/>
  <c r="R25" i="14"/>
  <c r="V21" i="14"/>
  <c r="U21" i="14"/>
  <c r="T21" i="14"/>
  <c r="S21" i="14"/>
  <c r="R21" i="14"/>
  <c r="W20" i="14"/>
  <c r="V20" i="14"/>
  <c r="U20" i="14"/>
  <c r="T20" i="14"/>
  <c r="S20" i="14"/>
  <c r="R20" i="14"/>
  <c r="W19" i="14"/>
  <c r="V19" i="14"/>
  <c r="U19" i="14"/>
  <c r="T19" i="14"/>
  <c r="S19" i="14"/>
  <c r="R19" i="14"/>
  <c r="W18" i="14"/>
  <c r="V18" i="14"/>
  <c r="U18" i="14"/>
  <c r="T18" i="14"/>
  <c r="S18" i="14"/>
  <c r="R18" i="14"/>
  <c r="W17" i="14"/>
  <c r="V17" i="14"/>
  <c r="U17" i="14"/>
  <c r="T17" i="14"/>
  <c r="S17" i="14"/>
  <c r="R17" i="14"/>
  <c r="W16" i="14"/>
  <c r="V16" i="14"/>
  <c r="U16" i="14"/>
  <c r="T16" i="14"/>
  <c r="S16" i="14"/>
  <c r="R16" i="14"/>
  <c r="R12" i="14"/>
  <c r="T25" i="13"/>
  <c r="R25" i="13"/>
  <c r="V21" i="13"/>
  <c r="U21" i="13"/>
  <c r="T21" i="13"/>
  <c r="S21" i="13"/>
  <c r="R21" i="13"/>
  <c r="W20" i="13"/>
  <c r="V20" i="13"/>
  <c r="U20" i="13"/>
  <c r="T20" i="13"/>
  <c r="S20" i="13"/>
  <c r="R20" i="13"/>
  <c r="W19" i="13"/>
  <c r="V19" i="13"/>
  <c r="U19" i="13"/>
  <c r="T19" i="13"/>
  <c r="S19" i="13"/>
  <c r="R19" i="13"/>
  <c r="W18" i="13"/>
  <c r="V18" i="13"/>
  <c r="U18" i="13"/>
  <c r="T18" i="13"/>
  <c r="S18" i="13"/>
  <c r="R18" i="13"/>
  <c r="W17" i="13"/>
  <c r="V17" i="13"/>
  <c r="U17" i="13"/>
  <c r="T17" i="13"/>
  <c r="S17" i="13"/>
  <c r="R17" i="13"/>
  <c r="W16" i="13"/>
  <c r="V16" i="13"/>
  <c r="U16" i="13"/>
  <c r="T16" i="13"/>
  <c r="S16" i="13"/>
  <c r="R16" i="13"/>
  <c r="R12" i="13"/>
  <c r="T25" i="12"/>
  <c r="R25" i="12"/>
  <c r="V21" i="12"/>
  <c r="U21" i="12"/>
  <c r="T21" i="12"/>
  <c r="S21" i="12"/>
  <c r="R21" i="12"/>
  <c r="W20" i="12"/>
  <c r="V20" i="12"/>
  <c r="U20" i="12"/>
  <c r="T20" i="12"/>
  <c r="S20" i="12"/>
  <c r="R20" i="12"/>
  <c r="W19" i="12"/>
  <c r="V19" i="12"/>
  <c r="U19" i="12"/>
  <c r="T19" i="12"/>
  <c r="S19" i="12"/>
  <c r="R19" i="12"/>
  <c r="W18" i="12"/>
  <c r="V18" i="12"/>
  <c r="U18" i="12"/>
  <c r="T18" i="12"/>
  <c r="S18" i="12"/>
  <c r="R18" i="12"/>
  <c r="W17" i="12"/>
  <c r="V17" i="12"/>
  <c r="U17" i="12"/>
  <c r="T17" i="12"/>
  <c r="S17" i="12"/>
  <c r="R17" i="12"/>
  <c r="W16" i="12"/>
  <c r="V16" i="12"/>
  <c r="U16" i="12"/>
  <c r="T16" i="12"/>
  <c r="S16" i="12"/>
  <c r="R16" i="12"/>
  <c r="R12" i="12"/>
  <c r="T25" i="11"/>
  <c r="R25" i="11"/>
  <c r="V21" i="11"/>
  <c r="U21" i="11"/>
  <c r="T21" i="11"/>
  <c r="S21" i="11"/>
  <c r="R21" i="11"/>
  <c r="W20" i="11"/>
  <c r="V20" i="11"/>
  <c r="U20" i="11"/>
  <c r="T20" i="11"/>
  <c r="S20" i="11"/>
  <c r="R20" i="11"/>
  <c r="W19" i="11"/>
  <c r="V19" i="11"/>
  <c r="U19" i="11"/>
  <c r="T19" i="11"/>
  <c r="S19" i="11"/>
  <c r="R19" i="11"/>
  <c r="W18" i="11"/>
  <c r="V18" i="11"/>
  <c r="U18" i="11"/>
  <c r="T18" i="11"/>
  <c r="S18" i="11"/>
  <c r="R18" i="11"/>
  <c r="W17" i="11"/>
  <c r="V17" i="11"/>
  <c r="U17" i="11"/>
  <c r="T17" i="11"/>
  <c r="S17" i="11"/>
  <c r="R17" i="11"/>
  <c r="W16" i="11"/>
  <c r="V16" i="11"/>
  <c r="U16" i="11"/>
  <c r="T16" i="11"/>
  <c r="S16" i="11"/>
  <c r="R16" i="11"/>
  <c r="R12" i="11"/>
  <c r="T25" i="10"/>
  <c r="R25" i="10"/>
  <c r="V21" i="10"/>
  <c r="U21" i="10"/>
  <c r="T21" i="10"/>
  <c r="S21" i="10"/>
  <c r="R21" i="10"/>
  <c r="W20" i="10"/>
  <c r="V20" i="10"/>
  <c r="U20" i="10"/>
  <c r="T20" i="10"/>
  <c r="S20" i="10"/>
  <c r="R20" i="10"/>
  <c r="W19" i="10"/>
  <c r="V19" i="10"/>
  <c r="U19" i="10"/>
  <c r="T19" i="10"/>
  <c r="S19" i="10"/>
  <c r="R19" i="10"/>
  <c r="W18" i="10"/>
  <c r="V18" i="10"/>
  <c r="U18" i="10"/>
  <c r="T18" i="10"/>
  <c r="S18" i="10"/>
  <c r="R18" i="10"/>
  <c r="W17" i="10"/>
  <c r="V17" i="10"/>
  <c r="U17" i="10"/>
  <c r="T17" i="10"/>
  <c r="S17" i="10"/>
  <c r="R17" i="10"/>
  <c r="W16" i="10"/>
  <c r="V16" i="10"/>
  <c r="U16" i="10"/>
  <c r="T16" i="10"/>
  <c r="S16" i="10"/>
  <c r="R16" i="10"/>
  <c r="R12" i="10"/>
  <c r="T25" i="9"/>
  <c r="R25" i="9"/>
  <c r="V21" i="9"/>
  <c r="U21" i="9"/>
  <c r="T21" i="9"/>
  <c r="S21" i="9"/>
  <c r="R21" i="9"/>
  <c r="W20" i="9"/>
  <c r="V20" i="9"/>
  <c r="U20" i="9"/>
  <c r="T20" i="9"/>
  <c r="S20" i="9"/>
  <c r="R20" i="9"/>
  <c r="W19" i="9"/>
  <c r="V19" i="9"/>
  <c r="U19" i="9"/>
  <c r="T19" i="9"/>
  <c r="S19" i="9"/>
  <c r="R19" i="9"/>
  <c r="W18" i="9"/>
  <c r="V18" i="9"/>
  <c r="U18" i="9"/>
  <c r="T18" i="9"/>
  <c r="S18" i="9"/>
  <c r="R18" i="9"/>
  <c r="W17" i="9"/>
  <c r="V17" i="9"/>
  <c r="U17" i="9"/>
  <c r="T17" i="9"/>
  <c r="S17" i="9"/>
  <c r="R17" i="9"/>
  <c r="W16" i="9"/>
  <c r="V16" i="9"/>
  <c r="U16" i="9"/>
  <c r="T16" i="9"/>
  <c r="S16" i="9"/>
  <c r="R16" i="9"/>
  <c r="R12" i="9"/>
  <c r="T25" i="8"/>
  <c r="R25" i="8"/>
  <c r="V21" i="8"/>
  <c r="U21" i="8"/>
  <c r="T21" i="8"/>
  <c r="S21" i="8"/>
  <c r="R21" i="8"/>
  <c r="W20" i="8"/>
  <c r="V20" i="8"/>
  <c r="U20" i="8"/>
  <c r="T20" i="8"/>
  <c r="S20" i="8"/>
  <c r="R20" i="8"/>
  <c r="W19" i="8"/>
  <c r="V19" i="8"/>
  <c r="U19" i="8"/>
  <c r="T19" i="8"/>
  <c r="S19" i="8"/>
  <c r="R19" i="8"/>
  <c r="W18" i="8"/>
  <c r="V18" i="8"/>
  <c r="U18" i="8"/>
  <c r="T18" i="8"/>
  <c r="S18" i="8"/>
  <c r="R18" i="8"/>
  <c r="W17" i="8"/>
  <c r="V17" i="8"/>
  <c r="U17" i="8"/>
  <c r="T17" i="8"/>
  <c r="S17" i="8"/>
  <c r="R17" i="8"/>
  <c r="W16" i="8"/>
  <c r="V16" i="8"/>
  <c r="U16" i="8"/>
  <c r="T16" i="8"/>
  <c r="S16" i="8"/>
  <c r="R16" i="8"/>
  <c r="R12" i="8"/>
  <c r="T25" i="7"/>
  <c r="R25" i="7"/>
  <c r="V21" i="7"/>
  <c r="U21" i="7"/>
  <c r="T21" i="7"/>
  <c r="S21" i="7"/>
  <c r="R21" i="7"/>
  <c r="W20" i="7"/>
  <c r="V20" i="7"/>
  <c r="U20" i="7"/>
  <c r="T20" i="7"/>
  <c r="S20" i="7"/>
  <c r="R20" i="7"/>
  <c r="W19" i="7"/>
  <c r="V19" i="7"/>
  <c r="U19" i="7"/>
  <c r="T19" i="7"/>
  <c r="S19" i="7"/>
  <c r="R19" i="7"/>
  <c r="W18" i="7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R12" i="7"/>
  <c r="T25" i="6"/>
  <c r="R25" i="6"/>
  <c r="V21" i="6"/>
  <c r="U21" i="6"/>
  <c r="T21" i="6"/>
  <c r="S21" i="6"/>
  <c r="R21" i="6"/>
  <c r="W20" i="6"/>
  <c r="V20" i="6"/>
  <c r="U20" i="6"/>
  <c r="T20" i="6"/>
  <c r="S20" i="6"/>
  <c r="R20" i="6"/>
  <c r="W19" i="6"/>
  <c r="V19" i="6"/>
  <c r="U19" i="6"/>
  <c r="T19" i="6"/>
  <c r="S19" i="6"/>
  <c r="R19" i="6"/>
  <c r="W18" i="6"/>
  <c r="V18" i="6"/>
  <c r="U18" i="6"/>
  <c r="T18" i="6"/>
  <c r="S18" i="6"/>
  <c r="R18" i="6"/>
  <c r="W17" i="6"/>
  <c r="V17" i="6"/>
  <c r="U17" i="6"/>
  <c r="T17" i="6"/>
  <c r="S17" i="6"/>
  <c r="R17" i="6"/>
  <c r="W16" i="6"/>
  <c r="V16" i="6"/>
  <c r="U16" i="6"/>
  <c r="T16" i="6"/>
  <c r="S16" i="6"/>
  <c r="R16" i="6"/>
  <c r="R12" i="6"/>
  <c r="T25" i="5"/>
  <c r="R25" i="5"/>
  <c r="V21" i="5"/>
  <c r="U21" i="5"/>
  <c r="T21" i="5"/>
  <c r="S21" i="5"/>
  <c r="R21" i="5"/>
  <c r="W20" i="5"/>
  <c r="V20" i="5"/>
  <c r="U20" i="5"/>
  <c r="T20" i="5"/>
  <c r="S20" i="5"/>
  <c r="R20" i="5"/>
  <c r="W19" i="5"/>
  <c r="V19" i="5"/>
  <c r="U19" i="5"/>
  <c r="T19" i="5"/>
  <c r="S19" i="5"/>
  <c r="R19" i="5"/>
  <c r="W18" i="5"/>
  <c r="V18" i="5"/>
  <c r="U18" i="5"/>
  <c r="T18" i="5"/>
  <c r="S18" i="5"/>
  <c r="R18" i="5"/>
  <c r="W17" i="5"/>
  <c r="V17" i="5"/>
  <c r="U17" i="5"/>
  <c r="T17" i="5"/>
  <c r="S17" i="5"/>
  <c r="R17" i="5"/>
  <c r="W16" i="5"/>
  <c r="V16" i="5"/>
  <c r="U16" i="5"/>
  <c r="T16" i="5"/>
  <c r="S16" i="5"/>
  <c r="R16" i="5"/>
  <c r="R12" i="5"/>
  <c r="T25" i="4"/>
  <c r="R25" i="4"/>
  <c r="V21" i="4"/>
  <c r="U21" i="4"/>
  <c r="T21" i="4"/>
  <c r="S21" i="4"/>
  <c r="R21" i="4"/>
  <c r="W20" i="4"/>
  <c r="V20" i="4"/>
  <c r="U20" i="4"/>
  <c r="T20" i="4"/>
  <c r="S20" i="4"/>
  <c r="R20" i="4"/>
  <c r="W19" i="4"/>
  <c r="V19" i="4"/>
  <c r="U19" i="4"/>
  <c r="T19" i="4"/>
  <c r="S19" i="4"/>
  <c r="R19" i="4"/>
  <c r="W18" i="4"/>
  <c r="V18" i="4"/>
  <c r="U18" i="4"/>
  <c r="T18" i="4"/>
  <c r="S18" i="4"/>
  <c r="R18" i="4"/>
  <c r="W17" i="4"/>
  <c r="V17" i="4"/>
  <c r="U17" i="4"/>
  <c r="T17" i="4"/>
  <c r="S17" i="4"/>
  <c r="R17" i="4"/>
  <c r="W16" i="4"/>
  <c r="V16" i="4"/>
  <c r="U16" i="4"/>
  <c r="T16" i="4"/>
  <c r="S16" i="4"/>
  <c r="R16" i="4"/>
  <c r="R12" i="4"/>
  <c r="R12" i="1"/>
  <c r="T25" i="1"/>
  <c r="R25" i="1"/>
  <c r="V21" i="1"/>
  <c r="U21" i="1"/>
  <c r="T21" i="1"/>
  <c r="S21" i="1"/>
  <c r="R21" i="1"/>
  <c r="W20" i="1"/>
  <c r="V20" i="1"/>
  <c r="U20" i="1"/>
  <c r="T20" i="1"/>
  <c r="S20" i="1"/>
  <c r="R20" i="1"/>
  <c r="W19" i="1"/>
  <c r="V19" i="1"/>
  <c r="U19" i="1"/>
  <c r="T19" i="1"/>
  <c r="S19" i="1"/>
  <c r="R19" i="1"/>
  <c r="W18" i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B26" i="39"/>
  <c r="D26" i="39"/>
  <c r="F20" i="39"/>
  <c r="E20" i="39"/>
  <c r="D20" i="39"/>
  <c r="C20" i="39"/>
  <c r="B20" i="39"/>
  <c r="G19" i="39"/>
  <c r="F19" i="39"/>
  <c r="E19" i="39"/>
  <c r="D19" i="39"/>
  <c r="C19" i="39"/>
  <c r="B19" i="39"/>
  <c r="G18" i="39"/>
  <c r="F18" i="39"/>
  <c r="E18" i="39"/>
  <c r="D18" i="39"/>
  <c r="C18" i="39"/>
  <c r="B18" i="39"/>
  <c r="G17" i="39"/>
  <c r="F17" i="39"/>
  <c r="E17" i="39"/>
  <c r="D17" i="39"/>
  <c r="C17" i="39"/>
  <c r="B17" i="39"/>
  <c r="G16" i="39"/>
  <c r="F16" i="39"/>
  <c r="E16" i="39"/>
  <c r="D16" i="39"/>
  <c r="C16" i="39"/>
  <c r="B16" i="39"/>
  <c r="G15" i="39"/>
  <c r="F15" i="39"/>
  <c r="E15" i="39"/>
  <c r="D15" i="39"/>
  <c r="C15" i="39"/>
  <c r="B15" i="39"/>
  <c r="N38" i="1" l="1"/>
  <c r="N38" i="37"/>
  <c r="K5" i="3" l="1"/>
  <c r="K5" i="2"/>
  <c r="K5" i="37"/>
  <c r="K5" i="36"/>
  <c r="K5" i="35"/>
  <c r="K5" i="34"/>
  <c r="K5" i="33"/>
  <c r="K5" i="32"/>
  <c r="K5" i="31"/>
  <c r="K5" i="30"/>
  <c r="K5" i="29"/>
  <c r="K5" i="28"/>
  <c r="K5" i="27"/>
  <c r="K5" i="26"/>
  <c r="K5" i="25"/>
  <c r="K5" i="24"/>
  <c r="K5" i="23"/>
  <c r="K5" i="38"/>
  <c r="K5" i="22"/>
  <c r="K5" i="21"/>
  <c r="K5" i="20"/>
  <c r="K5" i="19"/>
  <c r="K5" i="18"/>
  <c r="K5" i="17"/>
  <c r="K5" i="16"/>
  <c r="K5" i="15"/>
  <c r="K5" i="14"/>
  <c r="K5" i="13"/>
  <c r="K5" i="12"/>
  <c r="K5" i="11"/>
  <c r="K5" i="10"/>
  <c r="K5" i="9"/>
  <c r="K5" i="8"/>
  <c r="K5" i="7"/>
  <c r="K5" i="6"/>
  <c r="K5" i="5"/>
  <c r="K5" i="4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K30" i="2"/>
  <c r="K29" i="2"/>
  <c r="P38" i="38"/>
  <c r="N38" i="38"/>
  <c r="K44" i="2"/>
  <c r="K43" i="2"/>
  <c r="K42" i="2"/>
  <c r="K41" i="2"/>
  <c r="K40" i="2"/>
  <c r="K39" i="2"/>
  <c r="K38" i="2"/>
  <c r="K37" i="2"/>
  <c r="K36" i="2"/>
  <c r="K35" i="2"/>
  <c r="K33" i="2"/>
  <c r="K32" i="2"/>
  <c r="K28" i="2"/>
  <c r="K27" i="2"/>
  <c r="K26" i="2"/>
  <c r="K24" i="2"/>
  <c r="K22" i="2"/>
  <c r="K21" i="2"/>
  <c r="K20" i="2"/>
  <c r="K19" i="2"/>
  <c r="K18" i="2"/>
  <c r="K17" i="2"/>
  <c r="K16" i="2"/>
  <c r="K15" i="2"/>
  <c r="K14" i="2"/>
  <c r="K13" i="2"/>
  <c r="K12" i="2"/>
  <c r="K11" i="2"/>
  <c r="P38" i="37"/>
  <c r="K45" i="2"/>
  <c r="P38" i="36"/>
  <c r="N38" i="36"/>
  <c r="P38" i="35"/>
  <c r="N38" i="35"/>
  <c r="P38" i="34"/>
  <c r="N38" i="34"/>
  <c r="P38" i="33"/>
  <c r="N38" i="33"/>
  <c r="P38" i="32"/>
  <c r="N38" i="32"/>
  <c r="P38" i="31"/>
  <c r="N38" i="31"/>
  <c r="P38" i="30"/>
  <c r="N38" i="30"/>
  <c r="P38" i="29"/>
  <c r="N38" i="29"/>
  <c r="P38" i="28"/>
  <c r="N38" i="28"/>
  <c r="P38" i="27"/>
  <c r="N38" i="27"/>
  <c r="P38" i="26"/>
  <c r="N38" i="26"/>
  <c r="K34" i="2" s="1"/>
  <c r="P38" i="25"/>
  <c r="N38" i="25"/>
  <c r="P38" i="24"/>
  <c r="N38" i="24"/>
  <c r="P38" i="23"/>
  <c r="M31" i="2" s="1"/>
  <c r="N38" i="23"/>
  <c r="K31" i="2" s="1"/>
  <c r="P38" i="22"/>
  <c r="N38" i="22"/>
  <c r="P38" i="21"/>
  <c r="N38" i="21"/>
  <c r="P38" i="20"/>
  <c r="N38" i="20"/>
  <c r="P38" i="19"/>
  <c r="N38" i="19"/>
  <c r="P38" i="18"/>
  <c r="N38" i="18"/>
  <c r="K25" i="2" s="1"/>
  <c r="P38" i="17"/>
  <c r="N38" i="17"/>
  <c r="P38" i="16"/>
  <c r="N38" i="16"/>
  <c r="K23" i="2" s="1"/>
  <c r="P38" i="15"/>
  <c r="N38" i="15"/>
  <c r="P38" i="14"/>
  <c r="N38" i="14"/>
  <c r="P38" i="13"/>
  <c r="N38" i="13"/>
  <c r="P38" i="12"/>
  <c r="N38" i="12"/>
  <c r="P38" i="11"/>
  <c r="N38" i="11"/>
  <c r="P38" i="10"/>
  <c r="N38" i="10"/>
  <c r="P38" i="9"/>
  <c r="N38" i="9"/>
  <c r="P38" i="8"/>
  <c r="N38" i="8"/>
  <c r="P38" i="7"/>
  <c r="N38" i="7"/>
  <c r="P38" i="6"/>
  <c r="N38" i="6"/>
  <c r="P38" i="5"/>
  <c r="N38" i="5"/>
  <c r="P38" i="4"/>
  <c r="N38" i="4"/>
  <c r="K10" i="2" l="1"/>
  <c r="L46" i="2" s="1"/>
  <c r="L55" i="3" s="1"/>
  <c r="M10" i="2"/>
  <c r="N46" i="2" s="1"/>
  <c r="M11" i="3" s="1"/>
  <c r="N55" i="3" s="1"/>
  <c r="C32" i="39" l="1"/>
</calcChain>
</file>

<file path=xl/sharedStrings.xml><?xml version="1.0" encoding="utf-8"?>
<sst xmlns="http://schemas.openxmlformats.org/spreadsheetml/2006/main" count="1165" uniqueCount="202">
  <si>
    <t>介護保険事業所番号</t>
  </si>
  <si>
    <t>事業所の名称</t>
  </si>
  <si>
    <t>サービス名</t>
  </si>
  <si>
    <t>賃金改善の見込額</t>
  </si>
  <si>
    <t>合計</t>
  </si>
  <si>
    <t>―</t>
  </si>
  <si>
    <t>※　計画書を届け出る指定権者（都道府県又は市区町村）毎に記載すること。</t>
  </si>
  <si>
    <t>※　A及びBは別紙様式２添付書類２の当該指定権者における金額と一致しなければならない。</t>
  </si>
  <si>
    <t>A</t>
    <phoneticPr fontId="1"/>
  </si>
  <si>
    <t>介護職員処遇改善加算見込額</t>
    <rPh sb="10" eb="13">
      <t>ミコミガク</t>
    </rPh>
    <phoneticPr fontId="1"/>
  </si>
  <si>
    <t>B</t>
    <phoneticPr fontId="1"/>
  </si>
  <si>
    <t>法人名</t>
    <rPh sb="0" eb="2">
      <t>ホウジン</t>
    </rPh>
    <rPh sb="2" eb="3">
      <t>メイ</t>
    </rPh>
    <phoneticPr fontId="1"/>
  </si>
  <si>
    <t>介護職員処遇改善計画書(指定権者内事業所一覧表)</t>
    <phoneticPr fontId="1"/>
  </si>
  <si>
    <t xml:space="preserve">別紙様式２(添付書類１) </t>
    <phoneticPr fontId="1"/>
  </si>
  <si>
    <t>C</t>
    <phoneticPr fontId="1"/>
  </si>
  <si>
    <t>D</t>
    <phoneticPr fontId="1"/>
  </si>
  <si>
    <t>指定権者（都道府県・市町村）</t>
    <rPh sb="0" eb="2">
      <t>シテイ</t>
    </rPh>
    <rPh sb="2" eb="3">
      <t>ケン</t>
    </rPh>
    <rPh sb="3" eb="4">
      <t>モノ</t>
    </rPh>
    <rPh sb="5" eb="9">
      <t>トドウフケン</t>
    </rPh>
    <rPh sb="10" eb="13">
      <t>シチョウソン</t>
    </rPh>
    <phoneticPr fontId="1"/>
  </si>
  <si>
    <t xml:space="preserve">別紙様式２(添付書類２) </t>
    <phoneticPr fontId="1"/>
  </si>
  <si>
    <r>
      <t>※　</t>
    </r>
    <r>
      <rPr>
        <sz val="9"/>
        <color theme="1"/>
        <rFont val="Century"/>
        <family val="1"/>
      </rPr>
      <t>C</t>
    </r>
    <r>
      <rPr>
        <sz val="9"/>
        <color theme="1"/>
        <rFont val="ＭＳ 明朝"/>
        <family val="1"/>
        <charset val="128"/>
      </rPr>
      <t>及び</t>
    </r>
    <r>
      <rPr>
        <sz val="9"/>
        <color theme="1"/>
        <rFont val="Century"/>
        <family val="1"/>
      </rPr>
      <t>D</t>
    </r>
    <r>
      <rPr>
        <sz val="9"/>
        <color theme="1"/>
        <rFont val="ＭＳ 明朝"/>
        <family val="1"/>
        <charset val="128"/>
      </rPr>
      <t>は別紙様式２添付書類３の当該指定権者における金額と一致しなければならない。</t>
    </r>
  </si>
  <si>
    <t>介護職員処遇改善計画書(届出対象都道府県内一覧表)</t>
    <phoneticPr fontId="1"/>
  </si>
  <si>
    <t>介護職員処遇改善計画書(都道府県状況一覧表)</t>
    <phoneticPr fontId="1"/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</si>
  <si>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</si>
  <si>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</si>
  <si>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</si>
  <si>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</si>
  <si>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</si>
  <si>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</si>
  <si>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</si>
  <si>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宮城県</t>
    <rPh sb="0" eb="3">
      <t>ミヤギケン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</si>
  <si>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</si>
  <si>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</si>
  <si>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</si>
  <si>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</si>
  <si>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</si>
  <si>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</si>
  <si>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</si>
  <si>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</si>
  <si>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</si>
  <si>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</si>
  <si>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</si>
  <si>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</si>
  <si>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</si>
  <si>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</si>
  <si>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</si>
  <si>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</si>
  <si>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</si>
  <si>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</si>
  <si>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</si>
  <si>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</si>
  <si>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</si>
  <si>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</si>
  <si>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</si>
  <si>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</si>
  <si>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</si>
  <si>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</si>
  <si>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</si>
  <si>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</si>
  <si>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</si>
  <si>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</si>
  <si>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</si>
  <si>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</si>
  <si>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</si>
  <si>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</si>
  <si>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</si>
  <si>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</si>
  <si>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</si>
  <si>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</si>
  <si>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</si>
  <si>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</si>
  <si>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E</t>
    <phoneticPr fontId="1"/>
  </si>
  <si>
    <t>F</t>
    <phoneticPr fontId="1"/>
  </si>
  <si>
    <t>全国計</t>
    <rPh sb="0" eb="2">
      <t>ゼンコク</t>
    </rPh>
    <phoneticPr fontId="1"/>
  </si>
  <si>
    <t>※　FはEを上回らなければならない。</t>
    <phoneticPr fontId="1"/>
  </si>
  <si>
    <t xml:space="preserve">別紙様式２(添付書類３) </t>
    <phoneticPr fontId="1"/>
  </si>
  <si>
    <t>介護職員処遇改善加算の見込額</t>
    <rPh sb="11" eb="14">
      <t>ミコミガク</t>
    </rPh>
    <phoneticPr fontId="1"/>
  </si>
  <si>
    <t>宮城県</t>
    <rPh sb="0" eb="3">
      <t>ミヤギケン</t>
    </rPh>
    <phoneticPr fontId="1"/>
  </si>
  <si>
    <t>石巻市</t>
  </si>
  <si>
    <t>岩沼市</t>
  </si>
  <si>
    <t>大崎市</t>
  </si>
  <si>
    <t>大郷町</t>
  </si>
  <si>
    <t>大衡村</t>
  </si>
  <si>
    <t>女川町</t>
  </si>
  <si>
    <t>大河原町</t>
    <rPh sb="0" eb="4">
      <t>オオガワラマチ</t>
    </rPh>
    <phoneticPr fontId="1"/>
  </si>
  <si>
    <t>角田市</t>
    <rPh sb="0" eb="3">
      <t>カクダシ</t>
    </rPh>
    <phoneticPr fontId="1"/>
  </si>
  <si>
    <t>川崎町</t>
  </si>
  <si>
    <t>気仙沼市</t>
    <rPh sb="0" eb="4">
      <t>ケセンヌマシ</t>
    </rPh>
    <phoneticPr fontId="1"/>
  </si>
  <si>
    <t>蔵王町</t>
  </si>
  <si>
    <t>柴田町</t>
  </si>
  <si>
    <t>白石市</t>
  </si>
  <si>
    <t>大和町</t>
    <rPh sb="0" eb="3">
      <t>タイワチョウ</t>
    </rPh>
    <phoneticPr fontId="1"/>
  </si>
  <si>
    <t>多賀城市</t>
  </si>
  <si>
    <t>名取市</t>
    <rPh sb="0" eb="3">
      <t>ナトリシ</t>
    </rPh>
    <phoneticPr fontId="1"/>
  </si>
  <si>
    <t>丸森町</t>
  </si>
  <si>
    <t>美里町</t>
  </si>
  <si>
    <t>大河原町</t>
  </si>
  <si>
    <t>角田市</t>
  </si>
  <si>
    <t>加美町</t>
  </si>
  <si>
    <t>栗原市</t>
  </si>
  <si>
    <t>気仙沼市</t>
  </si>
  <si>
    <t>塩竈市</t>
  </si>
  <si>
    <t>色麻町</t>
  </si>
  <si>
    <t>七ヶ宿町</t>
  </si>
  <si>
    <t>七ヶ浜町</t>
  </si>
  <si>
    <t>大和町</t>
  </si>
  <si>
    <t>富谷市</t>
  </si>
  <si>
    <t>登米市</t>
  </si>
  <si>
    <t>名取市</t>
  </si>
  <si>
    <t>東松島市</t>
  </si>
  <si>
    <t>松島町</t>
  </si>
  <si>
    <t>南三陸町</t>
  </si>
  <si>
    <t>村田町</t>
  </si>
  <si>
    <t>山元町</t>
  </si>
  <si>
    <t>利府町</t>
  </si>
  <si>
    <t>涌谷町</t>
  </si>
  <si>
    <t>亘理町</t>
  </si>
  <si>
    <t>仙台市</t>
    <rPh sb="0" eb="2">
      <t>センダイ</t>
    </rPh>
    <phoneticPr fontId="1"/>
  </si>
  <si>
    <t>石巻市</t>
    <rPh sb="0" eb="3">
      <t>イシノマキシ</t>
    </rPh>
    <phoneticPr fontId="1"/>
  </si>
  <si>
    <t>岩沼市</t>
    <rPh sb="0" eb="3">
      <t>イワヌマシ</t>
    </rPh>
    <phoneticPr fontId="1"/>
  </si>
  <si>
    <t>大崎市</t>
    <rPh sb="0" eb="3">
      <t>オオサキシ</t>
    </rPh>
    <phoneticPr fontId="1"/>
  </si>
  <si>
    <t>大郷町</t>
    <rPh sb="0" eb="2">
      <t>オオサト</t>
    </rPh>
    <rPh sb="2" eb="3">
      <t>マチ</t>
    </rPh>
    <phoneticPr fontId="1"/>
  </si>
  <si>
    <t>大衡村</t>
    <rPh sb="0" eb="3">
      <t>オオヒラムラ</t>
    </rPh>
    <phoneticPr fontId="1"/>
  </si>
  <si>
    <t>女川町</t>
    <rPh sb="0" eb="2">
      <t>オナガワ</t>
    </rPh>
    <rPh sb="2" eb="3">
      <t>マチ</t>
    </rPh>
    <phoneticPr fontId="1"/>
  </si>
  <si>
    <t>加美町</t>
    <rPh sb="0" eb="3">
      <t>カミチョウ</t>
    </rPh>
    <phoneticPr fontId="1"/>
  </si>
  <si>
    <t>川崎町</t>
    <rPh sb="0" eb="3">
      <t>カワサキマチ</t>
    </rPh>
    <phoneticPr fontId="1"/>
  </si>
  <si>
    <t>栗原市</t>
    <rPh sb="0" eb="3">
      <t>クリハラシ</t>
    </rPh>
    <phoneticPr fontId="1"/>
  </si>
  <si>
    <t>蔵王町</t>
    <rPh sb="0" eb="3">
      <t>ザオウマチ</t>
    </rPh>
    <phoneticPr fontId="1"/>
  </si>
  <si>
    <t>塩竈市</t>
    <rPh sb="0" eb="3">
      <t>シオガマシ</t>
    </rPh>
    <phoneticPr fontId="1"/>
  </si>
  <si>
    <t>色麻町</t>
    <rPh sb="0" eb="3">
      <t>シカマチョウ</t>
    </rPh>
    <phoneticPr fontId="1"/>
  </si>
  <si>
    <t>七ヶ宿町</t>
    <rPh sb="0" eb="1">
      <t>シチ</t>
    </rPh>
    <rPh sb="2" eb="4">
      <t>シュクマチ</t>
    </rPh>
    <phoneticPr fontId="1"/>
  </si>
  <si>
    <t>七ヶ浜町</t>
    <rPh sb="0" eb="4">
      <t>シチガハママチ</t>
    </rPh>
    <phoneticPr fontId="1"/>
  </si>
  <si>
    <t>柴田町</t>
    <rPh sb="0" eb="3">
      <t>シバタマチ</t>
    </rPh>
    <phoneticPr fontId="1"/>
  </si>
  <si>
    <t>白石市</t>
    <rPh sb="0" eb="3">
      <t>シロイシシ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</si>
  <si>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</si>
  <si>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</si>
  <si>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富谷市</t>
    <rPh sb="0" eb="2">
      <t>トミヤ</t>
    </rPh>
    <rPh sb="2" eb="3">
      <t>シ</t>
    </rPh>
    <phoneticPr fontId="1"/>
  </si>
  <si>
    <t>登米市</t>
    <rPh sb="0" eb="3">
      <t>トメシ</t>
    </rPh>
    <phoneticPr fontId="1"/>
  </si>
  <si>
    <t>東松島市</t>
    <rPh sb="0" eb="1">
      <t>ヒガシ</t>
    </rPh>
    <rPh sb="1" eb="3">
      <t>マツシマ</t>
    </rPh>
    <rPh sb="3" eb="4">
      <t>シ</t>
    </rPh>
    <phoneticPr fontId="1"/>
  </si>
  <si>
    <t>松島町</t>
    <rPh sb="0" eb="3">
      <t>マツシマチョウ</t>
    </rPh>
    <phoneticPr fontId="1"/>
  </si>
  <si>
    <t>丸森町</t>
    <rPh sb="0" eb="2">
      <t>マルモリ</t>
    </rPh>
    <rPh sb="2" eb="3">
      <t>マチ</t>
    </rPh>
    <phoneticPr fontId="1"/>
  </si>
  <si>
    <t>美里町</t>
    <rPh sb="0" eb="3">
      <t>ミサトマチ</t>
    </rPh>
    <phoneticPr fontId="1"/>
  </si>
  <si>
    <t>南三陸町</t>
    <rPh sb="0" eb="3">
      <t>ミナミサンリク</t>
    </rPh>
    <rPh sb="3" eb="4">
      <t>マチ</t>
    </rPh>
    <phoneticPr fontId="1"/>
  </si>
  <si>
    <t>村田町</t>
    <rPh sb="0" eb="3">
      <t>ムラタマチ</t>
    </rPh>
    <phoneticPr fontId="1"/>
  </si>
  <si>
    <t>山元町</t>
    <rPh sb="0" eb="3">
      <t>ヤマモトマチ</t>
    </rPh>
    <phoneticPr fontId="1"/>
  </si>
  <si>
    <t>利府町</t>
    <rPh sb="0" eb="3">
      <t>リフチョウ</t>
    </rPh>
    <phoneticPr fontId="1"/>
  </si>
  <si>
    <t>涌谷町</t>
    <rPh sb="0" eb="2">
      <t>ワクヤ</t>
    </rPh>
    <rPh sb="2" eb="3">
      <t>マチ</t>
    </rPh>
    <phoneticPr fontId="1"/>
  </si>
  <si>
    <t>亘理町</t>
    <rPh sb="0" eb="3">
      <t>ワタリマチ</t>
    </rPh>
    <phoneticPr fontId="1"/>
  </si>
  <si>
    <t>添付資料作成手順</t>
    <rPh sb="0" eb="2">
      <t>テンプ</t>
    </rPh>
    <rPh sb="2" eb="4">
      <t>シリョウ</t>
    </rPh>
    <rPh sb="4" eb="6">
      <t>サクセイ</t>
    </rPh>
    <rPh sb="6" eb="8">
      <t>テジュン</t>
    </rPh>
    <phoneticPr fontId="1"/>
  </si>
  <si>
    <t>E&lt;Fか</t>
    <phoneticPr fontId="1"/>
  </si>
  <si>
    <t>添付資料作成支援シート（宮城県内分）</t>
    <rPh sb="0" eb="2">
      <t>テンプ</t>
    </rPh>
    <rPh sb="2" eb="4">
      <t>シリョウ</t>
    </rPh>
    <rPh sb="4" eb="6">
      <t>サクセイ</t>
    </rPh>
    <rPh sb="6" eb="8">
      <t>シエン</t>
    </rPh>
    <rPh sb="12" eb="15">
      <t>ミヤギケン</t>
    </rPh>
    <rPh sb="15" eb="16">
      <t>ナイ</t>
    </rPh>
    <rPh sb="16" eb="17">
      <t>ブン</t>
    </rPh>
    <phoneticPr fontId="1"/>
  </si>
  <si>
    <t>②　添付書類１について，該当する指定権者毎にシートを選んで必要項目を入</t>
    <rPh sb="2" eb="4">
      <t>テンプ</t>
    </rPh>
    <rPh sb="4" eb="6">
      <t>ショルイ</t>
    </rPh>
    <rPh sb="12" eb="14">
      <t>ガイトウ</t>
    </rPh>
    <rPh sb="16" eb="19">
      <t>シテイケン</t>
    </rPh>
    <rPh sb="19" eb="20">
      <t>モノ</t>
    </rPh>
    <rPh sb="20" eb="21">
      <t>ゴト</t>
    </rPh>
    <rPh sb="26" eb="27">
      <t>エラ</t>
    </rPh>
    <rPh sb="29" eb="31">
      <t>ヒツヨウ</t>
    </rPh>
    <rPh sb="31" eb="33">
      <t>コウモク</t>
    </rPh>
    <rPh sb="34" eb="35">
      <t>ニュウ</t>
    </rPh>
    <phoneticPr fontId="1"/>
  </si>
  <si>
    <t>　力してください。</t>
    <phoneticPr fontId="1"/>
  </si>
  <si>
    <t>なお，県内事業所のみの場合は添付資料３の提出は不要です。</t>
    <rPh sb="3" eb="5">
      <t>ケンナイ</t>
    </rPh>
    <rPh sb="5" eb="8">
      <t>ジギョウショ</t>
    </rPh>
    <rPh sb="11" eb="13">
      <t>バアイ</t>
    </rPh>
    <rPh sb="14" eb="16">
      <t>テンプ</t>
    </rPh>
    <rPh sb="16" eb="18">
      <t>シリョウ</t>
    </rPh>
    <rPh sb="20" eb="22">
      <t>テイシュツ</t>
    </rPh>
    <rPh sb="23" eb="25">
      <t>フヨウ</t>
    </rPh>
    <phoneticPr fontId="1"/>
  </si>
  <si>
    <t>③　添付書類２と３に①と②で入力した情報が反映されていますので，誤りが</t>
    <rPh sb="2" eb="4">
      <t>テンプ</t>
    </rPh>
    <rPh sb="4" eb="6">
      <t>ショルイ</t>
    </rPh>
    <rPh sb="14" eb="16">
      <t>ニュウリョク</t>
    </rPh>
    <rPh sb="18" eb="20">
      <t>ジョウホウ</t>
    </rPh>
    <rPh sb="21" eb="23">
      <t>ハンエイ</t>
    </rPh>
    <rPh sb="32" eb="33">
      <t>アヤマ</t>
    </rPh>
    <phoneticPr fontId="1"/>
  </si>
  <si>
    <t>　ないか確認してください。</t>
    <rPh sb="4" eb="6">
      <t>カクニン</t>
    </rPh>
    <phoneticPr fontId="1"/>
  </si>
  <si>
    <t>　　「×」になっている場合は修正の必要があります。</t>
    <rPh sb="11" eb="13">
      <t>バアイ</t>
    </rPh>
    <rPh sb="14" eb="16">
      <t>シュウセイ</t>
    </rPh>
    <rPh sb="17" eb="19">
      <t>ヒツヨウ</t>
    </rPh>
    <phoneticPr fontId="1"/>
  </si>
  <si>
    <t>　　行が足りない場合は，適宜行をコピーして挿入してください。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21" eb="23">
      <t>ソウニュウ</t>
    </rPh>
    <phoneticPr fontId="1"/>
  </si>
  <si>
    <t>添付書類作成支援シート</t>
  </si>
  <si>
    <t>添付書類1（宮城県）</t>
  </si>
  <si>
    <t>添付書類1（石巻市）</t>
  </si>
  <si>
    <t>添付書類1（岩沼市）</t>
  </si>
  <si>
    <t>添付書類1（大河原町）</t>
  </si>
  <si>
    <t>添付書類1（大崎市）</t>
  </si>
  <si>
    <t>添付書類1（大郷町）</t>
  </si>
  <si>
    <t>添付書類1（大衡村）</t>
  </si>
  <si>
    <t>添付書類1（女川町）</t>
  </si>
  <si>
    <t>添付書類1（角田市）</t>
  </si>
  <si>
    <t>添付書類1（加美町）</t>
  </si>
  <si>
    <t>添付書類1（川崎町）</t>
  </si>
  <si>
    <t>添付書類1（栗原市）</t>
  </si>
  <si>
    <t>添付書類1（気仙沼市）</t>
  </si>
  <si>
    <t>添付書類1（蔵王町）</t>
  </si>
  <si>
    <t>添付書類1（塩竈市）</t>
  </si>
  <si>
    <t>添付書類1（色麻町）</t>
  </si>
  <si>
    <t>添付書類1（七ヶ宿町）</t>
  </si>
  <si>
    <t>添付書類1（七ヶ浜町）</t>
  </si>
  <si>
    <t>添付書類1（柴田町）</t>
  </si>
  <si>
    <t>添付書類1（白石市）</t>
  </si>
  <si>
    <t>添付書類1（仙台市）</t>
  </si>
  <si>
    <t>添付書類1（大和町）</t>
  </si>
  <si>
    <t>添付書類1（多賀城市）</t>
  </si>
  <si>
    <t>添付書類1（富谷市）</t>
  </si>
  <si>
    <t>添付書類1（登米市）</t>
  </si>
  <si>
    <t>添付書類1（名取市）</t>
  </si>
  <si>
    <t>添付書類1（東松島市）</t>
  </si>
  <si>
    <t>添付書類1（松島町）</t>
  </si>
  <si>
    <t>添付書類1（丸森町）</t>
  </si>
  <si>
    <t>添付書類1（美里町）</t>
  </si>
  <si>
    <t>添付書類1（南三陸町）</t>
  </si>
  <si>
    <t>添付書類1（村田町）</t>
  </si>
  <si>
    <t>添付書類1（山元町）</t>
  </si>
  <si>
    <t>添付書類1（利府町）</t>
  </si>
  <si>
    <t>添付書類1（涌谷町）</t>
  </si>
  <si>
    <t>添付書類1（亘理町）</t>
  </si>
  <si>
    <t>添付書類2（宮城県）</t>
  </si>
  <si>
    <t>添付書類3</t>
  </si>
  <si>
    <t>添付書類１一覧表（クリックすると該当のシートに移動します）</t>
    <rPh sb="0" eb="2">
      <t>テンプ</t>
    </rPh>
    <rPh sb="2" eb="4">
      <t>ショルイ</t>
    </rPh>
    <rPh sb="5" eb="7">
      <t>イチラン</t>
    </rPh>
    <rPh sb="7" eb="8">
      <t>ヒョウ</t>
    </rPh>
    <rPh sb="16" eb="18">
      <t>ガイトウ</t>
    </rPh>
    <rPh sb="23" eb="25">
      <t>イドウ</t>
    </rPh>
    <phoneticPr fontId="1"/>
  </si>
  <si>
    <t>添付書類２，３一覧表（クリックすると該当のシートに移動します）</t>
    <rPh sb="0" eb="2">
      <t>テンプ</t>
    </rPh>
    <rPh sb="2" eb="4">
      <t>ショルイ</t>
    </rPh>
    <rPh sb="7" eb="9">
      <t>イチラン</t>
    </rPh>
    <rPh sb="9" eb="10">
      <t>ヒョウ</t>
    </rPh>
    <rPh sb="18" eb="20">
      <t>ガイトウ</t>
    </rPh>
    <rPh sb="25" eb="27">
      <t>イドウ</t>
    </rPh>
    <phoneticPr fontId="1"/>
  </si>
  <si>
    <t>添付書類作成支援シート（クリックすると戻ります）</t>
    <rPh sb="0" eb="2">
      <t>テンプ</t>
    </rPh>
    <rPh sb="2" eb="4">
      <t>ショルイ</t>
    </rPh>
    <rPh sb="4" eb="6">
      <t>サクセイ</t>
    </rPh>
    <rPh sb="6" eb="8">
      <t>シエン</t>
    </rPh>
    <rPh sb="19" eb="20">
      <t>モド</t>
    </rPh>
    <phoneticPr fontId="1"/>
  </si>
  <si>
    <t>※　宮城県外分については別途作成，入力をお願いいたします。</t>
    <rPh sb="2" eb="5">
      <t>ミヤギケン</t>
    </rPh>
    <rPh sb="5" eb="6">
      <t>ソト</t>
    </rPh>
    <rPh sb="6" eb="7">
      <t>ブン</t>
    </rPh>
    <rPh sb="12" eb="14">
      <t>ベット</t>
    </rPh>
    <rPh sb="14" eb="16">
      <t>サクセイ</t>
    </rPh>
    <rPh sb="17" eb="19">
      <t>ニュウリョク</t>
    </rPh>
    <rPh sb="21" eb="22">
      <t>ネガ</t>
    </rPh>
    <phoneticPr fontId="1"/>
  </si>
  <si>
    <t>①　下記の欄に法人名を入力してください。</t>
    <rPh sb="2" eb="4">
      <t>カキ</t>
    </rPh>
    <rPh sb="5" eb="6">
      <t>ラン</t>
    </rPh>
    <rPh sb="7" eb="9">
      <t>ホウジン</t>
    </rPh>
    <rPh sb="9" eb="10">
      <t>メイ</t>
    </rPh>
    <rPh sb="11" eb="13">
      <t>ニュウリョク</t>
    </rPh>
    <phoneticPr fontId="1"/>
  </si>
  <si>
    <t>クリーム色の欄以外は入力しないでください。</t>
    <rPh sb="4" eb="5">
      <t>イロ</t>
    </rPh>
    <rPh sb="6" eb="7">
      <t>ラン</t>
    </rPh>
    <rPh sb="7" eb="9">
      <t>イガイ</t>
    </rPh>
    <rPh sb="10" eb="12">
      <t>ニュウリョク</t>
    </rPh>
    <phoneticPr fontId="1"/>
  </si>
  <si>
    <t>④　添付書類３について，E＜Fとなっているか下記の表示で確認してください。</t>
    <rPh sb="2" eb="4">
      <t>テンプ</t>
    </rPh>
    <rPh sb="4" eb="6">
      <t>ショルイ</t>
    </rPh>
    <rPh sb="22" eb="24">
      <t>カキ</t>
    </rPh>
    <rPh sb="25" eb="27">
      <t>ヒョウジ</t>
    </rPh>
    <rPh sb="28" eb="3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</si>
</sst>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2" borderId="27" xfId="1" applyNumberFormat="1" applyFill="1" applyBorder="1" applyAlignment="1">
      <alignment horizontal="center" vertical="center"/>
    </xf>
    <xf numFmtId="0" fontId="12" fillId="2" borderId="28" xfId="1" applyNumberFormat="1" applyFill="1" applyBorder="1" applyAlignment="1">
      <alignment horizontal="center" vertical="center"/>
    </xf>
    <xf numFmtId="0" fontId="12" fillId="2" borderId="29" xfId="1" applyNumberFormat="1" applyFill="1" applyBorder="1" applyAlignment="1">
      <alignment horizontal="center" vertical="center"/>
    </xf>
    <xf numFmtId="0" fontId="12" fillId="2" borderId="30" xfId="1" applyNumberFormat="1" applyFill="1" applyBorder="1" applyAlignment="1">
      <alignment horizontal="center" vertical="center"/>
    </xf>
    <xf numFmtId="0" fontId="12" fillId="2" borderId="1" xfId="1" applyNumberFormat="1" applyFill="1" applyBorder="1" applyAlignment="1">
      <alignment horizontal="center" vertical="center"/>
    </xf>
    <xf numFmtId="0" fontId="12" fillId="2" borderId="31" xfId="1" applyNumberFormat="1" applyFill="1" applyBorder="1" applyAlignment="1">
      <alignment horizontal="center" vertical="center"/>
    </xf>
    <xf numFmtId="0" fontId="12" fillId="2" borderId="32" xfId="1" applyNumberFormat="1" applyFill="1" applyBorder="1" applyAlignment="1">
      <alignment horizontal="center" vertical="center"/>
    </xf>
    <xf numFmtId="0" fontId="12" fillId="2" borderId="33" xfId="1" applyNumberFormat="1" applyFill="1" applyBorder="1" applyAlignment="1">
      <alignment horizontal="center" vertical="center"/>
    </xf>
    <xf numFmtId="0" fontId="12" fillId="2" borderId="34" xfId="1" applyNumberFormat="1" applyFill="1" applyBorder="1" applyAlignment="1">
      <alignment horizontal="center" vertical="center"/>
    </xf>
    <xf numFmtId="0" fontId="13" fillId="2" borderId="27" xfId="1" applyNumberFormat="1" applyFont="1" applyFill="1" applyBorder="1" applyAlignment="1">
      <alignment horizontal="center" vertical="center"/>
    </xf>
    <xf numFmtId="0" fontId="13" fillId="2" borderId="28" xfId="1" applyNumberFormat="1" applyFont="1" applyFill="1" applyBorder="1" applyAlignment="1">
      <alignment horizontal="center" vertical="center"/>
    </xf>
    <xf numFmtId="0" fontId="13" fillId="2" borderId="29" xfId="1" applyNumberFormat="1" applyFont="1" applyFill="1" applyBorder="1" applyAlignment="1">
      <alignment horizontal="center" vertical="center"/>
    </xf>
    <xf numFmtId="0" fontId="13" fillId="2" borderId="30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2" borderId="31" xfId="1" applyNumberFormat="1" applyFont="1" applyFill="1" applyBorder="1" applyAlignment="1">
      <alignment horizontal="center" vertical="center"/>
    </xf>
    <xf numFmtId="0" fontId="13" fillId="2" borderId="32" xfId="1" applyNumberFormat="1" applyFont="1" applyFill="1" applyBorder="1" applyAlignment="1">
      <alignment horizontal="center" vertical="center"/>
    </xf>
    <xf numFmtId="0" fontId="13" fillId="2" borderId="33" xfId="1" applyNumberFormat="1" applyFont="1" applyFill="1" applyBorder="1" applyAlignment="1">
      <alignment horizontal="center" vertical="center"/>
    </xf>
    <xf numFmtId="0" fontId="13" fillId="2" borderId="34" xfId="1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5" xfId="1" applyFill="1" applyBorder="1" applyAlignment="1">
      <alignment horizontal="center" vertical="center"/>
    </xf>
    <xf numFmtId="0" fontId="12" fillId="2" borderId="16" xfId="1" applyFill="1" applyBorder="1" applyAlignment="1">
      <alignment horizontal="center" vertical="center"/>
    </xf>
    <xf numFmtId="0" fontId="12" fillId="2" borderId="26" xfId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0" fillId="0" borderId="0" xfId="0" applyBorder="1">
      <alignment vertical="center"/>
    </xf>
    <xf numFmtId="176" fontId="6" fillId="0" borderId="18" xfId="0" applyNumberFormat="1" applyFont="1" applyBorder="1" applyAlignment="1" applyProtection="1">
      <alignment horizontal="right" vertical="center"/>
    </xf>
    <xf numFmtId="176" fontId="6" fillId="0" borderId="19" xfId="0" applyNumberFormat="1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77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>
      <alignment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3" fillId="2" borderId="20" xfId="1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/>
    </xf>
    <xf numFmtId="0" fontId="13" fillId="2" borderId="19" xfId="1" applyFont="1" applyFill="1" applyBorder="1" applyAlignment="1" applyProtection="1">
      <alignment horizontal="center" vertical="center"/>
    </xf>
    <xf numFmtId="0" fontId="13" fillId="2" borderId="27" xfId="1" applyNumberFormat="1" applyFont="1" applyFill="1" applyBorder="1" applyAlignment="1" applyProtection="1">
      <alignment horizontal="center" vertical="center"/>
    </xf>
    <xf numFmtId="0" fontId="13" fillId="2" borderId="28" xfId="1" applyNumberFormat="1" applyFont="1" applyFill="1" applyBorder="1" applyAlignment="1" applyProtection="1">
      <alignment horizontal="center" vertical="center"/>
    </xf>
    <xf numFmtId="0" fontId="13" fillId="2" borderId="29" xfId="1" applyNumberFormat="1" applyFont="1" applyFill="1" applyBorder="1" applyAlignment="1" applyProtection="1">
      <alignment horizontal="center" vertical="center"/>
    </xf>
    <xf numFmtId="0" fontId="13" fillId="2" borderId="30" xfId="1" applyNumberFormat="1" applyFont="1" applyFill="1" applyBorder="1" applyAlignment="1" applyProtection="1">
      <alignment horizontal="center" vertical="center"/>
    </xf>
    <xf numFmtId="0" fontId="13" fillId="2" borderId="1" xfId="1" applyNumberFormat="1" applyFont="1" applyFill="1" applyBorder="1" applyAlignment="1" applyProtection="1">
      <alignment horizontal="center" vertical="center"/>
    </xf>
    <xf numFmtId="0" fontId="13" fillId="2" borderId="31" xfId="1" applyNumberFormat="1" applyFont="1" applyFill="1" applyBorder="1" applyAlignment="1" applyProtection="1">
      <alignment horizontal="center" vertical="center"/>
    </xf>
    <xf numFmtId="0" fontId="13" fillId="2" borderId="32" xfId="1" applyNumberFormat="1" applyFont="1" applyFill="1" applyBorder="1" applyAlignment="1" applyProtection="1">
      <alignment horizontal="center" vertical="center"/>
    </xf>
    <xf numFmtId="0" fontId="13" fillId="2" borderId="33" xfId="1" applyNumberFormat="1" applyFont="1" applyFill="1" applyBorder="1" applyAlignment="1" applyProtection="1">
      <alignment horizontal="center" vertical="center"/>
    </xf>
    <xf numFmtId="0" fontId="13" fillId="2" borderId="34" xfId="1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3" fillId="2" borderId="15" xfId="1" applyFont="1" applyFill="1" applyBorder="1" applyAlignment="1" applyProtection="1">
      <alignment horizontal="center" vertical="center"/>
    </xf>
    <xf numFmtId="0" fontId="13" fillId="2" borderId="16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Protection="1">
      <alignment vertical="center"/>
    </xf>
    <xf numFmtId="176" fontId="6" fillId="0" borderId="14" xfId="0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4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47</xdr:row>
      <xdr:rowOff>76201</xdr:rowOff>
    </xdr:from>
    <xdr:to>
      <xdr:col>13</xdr:col>
      <xdr:colOff>2019300</xdr:colOff>
      <xdr:row>50</xdr:row>
      <xdr:rowOff>222250</xdr:rowOff>
    </xdr:to>
    <xdr:sp macro="" textlink="">
      <xdr:nvSpPr>
        <xdr:cNvPr id="2" name="テキスト ボックス 1"/>
        <xdr:cNvSpPr txBox="1"/>
      </xdr:nvSpPr>
      <xdr:spPr>
        <a:xfrm>
          <a:off x="3860800" y="8712201"/>
          <a:ext cx="1714500" cy="7651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41</xdr:row>
      <xdr:rowOff>0</xdr:rowOff>
    </xdr:from>
    <xdr:to>
      <xdr:col>15</xdr:col>
      <xdr:colOff>1019175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162425" y="8401050"/>
          <a:ext cx="1714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ページ数　　総ページ数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101"/>
  <sheetViews>
    <sheetView tabSelected="1" zoomScale="110" zoomScaleNormal="110" workbookViewId="0">
      <selection activeCell="A29" sqref="A29"/>
    </sheetView>
  </sheetViews>
  <sheetFormatPr defaultRowHeight="18.75" x14ac:dyDescent="0.4"/>
  <cols>
    <col min="1" max="1" width="4.5" customWidth="1"/>
    <col min="2" max="7" width="11.625" customWidth="1"/>
    <col min="8" max="8" width="4.875" customWidth="1"/>
  </cols>
  <sheetData>
    <row r="1" spans="1:9" ht="21" customHeight="1" x14ac:dyDescent="0.4">
      <c r="A1" s="47" t="s">
        <v>148</v>
      </c>
      <c r="B1" s="47"/>
      <c r="C1" s="47"/>
      <c r="D1" s="47"/>
      <c r="E1" s="47"/>
      <c r="F1" s="47"/>
      <c r="G1" s="47"/>
      <c r="H1" s="47"/>
    </row>
    <row r="2" spans="1:9" ht="21" customHeight="1" x14ac:dyDescent="0.4">
      <c r="A2" s="22"/>
      <c r="B2" s="22"/>
      <c r="C2" s="22"/>
      <c r="D2" s="22"/>
      <c r="E2" s="22"/>
      <c r="F2" s="22"/>
      <c r="G2" s="22"/>
      <c r="H2" s="22"/>
    </row>
    <row r="3" spans="1:9" ht="21" customHeight="1" x14ac:dyDescent="0.4">
      <c r="A3" s="22" t="s">
        <v>146</v>
      </c>
      <c r="B3" s="22"/>
      <c r="C3" s="22"/>
      <c r="D3" s="22"/>
      <c r="E3" s="22"/>
      <c r="F3" s="22"/>
      <c r="G3" s="22"/>
      <c r="H3" s="22"/>
    </row>
    <row r="4" spans="1:9" ht="21" customHeight="1" x14ac:dyDescent="0.4">
      <c r="A4" s="22"/>
      <c r="B4" s="22"/>
      <c r="C4" s="22"/>
      <c r="D4" s="22"/>
      <c r="E4" s="22"/>
      <c r="F4" s="22"/>
      <c r="G4" s="22"/>
      <c r="H4" s="22"/>
    </row>
    <row r="5" spans="1:9" ht="21" customHeight="1" x14ac:dyDescent="0.4">
      <c r="A5" s="22" t="s">
        <v>199</v>
      </c>
      <c r="B5" s="22"/>
      <c r="C5" s="22"/>
      <c r="D5" s="22"/>
      <c r="E5" s="22"/>
      <c r="F5" s="22"/>
      <c r="G5" s="22"/>
      <c r="H5" s="22"/>
    </row>
    <row r="6" spans="1:9" ht="21" customHeight="1" thickBot="1" x14ac:dyDescent="0.45">
      <c r="A6" s="23"/>
      <c r="B6" s="22"/>
      <c r="C6" s="22"/>
      <c r="D6" s="22"/>
      <c r="E6" s="22"/>
      <c r="F6" s="22"/>
      <c r="G6" s="22"/>
      <c r="H6" s="22"/>
    </row>
    <row r="7" spans="1:9" ht="21" customHeight="1" thickBot="1" x14ac:dyDescent="0.45">
      <c r="A7" s="23"/>
      <c r="B7" s="88" t="s">
        <v>11</v>
      </c>
      <c r="C7" s="89"/>
      <c r="D7" s="45"/>
      <c r="E7" s="45"/>
      <c r="F7" s="45"/>
      <c r="G7" s="46"/>
      <c r="H7" s="90"/>
      <c r="I7" s="91"/>
    </row>
    <row r="8" spans="1:9" ht="21" customHeight="1" x14ac:dyDescent="0.4">
      <c r="A8" s="22"/>
      <c r="B8" s="22"/>
      <c r="C8" s="22"/>
      <c r="D8" s="22"/>
      <c r="E8" s="22"/>
      <c r="F8" s="22"/>
      <c r="G8" s="22"/>
      <c r="H8" s="23"/>
    </row>
    <row r="9" spans="1:9" ht="21" customHeight="1" x14ac:dyDescent="0.4">
      <c r="A9" s="22" t="s">
        <v>149</v>
      </c>
      <c r="B9" s="22"/>
      <c r="C9" s="22"/>
      <c r="D9" s="22"/>
      <c r="E9" s="22"/>
      <c r="F9" s="22"/>
      <c r="G9" s="22"/>
      <c r="H9" s="22"/>
    </row>
    <row r="10" spans="1:9" ht="21" customHeight="1" x14ac:dyDescent="0.4">
      <c r="A10" s="22" t="s">
        <v>150</v>
      </c>
      <c r="B10" s="22"/>
      <c r="C10" s="22"/>
      <c r="D10" s="22"/>
      <c r="E10" s="22"/>
      <c r="F10" s="22"/>
      <c r="G10" s="22"/>
      <c r="H10" s="22"/>
    </row>
    <row r="11" spans="1:9" ht="21" customHeight="1" x14ac:dyDescent="0.4">
      <c r="A11" s="22"/>
      <c r="B11" s="22" t="s">
        <v>200</v>
      </c>
      <c r="C11" s="22"/>
      <c r="D11" s="22"/>
      <c r="E11" s="22"/>
      <c r="F11" s="22"/>
      <c r="G11" s="22"/>
      <c r="H11" s="22"/>
    </row>
    <row r="12" spans="1:9" ht="21" customHeight="1" x14ac:dyDescent="0.4">
      <c r="A12" s="22" t="s">
        <v>155</v>
      </c>
      <c r="B12" s="22"/>
      <c r="C12" s="22"/>
      <c r="D12" s="22"/>
      <c r="E12" s="22"/>
      <c r="F12" s="22"/>
      <c r="G12" s="22"/>
      <c r="H12" s="22"/>
    </row>
    <row r="13" spans="1:9" ht="21" customHeight="1" x14ac:dyDescent="0.4">
      <c r="A13" s="22"/>
      <c r="B13" s="22"/>
      <c r="C13" s="22"/>
      <c r="D13" s="22"/>
      <c r="E13" s="22"/>
      <c r="F13" s="22"/>
      <c r="G13" s="22"/>
      <c r="H13" s="22"/>
    </row>
    <row r="14" spans="1:9" ht="21" customHeight="1" thickBot="1" x14ac:dyDescent="0.45">
      <c r="A14" s="22"/>
      <c r="B14" s="22" t="s">
        <v>195</v>
      </c>
      <c r="C14" s="22"/>
      <c r="D14" s="22"/>
      <c r="E14" s="22"/>
      <c r="F14" s="22"/>
      <c r="G14" s="22"/>
      <c r="H14" s="22"/>
    </row>
    <row r="15" spans="1:9" ht="21" customHeight="1" x14ac:dyDescent="0.4">
      <c r="A15" s="22"/>
      <c r="B15" s="26" t="str">
        <f>HYPERLINK("#'添付書類1（宮城県）'!$A$10","宮城県")</f>
        <v>宮城県</v>
      </c>
      <c r="C15" s="27" t="str">
        <f>HYPERLINK("#'添付書類1（石巻市）'!$A$10","石巻市")</f>
        <v>石巻市</v>
      </c>
      <c r="D15" s="27" t="str">
        <f>HYPERLINK("#'添付書類1（岩沼市）'!$A$10","岩沼市")</f>
        <v>岩沼市</v>
      </c>
      <c r="E15" s="27" t="str">
        <f>HYPERLINK("#'添付書類1（大河原町）'!$A$10","大河原町")</f>
        <v>大河原町</v>
      </c>
      <c r="F15" s="27" t="str">
        <f>HYPERLINK("#'添付書類1（大崎市）'!$A$10","大崎市")</f>
        <v>大崎市</v>
      </c>
      <c r="G15" s="28" t="str">
        <f>HYPERLINK("#'添付書類1（大郷町）'!$A$10","大郷町")</f>
        <v>大郷町</v>
      </c>
      <c r="H15" s="22"/>
    </row>
    <row r="16" spans="1:9" ht="21" customHeight="1" x14ac:dyDescent="0.4">
      <c r="A16" s="22"/>
      <c r="B16" s="29" t="str">
        <f>HYPERLINK("#'添付書類1（大衡村）'!$A$10","大衡村")</f>
        <v>大衡村</v>
      </c>
      <c r="C16" s="30" t="str">
        <f>HYPERLINK("#'添付書類1（女川町）'!$A$10","女川町")</f>
        <v>女川町</v>
      </c>
      <c r="D16" s="30" t="str">
        <f>HYPERLINK("#'添付書類1（角田市）'!$A$10","角田市")</f>
        <v>角田市</v>
      </c>
      <c r="E16" s="30" t="str">
        <f>HYPERLINK("#'添付書類1（加美町）'!$A$10","加美町")</f>
        <v>加美町</v>
      </c>
      <c r="F16" s="30" t="str">
        <f>HYPERLINK("#'添付書類1（川崎町）'!$A$10","川崎町")</f>
        <v>川崎町</v>
      </c>
      <c r="G16" s="31" t="str">
        <f>HYPERLINK("#'添付書類1（栗原市）'!$A$10","栗原市")</f>
        <v>栗原市</v>
      </c>
      <c r="H16" s="22"/>
    </row>
    <row r="17" spans="1:8" ht="21" customHeight="1" x14ac:dyDescent="0.4">
      <c r="A17" s="22"/>
      <c r="B17" s="29" t="str">
        <f>HYPERLINK("#'添付書類1（気仙沼市）'!$A$10","気仙沼市")</f>
        <v>気仙沼市</v>
      </c>
      <c r="C17" s="30" t="str">
        <f>HYPERLINK("#'添付書類1（蔵王町）'!$A$10","蔵王町")</f>
        <v>蔵王町</v>
      </c>
      <c r="D17" s="30" t="str">
        <f>HYPERLINK("#'添付書類1（塩竈市）'!$A$10","塩竈市")</f>
        <v>塩竈市</v>
      </c>
      <c r="E17" s="30" t="str">
        <f>HYPERLINK("#'添付書類1（色麻町）'!$A$10","色麻町")</f>
        <v>色麻町</v>
      </c>
      <c r="F17" s="30" t="str">
        <f>HYPERLINK("#'添付書類1（七ヶ宿町）'!$A$10","七ヶ宿町")</f>
        <v>七ヶ宿町</v>
      </c>
      <c r="G17" s="31" t="str">
        <f>HYPERLINK("#'添付書類1（柴田町）'!$A$10","柴田町")</f>
        <v>柴田町</v>
      </c>
      <c r="H17" s="22"/>
    </row>
    <row r="18" spans="1:8" ht="21" customHeight="1" x14ac:dyDescent="0.4">
      <c r="A18" s="22"/>
      <c r="B18" s="29" t="str">
        <f>HYPERLINK("#'添付書類1（白石市）'!$A$10","白石市")</f>
        <v>白石市</v>
      </c>
      <c r="C18" s="30" t="str">
        <f>HYPERLINK("#'添付書類1（仙台市）'!$A$10","仙台市")</f>
        <v>仙台市</v>
      </c>
      <c r="D18" s="30" t="str">
        <f>HYPERLINK("#'添付書類1（大和町）'!$A$10","大和町")</f>
        <v>大和町</v>
      </c>
      <c r="E18" s="30" t="str">
        <f>HYPERLINK("#'添付書類1（多賀城市）'!$A$10","多賀城市")</f>
        <v>多賀城市</v>
      </c>
      <c r="F18" s="30" t="str">
        <f>HYPERLINK("#'添付書類1（富谷市）'!$A$10","富谷市")</f>
        <v>富谷市</v>
      </c>
      <c r="G18" s="31" t="str">
        <f>HYPERLINK("#'添付書類1（登米市）'!$A$10","登米市")</f>
        <v>登米市</v>
      </c>
      <c r="H18" s="22"/>
    </row>
    <row r="19" spans="1:8" ht="21" customHeight="1" x14ac:dyDescent="0.4">
      <c r="A19" s="22"/>
      <c r="B19" s="29" t="str">
        <f>HYPERLINK("#'添付書類1（名取市）'!$A$10","名取市")</f>
        <v>名取市</v>
      </c>
      <c r="C19" s="30" t="str">
        <f>HYPERLINK("#'添付書類1（東松島市）'!$A$10","東松島市")</f>
        <v>東松島市</v>
      </c>
      <c r="D19" s="30" t="str">
        <f>HYPERLINK("#'添付書類1（松島町）'!$A$10","松島町")</f>
        <v>松島町</v>
      </c>
      <c r="E19" s="30" t="str">
        <f>HYPERLINK("#'添付書類1（丸森町）'!$A$10","丸森町")</f>
        <v>丸森町</v>
      </c>
      <c r="F19" s="30" t="str">
        <f>HYPERLINK("#'添付書類1（美里町）'!$A$10","美里町")</f>
        <v>美里町</v>
      </c>
      <c r="G19" s="31" t="str">
        <f>HYPERLINK("#'添付書類1（南三陸町）'!$A$10","南三陸町")</f>
        <v>南三陸町</v>
      </c>
      <c r="H19" s="22"/>
    </row>
    <row r="20" spans="1:8" ht="21" customHeight="1" thickBot="1" x14ac:dyDescent="0.45">
      <c r="A20" s="22"/>
      <c r="B20" s="32" t="str">
        <f>HYPERLINK("#'添付書類1（村田町）'!$A$10","村田町")</f>
        <v>村田町</v>
      </c>
      <c r="C20" s="33" t="str">
        <f>HYPERLINK("#'添付書類1（山元町）'!$A$10","山元町")</f>
        <v>山元町</v>
      </c>
      <c r="D20" s="33" t="str">
        <f>HYPERLINK("#'添付書類1（利府町）'!$A$10","利府町")</f>
        <v>利府町</v>
      </c>
      <c r="E20" s="33" t="str">
        <f>HYPERLINK("#'添付書類1（涌谷町）'!$A$10","涌谷町")</f>
        <v>涌谷町</v>
      </c>
      <c r="F20" s="33" t="str">
        <f>HYPERLINK("#'添付書類1（亘理町）'!$A$10","亘理町")</f>
        <v>亘理町</v>
      </c>
      <c r="G20" s="34"/>
      <c r="H20" s="22"/>
    </row>
    <row r="21" spans="1:8" ht="21" customHeight="1" x14ac:dyDescent="0.4">
      <c r="A21" s="22"/>
      <c r="B21" s="22"/>
      <c r="C21" s="22"/>
      <c r="D21" s="22"/>
      <c r="E21" s="22"/>
      <c r="F21" s="22"/>
      <c r="G21" s="22"/>
      <c r="H21" s="22"/>
    </row>
    <row r="22" spans="1:8" ht="21" customHeight="1" x14ac:dyDescent="0.4">
      <c r="A22" s="22" t="s">
        <v>152</v>
      </c>
      <c r="B22" s="22"/>
      <c r="C22" s="22"/>
      <c r="D22" s="22"/>
      <c r="E22" s="22"/>
      <c r="F22" s="22"/>
      <c r="G22" s="22"/>
      <c r="H22" s="22"/>
    </row>
    <row r="23" spans="1:8" ht="21" customHeight="1" x14ac:dyDescent="0.4">
      <c r="A23" s="22" t="s">
        <v>153</v>
      </c>
      <c r="B23" s="22"/>
      <c r="C23" s="22"/>
      <c r="D23" s="22"/>
      <c r="E23" s="22"/>
      <c r="F23" s="22"/>
      <c r="G23" s="22"/>
      <c r="H23" s="22"/>
    </row>
    <row r="24" spans="1:8" ht="21" customHeight="1" x14ac:dyDescent="0.4">
      <c r="A24" s="22"/>
      <c r="B24" s="22"/>
      <c r="C24" s="22"/>
      <c r="D24" s="22"/>
      <c r="E24" s="22"/>
      <c r="F24" s="22"/>
      <c r="G24" s="22"/>
      <c r="H24" s="22"/>
    </row>
    <row r="25" spans="1:8" ht="21" customHeight="1" thickBot="1" x14ac:dyDescent="0.45">
      <c r="A25" s="22"/>
      <c r="B25" s="22" t="s">
        <v>196</v>
      </c>
      <c r="C25" s="22"/>
      <c r="D25" s="22"/>
      <c r="E25" s="22"/>
      <c r="F25" s="22"/>
      <c r="G25" s="22"/>
      <c r="H25" s="22"/>
    </row>
    <row r="26" spans="1:8" ht="21" customHeight="1" thickBot="1" x14ac:dyDescent="0.45">
      <c r="A26" s="22"/>
      <c r="B26" s="48" t="str">
        <f>HYPERLINK("#'添付書類２（宮城県）'!L10","添付書類２（宮城県）")</f>
        <v>添付書類２（宮城県）</v>
      </c>
      <c r="C26" s="49"/>
      <c r="D26" s="49" t="str">
        <f>HYPERLINK("#'添付書類３'!L8","添付書類３")</f>
        <v>添付書類３</v>
      </c>
      <c r="E26" s="50"/>
      <c r="F26" s="22"/>
      <c r="G26" s="22"/>
      <c r="H26" s="22"/>
    </row>
    <row r="27" spans="1:8" ht="21" customHeight="1" x14ac:dyDescent="0.4">
      <c r="A27" s="22"/>
      <c r="B27" s="22"/>
      <c r="C27" s="22"/>
      <c r="D27" s="22"/>
      <c r="E27" s="22"/>
      <c r="F27" s="22"/>
      <c r="G27" s="22"/>
      <c r="H27" s="22"/>
    </row>
    <row r="28" spans="1:8" ht="21" customHeight="1" x14ac:dyDescent="0.4">
      <c r="A28" s="22" t="s">
        <v>201</v>
      </c>
      <c r="B28" s="22"/>
      <c r="C28" s="22"/>
      <c r="D28" s="22"/>
      <c r="E28" s="22"/>
      <c r="F28" s="22"/>
      <c r="G28" s="22"/>
      <c r="H28" s="22"/>
    </row>
    <row r="29" spans="1:8" ht="21" customHeight="1" x14ac:dyDescent="0.4">
      <c r="A29" s="22" t="s">
        <v>154</v>
      </c>
      <c r="B29" s="22"/>
      <c r="C29" s="22"/>
      <c r="D29" s="22"/>
      <c r="E29" s="22"/>
      <c r="F29" s="22"/>
      <c r="G29" s="22"/>
      <c r="H29" s="22"/>
    </row>
    <row r="30" spans="1:8" ht="21" customHeight="1" x14ac:dyDescent="0.4">
      <c r="A30" s="22"/>
      <c r="B30" s="22" t="s">
        <v>151</v>
      </c>
      <c r="C30" s="22"/>
      <c r="D30" s="22"/>
      <c r="E30" s="22"/>
      <c r="F30" s="22"/>
      <c r="G30" s="22"/>
      <c r="H30" s="22"/>
    </row>
    <row r="31" spans="1:8" ht="21" customHeight="1" thickBot="1" x14ac:dyDescent="0.45">
      <c r="A31" s="22"/>
      <c r="B31" s="22"/>
      <c r="C31" s="22"/>
      <c r="D31" s="22"/>
      <c r="E31" s="22"/>
      <c r="F31" s="22"/>
      <c r="G31" s="22"/>
      <c r="H31" s="22"/>
    </row>
    <row r="32" spans="1:8" ht="21" customHeight="1" thickBot="1" x14ac:dyDescent="0.45">
      <c r="A32" s="22"/>
      <c r="B32" s="24" t="s">
        <v>147</v>
      </c>
      <c r="C32" s="25" t="str">
        <f>IF(添付書類3!L55&lt;添付書類3!N55,"○","×")</f>
        <v>×</v>
      </c>
      <c r="D32" s="22"/>
      <c r="E32" s="22"/>
      <c r="F32" s="22"/>
      <c r="G32" s="22"/>
      <c r="H32" s="22"/>
    </row>
    <row r="33" spans="1:8" ht="21" customHeight="1" x14ac:dyDescent="0.4">
      <c r="A33" s="22"/>
      <c r="B33" s="22"/>
      <c r="C33" s="22"/>
      <c r="D33" s="22"/>
      <c r="E33" s="22"/>
      <c r="F33" s="22"/>
      <c r="G33" s="22"/>
      <c r="H33" s="22"/>
    </row>
    <row r="34" spans="1:8" ht="21" customHeight="1" x14ac:dyDescent="0.4">
      <c r="A34" s="22" t="s">
        <v>198</v>
      </c>
      <c r="B34" s="22"/>
      <c r="C34" s="22"/>
      <c r="D34" s="22"/>
      <c r="E34" s="22"/>
      <c r="F34" s="22"/>
      <c r="G34" s="22"/>
      <c r="H34" s="22"/>
    </row>
    <row r="35" spans="1:8" ht="24.95" customHeight="1" x14ac:dyDescent="0.4">
      <c r="A35" s="21"/>
      <c r="B35" s="21"/>
      <c r="C35" s="21"/>
      <c r="D35" s="21"/>
      <c r="E35" s="21"/>
      <c r="F35" s="21"/>
      <c r="G35" s="21"/>
      <c r="H35" s="21"/>
    </row>
    <row r="36" spans="1:8" ht="24.95" customHeight="1" x14ac:dyDescent="0.4">
      <c r="A36" s="21"/>
      <c r="B36" s="21"/>
      <c r="C36" s="21"/>
      <c r="D36" s="21"/>
      <c r="E36" s="21"/>
      <c r="F36" s="21"/>
      <c r="G36" s="21"/>
      <c r="H36" s="21"/>
    </row>
    <row r="37" spans="1:8" ht="24.95" customHeight="1" x14ac:dyDescent="0.4">
      <c r="A37" s="21"/>
      <c r="B37" s="21"/>
      <c r="C37" s="21"/>
      <c r="D37" s="21"/>
      <c r="E37" s="21"/>
      <c r="F37" s="21"/>
      <c r="G37" s="21"/>
      <c r="H37" s="21"/>
    </row>
    <row r="38" spans="1:8" ht="24.95" customHeight="1" x14ac:dyDescent="0.4">
      <c r="A38" s="21"/>
      <c r="B38" s="21"/>
      <c r="C38" s="21"/>
      <c r="D38" s="21"/>
      <c r="E38" s="21"/>
      <c r="F38" s="21"/>
      <c r="G38" s="21"/>
      <c r="H38" s="21"/>
    </row>
    <row r="39" spans="1:8" ht="24.95" customHeight="1" x14ac:dyDescent="0.4">
      <c r="A39" s="21"/>
      <c r="B39" s="21"/>
      <c r="C39" s="21"/>
      <c r="D39" s="21"/>
      <c r="E39" s="21"/>
      <c r="F39" s="21"/>
      <c r="G39" s="21"/>
      <c r="H39" s="21"/>
    </row>
    <row r="40" spans="1:8" ht="24.95" customHeight="1" x14ac:dyDescent="0.4">
      <c r="A40" s="21"/>
      <c r="B40" s="21"/>
      <c r="C40" s="21"/>
      <c r="D40" s="21"/>
      <c r="E40" s="21"/>
      <c r="F40" s="21"/>
      <c r="G40" s="21"/>
      <c r="H40" s="21"/>
    </row>
    <row r="41" spans="1:8" ht="24.95" customHeight="1" x14ac:dyDescent="0.4">
      <c r="A41" s="21"/>
      <c r="B41" s="21"/>
      <c r="C41" s="21"/>
      <c r="D41" s="21"/>
      <c r="E41" s="21"/>
      <c r="F41" s="21"/>
      <c r="G41" s="21"/>
      <c r="H41" s="21"/>
    </row>
    <row r="42" spans="1:8" ht="24.95" customHeight="1" x14ac:dyDescent="0.4">
      <c r="A42" s="21"/>
      <c r="B42" s="21"/>
      <c r="C42" s="21"/>
      <c r="D42" s="21"/>
      <c r="E42" s="21"/>
      <c r="F42" s="21"/>
      <c r="G42" s="21"/>
      <c r="H42" s="21"/>
    </row>
    <row r="43" spans="1:8" ht="24.95" customHeight="1" x14ac:dyDescent="0.4">
      <c r="A43" s="21"/>
      <c r="B43" s="21"/>
      <c r="C43" s="21"/>
      <c r="D43" s="21"/>
      <c r="E43" s="21"/>
      <c r="F43" s="21"/>
      <c r="G43" s="21"/>
      <c r="H43" s="21"/>
    </row>
    <row r="44" spans="1:8" ht="24.95" customHeight="1" x14ac:dyDescent="0.4">
      <c r="A44" s="21"/>
      <c r="B44" s="21"/>
      <c r="C44" s="21"/>
      <c r="D44" s="21"/>
      <c r="E44" s="21"/>
      <c r="F44" s="21"/>
      <c r="G44" s="21"/>
      <c r="H44" s="21"/>
    </row>
    <row r="45" spans="1:8" ht="24.95" customHeight="1" x14ac:dyDescent="0.4">
      <c r="A45" s="21"/>
      <c r="B45" s="21"/>
      <c r="C45" s="21"/>
      <c r="D45" s="21"/>
      <c r="E45" s="21"/>
      <c r="F45" s="21"/>
      <c r="G45" s="21"/>
      <c r="H45" s="21"/>
    </row>
    <row r="46" spans="1:8" ht="24.95" customHeight="1" x14ac:dyDescent="0.4">
      <c r="A46" s="21"/>
      <c r="B46" s="21"/>
      <c r="C46" s="21"/>
      <c r="D46" s="21"/>
      <c r="E46" s="21"/>
      <c r="F46" s="21"/>
      <c r="G46" s="21"/>
      <c r="H46" s="21"/>
    </row>
    <row r="47" spans="1:8" ht="24.95" customHeight="1" x14ac:dyDescent="0.4">
      <c r="A47" s="21"/>
      <c r="B47" s="21"/>
      <c r="C47" s="21"/>
      <c r="D47" s="21"/>
      <c r="E47" s="21"/>
      <c r="F47" s="21"/>
      <c r="G47" s="21"/>
      <c r="H47" s="21"/>
    </row>
    <row r="48" spans="1:8" ht="24.95" customHeight="1" x14ac:dyDescent="0.4">
      <c r="A48" s="21"/>
      <c r="B48" s="21"/>
      <c r="C48" s="21"/>
      <c r="D48" s="21"/>
      <c r="E48" s="21"/>
      <c r="F48" s="21"/>
      <c r="G48" s="21"/>
      <c r="H48" s="21"/>
    </row>
    <row r="49" spans="1:8" ht="24.95" customHeight="1" x14ac:dyDescent="0.4">
      <c r="A49" s="21"/>
      <c r="B49" s="21"/>
      <c r="C49" s="21"/>
      <c r="D49" s="21"/>
      <c r="E49" s="21"/>
      <c r="F49" s="21"/>
      <c r="G49" s="21"/>
      <c r="H49" s="21"/>
    </row>
    <row r="50" spans="1:8" ht="24.95" customHeight="1" x14ac:dyDescent="0.4">
      <c r="A50" s="21"/>
      <c r="B50" s="21"/>
      <c r="C50" s="21"/>
      <c r="D50" s="21"/>
      <c r="E50" s="21"/>
      <c r="F50" s="21"/>
      <c r="G50" s="21"/>
      <c r="H50" s="21"/>
    </row>
    <row r="51" spans="1:8" ht="24.95" customHeight="1" x14ac:dyDescent="0.4">
      <c r="A51" s="21"/>
      <c r="B51" s="21"/>
      <c r="C51" s="21"/>
      <c r="D51" s="21"/>
      <c r="E51" s="21"/>
      <c r="F51" s="21"/>
      <c r="G51" s="21"/>
      <c r="H51" s="21"/>
    </row>
    <row r="52" spans="1:8" ht="24.95" customHeight="1" x14ac:dyDescent="0.4">
      <c r="A52" s="21"/>
      <c r="B52" s="21"/>
      <c r="C52" s="21"/>
      <c r="D52" s="21"/>
      <c r="E52" s="21"/>
      <c r="F52" s="21"/>
      <c r="G52" s="21"/>
      <c r="H52" s="21"/>
    </row>
    <row r="53" spans="1:8" ht="24.95" customHeight="1" x14ac:dyDescent="0.4">
      <c r="A53" s="21"/>
      <c r="B53" s="21"/>
      <c r="C53" s="21"/>
      <c r="D53" s="21"/>
      <c r="E53" s="21"/>
      <c r="F53" s="21"/>
      <c r="G53" s="21"/>
      <c r="H53" s="21"/>
    </row>
    <row r="54" spans="1:8" ht="24.95" customHeight="1" x14ac:dyDescent="0.4">
      <c r="A54" s="21"/>
      <c r="B54" s="21"/>
      <c r="C54" s="21"/>
      <c r="D54" s="21"/>
      <c r="E54" s="21"/>
      <c r="F54" s="21"/>
      <c r="G54" s="21"/>
      <c r="H54" s="21"/>
    </row>
    <row r="55" spans="1:8" ht="24.95" customHeight="1" x14ac:dyDescent="0.4">
      <c r="A55" s="21"/>
      <c r="B55" s="21"/>
      <c r="C55" s="21"/>
      <c r="D55" s="21"/>
      <c r="E55" s="21"/>
      <c r="F55" s="21"/>
      <c r="G55" s="21"/>
      <c r="H55" s="21"/>
    </row>
    <row r="56" spans="1:8" ht="24.95" customHeight="1" x14ac:dyDescent="0.4">
      <c r="A56" s="21"/>
      <c r="B56" s="21"/>
      <c r="C56" s="21"/>
      <c r="D56" s="21"/>
      <c r="E56" s="21"/>
      <c r="F56" s="21"/>
      <c r="G56" s="21"/>
      <c r="H56" s="21"/>
    </row>
    <row r="57" spans="1:8" ht="24.95" customHeight="1" x14ac:dyDescent="0.4">
      <c r="A57" s="21"/>
      <c r="B57" s="21"/>
      <c r="C57" s="21"/>
      <c r="D57" s="21"/>
      <c r="E57" s="21"/>
      <c r="F57" s="21"/>
      <c r="G57" s="21"/>
      <c r="H57" s="21"/>
    </row>
    <row r="58" spans="1:8" ht="24.95" customHeight="1" x14ac:dyDescent="0.4">
      <c r="A58" s="21"/>
      <c r="B58" s="21"/>
      <c r="C58" s="21"/>
      <c r="D58" s="21"/>
      <c r="E58" s="21"/>
      <c r="F58" s="21"/>
      <c r="G58" s="21"/>
      <c r="H58" s="21"/>
    </row>
    <row r="59" spans="1:8" ht="24.95" customHeight="1" x14ac:dyDescent="0.4">
      <c r="A59" s="21"/>
      <c r="B59" s="21"/>
      <c r="C59" s="21"/>
      <c r="D59" s="21"/>
      <c r="E59" s="21"/>
      <c r="F59" s="21"/>
      <c r="G59" s="21"/>
      <c r="H59" s="21"/>
    </row>
    <row r="60" spans="1:8" ht="24.95" customHeight="1" x14ac:dyDescent="0.4">
      <c r="A60" s="21"/>
      <c r="B60" s="21"/>
      <c r="C60" s="21"/>
      <c r="D60" s="21"/>
      <c r="E60" s="21"/>
      <c r="F60" s="21"/>
      <c r="G60" s="21"/>
      <c r="H60" s="21"/>
    </row>
    <row r="61" spans="1:8" ht="24.95" customHeight="1" x14ac:dyDescent="0.4">
      <c r="A61" s="21"/>
      <c r="B61" s="21"/>
      <c r="C61" s="21"/>
      <c r="D61" s="21"/>
      <c r="E61" s="21"/>
      <c r="F61" s="21"/>
      <c r="G61" s="21"/>
      <c r="H61" s="21"/>
    </row>
    <row r="62" spans="1:8" ht="24.95" customHeight="1" x14ac:dyDescent="0.4">
      <c r="A62" s="21"/>
      <c r="B62" s="21"/>
      <c r="C62" s="21"/>
      <c r="D62" s="21"/>
      <c r="E62" s="21"/>
      <c r="F62" s="21"/>
      <c r="G62" s="21"/>
      <c r="H62" s="21"/>
    </row>
    <row r="63" spans="1:8" ht="24.95" customHeight="1" x14ac:dyDescent="0.4">
      <c r="A63" s="21"/>
      <c r="B63" s="21"/>
      <c r="C63" s="21"/>
      <c r="D63" s="21"/>
      <c r="E63" s="21"/>
      <c r="F63" s="21"/>
      <c r="G63" s="21"/>
      <c r="H63" s="21"/>
    </row>
    <row r="64" spans="1:8" ht="24.95" customHeight="1" x14ac:dyDescent="0.4">
      <c r="A64" s="21"/>
      <c r="B64" s="21"/>
      <c r="C64" s="21"/>
      <c r="D64" s="21"/>
      <c r="E64" s="21"/>
      <c r="F64" s="21"/>
      <c r="G64" s="21"/>
      <c r="H64" s="21"/>
    </row>
    <row r="65" spans="1:8" ht="24.95" customHeight="1" x14ac:dyDescent="0.4">
      <c r="A65" s="21"/>
      <c r="B65" s="21"/>
      <c r="C65" s="21"/>
      <c r="D65" s="21"/>
      <c r="E65" s="21"/>
      <c r="F65" s="21"/>
      <c r="G65" s="21"/>
      <c r="H65" s="21"/>
    </row>
    <row r="66" spans="1:8" ht="24.95" customHeight="1" x14ac:dyDescent="0.4">
      <c r="A66" s="21"/>
      <c r="B66" s="21"/>
      <c r="C66" s="21"/>
      <c r="D66" s="21"/>
      <c r="E66" s="21"/>
      <c r="F66" s="21"/>
      <c r="G66" s="21"/>
      <c r="H66" s="21"/>
    </row>
    <row r="67" spans="1:8" ht="24.95" customHeight="1" x14ac:dyDescent="0.4">
      <c r="A67" s="21"/>
      <c r="B67" s="21"/>
      <c r="C67" s="21"/>
      <c r="D67" s="21"/>
      <c r="E67" s="21"/>
      <c r="F67" s="21"/>
      <c r="G67" s="21"/>
      <c r="H67" s="21"/>
    </row>
    <row r="68" spans="1:8" ht="24.95" customHeight="1" x14ac:dyDescent="0.4">
      <c r="A68" s="21"/>
      <c r="B68" s="21"/>
      <c r="C68" s="21"/>
      <c r="D68" s="21"/>
      <c r="E68" s="21"/>
      <c r="F68" s="21"/>
      <c r="G68" s="21"/>
      <c r="H68" s="21"/>
    </row>
    <row r="69" spans="1:8" ht="24.95" customHeight="1" x14ac:dyDescent="0.4">
      <c r="A69" s="21"/>
      <c r="B69" s="21"/>
      <c r="C69" s="21"/>
      <c r="D69" s="21"/>
      <c r="E69" s="21"/>
      <c r="F69" s="21"/>
      <c r="G69" s="21"/>
      <c r="H69" s="21"/>
    </row>
    <row r="70" spans="1:8" ht="24.95" customHeight="1" x14ac:dyDescent="0.4">
      <c r="A70" s="21"/>
      <c r="B70" s="21"/>
      <c r="C70" s="21"/>
      <c r="D70" s="21"/>
      <c r="E70" s="21"/>
      <c r="F70" s="21"/>
      <c r="G70" s="21"/>
      <c r="H70" s="21"/>
    </row>
    <row r="71" spans="1:8" ht="24.95" customHeight="1" x14ac:dyDescent="0.4">
      <c r="A71" s="21"/>
      <c r="B71" s="21"/>
      <c r="C71" s="21"/>
      <c r="D71" s="21"/>
      <c r="E71" s="21"/>
      <c r="F71" s="21"/>
      <c r="G71" s="21"/>
      <c r="H71" s="21"/>
    </row>
    <row r="72" spans="1:8" ht="24.95" customHeight="1" x14ac:dyDescent="0.4"/>
    <row r="73" spans="1:8" ht="24.95" customHeight="1" x14ac:dyDescent="0.4"/>
    <row r="74" spans="1:8" ht="24.95" customHeight="1" x14ac:dyDescent="0.4"/>
    <row r="75" spans="1:8" ht="24.95" customHeight="1" x14ac:dyDescent="0.4"/>
    <row r="76" spans="1:8" ht="24.95" customHeight="1" x14ac:dyDescent="0.4"/>
    <row r="77" spans="1:8" ht="24.95" customHeight="1" x14ac:dyDescent="0.4"/>
    <row r="78" spans="1:8" ht="24.95" customHeight="1" x14ac:dyDescent="0.4"/>
    <row r="79" spans="1:8" ht="24.95" customHeight="1" x14ac:dyDescent="0.4"/>
    <row r="80" spans="1:8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</sheetData>
  <mergeCells count="4">
    <mergeCell ref="A1:H1"/>
    <mergeCell ref="B26:C26"/>
    <mergeCell ref="D26:E26"/>
    <mergeCell ref="C7:G7"/>
  </mergeCells>
  <phoneticPr fontId="1"/>
  <conditionalFormatting sqref="C7">
    <cfRule type="containsBlanks" dxfId="41" priority="1">
      <formula>LEN(TRIM(C7))=0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43"/>
  <sheetViews>
    <sheetView zoomScaleNormal="100" workbookViewId="0">
      <selection activeCell="Q36" sqref="Q36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83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1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43"/>
  <sheetViews>
    <sheetView zoomScaleNormal="100" workbookViewId="0">
      <selection activeCell="K33" sqref="K3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122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0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43"/>
  <sheetViews>
    <sheetView zoomScaleNormal="100" workbookViewId="0">
      <selection activeCell="L11" sqref="L11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123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9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43"/>
  <sheetViews>
    <sheetView zoomScaleNormal="100" workbookViewId="0">
      <selection activeCell="O35" sqref="O35:P35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124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8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43"/>
  <sheetViews>
    <sheetView zoomScaleNormal="100" workbookViewId="0">
      <selection activeCell="R33" sqref="R3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85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7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43"/>
  <sheetViews>
    <sheetView zoomScaleNormal="100" workbookViewId="0">
      <selection activeCell="S33" sqref="S3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125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6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43"/>
  <sheetViews>
    <sheetView zoomScaleNormal="100" workbookViewId="0">
      <selection activeCell="M29" sqref="M29:N29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126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5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43"/>
  <sheetViews>
    <sheetView zoomScaleNormal="100" workbookViewId="0">
      <selection activeCell="N38" sqref="N38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127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4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43"/>
  <sheetViews>
    <sheetView zoomScaleNormal="100" workbookViewId="0">
      <selection activeCell="O34" sqref="O34:P34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128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3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W43"/>
  <sheetViews>
    <sheetView zoomScaleNormal="100" workbookViewId="0">
      <selection activeCell="L43" sqref="L4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129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2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5"/>
  <sheetViews>
    <sheetView topLeftCell="A7" zoomScaleNormal="100" zoomScaleSheetLayoutView="80" workbookViewId="0">
      <selection activeCell="O36" sqref="O36:P36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95" customFormat="1" ht="12.75" x14ac:dyDescent="0.4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23" s="97" customFormat="1" ht="9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3" s="97" customFormat="1" ht="28.5" customHeight="1" x14ac:dyDescent="0.4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3" s="97" customFormat="1" ht="7.5" customHeight="1" x14ac:dyDescent="0.4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23" s="97" customFormat="1" ht="32.25" customHeight="1" x14ac:dyDescent="0.4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100">
        <f>添付書類作成支援シート!C7</f>
        <v>0</v>
      </c>
      <c r="L5" s="100"/>
      <c r="M5" s="100"/>
      <c r="N5" s="100"/>
      <c r="O5" s="100"/>
      <c r="P5" s="100"/>
    </row>
    <row r="6" spans="1:23" s="97" customFormat="1" ht="9.75" customHeigh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23" s="97" customFormat="1" ht="20.25" customHeight="1" x14ac:dyDescent="0.4">
      <c r="A7" s="101"/>
      <c r="B7" s="102" t="s">
        <v>28</v>
      </c>
      <c r="C7" s="102"/>
      <c r="D7" s="102"/>
      <c r="E7" s="102"/>
      <c r="F7" s="102"/>
      <c r="G7" s="102"/>
      <c r="H7" s="102"/>
      <c r="I7" s="102"/>
      <c r="J7" s="101"/>
      <c r="K7" s="101"/>
      <c r="L7" s="101"/>
      <c r="M7" s="101"/>
      <c r="N7" s="101"/>
      <c r="O7" s="101"/>
      <c r="P7" s="101"/>
    </row>
    <row r="8" spans="1:23" s="97" customFormat="1" ht="6" customHeight="1" x14ac:dyDescent="0.4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23" s="97" customFormat="1" ht="31.5" customHeight="1" x14ac:dyDescent="0.4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103" t="s">
        <v>1</v>
      </c>
      <c r="L9" s="103" t="s">
        <v>2</v>
      </c>
      <c r="M9" s="104" t="s">
        <v>9</v>
      </c>
      <c r="N9" s="104"/>
      <c r="O9" s="99" t="s">
        <v>3</v>
      </c>
      <c r="P9" s="99"/>
    </row>
    <row r="10" spans="1:23" s="97" customFormat="1" ht="15.95" customHeight="1" x14ac:dyDescent="0.4">
      <c r="A10" s="105"/>
      <c r="B10" s="106"/>
      <c r="C10" s="106"/>
      <c r="D10" s="106"/>
      <c r="E10" s="106"/>
      <c r="F10" s="106"/>
      <c r="G10" s="106"/>
      <c r="H10" s="106"/>
      <c r="I10" s="106"/>
      <c r="J10" s="107"/>
      <c r="K10" s="108"/>
      <c r="L10" s="108"/>
      <c r="M10" s="109"/>
      <c r="N10" s="109"/>
      <c r="O10" s="109"/>
      <c r="P10" s="109"/>
      <c r="R10" s="101"/>
    </row>
    <row r="11" spans="1:23" s="97" customFormat="1" ht="15.95" customHeight="1" thickBot="1" x14ac:dyDescent="0.45">
      <c r="A11" s="110"/>
      <c r="B11" s="111"/>
      <c r="C11" s="111"/>
      <c r="D11" s="111"/>
      <c r="E11" s="111"/>
      <c r="F11" s="111"/>
      <c r="G11" s="111"/>
      <c r="H11" s="111"/>
      <c r="I11" s="111"/>
      <c r="J11" s="112"/>
      <c r="K11" s="108"/>
      <c r="L11" s="108"/>
      <c r="M11" s="109"/>
      <c r="N11" s="109"/>
      <c r="O11" s="109"/>
      <c r="P11" s="109"/>
      <c r="R11" s="101" t="s">
        <v>197</v>
      </c>
    </row>
    <row r="12" spans="1:23" s="97" customFormat="1" ht="15.95" customHeight="1" thickBot="1" x14ac:dyDescent="0.45">
      <c r="A12" s="105"/>
      <c r="B12" s="106"/>
      <c r="C12" s="106"/>
      <c r="D12" s="106"/>
      <c r="E12" s="106"/>
      <c r="F12" s="106"/>
      <c r="G12" s="106"/>
      <c r="H12" s="106"/>
      <c r="I12" s="106"/>
      <c r="J12" s="107"/>
      <c r="K12" s="108"/>
      <c r="L12" s="108"/>
      <c r="M12" s="109"/>
      <c r="N12" s="109"/>
      <c r="O12" s="109"/>
      <c r="P12" s="109"/>
      <c r="R12" s="113" t="str">
        <f>HYPERLINK("#'添付書類作成支援シート'!A1","添付書類作成支援シート")</f>
        <v>添付書類作成支援シート</v>
      </c>
      <c r="S12" s="114"/>
      <c r="T12" s="114"/>
      <c r="U12" s="115"/>
    </row>
    <row r="13" spans="1:23" s="97" customFormat="1" ht="15.95" customHeight="1" x14ac:dyDescent="0.4">
      <c r="A13" s="110"/>
      <c r="B13" s="111"/>
      <c r="C13" s="111"/>
      <c r="D13" s="111"/>
      <c r="E13" s="111"/>
      <c r="F13" s="111"/>
      <c r="G13" s="111"/>
      <c r="H13" s="111"/>
      <c r="I13" s="111"/>
      <c r="J13" s="112"/>
      <c r="K13" s="108"/>
      <c r="L13" s="108"/>
      <c r="M13" s="109"/>
      <c r="N13" s="109"/>
      <c r="O13" s="109"/>
      <c r="P13" s="109"/>
    </row>
    <row r="14" spans="1:23" s="97" customFormat="1" ht="15.95" customHeight="1" x14ac:dyDescent="0.4">
      <c r="A14" s="105"/>
      <c r="B14" s="106"/>
      <c r="C14" s="106"/>
      <c r="D14" s="106"/>
      <c r="E14" s="106"/>
      <c r="F14" s="106"/>
      <c r="G14" s="106"/>
      <c r="H14" s="106"/>
      <c r="I14" s="106"/>
      <c r="J14" s="107"/>
      <c r="K14" s="108"/>
      <c r="L14" s="108"/>
      <c r="M14" s="109"/>
      <c r="N14" s="109"/>
      <c r="O14" s="109"/>
      <c r="P14" s="109"/>
    </row>
    <row r="15" spans="1:23" s="97" customFormat="1" ht="15.95" customHeight="1" thickBot="1" x14ac:dyDescent="0.45">
      <c r="A15" s="110"/>
      <c r="B15" s="111"/>
      <c r="C15" s="111"/>
      <c r="D15" s="111"/>
      <c r="E15" s="111"/>
      <c r="F15" s="111"/>
      <c r="G15" s="111"/>
      <c r="H15" s="111"/>
      <c r="I15" s="111"/>
      <c r="J15" s="112"/>
      <c r="K15" s="108"/>
      <c r="L15" s="108"/>
      <c r="M15" s="109"/>
      <c r="N15" s="109"/>
      <c r="O15" s="109"/>
      <c r="P15" s="109"/>
      <c r="R15" s="101" t="s">
        <v>195</v>
      </c>
      <c r="S15" s="101"/>
      <c r="T15" s="101"/>
      <c r="U15" s="101"/>
      <c r="V15" s="101"/>
      <c r="W15" s="101"/>
    </row>
    <row r="16" spans="1:23" s="97" customFormat="1" ht="15.95" customHeight="1" x14ac:dyDescent="0.4">
      <c r="A16" s="105"/>
      <c r="B16" s="106"/>
      <c r="C16" s="106"/>
      <c r="D16" s="106"/>
      <c r="E16" s="106"/>
      <c r="F16" s="106"/>
      <c r="G16" s="106"/>
      <c r="H16" s="106"/>
      <c r="I16" s="106"/>
      <c r="J16" s="107"/>
      <c r="K16" s="108"/>
      <c r="L16" s="108"/>
      <c r="M16" s="109"/>
      <c r="N16" s="109"/>
      <c r="O16" s="109"/>
      <c r="P16" s="109"/>
      <c r="R16" s="116" t="str">
        <f>HYPERLINK("#'添付書類1（宮城県）'!$A$10","宮城県")</f>
        <v>宮城県</v>
      </c>
      <c r="S16" s="117" t="str">
        <f>HYPERLINK("#'添付書類1（石巻市）'!$A$10","石巻市")</f>
        <v>石巻市</v>
      </c>
      <c r="T16" s="117" t="str">
        <f>HYPERLINK("#'添付書類1（岩沼市）'!$A$10","岩沼市")</f>
        <v>岩沼市</v>
      </c>
      <c r="U16" s="117" t="str">
        <f>HYPERLINK("#'添付書類1（大河原町）'!$A$10","大河原町")</f>
        <v>大河原町</v>
      </c>
      <c r="V16" s="117" t="str">
        <f>HYPERLINK("#'添付書類1（大崎市）'!$A$10","大崎市")</f>
        <v>大崎市</v>
      </c>
      <c r="W16" s="118" t="str">
        <f>HYPERLINK("#'添付書類1（大郷町）'!$A$10","大郷町")</f>
        <v>大郷町</v>
      </c>
    </row>
    <row r="17" spans="1:23" s="97" customFormat="1" ht="15.95" customHeight="1" x14ac:dyDescent="0.4">
      <c r="A17" s="110"/>
      <c r="B17" s="111"/>
      <c r="C17" s="111"/>
      <c r="D17" s="111"/>
      <c r="E17" s="111"/>
      <c r="F17" s="111"/>
      <c r="G17" s="111"/>
      <c r="H17" s="111"/>
      <c r="I17" s="111"/>
      <c r="J17" s="112"/>
      <c r="K17" s="108"/>
      <c r="L17" s="108"/>
      <c r="M17" s="109"/>
      <c r="N17" s="109"/>
      <c r="O17" s="109"/>
      <c r="P17" s="109"/>
      <c r="R17" s="119" t="str">
        <f>HYPERLINK("#'添付書類1（大衡村）'!$A$10","大衡村")</f>
        <v>大衡村</v>
      </c>
      <c r="S17" s="120" t="str">
        <f>HYPERLINK("#'添付書類1（女川町）'!$A$10","女川町")</f>
        <v>女川町</v>
      </c>
      <c r="T17" s="120" t="str">
        <f>HYPERLINK("#'添付書類1（角田市）'!$A$10","角田市")</f>
        <v>角田市</v>
      </c>
      <c r="U17" s="120" t="str">
        <f>HYPERLINK("#'添付書類1（加美町）'!$A$10","加美町")</f>
        <v>加美町</v>
      </c>
      <c r="V17" s="120" t="str">
        <f>HYPERLINK("#'添付書類1（川崎町）'!$A$10","川崎町")</f>
        <v>川崎町</v>
      </c>
      <c r="W17" s="121" t="str">
        <f>HYPERLINK("#'添付書類1（栗原市）'!$A$10","栗原市")</f>
        <v>栗原市</v>
      </c>
    </row>
    <row r="18" spans="1:23" s="97" customFormat="1" ht="15.95" customHeight="1" x14ac:dyDescent="0.4">
      <c r="A18" s="105"/>
      <c r="B18" s="106"/>
      <c r="C18" s="106"/>
      <c r="D18" s="106"/>
      <c r="E18" s="106"/>
      <c r="F18" s="106"/>
      <c r="G18" s="106"/>
      <c r="H18" s="106"/>
      <c r="I18" s="106"/>
      <c r="J18" s="107"/>
      <c r="K18" s="108"/>
      <c r="L18" s="108"/>
      <c r="M18" s="109"/>
      <c r="N18" s="109"/>
      <c r="O18" s="109"/>
      <c r="P18" s="109"/>
      <c r="R18" s="119" t="str">
        <f>HYPERLINK("#'添付書類1（気仙沼市）'!$A$10","気仙沼市")</f>
        <v>気仙沼市</v>
      </c>
      <c r="S18" s="120" t="str">
        <f>HYPERLINK("#'添付書類1（蔵王町）'!$A$10","蔵王町")</f>
        <v>蔵王町</v>
      </c>
      <c r="T18" s="120" t="str">
        <f>HYPERLINK("#'添付書類1（塩竈市）'!$A$10","塩竈市")</f>
        <v>塩竈市</v>
      </c>
      <c r="U18" s="120" t="str">
        <f>HYPERLINK("#'添付書類1（色麻町）'!$A$10","色麻町")</f>
        <v>色麻町</v>
      </c>
      <c r="V18" s="120" t="str">
        <f>HYPERLINK("#'添付書類1（七ヶ宿町）'!$A$10","七ヶ宿町")</f>
        <v>七ヶ宿町</v>
      </c>
      <c r="W18" s="121" t="str">
        <f>HYPERLINK("#'添付書類1（柴田町）'!$A$10","柴田町")</f>
        <v>柴田町</v>
      </c>
    </row>
    <row r="19" spans="1:23" s="97" customFormat="1" ht="15.95" customHeight="1" x14ac:dyDescent="0.4">
      <c r="A19" s="110"/>
      <c r="B19" s="111"/>
      <c r="C19" s="111"/>
      <c r="D19" s="111"/>
      <c r="E19" s="111"/>
      <c r="F19" s="111"/>
      <c r="G19" s="111"/>
      <c r="H19" s="111"/>
      <c r="I19" s="111"/>
      <c r="J19" s="112"/>
      <c r="K19" s="108"/>
      <c r="L19" s="108"/>
      <c r="M19" s="109"/>
      <c r="N19" s="109"/>
      <c r="O19" s="109"/>
      <c r="P19" s="109"/>
      <c r="R19" s="119" t="str">
        <f>HYPERLINK("#'添付書類1（白石市）'!$A$10","白石市")</f>
        <v>白石市</v>
      </c>
      <c r="S19" s="120" t="str">
        <f>HYPERLINK("#'添付書類1（仙台市）'!$A$10","仙台市")</f>
        <v>仙台市</v>
      </c>
      <c r="T19" s="120" t="str">
        <f>HYPERLINK("#'添付書類1（大和町）'!$A$10","大和町")</f>
        <v>大和町</v>
      </c>
      <c r="U19" s="120" t="str">
        <f>HYPERLINK("#'添付書類1（多賀城市）'!$A$10","多賀城市")</f>
        <v>多賀城市</v>
      </c>
      <c r="V19" s="120" t="str">
        <f>HYPERLINK("#'添付書類1（富谷市）'!$A$10","富谷市")</f>
        <v>富谷市</v>
      </c>
      <c r="W19" s="121" t="str">
        <f>HYPERLINK("#'添付書類1（登米市）'!$A$10","登米市")</f>
        <v>登米市</v>
      </c>
    </row>
    <row r="20" spans="1:23" s="97" customFormat="1" ht="15.95" customHeight="1" x14ac:dyDescent="0.4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108"/>
      <c r="L20" s="108"/>
      <c r="M20" s="109"/>
      <c r="N20" s="109"/>
      <c r="O20" s="109"/>
      <c r="P20" s="109"/>
      <c r="R20" s="119" t="str">
        <f>HYPERLINK("#'添付書類1（名取市）'!$A$10","名取市")</f>
        <v>名取市</v>
      </c>
      <c r="S20" s="120" t="str">
        <f>HYPERLINK("#'添付書類1（東松島市）'!$A$10","東松島市")</f>
        <v>東松島市</v>
      </c>
      <c r="T20" s="120" t="str">
        <f>HYPERLINK("#'添付書類1（松島町）'!$A$10","松島町")</f>
        <v>松島町</v>
      </c>
      <c r="U20" s="120" t="str">
        <f>HYPERLINK("#'添付書類1（丸森町）'!$A$10","丸森町")</f>
        <v>丸森町</v>
      </c>
      <c r="V20" s="120" t="str">
        <f>HYPERLINK("#'添付書類1（美里町）'!$A$10","美里町")</f>
        <v>美里町</v>
      </c>
      <c r="W20" s="121" t="str">
        <f>HYPERLINK("#'添付書類1（南三陸町）'!$A$10","南三陸町")</f>
        <v>南三陸町</v>
      </c>
    </row>
    <row r="21" spans="1:23" s="97" customFormat="1" ht="15.95" customHeight="1" thickBot="1" x14ac:dyDescent="0.45">
      <c r="A21" s="110"/>
      <c r="B21" s="111"/>
      <c r="C21" s="111"/>
      <c r="D21" s="111"/>
      <c r="E21" s="111"/>
      <c r="F21" s="111"/>
      <c r="G21" s="111"/>
      <c r="H21" s="111"/>
      <c r="I21" s="111"/>
      <c r="J21" s="112"/>
      <c r="K21" s="108"/>
      <c r="L21" s="108"/>
      <c r="M21" s="109"/>
      <c r="N21" s="109"/>
      <c r="O21" s="109"/>
      <c r="P21" s="109"/>
      <c r="R21" s="122" t="str">
        <f>HYPERLINK("#'添付書類1（村田町）'!$A$10","村田町")</f>
        <v>村田町</v>
      </c>
      <c r="S21" s="123" t="str">
        <f>HYPERLINK("#'添付書類1（山元町）'!$A$10","山元町")</f>
        <v>山元町</v>
      </c>
      <c r="T21" s="123" t="str">
        <f>HYPERLINK("#'添付書類1（利府町）'!$A$10","利府町")</f>
        <v>利府町</v>
      </c>
      <c r="U21" s="123" t="str">
        <f>HYPERLINK("#'添付書類1（涌谷町）'!$A$10","涌谷町")</f>
        <v>涌谷町</v>
      </c>
      <c r="V21" s="123" t="str">
        <f>HYPERLINK("#'添付書類1（亘理町）'!$A$10","亘理町")</f>
        <v>亘理町</v>
      </c>
      <c r="W21" s="124"/>
    </row>
    <row r="22" spans="1:23" s="97" customFormat="1" ht="15.95" customHeight="1" x14ac:dyDescent="0.4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08"/>
      <c r="L22" s="108"/>
      <c r="M22" s="109"/>
      <c r="N22" s="109"/>
      <c r="O22" s="109"/>
      <c r="P22" s="109"/>
      <c r="R22" s="125"/>
      <c r="S22" s="125"/>
      <c r="T22" s="125"/>
      <c r="U22" s="125"/>
      <c r="V22" s="125"/>
      <c r="W22" s="125"/>
    </row>
    <row r="23" spans="1:23" s="97" customFormat="1" ht="15.95" customHeight="1" x14ac:dyDescent="0.4">
      <c r="A23" s="110"/>
      <c r="B23" s="111"/>
      <c r="C23" s="111"/>
      <c r="D23" s="111"/>
      <c r="E23" s="111"/>
      <c r="F23" s="111"/>
      <c r="G23" s="111"/>
      <c r="H23" s="111"/>
      <c r="I23" s="111"/>
      <c r="J23" s="112"/>
      <c r="K23" s="108"/>
      <c r="L23" s="108"/>
      <c r="M23" s="109"/>
      <c r="N23" s="109"/>
      <c r="O23" s="109"/>
      <c r="P23" s="109"/>
      <c r="R23" s="125"/>
      <c r="S23" s="125"/>
      <c r="T23" s="125"/>
      <c r="U23" s="125"/>
      <c r="V23" s="125"/>
      <c r="W23" s="125"/>
    </row>
    <row r="24" spans="1:23" s="97" customFormat="1" ht="15.95" customHeight="1" thickBot="1" x14ac:dyDescent="0.45">
      <c r="A24" s="105"/>
      <c r="B24" s="106"/>
      <c r="C24" s="106"/>
      <c r="D24" s="106"/>
      <c r="E24" s="106"/>
      <c r="F24" s="106"/>
      <c r="G24" s="106"/>
      <c r="H24" s="106"/>
      <c r="I24" s="106"/>
      <c r="J24" s="107"/>
      <c r="K24" s="108"/>
      <c r="L24" s="108"/>
      <c r="M24" s="109"/>
      <c r="N24" s="109"/>
      <c r="O24" s="109"/>
      <c r="P24" s="109"/>
      <c r="R24" s="101" t="s">
        <v>196</v>
      </c>
      <c r="S24" s="101"/>
      <c r="T24" s="101"/>
      <c r="U24" s="101"/>
      <c r="V24" s="125"/>
      <c r="W24" s="125"/>
    </row>
    <row r="25" spans="1:23" s="97" customFormat="1" ht="15.95" customHeight="1" thickBot="1" x14ac:dyDescent="0.45">
      <c r="A25" s="110"/>
      <c r="B25" s="111"/>
      <c r="C25" s="111"/>
      <c r="D25" s="111"/>
      <c r="E25" s="111"/>
      <c r="F25" s="111"/>
      <c r="G25" s="111"/>
      <c r="H25" s="111"/>
      <c r="I25" s="111"/>
      <c r="J25" s="112"/>
      <c r="K25" s="108"/>
      <c r="L25" s="108"/>
      <c r="M25" s="109"/>
      <c r="N25" s="109"/>
      <c r="O25" s="109"/>
      <c r="P25" s="109"/>
      <c r="R25" s="126" t="str">
        <f>HYPERLINK("#'添付書類２（宮城県）'!L10","添付書類２（宮城県）")</f>
        <v>添付書類２（宮城県）</v>
      </c>
      <c r="S25" s="127"/>
      <c r="T25" s="127" t="str">
        <f>HYPERLINK("#'添付書類３'!L8","添付書類３")</f>
        <v>添付書類３</v>
      </c>
      <c r="U25" s="128"/>
      <c r="V25" s="125"/>
      <c r="W25" s="125"/>
    </row>
    <row r="26" spans="1:23" s="97" customFormat="1" ht="15.95" customHeight="1" x14ac:dyDescent="0.4">
      <c r="A26" s="105"/>
      <c r="B26" s="106"/>
      <c r="C26" s="106"/>
      <c r="D26" s="106"/>
      <c r="E26" s="106"/>
      <c r="F26" s="106"/>
      <c r="G26" s="106"/>
      <c r="H26" s="106"/>
      <c r="I26" s="106"/>
      <c r="J26" s="107"/>
      <c r="K26" s="108"/>
      <c r="L26" s="108"/>
      <c r="M26" s="109"/>
      <c r="N26" s="109"/>
      <c r="O26" s="109"/>
      <c r="P26" s="109"/>
    </row>
    <row r="27" spans="1:23" s="97" customFormat="1" ht="15.95" customHeight="1" x14ac:dyDescent="0.4">
      <c r="A27" s="110"/>
      <c r="B27" s="111"/>
      <c r="C27" s="111"/>
      <c r="D27" s="111"/>
      <c r="E27" s="111"/>
      <c r="F27" s="111"/>
      <c r="G27" s="111"/>
      <c r="H27" s="111"/>
      <c r="I27" s="111"/>
      <c r="J27" s="112"/>
      <c r="K27" s="108"/>
      <c r="L27" s="108"/>
      <c r="M27" s="109"/>
      <c r="N27" s="109"/>
      <c r="O27" s="109"/>
      <c r="P27" s="109"/>
    </row>
    <row r="28" spans="1:23" s="97" customFormat="1" ht="15.95" customHeight="1" x14ac:dyDescent="0.4">
      <c r="A28" s="105"/>
      <c r="B28" s="106"/>
      <c r="C28" s="106"/>
      <c r="D28" s="106"/>
      <c r="E28" s="106"/>
      <c r="F28" s="106"/>
      <c r="G28" s="106"/>
      <c r="H28" s="106"/>
      <c r="I28" s="106"/>
      <c r="J28" s="107"/>
      <c r="K28" s="108"/>
      <c r="L28" s="108"/>
      <c r="M28" s="109"/>
      <c r="N28" s="109"/>
      <c r="O28" s="109"/>
      <c r="P28" s="109"/>
    </row>
    <row r="29" spans="1:23" s="97" customFormat="1" ht="15.95" customHeight="1" x14ac:dyDescent="0.4">
      <c r="A29" s="110"/>
      <c r="B29" s="111"/>
      <c r="C29" s="111"/>
      <c r="D29" s="111"/>
      <c r="E29" s="111"/>
      <c r="F29" s="111"/>
      <c r="G29" s="111"/>
      <c r="H29" s="111"/>
      <c r="I29" s="111"/>
      <c r="J29" s="112"/>
      <c r="K29" s="108"/>
      <c r="L29" s="108"/>
      <c r="M29" s="109"/>
      <c r="N29" s="109"/>
      <c r="O29" s="109"/>
      <c r="P29" s="109"/>
    </row>
    <row r="30" spans="1:23" s="97" customFormat="1" ht="15.95" customHeight="1" x14ac:dyDescent="0.4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108"/>
      <c r="L30" s="108"/>
      <c r="M30" s="109"/>
      <c r="N30" s="109"/>
      <c r="O30" s="109"/>
      <c r="P30" s="109"/>
    </row>
    <row r="31" spans="1:23" s="97" customFormat="1" ht="15.95" customHeight="1" x14ac:dyDescent="0.4">
      <c r="A31" s="110"/>
      <c r="B31" s="111"/>
      <c r="C31" s="111"/>
      <c r="D31" s="111"/>
      <c r="E31" s="111"/>
      <c r="F31" s="111"/>
      <c r="G31" s="111"/>
      <c r="H31" s="111"/>
      <c r="I31" s="111"/>
      <c r="J31" s="112"/>
      <c r="K31" s="108"/>
      <c r="L31" s="108"/>
      <c r="M31" s="109"/>
      <c r="N31" s="109"/>
      <c r="O31" s="109"/>
      <c r="P31" s="109"/>
    </row>
    <row r="32" spans="1:23" s="97" customFormat="1" ht="15.95" customHeight="1" x14ac:dyDescent="0.4">
      <c r="A32" s="105"/>
      <c r="B32" s="106"/>
      <c r="C32" s="106"/>
      <c r="D32" s="106"/>
      <c r="E32" s="106"/>
      <c r="F32" s="106"/>
      <c r="G32" s="106"/>
      <c r="H32" s="106"/>
      <c r="I32" s="106"/>
      <c r="J32" s="107"/>
      <c r="K32" s="108"/>
      <c r="L32" s="108"/>
      <c r="M32" s="109"/>
      <c r="N32" s="109"/>
      <c r="O32" s="109"/>
      <c r="P32" s="109"/>
    </row>
    <row r="33" spans="1:16" s="97" customFormat="1" ht="15.95" customHeight="1" x14ac:dyDescent="0.4">
      <c r="A33" s="110"/>
      <c r="B33" s="111"/>
      <c r="C33" s="111"/>
      <c r="D33" s="111"/>
      <c r="E33" s="111"/>
      <c r="F33" s="111"/>
      <c r="G33" s="111"/>
      <c r="H33" s="111"/>
      <c r="I33" s="111"/>
      <c r="J33" s="112"/>
      <c r="K33" s="108"/>
      <c r="L33" s="108"/>
      <c r="M33" s="109"/>
      <c r="N33" s="109"/>
      <c r="O33" s="109"/>
      <c r="P33" s="109"/>
    </row>
    <row r="34" spans="1:16" s="97" customFormat="1" ht="15.95" customHeight="1" x14ac:dyDescent="0.4">
      <c r="A34" s="105"/>
      <c r="B34" s="106"/>
      <c r="C34" s="106"/>
      <c r="D34" s="106"/>
      <c r="E34" s="106"/>
      <c r="F34" s="106"/>
      <c r="G34" s="106"/>
      <c r="H34" s="106"/>
      <c r="I34" s="106"/>
      <c r="J34" s="107"/>
      <c r="K34" s="108"/>
      <c r="L34" s="108"/>
      <c r="M34" s="109"/>
      <c r="N34" s="109"/>
      <c r="O34" s="109"/>
      <c r="P34" s="109"/>
    </row>
    <row r="35" spans="1:16" s="97" customFormat="1" ht="15.95" customHeight="1" x14ac:dyDescent="0.4">
      <c r="A35" s="110"/>
      <c r="B35" s="111"/>
      <c r="C35" s="111"/>
      <c r="D35" s="111"/>
      <c r="E35" s="111"/>
      <c r="F35" s="111"/>
      <c r="G35" s="111"/>
      <c r="H35" s="111"/>
      <c r="I35" s="111"/>
      <c r="J35" s="112"/>
      <c r="K35" s="108"/>
      <c r="L35" s="108"/>
      <c r="M35" s="109"/>
      <c r="N35" s="109"/>
      <c r="O35" s="109"/>
      <c r="P35" s="109"/>
    </row>
    <row r="36" spans="1:16" s="97" customFormat="1" ht="15.95" customHeight="1" x14ac:dyDescent="0.4">
      <c r="A36" s="105"/>
      <c r="B36" s="106"/>
      <c r="C36" s="106"/>
      <c r="D36" s="106"/>
      <c r="E36" s="106"/>
      <c r="F36" s="106"/>
      <c r="G36" s="106"/>
      <c r="H36" s="106"/>
      <c r="I36" s="106"/>
      <c r="J36" s="107"/>
      <c r="K36" s="108"/>
      <c r="L36" s="108"/>
      <c r="M36" s="109"/>
      <c r="N36" s="109"/>
      <c r="O36" s="109"/>
      <c r="P36" s="109"/>
    </row>
    <row r="37" spans="1:16" s="97" customFormat="1" ht="15.95" customHeight="1" thickBot="1" x14ac:dyDescent="0.45">
      <c r="A37" s="129"/>
      <c r="B37" s="130"/>
      <c r="C37" s="130"/>
      <c r="D37" s="130"/>
      <c r="E37" s="130"/>
      <c r="F37" s="130"/>
      <c r="G37" s="130"/>
      <c r="H37" s="130"/>
      <c r="I37" s="130"/>
      <c r="J37" s="131"/>
      <c r="K37" s="132"/>
      <c r="L37" s="132"/>
      <c r="M37" s="133"/>
      <c r="N37" s="133"/>
      <c r="O37" s="133"/>
      <c r="P37" s="133"/>
    </row>
    <row r="38" spans="1:16" s="97" customFormat="1" ht="15.95" customHeight="1" thickBot="1" x14ac:dyDescent="0.45">
      <c r="A38" s="134" t="s">
        <v>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6" t="s">
        <v>5</v>
      </c>
      <c r="L38" s="136" t="s">
        <v>5</v>
      </c>
      <c r="M38" s="137" t="s">
        <v>8</v>
      </c>
      <c r="N38" s="92">
        <f>SUM(M10:N37)</f>
        <v>0</v>
      </c>
      <c r="O38" s="138" t="s">
        <v>10</v>
      </c>
      <c r="P38" s="93">
        <f>SUM(O10:P37)</f>
        <v>0</v>
      </c>
    </row>
    <row r="39" spans="1:16" s="97" customFormat="1" ht="15.95" customHeight="1" x14ac:dyDescent="0.4">
      <c r="A39" s="101" t="s">
        <v>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97" customFormat="1" ht="15.95" customHeight="1" x14ac:dyDescent="0.4">
      <c r="A40" s="101" t="s">
        <v>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s="97" customFormat="1" ht="15.95" customHeight="1" x14ac:dyDescent="0.4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s="97" customFormat="1" ht="15.95" customHeight="1" x14ac:dyDescent="0.4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6" s="97" customFormat="1" ht="15.95" customHeight="1" x14ac:dyDescent="0.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6" s="97" customFormat="1" x14ac:dyDescent="0.4"/>
    <row r="45" spans="1:16" s="97" customFormat="1" x14ac:dyDescent="0.4"/>
  </sheetData>
  <mergeCells count="68">
    <mergeCell ref="O37:P37"/>
    <mergeCell ref="B7:I7"/>
    <mergeCell ref="A5:J5"/>
    <mergeCell ref="K5:P5"/>
    <mergeCell ref="O34:P34"/>
    <mergeCell ref="O35:P35"/>
    <mergeCell ref="O36:P36"/>
    <mergeCell ref="O24:P24"/>
    <mergeCell ref="O13:P13"/>
    <mergeCell ref="O14:P14"/>
    <mergeCell ref="O15:P15"/>
    <mergeCell ref="O16:P16"/>
    <mergeCell ref="O17:P17"/>
    <mergeCell ref="O18:P18"/>
    <mergeCell ref="O10:P10"/>
    <mergeCell ref="O11:P11"/>
    <mergeCell ref="A1:P1"/>
    <mergeCell ref="O31:P31"/>
    <mergeCell ref="O32:P32"/>
    <mergeCell ref="O33:P33"/>
    <mergeCell ref="O25:P25"/>
    <mergeCell ref="O26:P26"/>
    <mergeCell ref="O27:P27"/>
    <mergeCell ref="O28:P28"/>
    <mergeCell ref="O29:P29"/>
    <mergeCell ref="O30:P30"/>
    <mergeCell ref="O19:P19"/>
    <mergeCell ref="O20:P20"/>
    <mergeCell ref="O21:P21"/>
    <mergeCell ref="O22:P22"/>
    <mergeCell ref="O23:P23"/>
    <mergeCell ref="O9:P9"/>
    <mergeCell ref="A3:P3"/>
    <mergeCell ref="M14:N14"/>
    <mergeCell ref="M12:N12"/>
    <mergeCell ref="M11:N11"/>
    <mergeCell ref="M10:N10"/>
    <mergeCell ref="M9:N9"/>
    <mergeCell ref="M28:N28"/>
    <mergeCell ref="M27:N27"/>
    <mergeCell ref="M26:N26"/>
    <mergeCell ref="M13:N13"/>
    <mergeCell ref="M24:N24"/>
    <mergeCell ref="M23:N23"/>
    <mergeCell ref="M22:N22"/>
    <mergeCell ref="M21:N21"/>
    <mergeCell ref="M20:N20"/>
    <mergeCell ref="M19:N19"/>
    <mergeCell ref="M18:N18"/>
    <mergeCell ref="M17:N17"/>
    <mergeCell ref="M16:N16"/>
    <mergeCell ref="M15:N15"/>
    <mergeCell ref="M33:N33"/>
    <mergeCell ref="M32:N32"/>
    <mergeCell ref="M31:N31"/>
    <mergeCell ref="M30:N30"/>
    <mergeCell ref="M29:N29"/>
    <mergeCell ref="A38:J38"/>
    <mergeCell ref="M37:N37"/>
    <mergeCell ref="M36:N36"/>
    <mergeCell ref="M35:N35"/>
    <mergeCell ref="M34:N34"/>
    <mergeCell ref="R25:S25"/>
    <mergeCell ref="T25:U25"/>
    <mergeCell ref="R12:U12"/>
    <mergeCell ref="M25:N25"/>
    <mergeCell ref="A9:J9"/>
    <mergeCell ref="O12:P12"/>
  </mergeCells>
  <phoneticPr fontId="1"/>
  <conditionalFormatting sqref="K10">
    <cfRule type="containsBlanks" dxfId="40" priority="2">
      <formula>LEN(TRIM(K10))=0</formula>
    </cfRule>
  </conditionalFormatting>
  <conditionalFormatting sqref="A10:P37">
    <cfRule type="containsBlanks" dxfId="39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W43"/>
  <sheetViews>
    <sheetView zoomScaleNormal="100" workbookViewId="0">
      <selection activeCell="N39" sqref="N39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130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1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43"/>
  <sheetViews>
    <sheetView zoomScaleNormal="100" workbookViewId="0">
      <selection activeCell="L34" sqref="L34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131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20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W43"/>
  <sheetViews>
    <sheetView zoomScaleNormal="100" workbookViewId="0">
      <selection activeCell="L16" sqref="L16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132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9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43"/>
  <sheetViews>
    <sheetView zoomScaleNormal="100" workbookViewId="0">
      <selection activeCell="O36" sqref="O36:P36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89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8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W43"/>
  <sheetViews>
    <sheetView zoomScaleNormal="100" workbookViewId="0">
      <selection activeCell="L32" sqref="L3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133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7" priority="1">
      <formula>LEN(TRIM(A10))=0</formula>
    </cfRule>
    <cfRule type="containsErrors" dxfId="16" priority="2">
      <formula>ISERROR(A10)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W43"/>
  <sheetViews>
    <sheetView zoomScaleNormal="100" workbookViewId="0">
      <selection activeCell="Q31" sqref="Q31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134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5" priority="1">
      <formula>LEN(TRIM(A10))=0</formula>
    </cfRule>
    <cfRule type="containsBlanks" priority="2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W43"/>
  <sheetViews>
    <sheetView zoomScaleNormal="100" workbookViewId="0">
      <selection activeCell="M33" sqref="M33:N3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135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4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W43"/>
  <sheetViews>
    <sheetView zoomScaleNormal="100" workbookViewId="0">
      <selection activeCell="A10" sqref="A10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91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3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43"/>
  <sheetViews>
    <sheetView zoomScaleNormal="100" workbookViewId="0">
      <selection activeCell="R32" sqref="R3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136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2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W43"/>
  <sheetViews>
    <sheetView zoomScaleNormal="100" workbookViewId="0">
      <selection activeCell="Q8" sqref="Q8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137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1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3"/>
  <sheetViews>
    <sheetView zoomScaleNormal="100" workbookViewId="0">
      <selection activeCell="R32" sqref="R3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66">
        <f>添付書類作成支援シート!C7</f>
        <v>0</v>
      </c>
      <c r="L5" s="66"/>
      <c r="M5" s="66"/>
      <c r="N5" s="66"/>
      <c r="O5" s="66"/>
      <c r="P5" s="66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116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8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W43"/>
  <sheetViews>
    <sheetView zoomScaleNormal="100" workbookViewId="0">
      <selection activeCell="M31" sqref="M31:N31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138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10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43"/>
  <sheetViews>
    <sheetView zoomScaleNormal="100" workbookViewId="0">
      <selection activeCell="O12" sqref="O12:P1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139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9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W43"/>
  <sheetViews>
    <sheetView zoomScaleNormal="100" workbookViewId="0">
      <selection activeCell="Q35" sqref="Q35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140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8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W43"/>
  <sheetViews>
    <sheetView zoomScaleNormal="100" workbookViewId="0">
      <selection activeCell="O22" sqref="O22:P2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141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7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W43"/>
  <sheetViews>
    <sheetView zoomScaleNormal="100" workbookViewId="0">
      <selection activeCell="L35" sqref="L35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142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6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W43"/>
  <sheetViews>
    <sheetView zoomScaleNormal="100" workbookViewId="0">
      <selection activeCell="L35" sqref="L35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143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5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W43"/>
  <sheetViews>
    <sheetView zoomScaleNormal="100" workbookViewId="0">
      <selection activeCell="L12" sqref="L12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144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4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W43"/>
  <sheetViews>
    <sheetView zoomScaleNormal="100" workbookViewId="0">
      <selection activeCell="O10" sqref="O10:P10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145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0"/>
  <sheetViews>
    <sheetView topLeftCell="A7" zoomScaleNormal="100" workbookViewId="0">
      <selection activeCell="P15" sqref="P15"/>
    </sheetView>
  </sheetViews>
  <sheetFormatPr defaultRowHeight="18.75" x14ac:dyDescent="0.4"/>
  <cols>
    <col min="1" max="11" width="1.75" customWidth="1"/>
    <col min="12" max="12" width="26.625" customWidth="1"/>
    <col min="13" max="13" width="1.75" customWidth="1"/>
    <col min="14" max="14" width="26.625" customWidth="1"/>
  </cols>
  <sheetData>
    <row r="1" spans="1:21" s="1" customFormat="1" ht="12.75" x14ac:dyDescent="0.4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ht="28.5" customHeight="1" x14ac:dyDescent="0.4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1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1" ht="32.25" customHeight="1" x14ac:dyDescent="0.4">
      <c r="A5" s="67" t="s">
        <v>11</v>
      </c>
      <c r="B5" s="68"/>
      <c r="C5" s="68"/>
      <c r="D5" s="68"/>
      <c r="E5" s="68"/>
      <c r="F5" s="68"/>
      <c r="G5" s="68"/>
      <c r="H5" s="68"/>
      <c r="I5" s="68"/>
      <c r="J5" s="69"/>
      <c r="K5" s="66">
        <f>添付書類作成支援シート!C7</f>
        <v>0</v>
      </c>
      <c r="L5" s="66"/>
      <c r="M5" s="66"/>
      <c r="N5" s="66"/>
    </row>
    <row r="6" spans="1:21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20.25" customHeight="1" x14ac:dyDescent="0.4">
      <c r="A7" s="3"/>
      <c r="B7" s="65" t="s">
        <v>28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</row>
    <row r="8" spans="1:21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1" ht="31.5" customHeight="1" x14ac:dyDescent="0.4">
      <c r="A9" s="76" t="s">
        <v>16</v>
      </c>
      <c r="B9" s="77"/>
      <c r="C9" s="77"/>
      <c r="D9" s="77"/>
      <c r="E9" s="77"/>
      <c r="F9" s="77"/>
      <c r="G9" s="77"/>
      <c r="H9" s="77"/>
      <c r="I9" s="77"/>
      <c r="J9" s="78"/>
      <c r="K9" s="63" t="s">
        <v>74</v>
      </c>
      <c r="L9" s="63"/>
      <c r="M9" s="58" t="s">
        <v>3</v>
      </c>
      <c r="N9" s="58"/>
    </row>
    <row r="10" spans="1:21" ht="14.1" customHeight="1" thickBot="1" x14ac:dyDescent="0.45">
      <c r="A10" s="67" t="s">
        <v>75</v>
      </c>
      <c r="B10" s="68"/>
      <c r="C10" s="68"/>
      <c r="D10" s="68"/>
      <c r="E10" s="68"/>
      <c r="F10" s="68"/>
      <c r="G10" s="68"/>
      <c r="H10" s="68"/>
      <c r="I10" s="68"/>
      <c r="J10" s="69"/>
      <c r="K10" s="57">
        <f>'添付書類1（宮城県）'!N38</f>
        <v>0</v>
      </c>
      <c r="L10" s="57"/>
      <c r="M10" s="57">
        <f>'添付書類1（宮城県）'!P38</f>
        <v>0</v>
      </c>
      <c r="N10" s="57"/>
      <c r="P10" s="3" t="s">
        <v>197</v>
      </c>
    </row>
    <row r="11" spans="1:21" ht="14.1" customHeight="1" thickBot="1" x14ac:dyDescent="0.45">
      <c r="A11" s="67" t="s">
        <v>76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 t="s">
        <v>76</v>
      </c>
      <c r="I11" s="68" t="s">
        <v>76</v>
      </c>
      <c r="J11" s="69" t="s">
        <v>76</v>
      </c>
      <c r="K11" s="57">
        <f>'添付書類1（石巻市）'!N38</f>
        <v>0</v>
      </c>
      <c r="L11" s="57"/>
      <c r="M11" s="57">
        <f>'添付書類1（石巻市）'!P38</f>
        <v>0</v>
      </c>
      <c r="N11" s="57"/>
      <c r="P11" s="54" t="str">
        <f>HYPERLINK("#'添付書類作成支援シート'!A1","添付書類作成支援シート")</f>
        <v>添付書類作成支援シート</v>
      </c>
      <c r="Q11" s="55"/>
      <c r="R11" s="55"/>
      <c r="S11" s="56"/>
    </row>
    <row r="12" spans="1:21" ht="14.1" customHeight="1" x14ac:dyDescent="0.4">
      <c r="A12" s="67" t="s">
        <v>77</v>
      </c>
      <c r="B12" s="68" t="s">
        <v>77</v>
      </c>
      <c r="C12" s="68" t="s">
        <v>77</v>
      </c>
      <c r="D12" s="68" t="s">
        <v>77</v>
      </c>
      <c r="E12" s="68" t="s">
        <v>77</v>
      </c>
      <c r="F12" s="68" t="s">
        <v>77</v>
      </c>
      <c r="G12" s="68" t="s">
        <v>77</v>
      </c>
      <c r="H12" s="68" t="s">
        <v>77</v>
      </c>
      <c r="I12" s="68" t="s">
        <v>77</v>
      </c>
      <c r="J12" s="69" t="s">
        <v>77</v>
      </c>
      <c r="K12" s="57">
        <f>'添付書類1（岩沼市）'!N38</f>
        <v>0</v>
      </c>
      <c r="L12" s="57"/>
      <c r="M12" s="57">
        <f>'添付書類1（岩沼市）'!P38</f>
        <v>0</v>
      </c>
      <c r="N12" s="57"/>
    </row>
    <row r="13" spans="1:21" ht="14.1" customHeight="1" x14ac:dyDescent="0.4">
      <c r="A13" s="67" t="s">
        <v>94</v>
      </c>
      <c r="B13" s="68" t="s">
        <v>94</v>
      </c>
      <c r="C13" s="68" t="s">
        <v>94</v>
      </c>
      <c r="D13" s="68" t="s">
        <v>94</v>
      </c>
      <c r="E13" s="68" t="s">
        <v>94</v>
      </c>
      <c r="F13" s="68" t="s">
        <v>94</v>
      </c>
      <c r="G13" s="68" t="s">
        <v>94</v>
      </c>
      <c r="H13" s="68" t="s">
        <v>94</v>
      </c>
      <c r="I13" s="68" t="s">
        <v>94</v>
      </c>
      <c r="J13" s="69" t="s">
        <v>94</v>
      </c>
      <c r="K13" s="57">
        <f>'添付書類1（大河原町）'!N38</f>
        <v>0</v>
      </c>
      <c r="L13" s="57"/>
      <c r="M13" s="57">
        <f>'添付書類1（大河原町）'!P38</f>
        <v>0</v>
      </c>
      <c r="N13" s="57"/>
    </row>
    <row r="14" spans="1:21" ht="14.1" customHeight="1" thickBot="1" x14ac:dyDescent="0.45">
      <c r="A14" s="67" t="s">
        <v>78</v>
      </c>
      <c r="B14" s="68" t="s">
        <v>78</v>
      </c>
      <c r="C14" s="68" t="s">
        <v>78</v>
      </c>
      <c r="D14" s="68" t="s">
        <v>78</v>
      </c>
      <c r="E14" s="68" t="s">
        <v>78</v>
      </c>
      <c r="F14" s="68" t="s">
        <v>78</v>
      </c>
      <c r="G14" s="68" t="s">
        <v>78</v>
      </c>
      <c r="H14" s="68" t="s">
        <v>78</v>
      </c>
      <c r="I14" s="68" t="s">
        <v>78</v>
      </c>
      <c r="J14" s="69" t="s">
        <v>78</v>
      </c>
      <c r="K14" s="57">
        <f>'添付書類1（大崎市）'!N38</f>
        <v>0</v>
      </c>
      <c r="L14" s="57"/>
      <c r="M14" s="57">
        <f>'添付書類1（大崎市）'!P38</f>
        <v>0</v>
      </c>
      <c r="N14" s="57"/>
      <c r="P14" s="3" t="s">
        <v>195</v>
      </c>
      <c r="Q14" s="3"/>
      <c r="R14" s="3"/>
      <c r="S14" s="3"/>
      <c r="T14" s="3"/>
      <c r="U14" s="3"/>
    </row>
    <row r="15" spans="1:21" ht="14.1" customHeight="1" x14ac:dyDescent="0.4">
      <c r="A15" s="67" t="s">
        <v>79</v>
      </c>
      <c r="B15" s="68" t="s">
        <v>79</v>
      </c>
      <c r="C15" s="68" t="s">
        <v>79</v>
      </c>
      <c r="D15" s="68" t="s">
        <v>79</v>
      </c>
      <c r="E15" s="68" t="s">
        <v>79</v>
      </c>
      <c r="F15" s="68" t="s">
        <v>79</v>
      </c>
      <c r="G15" s="68" t="s">
        <v>79</v>
      </c>
      <c r="H15" s="68" t="s">
        <v>79</v>
      </c>
      <c r="I15" s="68" t="s">
        <v>79</v>
      </c>
      <c r="J15" s="69" t="s">
        <v>79</v>
      </c>
      <c r="K15" s="57">
        <f>'添付書類1（大郷町）'!N38</f>
        <v>0</v>
      </c>
      <c r="L15" s="57"/>
      <c r="M15" s="57">
        <f>'添付書類1（大郷町）'!P38</f>
        <v>0</v>
      </c>
      <c r="N15" s="57"/>
      <c r="P15" s="35" t="str">
        <f>HYPERLINK("#'添付書類1（宮城県）'!$A$10","宮城県")</f>
        <v>宮城県</v>
      </c>
      <c r="Q15" s="36" t="str">
        <f>HYPERLINK("#'添付書類1（石巻市）'!$A$10","石巻市")</f>
        <v>石巻市</v>
      </c>
      <c r="R15" s="36" t="str">
        <f>HYPERLINK("#'添付書類1（岩沼市）'!$A$10","岩沼市")</f>
        <v>岩沼市</v>
      </c>
      <c r="S15" s="36" t="str">
        <f>HYPERLINK("#'添付書類1（大河原町）'!$A$10","大河原町")</f>
        <v>大河原町</v>
      </c>
      <c r="T15" s="36" t="str">
        <f>HYPERLINK("#'添付書類1（大崎市）'!$A$10","大崎市")</f>
        <v>大崎市</v>
      </c>
      <c r="U15" s="37" t="str">
        <f>HYPERLINK("#'添付書類1（大郷町）'!$A$10","大郷町")</f>
        <v>大郷町</v>
      </c>
    </row>
    <row r="16" spans="1:21" ht="14.1" customHeight="1" x14ac:dyDescent="0.4">
      <c r="A16" s="67" t="s">
        <v>80</v>
      </c>
      <c r="B16" s="68" t="s">
        <v>80</v>
      </c>
      <c r="C16" s="68" t="s">
        <v>80</v>
      </c>
      <c r="D16" s="68" t="s">
        <v>80</v>
      </c>
      <c r="E16" s="68" t="s">
        <v>80</v>
      </c>
      <c r="F16" s="68" t="s">
        <v>80</v>
      </c>
      <c r="G16" s="68" t="s">
        <v>80</v>
      </c>
      <c r="H16" s="68" t="s">
        <v>80</v>
      </c>
      <c r="I16" s="68" t="s">
        <v>80</v>
      </c>
      <c r="J16" s="69" t="s">
        <v>80</v>
      </c>
      <c r="K16" s="57">
        <f>'添付書類1（大衡村）'!N38</f>
        <v>0</v>
      </c>
      <c r="L16" s="57"/>
      <c r="M16" s="57">
        <f>'添付書類1（大衡村）'!P38</f>
        <v>0</v>
      </c>
      <c r="N16" s="57"/>
      <c r="P16" s="38" t="str">
        <f>HYPERLINK("#'添付書類1（大衡村）'!$A$10","大衡村")</f>
        <v>大衡村</v>
      </c>
      <c r="Q16" s="39" t="str">
        <f>HYPERLINK("#'添付書類1（女川町）'!$A$10","女川町")</f>
        <v>女川町</v>
      </c>
      <c r="R16" s="39" t="str">
        <f>HYPERLINK("#'添付書類1（角田市）'!$A$10","角田市")</f>
        <v>角田市</v>
      </c>
      <c r="S16" s="39" t="str">
        <f>HYPERLINK("#'添付書類1（加美町）'!$A$10","加美町")</f>
        <v>加美町</v>
      </c>
      <c r="T16" s="39" t="str">
        <f>HYPERLINK("#'添付書類1（川崎町）'!$A$10","川崎町")</f>
        <v>川崎町</v>
      </c>
      <c r="U16" s="40" t="str">
        <f>HYPERLINK("#'添付書類1（栗原市）'!$A$10","栗原市")</f>
        <v>栗原市</v>
      </c>
    </row>
    <row r="17" spans="1:21" ht="14.1" customHeight="1" x14ac:dyDescent="0.4">
      <c r="A17" s="67" t="s">
        <v>81</v>
      </c>
      <c r="B17" s="68" t="s">
        <v>81</v>
      </c>
      <c r="C17" s="68" t="s">
        <v>81</v>
      </c>
      <c r="D17" s="68" t="s">
        <v>81</v>
      </c>
      <c r="E17" s="68" t="s">
        <v>81</v>
      </c>
      <c r="F17" s="68" t="s">
        <v>81</v>
      </c>
      <c r="G17" s="68" t="s">
        <v>81</v>
      </c>
      <c r="H17" s="68" t="s">
        <v>81</v>
      </c>
      <c r="I17" s="68" t="s">
        <v>81</v>
      </c>
      <c r="J17" s="69" t="s">
        <v>81</v>
      </c>
      <c r="K17" s="57">
        <f>'添付書類1（女川町）'!N38</f>
        <v>0</v>
      </c>
      <c r="L17" s="57"/>
      <c r="M17" s="57">
        <f>'添付書類1（女川町）'!P38</f>
        <v>0</v>
      </c>
      <c r="N17" s="57"/>
      <c r="P17" s="38" t="str">
        <f>HYPERLINK("#'添付書類1（気仙沼市）'!$A$10","気仙沼市")</f>
        <v>気仙沼市</v>
      </c>
      <c r="Q17" s="39" t="str">
        <f>HYPERLINK("#'添付書類1（蔵王町）'!$A$10","蔵王町")</f>
        <v>蔵王町</v>
      </c>
      <c r="R17" s="39" t="str">
        <f>HYPERLINK("#'添付書類1（塩竈市）'!$A$10","塩竈市")</f>
        <v>塩竈市</v>
      </c>
      <c r="S17" s="39" t="str">
        <f>HYPERLINK("#'添付書類1（色麻町）'!$A$10","色麻町")</f>
        <v>色麻町</v>
      </c>
      <c r="T17" s="39" t="str">
        <f>HYPERLINK("#'添付書類1（七ヶ宿町）'!$A$10","七ヶ宿町")</f>
        <v>七ヶ宿町</v>
      </c>
      <c r="U17" s="40" t="str">
        <f>HYPERLINK("#'添付書類1（柴田町）'!$A$10","柴田町")</f>
        <v>柴田町</v>
      </c>
    </row>
    <row r="18" spans="1:21" ht="14.1" customHeight="1" x14ac:dyDescent="0.4">
      <c r="A18" s="67" t="s">
        <v>95</v>
      </c>
      <c r="B18" s="68" t="s">
        <v>95</v>
      </c>
      <c r="C18" s="68" t="s">
        <v>95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9" t="s">
        <v>95</v>
      </c>
      <c r="K18" s="57">
        <f>'添付書類1（角田市）'!N38</f>
        <v>0</v>
      </c>
      <c r="L18" s="57"/>
      <c r="M18" s="57">
        <f>'添付書類1（角田市）'!P38</f>
        <v>0</v>
      </c>
      <c r="N18" s="57"/>
      <c r="P18" s="38" t="str">
        <f>HYPERLINK("#'添付書類1（白石市）'!$A$10","白石市")</f>
        <v>白石市</v>
      </c>
      <c r="Q18" s="39" t="str">
        <f>HYPERLINK("#'添付書類1（仙台市）'!$A$10","仙台市")</f>
        <v>仙台市</v>
      </c>
      <c r="R18" s="39" t="str">
        <f>HYPERLINK("#'添付書類1（大和町）'!$A$10","大和町")</f>
        <v>大和町</v>
      </c>
      <c r="S18" s="39" t="str">
        <f>HYPERLINK("#'添付書類1（多賀城市）'!$A$10","多賀城市")</f>
        <v>多賀城市</v>
      </c>
      <c r="T18" s="39" t="str">
        <f>HYPERLINK("#'添付書類1（富谷市）'!$A$10","富谷市")</f>
        <v>富谷市</v>
      </c>
      <c r="U18" s="40" t="str">
        <f>HYPERLINK("#'添付書類1（登米市）'!$A$10","登米市")</f>
        <v>登米市</v>
      </c>
    </row>
    <row r="19" spans="1:21" ht="14.1" customHeight="1" x14ac:dyDescent="0.4">
      <c r="A19" s="67" t="s">
        <v>96</v>
      </c>
      <c r="B19" s="68" t="s">
        <v>96</v>
      </c>
      <c r="C19" s="68" t="s">
        <v>96</v>
      </c>
      <c r="D19" s="68" t="s">
        <v>96</v>
      </c>
      <c r="E19" s="68" t="s">
        <v>96</v>
      </c>
      <c r="F19" s="68" t="s">
        <v>96</v>
      </c>
      <c r="G19" s="68" t="s">
        <v>96</v>
      </c>
      <c r="H19" s="68" t="s">
        <v>96</v>
      </c>
      <c r="I19" s="68" t="s">
        <v>96</v>
      </c>
      <c r="J19" s="69" t="s">
        <v>96</v>
      </c>
      <c r="K19" s="57">
        <f>'添付書類1（加美町）'!N38</f>
        <v>0</v>
      </c>
      <c r="L19" s="57"/>
      <c r="M19" s="57">
        <f>'添付書類1（加美町）'!P38</f>
        <v>0</v>
      </c>
      <c r="N19" s="57"/>
      <c r="P19" s="38" t="str">
        <f>HYPERLINK("#'添付書類1（名取市）'!$A$10","名取市")</f>
        <v>名取市</v>
      </c>
      <c r="Q19" s="39" t="str">
        <f>HYPERLINK("#'添付書類1（東松島市）'!$A$10","東松島市")</f>
        <v>東松島市</v>
      </c>
      <c r="R19" s="39" t="str">
        <f>HYPERLINK("#'添付書類1（松島町）'!$A$10","松島町")</f>
        <v>松島町</v>
      </c>
      <c r="S19" s="39" t="str">
        <f>HYPERLINK("#'添付書類1（丸森町）'!$A$10","丸森町")</f>
        <v>丸森町</v>
      </c>
      <c r="T19" s="39" t="str">
        <f>HYPERLINK("#'添付書類1（美里町）'!$A$10","美里町")</f>
        <v>美里町</v>
      </c>
      <c r="U19" s="40" t="str">
        <f>HYPERLINK("#'添付書類1（南三陸町）'!$A$10","南三陸町")</f>
        <v>南三陸町</v>
      </c>
    </row>
    <row r="20" spans="1:21" ht="14.1" customHeight="1" thickBot="1" x14ac:dyDescent="0.45">
      <c r="A20" s="67" t="s">
        <v>84</v>
      </c>
      <c r="B20" s="68" t="s">
        <v>84</v>
      </c>
      <c r="C20" s="68" t="s">
        <v>84</v>
      </c>
      <c r="D20" s="68" t="s">
        <v>84</v>
      </c>
      <c r="E20" s="68" t="s">
        <v>84</v>
      </c>
      <c r="F20" s="68" t="s">
        <v>84</v>
      </c>
      <c r="G20" s="68" t="s">
        <v>84</v>
      </c>
      <c r="H20" s="68" t="s">
        <v>84</v>
      </c>
      <c r="I20" s="68" t="s">
        <v>84</v>
      </c>
      <c r="J20" s="69" t="s">
        <v>84</v>
      </c>
      <c r="K20" s="57">
        <f>'添付書類1（川崎町）'!N38</f>
        <v>0</v>
      </c>
      <c r="L20" s="57"/>
      <c r="M20" s="57">
        <f>'添付書類1（川崎町）'!P38</f>
        <v>0</v>
      </c>
      <c r="N20" s="57"/>
      <c r="P20" s="41" t="str">
        <f>HYPERLINK("#'添付書類1（村田町）'!$A$10","村田町")</f>
        <v>村田町</v>
      </c>
      <c r="Q20" s="42" t="str">
        <f>HYPERLINK("#'添付書類1（山元町）'!$A$10","山元町")</f>
        <v>山元町</v>
      </c>
      <c r="R20" s="42" t="str">
        <f>HYPERLINK("#'添付書類1（利府町）'!$A$10","利府町")</f>
        <v>利府町</v>
      </c>
      <c r="S20" s="42" t="str">
        <f>HYPERLINK("#'添付書類1（涌谷町）'!$A$10","涌谷町")</f>
        <v>涌谷町</v>
      </c>
      <c r="T20" s="42" t="str">
        <f>HYPERLINK("#'添付書類1（亘理町）'!$A$10","亘理町")</f>
        <v>亘理町</v>
      </c>
      <c r="U20" s="43"/>
    </row>
    <row r="21" spans="1:21" ht="14.1" customHeight="1" x14ac:dyDescent="0.4">
      <c r="A21" s="67" t="s">
        <v>97</v>
      </c>
      <c r="B21" s="68" t="s">
        <v>97</v>
      </c>
      <c r="C21" s="68" t="s">
        <v>97</v>
      </c>
      <c r="D21" s="68" t="s">
        <v>97</v>
      </c>
      <c r="E21" s="68" t="s">
        <v>97</v>
      </c>
      <c r="F21" s="68" t="s">
        <v>97</v>
      </c>
      <c r="G21" s="68" t="s">
        <v>97</v>
      </c>
      <c r="H21" s="68" t="s">
        <v>97</v>
      </c>
      <c r="I21" s="68" t="s">
        <v>97</v>
      </c>
      <c r="J21" s="69" t="s">
        <v>97</v>
      </c>
      <c r="K21" s="57">
        <f>'添付書類1（栗原市）'!N38</f>
        <v>0</v>
      </c>
      <c r="L21" s="57"/>
      <c r="M21" s="57">
        <f>'添付書類1（栗原市）'!P38</f>
        <v>0</v>
      </c>
      <c r="N21" s="57"/>
      <c r="P21" s="44"/>
      <c r="Q21" s="44"/>
      <c r="R21" s="44"/>
      <c r="S21" s="44"/>
      <c r="T21" s="44"/>
      <c r="U21" s="44"/>
    </row>
    <row r="22" spans="1:21" ht="14.1" customHeight="1" x14ac:dyDescent="0.4">
      <c r="A22" s="67" t="s">
        <v>98</v>
      </c>
      <c r="B22" s="68" t="s">
        <v>98</v>
      </c>
      <c r="C22" s="68" t="s">
        <v>98</v>
      </c>
      <c r="D22" s="68" t="s">
        <v>98</v>
      </c>
      <c r="E22" s="68" t="s">
        <v>98</v>
      </c>
      <c r="F22" s="68" t="s">
        <v>98</v>
      </c>
      <c r="G22" s="68" t="s">
        <v>98</v>
      </c>
      <c r="H22" s="68" t="s">
        <v>98</v>
      </c>
      <c r="I22" s="68" t="s">
        <v>98</v>
      </c>
      <c r="J22" s="69" t="s">
        <v>98</v>
      </c>
      <c r="K22" s="57">
        <f>'添付書類1（気仙沼市）'!N38</f>
        <v>0</v>
      </c>
      <c r="L22" s="57"/>
      <c r="M22" s="57">
        <f>'添付書類1（気仙沼市）'!P38</f>
        <v>0</v>
      </c>
      <c r="N22" s="57"/>
      <c r="P22" s="44"/>
      <c r="Q22" s="44"/>
      <c r="R22" s="44"/>
      <c r="S22" s="44"/>
      <c r="T22" s="44"/>
      <c r="U22" s="44"/>
    </row>
    <row r="23" spans="1:21" ht="14.1" customHeight="1" thickBot="1" x14ac:dyDescent="0.45">
      <c r="A23" s="67" t="s">
        <v>86</v>
      </c>
      <c r="B23" s="68" t="s">
        <v>86</v>
      </c>
      <c r="C23" s="68" t="s">
        <v>86</v>
      </c>
      <c r="D23" s="68" t="s">
        <v>86</v>
      </c>
      <c r="E23" s="68" t="s">
        <v>86</v>
      </c>
      <c r="F23" s="68" t="s">
        <v>86</v>
      </c>
      <c r="G23" s="68" t="s">
        <v>86</v>
      </c>
      <c r="H23" s="68" t="s">
        <v>86</v>
      </c>
      <c r="I23" s="68" t="s">
        <v>86</v>
      </c>
      <c r="J23" s="69" t="s">
        <v>86</v>
      </c>
      <c r="K23" s="57">
        <f>'添付書類1（蔵王町）'!N38</f>
        <v>0</v>
      </c>
      <c r="L23" s="57"/>
      <c r="M23" s="57">
        <f>'添付書類1（蔵王町）'!P38</f>
        <v>0</v>
      </c>
      <c r="N23" s="57"/>
      <c r="P23" s="3" t="s">
        <v>196</v>
      </c>
      <c r="Q23" s="3"/>
      <c r="R23" s="3"/>
      <c r="S23" s="3"/>
      <c r="T23" s="44"/>
      <c r="U23" s="44"/>
    </row>
    <row r="24" spans="1:21" ht="14.1" customHeight="1" thickBot="1" x14ac:dyDescent="0.45">
      <c r="A24" s="67" t="s">
        <v>99</v>
      </c>
      <c r="B24" s="68" t="s">
        <v>99</v>
      </c>
      <c r="C24" s="68" t="s">
        <v>99</v>
      </c>
      <c r="D24" s="68" t="s">
        <v>99</v>
      </c>
      <c r="E24" s="68" t="s">
        <v>99</v>
      </c>
      <c r="F24" s="68" t="s">
        <v>99</v>
      </c>
      <c r="G24" s="68" t="s">
        <v>99</v>
      </c>
      <c r="H24" s="68" t="s">
        <v>99</v>
      </c>
      <c r="I24" s="68" t="s">
        <v>99</v>
      </c>
      <c r="J24" s="69" t="s">
        <v>99</v>
      </c>
      <c r="K24" s="57">
        <f>'添付書類1（塩竈市）'!N38</f>
        <v>0</v>
      </c>
      <c r="L24" s="57"/>
      <c r="M24" s="57">
        <f>'添付書類1（塩竈市）'!P38</f>
        <v>0</v>
      </c>
      <c r="N24" s="57"/>
      <c r="P24" s="51" t="str">
        <f>HYPERLINK("#'添付書類２（宮城県）'!L10","添付書類２（宮城県）")</f>
        <v>添付書類２（宮城県）</v>
      </c>
      <c r="Q24" s="52"/>
      <c r="R24" s="52" t="str">
        <f>HYPERLINK("#'添付書類３'!L8","添付書類３")</f>
        <v>添付書類３</v>
      </c>
      <c r="S24" s="53"/>
      <c r="T24" s="44"/>
      <c r="U24" s="44"/>
    </row>
    <row r="25" spans="1:21" ht="14.1" customHeight="1" x14ac:dyDescent="0.4">
      <c r="A25" s="67" t="s">
        <v>100</v>
      </c>
      <c r="B25" s="68" t="s">
        <v>100</v>
      </c>
      <c r="C25" s="68" t="s">
        <v>100</v>
      </c>
      <c r="D25" s="68" t="s">
        <v>100</v>
      </c>
      <c r="E25" s="68" t="s">
        <v>100</v>
      </c>
      <c r="F25" s="68" t="s">
        <v>100</v>
      </c>
      <c r="G25" s="68" t="s">
        <v>100</v>
      </c>
      <c r="H25" s="68" t="s">
        <v>100</v>
      </c>
      <c r="I25" s="68" t="s">
        <v>100</v>
      </c>
      <c r="J25" s="69" t="s">
        <v>100</v>
      </c>
      <c r="K25" s="57">
        <f>'添付書類1（色麻町）'!N38</f>
        <v>0</v>
      </c>
      <c r="L25" s="57"/>
      <c r="M25" s="57">
        <f>'添付書類1（色麻町）'!P38</f>
        <v>0</v>
      </c>
      <c r="N25" s="57"/>
    </row>
    <row r="26" spans="1:21" ht="14.1" customHeight="1" x14ac:dyDescent="0.4">
      <c r="A26" s="67" t="s">
        <v>101</v>
      </c>
      <c r="B26" s="68" t="s">
        <v>101</v>
      </c>
      <c r="C26" s="68" t="s">
        <v>101</v>
      </c>
      <c r="D26" s="68" t="s">
        <v>101</v>
      </c>
      <c r="E26" s="68" t="s">
        <v>101</v>
      </c>
      <c r="F26" s="68" t="s">
        <v>101</v>
      </c>
      <c r="G26" s="68" t="s">
        <v>101</v>
      </c>
      <c r="H26" s="68" t="s">
        <v>101</v>
      </c>
      <c r="I26" s="68" t="s">
        <v>101</v>
      </c>
      <c r="J26" s="69" t="s">
        <v>101</v>
      </c>
      <c r="K26" s="57">
        <f>'添付書類1（七ヶ宿町）'!N38</f>
        <v>0</v>
      </c>
      <c r="L26" s="57"/>
      <c r="M26" s="57">
        <f>'添付書類1（七ヶ宿町）'!P38</f>
        <v>0</v>
      </c>
      <c r="N26" s="57"/>
    </row>
    <row r="27" spans="1:21" ht="14.1" customHeight="1" x14ac:dyDescent="0.4">
      <c r="A27" s="67" t="s">
        <v>102</v>
      </c>
      <c r="B27" s="68" t="s">
        <v>102</v>
      </c>
      <c r="C27" s="68" t="s">
        <v>102</v>
      </c>
      <c r="D27" s="68" t="s">
        <v>102</v>
      </c>
      <c r="E27" s="68" t="s">
        <v>102</v>
      </c>
      <c r="F27" s="68" t="s">
        <v>102</v>
      </c>
      <c r="G27" s="68" t="s">
        <v>102</v>
      </c>
      <c r="H27" s="68" t="s">
        <v>102</v>
      </c>
      <c r="I27" s="68" t="s">
        <v>102</v>
      </c>
      <c r="J27" s="69" t="s">
        <v>102</v>
      </c>
      <c r="K27" s="57">
        <f>'添付書類1（七ヶ浜町）'!N38</f>
        <v>0</v>
      </c>
      <c r="L27" s="57"/>
      <c r="M27" s="57">
        <f>'添付書類1（七ヶ浜町）'!P38</f>
        <v>0</v>
      </c>
      <c r="N27" s="57"/>
    </row>
    <row r="28" spans="1:21" ht="14.1" customHeight="1" x14ac:dyDescent="0.4">
      <c r="A28" s="67" t="s">
        <v>87</v>
      </c>
      <c r="B28" s="68" t="s">
        <v>87</v>
      </c>
      <c r="C28" s="68" t="s">
        <v>87</v>
      </c>
      <c r="D28" s="68" t="s">
        <v>87</v>
      </c>
      <c r="E28" s="68" t="s">
        <v>87</v>
      </c>
      <c r="F28" s="68" t="s">
        <v>87</v>
      </c>
      <c r="G28" s="68" t="s">
        <v>87</v>
      </c>
      <c r="H28" s="68" t="s">
        <v>87</v>
      </c>
      <c r="I28" s="68" t="s">
        <v>87</v>
      </c>
      <c r="J28" s="69" t="s">
        <v>87</v>
      </c>
      <c r="K28" s="57">
        <f>'添付書類1（柴田町）'!N38</f>
        <v>0</v>
      </c>
      <c r="L28" s="57"/>
      <c r="M28" s="57">
        <f>'添付書類1（柴田町）'!P38</f>
        <v>0</v>
      </c>
      <c r="N28" s="57"/>
    </row>
    <row r="29" spans="1:21" ht="14.1" customHeight="1" x14ac:dyDescent="0.4">
      <c r="A29" s="67" t="s">
        <v>88</v>
      </c>
      <c r="B29" s="68" t="s">
        <v>88</v>
      </c>
      <c r="C29" s="68" t="s">
        <v>88</v>
      </c>
      <c r="D29" s="68" t="s">
        <v>88</v>
      </c>
      <c r="E29" s="68" t="s">
        <v>88</v>
      </c>
      <c r="F29" s="68" t="s">
        <v>88</v>
      </c>
      <c r="G29" s="68" t="s">
        <v>88</v>
      </c>
      <c r="H29" s="68" t="s">
        <v>88</v>
      </c>
      <c r="I29" s="68" t="s">
        <v>88</v>
      </c>
      <c r="J29" s="69" t="s">
        <v>88</v>
      </c>
      <c r="K29" s="57">
        <f>'添付書類1（白石市）'!N38</f>
        <v>0</v>
      </c>
      <c r="L29" s="57"/>
      <c r="M29" s="57">
        <f>'添付書類1（白石市）'!P38</f>
        <v>0</v>
      </c>
      <c r="N29" s="57"/>
    </row>
    <row r="30" spans="1:21" ht="14.1" customHeight="1" x14ac:dyDescent="0.4">
      <c r="A30" s="67" t="s">
        <v>115</v>
      </c>
      <c r="B30" s="68" t="s">
        <v>88</v>
      </c>
      <c r="C30" s="68" t="s">
        <v>88</v>
      </c>
      <c r="D30" s="68" t="s">
        <v>88</v>
      </c>
      <c r="E30" s="68" t="s">
        <v>88</v>
      </c>
      <c r="F30" s="68" t="s">
        <v>88</v>
      </c>
      <c r="G30" s="68" t="s">
        <v>88</v>
      </c>
      <c r="H30" s="68" t="s">
        <v>88</v>
      </c>
      <c r="I30" s="68" t="s">
        <v>88</v>
      </c>
      <c r="J30" s="69" t="s">
        <v>88</v>
      </c>
      <c r="K30" s="57">
        <f>'添付書類1（仙台市）'!N38</f>
        <v>0</v>
      </c>
      <c r="L30" s="57"/>
      <c r="M30" s="57">
        <f>'添付書類1（仙台市）'!P38</f>
        <v>0</v>
      </c>
      <c r="N30" s="57"/>
    </row>
    <row r="31" spans="1:21" ht="14.1" customHeight="1" x14ac:dyDescent="0.4">
      <c r="A31" s="67" t="s">
        <v>103</v>
      </c>
      <c r="B31" s="68" t="s">
        <v>103</v>
      </c>
      <c r="C31" s="68" t="s">
        <v>103</v>
      </c>
      <c r="D31" s="68" t="s">
        <v>103</v>
      </c>
      <c r="E31" s="68" t="s">
        <v>103</v>
      </c>
      <c r="F31" s="68" t="s">
        <v>103</v>
      </c>
      <c r="G31" s="68" t="s">
        <v>103</v>
      </c>
      <c r="H31" s="68" t="s">
        <v>103</v>
      </c>
      <c r="I31" s="68" t="s">
        <v>103</v>
      </c>
      <c r="J31" s="69" t="s">
        <v>103</v>
      </c>
      <c r="K31" s="57">
        <f>'添付書類1（大和町）'!N38</f>
        <v>0</v>
      </c>
      <c r="L31" s="57"/>
      <c r="M31" s="57">
        <f>'添付書類1（大和町）'!P38</f>
        <v>0</v>
      </c>
      <c r="N31" s="57"/>
    </row>
    <row r="32" spans="1:21" ht="14.1" customHeight="1" x14ac:dyDescent="0.4">
      <c r="A32" s="67" t="s">
        <v>90</v>
      </c>
      <c r="B32" s="68" t="s">
        <v>90</v>
      </c>
      <c r="C32" s="68" t="s">
        <v>90</v>
      </c>
      <c r="D32" s="68" t="s">
        <v>90</v>
      </c>
      <c r="E32" s="68" t="s">
        <v>90</v>
      </c>
      <c r="F32" s="68" t="s">
        <v>90</v>
      </c>
      <c r="G32" s="68" t="s">
        <v>90</v>
      </c>
      <c r="H32" s="68" t="s">
        <v>90</v>
      </c>
      <c r="I32" s="68" t="s">
        <v>90</v>
      </c>
      <c r="J32" s="69" t="s">
        <v>90</v>
      </c>
      <c r="K32" s="57">
        <f>'添付書類1（多賀城市）'!N38</f>
        <v>0</v>
      </c>
      <c r="L32" s="57"/>
      <c r="M32" s="57">
        <f>'添付書類1（多賀城市）'!P38</f>
        <v>0</v>
      </c>
      <c r="N32" s="57"/>
    </row>
    <row r="33" spans="1:14" ht="14.1" customHeight="1" x14ac:dyDescent="0.4">
      <c r="A33" s="67" t="s">
        <v>104</v>
      </c>
      <c r="B33" s="68" t="s">
        <v>104</v>
      </c>
      <c r="C33" s="68" t="s">
        <v>104</v>
      </c>
      <c r="D33" s="68" t="s">
        <v>104</v>
      </c>
      <c r="E33" s="68" t="s">
        <v>104</v>
      </c>
      <c r="F33" s="68" t="s">
        <v>104</v>
      </c>
      <c r="G33" s="68" t="s">
        <v>104</v>
      </c>
      <c r="H33" s="68" t="s">
        <v>104</v>
      </c>
      <c r="I33" s="68" t="s">
        <v>104</v>
      </c>
      <c r="J33" s="69" t="s">
        <v>104</v>
      </c>
      <c r="K33" s="57">
        <f>'添付書類1（富谷市）'!N38</f>
        <v>0</v>
      </c>
      <c r="L33" s="57"/>
      <c r="M33" s="57">
        <f>'添付書類1（富谷市）'!P38</f>
        <v>0</v>
      </c>
      <c r="N33" s="57"/>
    </row>
    <row r="34" spans="1:14" ht="14.1" customHeight="1" x14ac:dyDescent="0.4">
      <c r="A34" s="67" t="s">
        <v>105</v>
      </c>
      <c r="B34" s="68" t="s">
        <v>105</v>
      </c>
      <c r="C34" s="68" t="s">
        <v>105</v>
      </c>
      <c r="D34" s="68" t="s">
        <v>105</v>
      </c>
      <c r="E34" s="68" t="s">
        <v>105</v>
      </c>
      <c r="F34" s="68" t="s">
        <v>105</v>
      </c>
      <c r="G34" s="68" t="s">
        <v>105</v>
      </c>
      <c r="H34" s="68" t="s">
        <v>105</v>
      </c>
      <c r="I34" s="68" t="s">
        <v>105</v>
      </c>
      <c r="J34" s="69" t="s">
        <v>105</v>
      </c>
      <c r="K34" s="57">
        <f>'添付書類1（登米市）'!N38</f>
        <v>0</v>
      </c>
      <c r="L34" s="57"/>
      <c r="M34" s="57">
        <f>'添付書類1（登米市）'!P38</f>
        <v>0</v>
      </c>
      <c r="N34" s="57"/>
    </row>
    <row r="35" spans="1:14" ht="14.1" customHeight="1" x14ac:dyDescent="0.4">
      <c r="A35" s="67" t="s">
        <v>106</v>
      </c>
      <c r="B35" s="68" t="s">
        <v>106</v>
      </c>
      <c r="C35" s="68" t="s">
        <v>106</v>
      </c>
      <c r="D35" s="68" t="s">
        <v>106</v>
      </c>
      <c r="E35" s="68" t="s">
        <v>106</v>
      </c>
      <c r="F35" s="68" t="s">
        <v>106</v>
      </c>
      <c r="G35" s="68" t="s">
        <v>106</v>
      </c>
      <c r="H35" s="68" t="s">
        <v>106</v>
      </c>
      <c r="I35" s="68" t="s">
        <v>106</v>
      </c>
      <c r="J35" s="69" t="s">
        <v>106</v>
      </c>
      <c r="K35" s="57">
        <f>'添付書類1（名取市）'!N38</f>
        <v>0</v>
      </c>
      <c r="L35" s="57"/>
      <c r="M35" s="57">
        <f>'添付書類1（名取市）'!P38</f>
        <v>0</v>
      </c>
      <c r="N35" s="57"/>
    </row>
    <row r="36" spans="1:14" ht="14.1" customHeight="1" x14ac:dyDescent="0.4">
      <c r="A36" s="67" t="s">
        <v>107</v>
      </c>
      <c r="B36" s="68" t="s">
        <v>107</v>
      </c>
      <c r="C36" s="68" t="s">
        <v>107</v>
      </c>
      <c r="D36" s="68" t="s">
        <v>107</v>
      </c>
      <c r="E36" s="68" t="s">
        <v>107</v>
      </c>
      <c r="F36" s="68" t="s">
        <v>107</v>
      </c>
      <c r="G36" s="68" t="s">
        <v>107</v>
      </c>
      <c r="H36" s="68" t="s">
        <v>107</v>
      </c>
      <c r="I36" s="68" t="s">
        <v>107</v>
      </c>
      <c r="J36" s="69" t="s">
        <v>107</v>
      </c>
      <c r="K36" s="57">
        <f>'添付書類1（東松島市）'!N38</f>
        <v>0</v>
      </c>
      <c r="L36" s="57"/>
      <c r="M36" s="57">
        <f>'添付書類1（東松島市）'!P38</f>
        <v>0</v>
      </c>
      <c r="N36" s="57"/>
    </row>
    <row r="37" spans="1:14" ht="14.1" customHeight="1" x14ac:dyDescent="0.4">
      <c r="A37" s="67" t="s">
        <v>108</v>
      </c>
      <c r="B37" s="68" t="s">
        <v>108</v>
      </c>
      <c r="C37" s="68" t="s">
        <v>108</v>
      </c>
      <c r="D37" s="68" t="s">
        <v>108</v>
      </c>
      <c r="E37" s="68" t="s">
        <v>108</v>
      </c>
      <c r="F37" s="68" t="s">
        <v>108</v>
      </c>
      <c r="G37" s="68" t="s">
        <v>108</v>
      </c>
      <c r="H37" s="68" t="s">
        <v>108</v>
      </c>
      <c r="I37" s="68" t="s">
        <v>108</v>
      </c>
      <c r="J37" s="69" t="s">
        <v>108</v>
      </c>
      <c r="K37" s="57">
        <f>'添付書類1（松島町）'!N38</f>
        <v>0</v>
      </c>
      <c r="L37" s="57"/>
      <c r="M37" s="57">
        <f>'添付書類1（松島町）'!P38</f>
        <v>0</v>
      </c>
      <c r="N37" s="57"/>
    </row>
    <row r="38" spans="1:14" ht="14.1" customHeight="1" x14ac:dyDescent="0.4">
      <c r="A38" s="67" t="s">
        <v>92</v>
      </c>
      <c r="B38" s="68" t="s">
        <v>92</v>
      </c>
      <c r="C38" s="68" t="s">
        <v>92</v>
      </c>
      <c r="D38" s="68" t="s">
        <v>92</v>
      </c>
      <c r="E38" s="68" t="s">
        <v>92</v>
      </c>
      <c r="F38" s="68" t="s">
        <v>92</v>
      </c>
      <c r="G38" s="68" t="s">
        <v>92</v>
      </c>
      <c r="H38" s="68" t="s">
        <v>92</v>
      </c>
      <c r="I38" s="68" t="s">
        <v>92</v>
      </c>
      <c r="J38" s="69" t="s">
        <v>92</v>
      </c>
      <c r="K38" s="57">
        <f>'添付書類1（丸森町）'!N38</f>
        <v>0</v>
      </c>
      <c r="L38" s="57"/>
      <c r="M38" s="57">
        <f>'添付書類1（丸森町）'!P38</f>
        <v>0</v>
      </c>
      <c r="N38" s="57"/>
    </row>
    <row r="39" spans="1:14" ht="14.1" customHeight="1" x14ac:dyDescent="0.4">
      <c r="A39" s="67" t="s">
        <v>93</v>
      </c>
      <c r="B39" s="68" t="s">
        <v>93</v>
      </c>
      <c r="C39" s="68" t="s">
        <v>93</v>
      </c>
      <c r="D39" s="68" t="s">
        <v>93</v>
      </c>
      <c r="E39" s="68" t="s">
        <v>93</v>
      </c>
      <c r="F39" s="68" t="s">
        <v>93</v>
      </c>
      <c r="G39" s="68" t="s">
        <v>93</v>
      </c>
      <c r="H39" s="68" t="s">
        <v>93</v>
      </c>
      <c r="I39" s="68" t="s">
        <v>93</v>
      </c>
      <c r="J39" s="69" t="s">
        <v>93</v>
      </c>
      <c r="K39" s="57">
        <f>'添付書類1（美里町）'!N38</f>
        <v>0</v>
      </c>
      <c r="L39" s="57"/>
      <c r="M39" s="57">
        <f>'添付書類1（美里町）'!P38</f>
        <v>0</v>
      </c>
      <c r="N39" s="57"/>
    </row>
    <row r="40" spans="1:14" ht="14.1" customHeight="1" x14ac:dyDescent="0.4">
      <c r="A40" s="67" t="s">
        <v>109</v>
      </c>
      <c r="B40" s="68" t="s">
        <v>109</v>
      </c>
      <c r="C40" s="68" t="s">
        <v>109</v>
      </c>
      <c r="D40" s="68" t="s">
        <v>109</v>
      </c>
      <c r="E40" s="68" t="s">
        <v>109</v>
      </c>
      <c r="F40" s="68" t="s">
        <v>109</v>
      </c>
      <c r="G40" s="68" t="s">
        <v>109</v>
      </c>
      <c r="H40" s="68" t="s">
        <v>109</v>
      </c>
      <c r="I40" s="68" t="s">
        <v>109</v>
      </c>
      <c r="J40" s="69" t="s">
        <v>109</v>
      </c>
      <c r="K40" s="57">
        <f>'添付書類1（南三陸町）'!N38</f>
        <v>0</v>
      </c>
      <c r="L40" s="57"/>
      <c r="M40" s="57">
        <f>'添付書類1（南三陸町）'!P38</f>
        <v>0</v>
      </c>
      <c r="N40" s="57"/>
    </row>
    <row r="41" spans="1:14" ht="14.1" customHeight="1" x14ac:dyDescent="0.4">
      <c r="A41" s="67" t="s">
        <v>110</v>
      </c>
      <c r="B41" s="68" t="s">
        <v>110</v>
      </c>
      <c r="C41" s="68" t="s">
        <v>110</v>
      </c>
      <c r="D41" s="68" t="s">
        <v>110</v>
      </c>
      <c r="E41" s="68" t="s">
        <v>110</v>
      </c>
      <c r="F41" s="68" t="s">
        <v>110</v>
      </c>
      <c r="G41" s="68" t="s">
        <v>110</v>
      </c>
      <c r="H41" s="68" t="s">
        <v>110</v>
      </c>
      <c r="I41" s="68" t="s">
        <v>110</v>
      </c>
      <c r="J41" s="69" t="s">
        <v>110</v>
      </c>
      <c r="K41" s="57">
        <f>'添付書類1（村田町）'!N38</f>
        <v>0</v>
      </c>
      <c r="L41" s="57"/>
      <c r="M41" s="57">
        <f>'添付書類1（村田町）'!P38</f>
        <v>0</v>
      </c>
      <c r="N41" s="57"/>
    </row>
    <row r="42" spans="1:14" ht="14.1" customHeight="1" x14ac:dyDescent="0.4">
      <c r="A42" s="67" t="s">
        <v>111</v>
      </c>
      <c r="B42" s="68" t="s">
        <v>111</v>
      </c>
      <c r="C42" s="68" t="s">
        <v>111</v>
      </c>
      <c r="D42" s="68" t="s">
        <v>111</v>
      </c>
      <c r="E42" s="68" t="s">
        <v>111</v>
      </c>
      <c r="F42" s="68" t="s">
        <v>111</v>
      </c>
      <c r="G42" s="68" t="s">
        <v>111</v>
      </c>
      <c r="H42" s="68" t="s">
        <v>111</v>
      </c>
      <c r="I42" s="68" t="s">
        <v>111</v>
      </c>
      <c r="J42" s="69" t="s">
        <v>111</v>
      </c>
      <c r="K42" s="57">
        <f>'添付書類1（山元町）'!N38</f>
        <v>0</v>
      </c>
      <c r="L42" s="57"/>
      <c r="M42" s="57">
        <f>'添付書類1（山元町）'!P38</f>
        <v>0</v>
      </c>
      <c r="N42" s="57"/>
    </row>
    <row r="43" spans="1:14" ht="14.1" customHeight="1" x14ac:dyDescent="0.4">
      <c r="A43" s="67" t="s">
        <v>112</v>
      </c>
      <c r="B43" s="68" t="s">
        <v>112</v>
      </c>
      <c r="C43" s="68" t="s">
        <v>112</v>
      </c>
      <c r="D43" s="68" t="s">
        <v>112</v>
      </c>
      <c r="E43" s="68" t="s">
        <v>112</v>
      </c>
      <c r="F43" s="68" t="s">
        <v>112</v>
      </c>
      <c r="G43" s="68" t="s">
        <v>112</v>
      </c>
      <c r="H43" s="68" t="s">
        <v>112</v>
      </c>
      <c r="I43" s="68" t="s">
        <v>112</v>
      </c>
      <c r="J43" s="69" t="s">
        <v>112</v>
      </c>
      <c r="K43" s="57">
        <f>'添付書類1（利府町）'!N38</f>
        <v>0</v>
      </c>
      <c r="L43" s="57"/>
      <c r="M43" s="57">
        <f>'添付書類1（利府町）'!P38</f>
        <v>0</v>
      </c>
      <c r="N43" s="57"/>
    </row>
    <row r="44" spans="1:14" ht="14.1" customHeight="1" x14ac:dyDescent="0.4">
      <c r="A44" s="67" t="s">
        <v>113</v>
      </c>
      <c r="B44" s="68" t="s">
        <v>113</v>
      </c>
      <c r="C44" s="68" t="s">
        <v>113</v>
      </c>
      <c r="D44" s="68" t="s">
        <v>113</v>
      </c>
      <c r="E44" s="68" t="s">
        <v>113</v>
      </c>
      <c r="F44" s="68" t="s">
        <v>113</v>
      </c>
      <c r="G44" s="68" t="s">
        <v>113</v>
      </c>
      <c r="H44" s="68" t="s">
        <v>113</v>
      </c>
      <c r="I44" s="68" t="s">
        <v>113</v>
      </c>
      <c r="J44" s="69" t="s">
        <v>113</v>
      </c>
      <c r="K44" s="57">
        <f>'添付書類1（涌谷町）'!N38</f>
        <v>0</v>
      </c>
      <c r="L44" s="57"/>
      <c r="M44" s="57">
        <f>'添付書類1（涌谷町）'!P38</f>
        <v>0</v>
      </c>
      <c r="N44" s="57"/>
    </row>
    <row r="45" spans="1:14" ht="14.1" customHeight="1" thickBot="1" x14ac:dyDescent="0.45">
      <c r="A45" s="73" t="s">
        <v>114</v>
      </c>
      <c r="B45" s="74" t="s">
        <v>114</v>
      </c>
      <c r="C45" s="74" t="s">
        <v>114</v>
      </c>
      <c r="D45" s="74" t="s">
        <v>114</v>
      </c>
      <c r="E45" s="74" t="s">
        <v>114</v>
      </c>
      <c r="F45" s="74" t="s">
        <v>114</v>
      </c>
      <c r="G45" s="74" t="s">
        <v>114</v>
      </c>
      <c r="H45" s="74" t="s">
        <v>114</v>
      </c>
      <c r="I45" s="74" t="s">
        <v>114</v>
      </c>
      <c r="J45" s="75" t="s">
        <v>114</v>
      </c>
      <c r="K45" s="61">
        <f>'添付書類1（亘理町）'!N38</f>
        <v>0</v>
      </c>
      <c r="L45" s="61"/>
      <c r="M45" s="61">
        <f>'添付書類1（亘理町）'!P38</f>
        <v>0</v>
      </c>
      <c r="N45" s="61"/>
    </row>
    <row r="46" spans="1:14" ht="14.1" customHeight="1" thickBot="1" x14ac:dyDescent="0.45">
      <c r="A46" s="70" t="s">
        <v>4</v>
      </c>
      <c r="B46" s="71"/>
      <c r="C46" s="71"/>
      <c r="D46" s="71"/>
      <c r="E46" s="71"/>
      <c r="F46" s="71"/>
      <c r="G46" s="71"/>
      <c r="H46" s="71"/>
      <c r="I46" s="71"/>
      <c r="J46" s="72"/>
      <c r="K46" s="19" t="s">
        <v>14</v>
      </c>
      <c r="L46" s="17">
        <f>SUM(K10:L45)</f>
        <v>0</v>
      </c>
      <c r="M46" s="20" t="s">
        <v>15</v>
      </c>
      <c r="N46" s="18">
        <f>SUM(M10:N45)</f>
        <v>0</v>
      </c>
    </row>
    <row r="47" spans="1:14" ht="14.1" customHeight="1" x14ac:dyDescent="0.4">
      <c r="A47" s="3" t="s">
        <v>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9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1" ht="15.9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9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120">
    <mergeCell ref="K25:L25"/>
    <mergeCell ref="M25:N25"/>
    <mergeCell ref="M17:N17"/>
    <mergeCell ref="A26:J26"/>
    <mergeCell ref="A27:J27"/>
    <mergeCell ref="A28:J28"/>
    <mergeCell ref="A24:J24"/>
    <mergeCell ref="A25:J25"/>
    <mergeCell ref="K16:L16"/>
    <mergeCell ref="M16:N16"/>
    <mergeCell ref="A17:J17"/>
    <mergeCell ref="K17:L17"/>
    <mergeCell ref="K10:L10"/>
    <mergeCell ref="M10:N10"/>
    <mergeCell ref="K18:L18"/>
    <mergeCell ref="M18:N18"/>
    <mergeCell ref="K19:L19"/>
    <mergeCell ref="M19:N19"/>
    <mergeCell ref="K13:L13"/>
    <mergeCell ref="M13:N13"/>
    <mergeCell ref="K24:L24"/>
    <mergeCell ref="M24:N24"/>
    <mergeCell ref="A1:N1"/>
    <mergeCell ref="A3:N3"/>
    <mergeCell ref="A5:J5"/>
    <mergeCell ref="K5:N5"/>
    <mergeCell ref="B7:I7"/>
    <mergeCell ref="A9:J9"/>
    <mergeCell ref="K9:L9"/>
    <mergeCell ref="M9:N9"/>
    <mergeCell ref="K23:L23"/>
    <mergeCell ref="M23:N23"/>
    <mergeCell ref="K20:L20"/>
    <mergeCell ref="M20:N20"/>
    <mergeCell ref="K21:L21"/>
    <mergeCell ref="M21:N21"/>
    <mergeCell ref="K22:L22"/>
    <mergeCell ref="M22:N22"/>
    <mergeCell ref="A11:J11"/>
    <mergeCell ref="K11:L11"/>
    <mergeCell ref="M11:N11"/>
    <mergeCell ref="A12:J12"/>
    <mergeCell ref="K12:L12"/>
    <mergeCell ref="M12:N12"/>
    <mergeCell ref="A13:J13"/>
    <mergeCell ref="A16:J16"/>
    <mergeCell ref="M41:N41"/>
    <mergeCell ref="K36:L36"/>
    <mergeCell ref="M36:N36"/>
    <mergeCell ref="K37:L37"/>
    <mergeCell ref="M37:N37"/>
    <mergeCell ref="K38:L38"/>
    <mergeCell ref="M38:N38"/>
    <mergeCell ref="K33:L33"/>
    <mergeCell ref="M33:N33"/>
    <mergeCell ref="K34:L34"/>
    <mergeCell ref="M34:N34"/>
    <mergeCell ref="K35:L35"/>
    <mergeCell ref="M35:N35"/>
    <mergeCell ref="K45:L45"/>
    <mergeCell ref="M45:N45"/>
    <mergeCell ref="A46:J46"/>
    <mergeCell ref="A10:J10"/>
    <mergeCell ref="A18:J18"/>
    <mergeCell ref="A19:J19"/>
    <mergeCell ref="A20:J20"/>
    <mergeCell ref="A21:J21"/>
    <mergeCell ref="A22:J22"/>
    <mergeCell ref="A23:J23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A43:J43"/>
    <mergeCell ref="A44:J44"/>
    <mergeCell ref="A45:J45"/>
    <mergeCell ref="K41:L41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6:J36"/>
    <mergeCell ref="K26:L26"/>
    <mergeCell ref="M26:N26"/>
    <mergeCell ref="K27:L27"/>
    <mergeCell ref="M27:N27"/>
    <mergeCell ref="K28:L28"/>
    <mergeCell ref="M28:N28"/>
    <mergeCell ref="A29:J29"/>
    <mergeCell ref="K29:L29"/>
    <mergeCell ref="M29:N29"/>
    <mergeCell ref="A37:J37"/>
    <mergeCell ref="A38:J38"/>
    <mergeCell ref="A30:J30"/>
    <mergeCell ref="K30:L30"/>
    <mergeCell ref="M30:N30"/>
    <mergeCell ref="K31:L31"/>
    <mergeCell ref="M31:N31"/>
    <mergeCell ref="K32:L32"/>
    <mergeCell ref="M32:N32"/>
    <mergeCell ref="P11:S11"/>
    <mergeCell ref="P24:Q24"/>
    <mergeCell ref="R24:S24"/>
    <mergeCell ref="A14:J14"/>
    <mergeCell ref="K14:L14"/>
    <mergeCell ref="M14:N14"/>
    <mergeCell ref="A15:J15"/>
    <mergeCell ref="K15:L15"/>
    <mergeCell ref="M15:N15"/>
  </mergeCells>
  <phoneticPr fontId="1"/>
  <dataValidations count="1">
    <dataValidation imeMode="halfAlpha" allowBlank="1" showInputMessage="1" showErrorMessage="1" sqref="K10:N45"/>
  </dataValidations>
  <pageMargins left="0.7" right="0.7" top="0.75" bottom="0.75" header="0.3" footer="0.3"/>
  <pageSetup paperSize="9" scale="98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9"/>
  <sheetViews>
    <sheetView zoomScaleNormal="100" workbookViewId="0">
      <selection activeCell="O52" sqref="O52"/>
    </sheetView>
  </sheetViews>
  <sheetFormatPr defaultRowHeight="18.75" x14ac:dyDescent="0.4"/>
  <cols>
    <col min="1" max="11" width="1.75" customWidth="1"/>
    <col min="12" max="12" width="26.625" customWidth="1"/>
    <col min="13" max="13" width="1.75" customWidth="1"/>
    <col min="14" max="14" width="26.625" customWidth="1"/>
  </cols>
  <sheetData>
    <row r="1" spans="1:21" s="1" customFormat="1" ht="12.75" x14ac:dyDescent="0.4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ht="24" customHeight="1" x14ac:dyDescent="0.4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1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1" ht="32.25" customHeight="1" x14ac:dyDescent="0.4">
      <c r="A5" s="67" t="s">
        <v>11</v>
      </c>
      <c r="B5" s="68"/>
      <c r="C5" s="68"/>
      <c r="D5" s="68"/>
      <c r="E5" s="68"/>
      <c r="F5" s="68"/>
      <c r="G5" s="68"/>
      <c r="H5" s="68"/>
      <c r="I5" s="68"/>
      <c r="J5" s="69"/>
      <c r="K5" s="83">
        <f>添付書類作成支援シート!C7</f>
        <v>0</v>
      </c>
      <c r="L5" s="84"/>
      <c r="M5" s="84"/>
      <c r="N5" s="85"/>
    </row>
    <row r="6" spans="1:21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15.75" customHeight="1" x14ac:dyDescent="0.4">
      <c r="A7" s="76" t="s">
        <v>21</v>
      </c>
      <c r="B7" s="77"/>
      <c r="C7" s="77"/>
      <c r="D7" s="77"/>
      <c r="E7" s="77"/>
      <c r="F7" s="77"/>
      <c r="G7" s="77"/>
      <c r="H7" s="77"/>
      <c r="I7" s="77"/>
      <c r="J7" s="78"/>
      <c r="K7" s="76" t="s">
        <v>74</v>
      </c>
      <c r="L7" s="78"/>
      <c r="M7" s="67" t="s">
        <v>3</v>
      </c>
      <c r="N7" s="69"/>
    </row>
    <row r="8" spans="1:21" ht="12.95" customHeight="1" thickBot="1" x14ac:dyDescent="0.45">
      <c r="A8" s="67" t="s">
        <v>22</v>
      </c>
      <c r="B8" s="68"/>
      <c r="C8" s="68"/>
      <c r="D8" s="68"/>
      <c r="E8" s="68"/>
      <c r="F8" s="68"/>
      <c r="G8" s="68"/>
      <c r="H8" s="68"/>
      <c r="I8" s="68"/>
      <c r="J8" s="69"/>
      <c r="K8" s="79"/>
      <c r="L8" s="80"/>
      <c r="M8" s="79"/>
      <c r="N8" s="80"/>
      <c r="P8" s="3" t="s">
        <v>197</v>
      </c>
    </row>
    <row r="9" spans="1:21" ht="12.95" customHeight="1" thickBot="1" x14ac:dyDescent="0.45">
      <c r="A9" s="67" t="s">
        <v>23</v>
      </c>
      <c r="B9" s="68"/>
      <c r="C9" s="68"/>
      <c r="D9" s="68"/>
      <c r="E9" s="68"/>
      <c r="F9" s="68"/>
      <c r="G9" s="68"/>
      <c r="H9" s="68"/>
      <c r="I9" s="68"/>
      <c r="J9" s="69"/>
      <c r="K9" s="79"/>
      <c r="L9" s="80"/>
      <c r="M9" s="79"/>
      <c r="N9" s="80"/>
      <c r="P9" s="54" t="str">
        <f>HYPERLINK("#'添付書類作成支援シート'!A1","添付書類作成支援シート")</f>
        <v>添付書類作成支援シート</v>
      </c>
      <c r="Q9" s="55"/>
      <c r="R9" s="55"/>
      <c r="S9" s="56"/>
    </row>
    <row r="10" spans="1:21" ht="12.95" customHeight="1" x14ac:dyDescent="0.4">
      <c r="A10" s="67" t="s">
        <v>24</v>
      </c>
      <c r="B10" s="68"/>
      <c r="C10" s="68"/>
      <c r="D10" s="68"/>
      <c r="E10" s="68"/>
      <c r="F10" s="68"/>
      <c r="G10" s="68"/>
      <c r="H10" s="68"/>
      <c r="I10" s="68"/>
      <c r="J10" s="69"/>
      <c r="K10" s="79"/>
      <c r="L10" s="80"/>
      <c r="M10" s="79"/>
      <c r="N10" s="80"/>
    </row>
    <row r="11" spans="1:21" ht="12.95" customHeight="1" x14ac:dyDescent="0.4">
      <c r="A11" s="67" t="s">
        <v>28</v>
      </c>
      <c r="B11" s="68"/>
      <c r="C11" s="68"/>
      <c r="D11" s="68"/>
      <c r="E11" s="68"/>
      <c r="F11" s="68"/>
      <c r="G11" s="68"/>
      <c r="H11" s="68"/>
      <c r="I11" s="68"/>
      <c r="J11" s="69"/>
      <c r="K11" s="86">
        <f>'添付書類2（宮城県）'!L46</f>
        <v>0</v>
      </c>
      <c r="L11" s="87"/>
      <c r="M11" s="86">
        <f>'添付書類2（宮城県）'!N46</f>
        <v>0</v>
      </c>
      <c r="N11" s="87"/>
    </row>
    <row r="12" spans="1:21" ht="12.95" customHeight="1" thickBot="1" x14ac:dyDescent="0.45">
      <c r="A12" s="67" t="s">
        <v>25</v>
      </c>
      <c r="B12" s="68"/>
      <c r="C12" s="68"/>
      <c r="D12" s="68"/>
      <c r="E12" s="68"/>
      <c r="F12" s="68"/>
      <c r="G12" s="68"/>
      <c r="H12" s="68"/>
      <c r="I12" s="68"/>
      <c r="J12" s="69"/>
      <c r="K12" s="79"/>
      <c r="L12" s="80"/>
      <c r="M12" s="79"/>
      <c r="N12" s="80"/>
      <c r="P12" s="3" t="s">
        <v>195</v>
      </c>
      <c r="Q12" s="3"/>
      <c r="R12" s="3"/>
      <c r="S12" s="3"/>
      <c r="T12" s="3"/>
      <c r="U12" s="3"/>
    </row>
    <row r="13" spans="1:21" ht="12.95" customHeight="1" x14ac:dyDescent="0.4">
      <c r="A13" s="67" t="s">
        <v>26</v>
      </c>
      <c r="B13" s="68"/>
      <c r="C13" s="68"/>
      <c r="D13" s="68"/>
      <c r="E13" s="68"/>
      <c r="F13" s="68"/>
      <c r="G13" s="68"/>
      <c r="H13" s="68"/>
      <c r="I13" s="68"/>
      <c r="J13" s="69"/>
      <c r="K13" s="79"/>
      <c r="L13" s="80"/>
      <c r="M13" s="79"/>
      <c r="N13" s="80"/>
      <c r="P13" s="35" t="str">
        <f>HYPERLINK("#'添付書類1（宮城県）'!$A$10","宮城県")</f>
        <v>宮城県</v>
      </c>
      <c r="Q13" s="36" t="str">
        <f>HYPERLINK("#'添付書類1（石巻市）'!$A$10","石巻市")</f>
        <v>石巻市</v>
      </c>
      <c r="R13" s="36" t="str">
        <f>HYPERLINK("#'添付書類1（岩沼市）'!$A$10","岩沼市")</f>
        <v>岩沼市</v>
      </c>
      <c r="S13" s="36" t="str">
        <f>HYPERLINK("#'添付書類1（大河原町）'!$A$10","大河原町")</f>
        <v>大河原町</v>
      </c>
      <c r="T13" s="36" t="str">
        <f>HYPERLINK("#'添付書類1（大崎市）'!$A$10","大崎市")</f>
        <v>大崎市</v>
      </c>
      <c r="U13" s="37" t="str">
        <f>HYPERLINK("#'添付書類1（大郷町）'!$A$10","大郷町")</f>
        <v>大郷町</v>
      </c>
    </row>
    <row r="14" spans="1:21" ht="12.95" customHeight="1" x14ac:dyDescent="0.4">
      <c r="A14" s="67" t="s">
        <v>27</v>
      </c>
      <c r="B14" s="68"/>
      <c r="C14" s="68"/>
      <c r="D14" s="68"/>
      <c r="E14" s="68"/>
      <c r="F14" s="68"/>
      <c r="G14" s="68"/>
      <c r="H14" s="68"/>
      <c r="I14" s="68"/>
      <c r="J14" s="69"/>
      <c r="K14" s="79"/>
      <c r="L14" s="80"/>
      <c r="M14" s="79"/>
      <c r="N14" s="80"/>
      <c r="P14" s="38" t="str">
        <f>HYPERLINK("#'添付書類1（大衡村）'!$A$10","大衡村")</f>
        <v>大衡村</v>
      </c>
      <c r="Q14" s="39" t="str">
        <f>HYPERLINK("#'添付書類1（女川町）'!$A$10","女川町")</f>
        <v>女川町</v>
      </c>
      <c r="R14" s="39" t="str">
        <f>HYPERLINK("#'添付書類1（角田市）'!$A$10","角田市")</f>
        <v>角田市</v>
      </c>
      <c r="S14" s="39" t="str">
        <f>HYPERLINK("#'添付書類1（加美町）'!$A$10","加美町")</f>
        <v>加美町</v>
      </c>
      <c r="T14" s="39" t="str">
        <f>HYPERLINK("#'添付書類1（川崎町）'!$A$10","川崎町")</f>
        <v>川崎町</v>
      </c>
      <c r="U14" s="40" t="str">
        <f>HYPERLINK("#'添付書類1（栗原市）'!$A$10","栗原市")</f>
        <v>栗原市</v>
      </c>
    </row>
    <row r="15" spans="1:21" ht="12.95" customHeight="1" x14ac:dyDescent="0.4">
      <c r="A15" s="67" t="s">
        <v>29</v>
      </c>
      <c r="B15" s="68"/>
      <c r="C15" s="68"/>
      <c r="D15" s="68"/>
      <c r="E15" s="68"/>
      <c r="F15" s="68"/>
      <c r="G15" s="68"/>
      <c r="H15" s="68"/>
      <c r="I15" s="68"/>
      <c r="J15" s="69"/>
      <c r="K15" s="79"/>
      <c r="L15" s="80"/>
      <c r="M15" s="79"/>
      <c r="N15" s="80"/>
      <c r="P15" s="38" t="str">
        <f>HYPERLINK("#'添付書類1（気仙沼市）'!$A$10","気仙沼市")</f>
        <v>気仙沼市</v>
      </c>
      <c r="Q15" s="39" t="str">
        <f>HYPERLINK("#'添付書類1（蔵王町）'!$A$10","蔵王町")</f>
        <v>蔵王町</v>
      </c>
      <c r="R15" s="39" t="str">
        <f>HYPERLINK("#'添付書類1（塩竈市）'!$A$10","塩竈市")</f>
        <v>塩竈市</v>
      </c>
      <c r="S15" s="39" t="str">
        <f>HYPERLINK("#'添付書類1（色麻町）'!$A$10","色麻町")</f>
        <v>色麻町</v>
      </c>
      <c r="T15" s="39" t="str">
        <f>HYPERLINK("#'添付書類1（七ヶ宿町）'!$A$10","七ヶ宿町")</f>
        <v>七ヶ宿町</v>
      </c>
      <c r="U15" s="40" t="str">
        <f>HYPERLINK("#'添付書類1（柴田町）'!$A$10","柴田町")</f>
        <v>柴田町</v>
      </c>
    </row>
    <row r="16" spans="1:21" ht="12.95" customHeight="1" x14ac:dyDescent="0.4">
      <c r="A16" s="67" t="s">
        <v>30</v>
      </c>
      <c r="B16" s="68"/>
      <c r="C16" s="68"/>
      <c r="D16" s="68"/>
      <c r="E16" s="68"/>
      <c r="F16" s="68"/>
      <c r="G16" s="68"/>
      <c r="H16" s="68"/>
      <c r="I16" s="68"/>
      <c r="J16" s="69"/>
      <c r="K16" s="79"/>
      <c r="L16" s="80"/>
      <c r="M16" s="79"/>
      <c r="N16" s="80"/>
      <c r="P16" s="38" t="str">
        <f>HYPERLINK("#'添付書類1（白石市）'!$A$10","白石市")</f>
        <v>白石市</v>
      </c>
      <c r="Q16" s="39" t="str">
        <f>HYPERLINK("#'添付書類1（仙台市）'!$A$10","仙台市")</f>
        <v>仙台市</v>
      </c>
      <c r="R16" s="39" t="str">
        <f>HYPERLINK("#'添付書類1（大和町）'!$A$10","大和町")</f>
        <v>大和町</v>
      </c>
      <c r="S16" s="39" t="str">
        <f>HYPERLINK("#'添付書類1（多賀城市）'!$A$10","多賀城市")</f>
        <v>多賀城市</v>
      </c>
      <c r="T16" s="39" t="str">
        <f>HYPERLINK("#'添付書類1（富谷市）'!$A$10","富谷市")</f>
        <v>富谷市</v>
      </c>
      <c r="U16" s="40" t="str">
        <f>HYPERLINK("#'添付書類1（登米市）'!$A$10","登米市")</f>
        <v>登米市</v>
      </c>
    </row>
    <row r="17" spans="1:21" ht="12.95" customHeight="1" x14ac:dyDescent="0.4">
      <c r="A17" s="67" t="s">
        <v>31</v>
      </c>
      <c r="B17" s="68"/>
      <c r="C17" s="68"/>
      <c r="D17" s="68"/>
      <c r="E17" s="68"/>
      <c r="F17" s="68"/>
      <c r="G17" s="68"/>
      <c r="H17" s="68"/>
      <c r="I17" s="68"/>
      <c r="J17" s="69"/>
      <c r="K17" s="79"/>
      <c r="L17" s="80"/>
      <c r="M17" s="79"/>
      <c r="N17" s="80"/>
      <c r="P17" s="38" t="str">
        <f>HYPERLINK("#'添付書類1（名取市）'!$A$10","名取市")</f>
        <v>名取市</v>
      </c>
      <c r="Q17" s="39" t="str">
        <f>HYPERLINK("#'添付書類1（東松島市）'!$A$10","東松島市")</f>
        <v>東松島市</v>
      </c>
      <c r="R17" s="39" t="str">
        <f>HYPERLINK("#'添付書類1（松島町）'!$A$10","松島町")</f>
        <v>松島町</v>
      </c>
      <c r="S17" s="39" t="str">
        <f>HYPERLINK("#'添付書類1（丸森町）'!$A$10","丸森町")</f>
        <v>丸森町</v>
      </c>
      <c r="T17" s="39" t="str">
        <f>HYPERLINK("#'添付書類1（美里町）'!$A$10","美里町")</f>
        <v>美里町</v>
      </c>
      <c r="U17" s="40" t="str">
        <f>HYPERLINK("#'添付書類1（南三陸町）'!$A$10","南三陸町")</f>
        <v>南三陸町</v>
      </c>
    </row>
    <row r="18" spans="1:21" ht="12.95" customHeight="1" thickBot="1" x14ac:dyDescent="0.45">
      <c r="A18" s="67" t="s">
        <v>32</v>
      </c>
      <c r="B18" s="68"/>
      <c r="C18" s="68"/>
      <c r="D18" s="68"/>
      <c r="E18" s="68"/>
      <c r="F18" s="68"/>
      <c r="G18" s="68"/>
      <c r="H18" s="68"/>
      <c r="I18" s="68"/>
      <c r="J18" s="69"/>
      <c r="K18" s="79"/>
      <c r="L18" s="80"/>
      <c r="M18" s="79"/>
      <c r="N18" s="80"/>
      <c r="P18" s="41" t="str">
        <f>HYPERLINK("#'添付書類1（村田町）'!$A$10","村田町")</f>
        <v>村田町</v>
      </c>
      <c r="Q18" s="42" t="str">
        <f>HYPERLINK("#'添付書類1（山元町）'!$A$10","山元町")</f>
        <v>山元町</v>
      </c>
      <c r="R18" s="42" t="str">
        <f>HYPERLINK("#'添付書類1（利府町）'!$A$10","利府町")</f>
        <v>利府町</v>
      </c>
      <c r="S18" s="42" t="str">
        <f>HYPERLINK("#'添付書類1（涌谷町）'!$A$10","涌谷町")</f>
        <v>涌谷町</v>
      </c>
      <c r="T18" s="42" t="str">
        <f>HYPERLINK("#'添付書類1（亘理町）'!$A$10","亘理町")</f>
        <v>亘理町</v>
      </c>
      <c r="U18" s="43"/>
    </row>
    <row r="19" spans="1:21" ht="12.95" customHeight="1" x14ac:dyDescent="0.4">
      <c r="A19" s="67" t="s">
        <v>33</v>
      </c>
      <c r="B19" s="68"/>
      <c r="C19" s="68"/>
      <c r="D19" s="68"/>
      <c r="E19" s="68"/>
      <c r="F19" s="68"/>
      <c r="G19" s="68"/>
      <c r="H19" s="68"/>
      <c r="I19" s="68"/>
      <c r="J19" s="69"/>
      <c r="K19" s="79"/>
      <c r="L19" s="80"/>
      <c r="M19" s="79"/>
      <c r="N19" s="80"/>
      <c r="P19" s="44"/>
      <c r="Q19" s="44"/>
      <c r="R19" s="44"/>
      <c r="S19" s="44"/>
      <c r="T19" s="44"/>
      <c r="U19" s="44"/>
    </row>
    <row r="20" spans="1:21" ht="12.95" customHeight="1" x14ac:dyDescent="0.4">
      <c r="A20" s="67" t="s">
        <v>34</v>
      </c>
      <c r="B20" s="68"/>
      <c r="C20" s="68"/>
      <c r="D20" s="68"/>
      <c r="E20" s="68"/>
      <c r="F20" s="68"/>
      <c r="G20" s="68"/>
      <c r="H20" s="68"/>
      <c r="I20" s="68"/>
      <c r="J20" s="69"/>
      <c r="K20" s="79"/>
      <c r="L20" s="80"/>
      <c r="M20" s="79"/>
      <c r="N20" s="80"/>
      <c r="P20" s="44"/>
      <c r="Q20" s="44"/>
      <c r="R20" s="44"/>
      <c r="S20" s="44"/>
      <c r="T20" s="44"/>
      <c r="U20" s="44"/>
    </row>
    <row r="21" spans="1:21" ht="12.95" customHeight="1" thickBot="1" x14ac:dyDescent="0.45">
      <c r="A21" s="67" t="s">
        <v>35</v>
      </c>
      <c r="B21" s="68"/>
      <c r="C21" s="68"/>
      <c r="D21" s="68"/>
      <c r="E21" s="68"/>
      <c r="F21" s="68"/>
      <c r="G21" s="68"/>
      <c r="H21" s="68"/>
      <c r="I21" s="68"/>
      <c r="J21" s="69"/>
      <c r="K21" s="79"/>
      <c r="L21" s="80"/>
      <c r="M21" s="79"/>
      <c r="N21" s="80"/>
      <c r="P21" s="3" t="s">
        <v>196</v>
      </c>
      <c r="Q21" s="3"/>
      <c r="R21" s="3"/>
      <c r="S21" s="3"/>
      <c r="T21" s="44"/>
      <c r="U21" s="44"/>
    </row>
    <row r="22" spans="1:21" ht="12.95" customHeight="1" thickBot="1" x14ac:dyDescent="0.4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9"/>
      <c r="K22" s="79"/>
      <c r="L22" s="80"/>
      <c r="M22" s="79"/>
      <c r="N22" s="80"/>
      <c r="P22" s="51" t="str">
        <f>HYPERLINK("#'添付書類２（宮城県）'!L10","添付書類２（宮城県）")</f>
        <v>添付書類２（宮城県）</v>
      </c>
      <c r="Q22" s="52"/>
      <c r="R22" s="52" t="str">
        <f>HYPERLINK("#'添付書類３'!L8","添付書類３")</f>
        <v>添付書類３</v>
      </c>
      <c r="S22" s="53"/>
      <c r="T22" s="44"/>
      <c r="U22" s="44"/>
    </row>
    <row r="23" spans="1:21" ht="12.95" customHeight="1" x14ac:dyDescent="0.4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9"/>
      <c r="K23" s="79"/>
      <c r="L23" s="80"/>
      <c r="M23" s="79"/>
      <c r="N23" s="80"/>
    </row>
    <row r="24" spans="1:21" ht="12.95" customHeight="1" x14ac:dyDescent="0.4">
      <c r="A24" s="67" t="s">
        <v>38</v>
      </c>
      <c r="B24" s="68"/>
      <c r="C24" s="68"/>
      <c r="D24" s="68"/>
      <c r="E24" s="68"/>
      <c r="F24" s="68"/>
      <c r="G24" s="68"/>
      <c r="H24" s="68"/>
      <c r="I24" s="68"/>
      <c r="J24" s="69"/>
      <c r="K24" s="79"/>
      <c r="L24" s="80"/>
      <c r="M24" s="79"/>
      <c r="N24" s="80"/>
    </row>
    <row r="25" spans="1:21" ht="12.95" customHeight="1" x14ac:dyDescent="0.4">
      <c r="A25" s="67" t="s">
        <v>39</v>
      </c>
      <c r="B25" s="68"/>
      <c r="C25" s="68"/>
      <c r="D25" s="68"/>
      <c r="E25" s="68"/>
      <c r="F25" s="68"/>
      <c r="G25" s="68"/>
      <c r="H25" s="68"/>
      <c r="I25" s="68"/>
      <c r="J25" s="69"/>
      <c r="K25" s="79"/>
      <c r="L25" s="80"/>
      <c r="M25" s="79"/>
      <c r="N25" s="80"/>
    </row>
    <row r="26" spans="1:21" ht="12.95" customHeight="1" x14ac:dyDescent="0.4">
      <c r="A26" s="67" t="s">
        <v>40</v>
      </c>
      <c r="B26" s="68"/>
      <c r="C26" s="68"/>
      <c r="D26" s="68"/>
      <c r="E26" s="68"/>
      <c r="F26" s="68"/>
      <c r="G26" s="68"/>
      <c r="H26" s="68"/>
      <c r="I26" s="68"/>
      <c r="J26" s="69"/>
      <c r="K26" s="79"/>
      <c r="L26" s="80"/>
      <c r="M26" s="79"/>
      <c r="N26" s="80"/>
    </row>
    <row r="27" spans="1:21" ht="12.95" customHeight="1" x14ac:dyDescent="0.4">
      <c r="A27" s="67" t="s">
        <v>41</v>
      </c>
      <c r="B27" s="68"/>
      <c r="C27" s="68"/>
      <c r="D27" s="68"/>
      <c r="E27" s="68"/>
      <c r="F27" s="68"/>
      <c r="G27" s="68"/>
      <c r="H27" s="68"/>
      <c r="I27" s="68"/>
      <c r="J27" s="69"/>
      <c r="K27" s="79"/>
      <c r="L27" s="80"/>
      <c r="M27" s="79"/>
      <c r="N27" s="80"/>
    </row>
    <row r="28" spans="1:21" ht="12.95" customHeight="1" x14ac:dyDescent="0.4">
      <c r="A28" s="67" t="s">
        <v>42</v>
      </c>
      <c r="B28" s="68"/>
      <c r="C28" s="68"/>
      <c r="D28" s="68"/>
      <c r="E28" s="68"/>
      <c r="F28" s="68"/>
      <c r="G28" s="68"/>
      <c r="H28" s="68"/>
      <c r="I28" s="68"/>
      <c r="J28" s="69"/>
      <c r="K28" s="79"/>
      <c r="L28" s="80"/>
      <c r="M28" s="79"/>
      <c r="N28" s="80"/>
    </row>
    <row r="29" spans="1:21" ht="12.95" customHeight="1" x14ac:dyDescent="0.4">
      <c r="A29" s="67" t="s">
        <v>43</v>
      </c>
      <c r="B29" s="68"/>
      <c r="C29" s="68"/>
      <c r="D29" s="68"/>
      <c r="E29" s="68"/>
      <c r="F29" s="68"/>
      <c r="G29" s="68"/>
      <c r="H29" s="68"/>
      <c r="I29" s="68"/>
      <c r="J29" s="69"/>
      <c r="K29" s="79"/>
      <c r="L29" s="80"/>
      <c r="M29" s="79"/>
      <c r="N29" s="80"/>
    </row>
    <row r="30" spans="1:21" ht="12.95" customHeight="1" x14ac:dyDescent="0.4">
      <c r="A30" s="67" t="s">
        <v>44</v>
      </c>
      <c r="B30" s="68"/>
      <c r="C30" s="68"/>
      <c r="D30" s="68"/>
      <c r="E30" s="68"/>
      <c r="F30" s="68"/>
      <c r="G30" s="68"/>
      <c r="H30" s="68"/>
      <c r="I30" s="68"/>
      <c r="J30" s="69"/>
      <c r="K30" s="79"/>
      <c r="L30" s="80"/>
      <c r="M30" s="79"/>
      <c r="N30" s="80"/>
    </row>
    <row r="31" spans="1:21" ht="12.95" customHeight="1" x14ac:dyDescent="0.4">
      <c r="A31" s="67" t="s">
        <v>45</v>
      </c>
      <c r="B31" s="68"/>
      <c r="C31" s="68"/>
      <c r="D31" s="68"/>
      <c r="E31" s="68"/>
      <c r="F31" s="68"/>
      <c r="G31" s="68"/>
      <c r="H31" s="68"/>
      <c r="I31" s="68"/>
      <c r="J31" s="69"/>
      <c r="K31" s="79"/>
      <c r="L31" s="80"/>
      <c r="M31" s="79"/>
      <c r="N31" s="80"/>
    </row>
    <row r="32" spans="1:21" ht="12.95" customHeight="1" x14ac:dyDescent="0.4">
      <c r="A32" s="67" t="s">
        <v>46</v>
      </c>
      <c r="B32" s="68"/>
      <c r="C32" s="68"/>
      <c r="D32" s="68"/>
      <c r="E32" s="68"/>
      <c r="F32" s="68"/>
      <c r="G32" s="68"/>
      <c r="H32" s="68"/>
      <c r="I32" s="68"/>
      <c r="J32" s="69"/>
      <c r="K32" s="79"/>
      <c r="L32" s="80"/>
      <c r="M32" s="79"/>
      <c r="N32" s="80"/>
    </row>
    <row r="33" spans="1:14" ht="12.95" customHeight="1" x14ac:dyDescent="0.4">
      <c r="A33" s="67" t="s">
        <v>47</v>
      </c>
      <c r="B33" s="68"/>
      <c r="C33" s="68"/>
      <c r="D33" s="68"/>
      <c r="E33" s="68"/>
      <c r="F33" s="68"/>
      <c r="G33" s="68"/>
      <c r="H33" s="68"/>
      <c r="I33" s="68"/>
      <c r="J33" s="69"/>
      <c r="K33" s="79"/>
      <c r="L33" s="80"/>
      <c r="M33" s="79"/>
      <c r="N33" s="80"/>
    </row>
    <row r="34" spans="1:14" ht="12.95" customHeight="1" x14ac:dyDescent="0.4">
      <c r="A34" s="67" t="s">
        <v>48</v>
      </c>
      <c r="B34" s="68"/>
      <c r="C34" s="68"/>
      <c r="D34" s="68"/>
      <c r="E34" s="68"/>
      <c r="F34" s="68"/>
      <c r="G34" s="68"/>
      <c r="H34" s="68"/>
      <c r="I34" s="68"/>
      <c r="J34" s="69"/>
      <c r="K34" s="79"/>
      <c r="L34" s="80"/>
      <c r="M34" s="79"/>
      <c r="N34" s="80"/>
    </row>
    <row r="35" spans="1:14" ht="12.95" customHeight="1" x14ac:dyDescent="0.4">
      <c r="A35" s="67" t="s">
        <v>49</v>
      </c>
      <c r="B35" s="68"/>
      <c r="C35" s="68"/>
      <c r="D35" s="68"/>
      <c r="E35" s="68"/>
      <c r="F35" s="68"/>
      <c r="G35" s="68"/>
      <c r="H35" s="68"/>
      <c r="I35" s="68"/>
      <c r="J35" s="69"/>
      <c r="K35" s="79"/>
      <c r="L35" s="80"/>
      <c r="M35" s="79"/>
      <c r="N35" s="80"/>
    </row>
    <row r="36" spans="1:14" ht="12.95" customHeight="1" x14ac:dyDescent="0.4">
      <c r="A36" s="67" t="s">
        <v>50</v>
      </c>
      <c r="B36" s="68"/>
      <c r="C36" s="68"/>
      <c r="D36" s="68"/>
      <c r="E36" s="68"/>
      <c r="F36" s="68"/>
      <c r="G36" s="68"/>
      <c r="H36" s="68"/>
      <c r="I36" s="68"/>
      <c r="J36" s="69"/>
      <c r="K36" s="79"/>
      <c r="L36" s="80"/>
      <c r="M36" s="79"/>
      <c r="N36" s="80"/>
    </row>
    <row r="37" spans="1:14" ht="12.95" customHeight="1" x14ac:dyDescent="0.4">
      <c r="A37" s="67" t="s">
        <v>51</v>
      </c>
      <c r="B37" s="68"/>
      <c r="C37" s="68"/>
      <c r="D37" s="68"/>
      <c r="E37" s="68"/>
      <c r="F37" s="68"/>
      <c r="G37" s="68"/>
      <c r="H37" s="68"/>
      <c r="I37" s="68"/>
      <c r="J37" s="69"/>
      <c r="K37" s="79"/>
      <c r="L37" s="80"/>
      <c r="M37" s="79"/>
      <c r="N37" s="80"/>
    </row>
    <row r="38" spans="1:14" ht="12.95" customHeight="1" x14ac:dyDescent="0.4">
      <c r="A38" s="67" t="s">
        <v>52</v>
      </c>
      <c r="B38" s="68"/>
      <c r="C38" s="68"/>
      <c r="D38" s="68"/>
      <c r="E38" s="68"/>
      <c r="F38" s="68"/>
      <c r="G38" s="68"/>
      <c r="H38" s="68"/>
      <c r="I38" s="68"/>
      <c r="J38" s="69"/>
      <c r="K38" s="79"/>
      <c r="L38" s="80"/>
      <c r="M38" s="79"/>
      <c r="N38" s="80"/>
    </row>
    <row r="39" spans="1:14" ht="12.95" customHeight="1" x14ac:dyDescent="0.4">
      <c r="A39" s="67" t="s">
        <v>53</v>
      </c>
      <c r="B39" s="68"/>
      <c r="C39" s="68"/>
      <c r="D39" s="68"/>
      <c r="E39" s="68"/>
      <c r="F39" s="68"/>
      <c r="G39" s="68"/>
      <c r="H39" s="68"/>
      <c r="I39" s="68"/>
      <c r="J39" s="69"/>
      <c r="K39" s="79"/>
      <c r="L39" s="80"/>
      <c r="M39" s="79"/>
      <c r="N39" s="80"/>
    </row>
    <row r="40" spans="1:14" ht="12.95" customHeight="1" x14ac:dyDescent="0.4">
      <c r="A40" s="67" t="s">
        <v>54</v>
      </c>
      <c r="B40" s="68"/>
      <c r="C40" s="68"/>
      <c r="D40" s="68"/>
      <c r="E40" s="68"/>
      <c r="F40" s="68"/>
      <c r="G40" s="68"/>
      <c r="H40" s="68"/>
      <c r="I40" s="68"/>
      <c r="J40" s="69"/>
      <c r="K40" s="79"/>
      <c r="L40" s="80"/>
      <c r="M40" s="79"/>
      <c r="N40" s="80"/>
    </row>
    <row r="41" spans="1:14" ht="12.95" customHeight="1" x14ac:dyDescent="0.4">
      <c r="A41" s="67" t="s">
        <v>55</v>
      </c>
      <c r="B41" s="68"/>
      <c r="C41" s="68"/>
      <c r="D41" s="68"/>
      <c r="E41" s="68"/>
      <c r="F41" s="68"/>
      <c r="G41" s="68"/>
      <c r="H41" s="68"/>
      <c r="I41" s="68"/>
      <c r="J41" s="69"/>
      <c r="K41" s="79"/>
      <c r="L41" s="80"/>
      <c r="M41" s="79"/>
      <c r="N41" s="80"/>
    </row>
    <row r="42" spans="1:14" ht="12.95" customHeight="1" x14ac:dyDescent="0.4">
      <c r="A42" s="67" t="s">
        <v>56</v>
      </c>
      <c r="B42" s="68"/>
      <c r="C42" s="68"/>
      <c r="D42" s="68"/>
      <c r="E42" s="68"/>
      <c r="F42" s="68"/>
      <c r="G42" s="68"/>
      <c r="H42" s="68"/>
      <c r="I42" s="68"/>
      <c r="J42" s="69"/>
      <c r="K42" s="79"/>
      <c r="L42" s="80"/>
      <c r="M42" s="79"/>
      <c r="N42" s="80"/>
    </row>
    <row r="43" spans="1:14" ht="12.95" customHeight="1" x14ac:dyDescent="0.4">
      <c r="A43" s="67" t="s">
        <v>57</v>
      </c>
      <c r="B43" s="68"/>
      <c r="C43" s="68"/>
      <c r="D43" s="68"/>
      <c r="E43" s="68"/>
      <c r="F43" s="68"/>
      <c r="G43" s="68"/>
      <c r="H43" s="68"/>
      <c r="I43" s="68"/>
      <c r="J43" s="69"/>
      <c r="K43" s="79"/>
      <c r="L43" s="80"/>
      <c r="M43" s="79"/>
      <c r="N43" s="80"/>
    </row>
    <row r="44" spans="1:14" ht="12.95" customHeight="1" x14ac:dyDescent="0.4">
      <c r="A44" s="67" t="s">
        <v>58</v>
      </c>
      <c r="B44" s="68"/>
      <c r="C44" s="68"/>
      <c r="D44" s="68"/>
      <c r="E44" s="68"/>
      <c r="F44" s="68"/>
      <c r="G44" s="68"/>
      <c r="H44" s="68"/>
      <c r="I44" s="68"/>
      <c r="J44" s="69"/>
      <c r="K44" s="79"/>
      <c r="L44" s="80"/>
      <c r="M44" s="79"/>
      <c r="N44" s="80"/>
    </row>
    <row r="45" spans="1:14" ht="12.95" customHeight="1" x14ac:dyDescent="0.4">
      <c r="A45" s="67" t="s">
        <v>59</v>
      </c>
      <c r="B45" s="68"/>
      <c r="C45" s="68"/>
      <c r="D45" s="68"/>
      <c r="E45" s="68"/>
      <c r="F45" s="68"/>
      <c r="G45" s="68"/>
      <c r="H45" s="68"/>
      <c r="I45" s="68"/>
      <c r="J45" s="69"/>
      <c r="K45" s="79"/>
      <c r="L45" s="80"/>
      <c r="M45" s="79"/>
      <c r="N45" s="80"/>
    </row>
    <row r="46" spans="1:14" ht="12.95" customHeight="1" x14ac:dyDescent="0.4">
      <c r="A46" s="67" t="s">
        <v>60</v>
      </c>
      <c r="B46" s="68"/>
      <c r="C46" s="68"/>
      <c r="D46" s="68"/>
      <c r="E46" s="68"/>
      <c r="F46" s="68"/>
      <c r="G46" s="68"/>
      <c r="H46" s="68"/>
      <c r="I46" s="68"/>
      <c r="J46" s="69"/>
      <c r="K46" s="79"/>
      <c r="L46" s="80"/>
      <c r="M46" s="79"/>
      <c r="N46" s="80"/>
    </row>
    <row r="47" spans="1:14" ht="12.95" customHeight="1" x14ac:dyDescent="0.4">
      <c r="A47" s="67" t="s">
        <v>61</v>
      </c>
      <c r="B47" s="68"/>
      <c r="C47" s="68"/>
      <c r="D47" s="68"/>
      <c r="E47" s="68"/>
      <c r="F47" s="68"/>
      <c r="G47" s="68"/>
      <c r="H47" s="68"/>
      <c r="I47" s="68"/>
      <c r="J47" s="69"/>
      <c r="K47" s="79"/>
      <c r="L47" s="80"/>
      <c r="M47" s="79"/>
      <c r="N47" s="80"/>
    </row>
    <row r="48" spans="1:14" ht="12.95" customHeight="1" x14ac:dyDescent="0.4">
      <c r="A48" s="67" t="s">
        <v>62</v>
      </c>
      <c r="B48" s="68"/>
      <c r="C48" s="68"/>
      <c r="D48" s="68"/>
      <c r="E48" s="68"/>
      <c r="F48" s="68"/>
      <c r="G48" s="68"/>
      <c r="H48" s="68"/>
      <c r="I48" s="68"/>
      <c r="J48" s="69"/>
      <c r="K48" s="79"/>
      <c r="L48" s="80"/>
      <c r="M48" s="79"/>
      <c r="N48" s="80"/>
    </row>
    <row r="49" spans="1:14" ht="12.95" customHeight="1" x14ac:dyDescent="0.4">
      <c r="A49" s="67" t="s">
        <v>63</v>
      </c>
      <c r="B49" s="68"/>
      <c r="C49" s="68"/>
      <c r="D49" s="68"/>
      <c r="E49" s="68"/>
      <c r="F49" s="68"/>
      <c r="G49" s="68"/>
      <c r="H49" s="68"/>
      <c r="I49" s="68"/>
      <c r="J49" s="69"/>
      <c r="K49" s="79"/>
      <c r="L49" s="80"/>
      <c r="M49" s="79"/>
      <c r="N49" s="80"/>
    </row>
    <row r="50" spans="1:14" ht="12.95" customHeight="1" x14ac:dyDescent="0.4">
      <c r="A50" s="67" t="s">
        <v>64</v>
      </c>
      <c r="B50" s="68"/>
      <c r="C50" s="68"/>
      <c r="D50" s="68"/>
      <c r="E50" s="68"/>
      <c r="F50" s="68"/>
      <c r="G50" s="68"/>
      <c r="H50" s="68"/>
      <c r="I50" s="68"/>
      <c r="J50" s="69"/>
      <c r="K50" s="79"/>
      <c r="L50" s="80"/>
      <c r="M50" s="79"/>
      <c r="N50" s="80"/>
    </row>
    <row r="51" spans="1:14" ht="12.95" customHeight="1" x14ac:dyDescent="0.4">
      <c r="A51" s="67" t="s">
        <v>65</v>
      </c>
      <c r="B51" s="68"/>
      <c r="C51" s="68"/>
      <c r="D51" s="68"/>
      <c r="E51" s="68"/>
      <c r="F51" s="68"/>
      <c r="G51" s="68"/>
      <c r="H51" s="68"/>
      <c r="I51" s="68"/>
      <c r="J51" s="69"/>
      <c r="K51" s="79"/>
      <c r="L51" s="80"/>
      <c r="M51" s="79"/>
      <c r="N51" s="80"/>
    </row>
    <row r="52" spans="1:14" ht="12.95" customHeight="1" x14ac:dyDescent="0.4">
      <c r="A52" s="67" t="s">
        <v>66</v>
      </c>
      <c r="B52" s="68"/>
      <c r="C52" s="68"/>
      <c r="D52" s="68"/>
      <c r="E52" s="68"/>
      <c r="F52" s="68"/>
      <c r="G52" s="68"/>
      <c r="H52" s="68"/>
      <c r="I52" s="68"/>
      <c r="J52" s="69"/>
      <c r="K52" s="79"/>
      <c r="L52" s="80"/>
      <c r="M52" s="79"/>
      <c r="N52" s="80"/>
    </row>
    <row r="53" spans="1:14" ht="12.95" customHeight="1" x14ac:dyDescent="0.4">
      <c r="A53" s="67" t="s">
        <v>67</v>
      </c>
      <c r="B53" s="68"/>
      <c r="C53" s="68"/>
      <c r="D53" s="68"/>
      <c r="E53" s="68"/>
      <c r="F53" s="68"/>
      <c r="G53" s="68"/>
      <c r="H53" s="68"/>
      <c r="I53" s="68"/>
      <c r="J53" s="69"/>
      <c r="K53" s="79"/>
      <c r="L53" s="80"/>
      <c r="M53" s="79"/>
      <c r="N53" s="80"/>
    </row>
    <row r="54" spans="1:14" ht="12.95" customHeight="1" thickBot="1" x14ac:dyDescent="0.45">
      <c r="A54" s="73" t="s">
        <v>68</v>
      </c>
      <c r="B54" s="74"/>
      <c r="C54" s="74"/>
      <c r="D54" s="74"/>
      <c r="E54" s="74"/>
      <c r="F54" s="74"/>
      <c r="G54" s="74"/>
      <c r="H54" s="74"/>
      <c r="I54" s="74"/>
      <c r="J54" s="75"/>
      <c r="K54" s="81"/>
      <c r="L54" s="82"/>
      <c r="M54" s="81"/>
      <c r="N54" s="82"/>
    </row>
    <row r="55" spans="1:14" ht="12.95" customHeight="1" thickBot="1" x14ac:dyDescent="0.45">
      <c r="A55" s="70" t="s">
        <v>71</v>
      </c>
      <c r="B55" s="71"/>
      <c r="C55" s="71"/>
      <c r="D55" s="71"/>
      <c r="E55" s="71"/>
      <c r="F55" s="71"/>
      <c r="G55" s="71"/>
      <c r="H55" s="71"/>
      <c r="I55" s="71"/>
      <c r="J55" s="72"/>
      <c r="K55" s="19" t="s">
        <v>69</v>
      </c>
      <c r="L55" s="17">
        <f>SUM(K8:L54)</f>
        <v>0</v>
      </c>
      <c r="M55" s="20" t="s">
        <v>70</v>
      </c>
      <c r="N55" s="18">
        <f>SUM(M8:N54)</f>
        <v>0</v>
      </c>
    </row>
    <row r="56" spans="1:14" ht="12.95" customHeight="1" x14ac:dyDescent="0.4">
      <c r="A56" s="3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4" ht="15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152">
    <mergeCell ref="A1:N1"/>
    <mergeCell ref="A3:N3"/>
    <mergeCell ref="A5:J5"/>
    <mergeCell ref="K5:N5"/>
    <mergeCell ref="A7:J7"/>
    <mergeCell ref="K7:L7"/>
    <mergeCell ref="M7:N7"/>
    <mergeCell ref="A8:J8"/>
    <mergeCell ref="K8:L8"/>
    <mergeCell ref="M8:N8"/>
    <mergeCell ref="M15:N15"/>
    <mergeCell ref="A16:J16"/>
    <mergeCell ref="K16:L16"/>
    <mergeCell ref="M16:N16"/>
    <mergeCell ref="K12:L12"/>
    <mergeCell ref="M12:N12"/>
    <mergeCell ref="A13:J13"/>
    <mergeCell ref="K13:L13"/>
    <mergeCell ref="M13:N13"/>
    <mergeCell ref="A14:J14"/>
    <mergeCell ref="K14:L14"/>
    <mergeCell ref="M14:N14"/>
    <mergeCell ref="A25:J25"/>
    <mergeCell ref="K25:L25"/>
    <mergeCell ref="M25:N25"/>
    <mergeCell ref="A22:J22"/>
    <mergeCell ref="K22:L22"/>
    <mergeCell ref="M22:N22"/>
    <mergeCell ref="A23:J23"/>
    <mergeCell ref="K23:L23"/>
    <mergeCell ref="M23:N23"/>
    <mergeCell ref="A24:J24"/>
    <mergeCell ref="K24:L24"/>
    <mergeCell ref="M24:N24"/>
    <mergeCell ref="A28:J28"/>
    <mergeCell ref="K28:L28"/>
    <mergeCell ref="M28:N28"/>
    <mergeCell ref="A29:J29"/>
    <mergeCell ref="K29:L29"/>
    <mergeCell ref="M29:N29"/>
    <mergeCell ref="A26:J26"/>
    <mergeCell ref="K26:L26"/>
    <mergeCell ref="M26:N26"/>
    <mergeCell ref="A27:J27"/>
    <mergeCell ref="K27:L27"/>
    <mergeCell ref="M27:N27"/>
    <mergeCell ref="A32:J32"/>
    <mergeCell ref="K32:L32"/>
    <mergeCell ref="M32:N32"/>
    <mergeCell ref="A33:J33"/>
    <mergeCell ref="K33:L33"/>
    <mergeCell ref="M33:N33"/>
    <mergeCell ref="A30:J30"/>
    <mergeCell ref="K30:L30"/>
    <mergeCell ref="M30:N30"/>
    <mergeCell ref="A31:J31"/>
    <mergeCell ref="K31:L31"/>
    <mergeCell ref="M31:N31"/>
    <mergeCell ref="A36:J36"/>
    <mergeCell ref="K36:L36"/>
    <mergeCell ref="M36:N36"/>
    <mergeCell ref="A37:J37"/>
    <mergeCell ref="K37:L37"/>
    <mergeCell ref="M37:N37"/>
    <mergeCell ref="A34:J34"/>
    <mergeCell ref="K34:L34"/>
    <mergeCell ref="M34:N34"/>
    <mergeCell ref="A35:J35"/>
    <mergeCell ref="K35:L35"/>
    <mergeCell ref="M35:N35"/>
    <mergeCell ref="A40:J40"/>
    <mergeCell ref="K40:L40"/>
    <mergeCell ref="M40:N40"/>
    <mergeCell ref="A41:J41"/>
    <mergeCell ref="K41:L41"/>
    <mergeCell ref="M41:N41"/>
    <mergeCell ref="A38:J38"/>
    <mergeCell ref="K38:L38"/>
    <mergeCell ref="M38:N38"/>
    <mergeCell ref="A39:J39"/>
    <mergeCell ref="K39:L39"/>
    <mergeCell ref="M39:N39"/>
    <mergeCell ref="A44:J44"/>
    <mergeCell ref="K44:L44"/>
    <mergeCell ref="M44:N44"/>
    <mergeCell ref="A45:J45"/>
    <mergeCell ref="K45:L45"/>
    <mergeCell ref="M45:N45"/>
    <mergeCell ref="A42:J42"/>
    <mergeCell ref="K42:L42"/>
    <mergeCell ref="M42:N42"/>
    <mergeCell ref="A43:J43"/>
    <mergeCell ref="K43:L43"/>
    <mergeCell ref="M43:N43"/>
    <mergeCell ref="M48:N48"/>
    <mergeCell ref="A49:J49"/>
    <mergeCell ref="K49:L49"/>
    <mergeCell ref="M49:N49"/>
    <mergeCell ref="A46:J46"/>
    <mergeCell ref="K46:L46"/>
    <mergeCell ref="M46:N46"/>
    <mergeCell ref="A47:J47"/>
    <mergeCell ref="K47:L47"/>
    <mergeCell ref="M47:N47"/>
    <mergeCell ref="A54:J54"/>
    <mergeCell ref="K54:L54"/>
    <mergeCell ref="M54:N54"/>
    <mergeCell ref="A55:J55"/>
    <mergeCell ref="A9:J9"/>
    <mergeCell ref="K9:L9"/>
    <mergeCell ref="M9:N9"/>
    <mergeCell ref="A10:J10"/>
    <mergeCell ref="K10:L10"/>
    <mergeCell ref="M10:N10"/>
    <mergeCell ref="A52:J52"/>
    <mergeCell ref="K52:L52"/>
    <mergeCell ref="M52:N52"/>
    <mergeCell ref="A53:J53"/>
    <mergeCell ref="K53:L53"/>
    <mergeCell ref="M53:N53"/>
    <mergeCell ref="A50:J50"/>
    <mergeCell ref="K50:L50"/>
    <mergeCell ref="M50:N50"/>
    <mergeCell ref="A51:J51"/>
    <mergeCell ref="K51:L51"/>
    <mergeCell ref="M51:N51"/>
    <mergeCell ref="A48:J48"/>
    <mergeCell ref="K48:L48"/>
    <mergeCell ref="P9:S9"/>
    <mergeCell ref="P22:Q22"/>
    <mergeCell ref="R22:S22"/>
    <mergeCell ref="A19:J19"/>
    <mergeCell ref="K19:L19"/>
    <mergeCell ref="M19:N19"/>
    <mergeCell ref="A20:J20"/>
    <mergeCell ref="K20:L20"/>
    <mergeCell ref="M20:N20"/>
    <mergeCell ref="A17:J17"/>
    <mergeCell ref="K17:L17"/>
    <mergeCell ref="M17:N17"/>
    <mergeCell ref="A18:J18"/>
    <mergeCell ref="K18:L18"/>
    <mergeCell ref="M18:N18"/>
    <mergeCell ref="A21:J21"/>
    <mergeCell ref="K21:L21"/>
    <mergeCell ref="M21:N21"/>
    <mergeCell ref="A11:J11"/>
    <mergeCell ref="K11:L11"/>
    <mergeCell ref="M11:N11"/>
    <mergeCell ref="A12:J12"/>
    <mergeCell ref="A15:J15"/>
    <mergeCell ref="K15:L15"/>
  </mergeCells>
  <phoneticPr fontId="1"/>
  <conditionalFormatting sqref="K8:N10">
    <cfRule type="containsBlanks" dxfId="2" priority="2">
      <formula>LEN(TRIM(K8))=0</formula>
    </cfRule>
  </conditionalFormatting>
  <conditionalFormatting sqref="K12:N54">
    <cfRule type="containsBlanks" dxfId="1" priority="1">
      <formula>LEN(TRIM(K12))=0</formula>
    </cfRule>
  </conditionalFormatting>
  <dataValidations count="1">
    <dataValidation imeMode="halfAlpha" allowBlank="1" showInputMessage="1" showErrorMessage="1" sqref="K8:N5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3"/>
  <sheetViews>
    <sheetView zoomScaleNormal="100" workbookViewId="0">
      <selection activeCell="R35" sqref="R35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117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7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156</v>
      </c>
    </row>
    <row r="2" spans="1:1" x14ac:dyDescent="0.4">
      <c r="A2" t="s">
        <v>157</v>
      </c>
    </row>
    <row r="3" spans="1:1" x14ac:dyDescent="0.4">
      <c r="A3" t="s">
        <v>158</v>
      </c>
    </row>
    <row r="4" spans="1:1" x14ac:dyDescent="0.4">
      <c r="A4" t="s">
        <v>159</v>
      </c>
    </row>
    <row r="5" spans="1:1" x14ac:dyDescent="0.4">
      <c r="A5" t="s">
        <v>160</v>
      </c>
    </row>
    <row r="6" spans="1:1" x14ac:dyDescent="0.4">
      <c r="A6" t="s">
        <v>161</v>
      </c>
    </row>
    <row r="7" spans="1:1" x14ac:dyDescent="0.4">
      <c r="A7" t="s">
        <v>162</v>
      </c>
    </row>
    <row r="8" spans="1:1" x14ac:dyDescent="0.4">
      <c r="A8" t="s">
        <v>163</v>
      </c>
    </row>
    <row r="9" spans="1:1" x14ac:dyDescent="0.4">
      <c r="A9" t="s">
        <v>164</v>
      </c>
    </row>
    <row r="10" spans="1:1" x14ac:dyDescent="0.4">
      <c r="A10" t="s">
        <v>165</v>
      </c>
    </row>
    <row r="11" spans="1:1" x14ac:dyDescent="0.4">
      <c r="A11" t="s">
        <v>166</v>
      </c>
    </row>
    <row r="12" spans="1:1" x14ac:dyDescent="0.4">
      <c r="A12" t="s">
        <v>167</v>
      </c>
    </row>
    <row r="13" spans="1:1" x14ac:dyDescent="0.4">
      <c r="A13" t="s">
        <v>168</v>
      </c>
    </row>
    <row r="14" spans="1:1" x14ac:dyDescent="0.4">
      <c r="A14" t="s">
        <v>169</v>
      </c>
    </row>
    <row r="15" spans="1:1" x14ac:dyDescent="0.4">
      <c r="A15" t="s">
        <v>170</v>
      </c>
    </row>
    <row r="16" spans="1:1" x14ac:dyDescent="0.4">
      <c r="A16" t="s">
        <v>171</v>
      </c>
    </row>
    <row r="17" spans="1:1" x14ac:dyDescent="0.4">
      <c r="A17" t="s">
        <v>172</v>
      </c>
    </row>
    <row r="18" spans="1:1" x14ac:dyDescent="0.4">
      <c r="A18" t="s">
        <v>173</v>
      </c>
    </row>
    <row r="19" spans="1:1" x14ac:dyDescent="0.4">
      <c r="A19" t="s">
        <v>174</v>
      </c>
    </row>
    <row r="20" spans="1:1" x14ac:dyDescent="0.4">
      <c r="A20" t="s">
        <v>175</v>
      </c>
    </row>
    <row r="21" spans="1:1" x14ac:dyDescent="0.4">
      <c r="A21" t="s">
        <v>176</v>
      </c>
    </row>
    <row r="22" spans="1:1" x14ac:dyDescent="0.4">
      <c r="A22" t="s">
        <v>177</v>
      </c>
    </row>
    <row r="23" spans="1:1" x14ac:dyDescent="0.4">
      <c r="A23" t="s">
        <v>178</v>
      </c>
    </row>
    <row r="24" spans="1:1" x14ac:dyDescent="0.4">
      <c r="A24" t="s">
        <v>179</v>
      </c>
    </row>
    <row r="25" spans="1:1" x14ac:dyDescent="0.4">
      <c r="A25" t="s">
        <v>180</v>
      </c>
    </row>
    <row r="26" spans="1:1" x14ac:dyDescent="0.4">
      <c r="A26" t="s">
        <v>181</v>
      </c>
    </row>
    <row r="27" spans="1:1" x14ac:dyDescent="0.4">
      <c r="A27" t="s">
        <v>182</v>
      </c>
    </row>
    <row r="28" spans="1:1" x14ac:dyDescent="0.4">
      <c r="A28" t="s">
        <v>183</v>
      </c>
    </row>
    <row r="29" spans="1:1" x14ac:dyDescent="0.4">
      <c r="A29" t="s">
        <v>184</v>
      </c>
    </row>
    <row r="30" spans="1:1" x14ac:dyDescent="0.4">
      <c r="A30" t="s">
        <v>185</v>
      </c>
    </row>
    <row r="31" spans="1:1" x14ac:dyDescent="0.4">
      <c r="A31" t="s">
        <v>186</v>
      </c>
    </row>
    <row r="32" spans="1:1" x14ac:dyDescent="0.4">
      <c r="A32" t="s">
        <v>187</v>
      </c>
    </row>
    <row r="33" spans="1:1" x14ac:dyDescent="0.4">
      <c r="A33" t="s">
        <v>188</v>
      </c>
    </row>
    <row r="34" spans="1:1" x14ac:dyDescent="0.4">
      <c r="A34" t="s">
        <v>189</v>
      </c>
    </row>
    <row r="35" spans="1:1" x14ac:dyDescent="0.4">
      <c r="A35" t="s">
        <v>190</v>
      </c>
    </row>
    <row r="36" spans="1:1" x14ac:dyDescent="0.4">
      <c r="A36" t="s">
        <v>191</v>
      </c>
    </row>
    <row r="37" spans="1:1" x14ac:dyDescent="0.4">
      <c r="A37" t="s">
        <v>192</v>
      </c>
    </row>
    <row r="38" spans="1:1" x14ac:dyDescent="0.4">
      <c r="A38" t="s">
        <v>193</v>
      </c>
    </row>
    <row r="39" spans="1:1" x14ac:dyDescent="0.4">
      <c r="A39" t="s">
        <v>194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43"/>
  <sheetViews>
    <sheetView zoomScaleNormal="100" workbookViewId="0">
      <selection activeCell="R7" sqref="R7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82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6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43"/>
  <sheetViews>
    <sheetView zoomScaleNormal="100" workbookViewId="0">
      <selection activeCell="M13" sqref="M13:N1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118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5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3"/>
  <sheetViews>
    <sheetView zoomScaleNormal="100" workbookViewId="0">
      <selection activeCell="Q33" sqref="Q33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119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4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43"/>
  <sheetViews>
    <sheetView zoomScaleNormal="100" workbookViewId="0">
      <selection activeCell="Q31" sqref="Q31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120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3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3"/>
  <sheetViews>
    <sheetView zoomScaleNormal="100" workbookViewId="0">
      <selection activeCell="M16" sqref="M16:N16"/>
    </sheetView>
  </sheetViews>
  <sheetFormatPr defaultRowHeight="18.75" x14ac:dyDescent="0.4"/>
  <cols>
    <col min="1" max="10" width="1.75" customWidth="1"/>
    <col min="11" max="12" width="14.625" customWidth="1"/>
    <col min="13" max="13" width="1.75" customWidth="1"/>
    <col min="14" max="14" width="13.5" customWidth="1"/>
    <col min="15" max="15" width="1.75" customWidth="1"/>
    <col min="16" max="16" width="13.5" customWidth="1"/>
  </cols>
  <sheetData>
    <row r="1" spans="1:23" s="1" customFormat="1" ht="12.75" x14ac:dyDescent="0.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8.5" customHeight="1" x14ac:dyDescent="0.4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3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32.25" customHeight="1" x14ac:dyDescent="0.4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>
        <f>添付書類作成支援シート!C7</f>
        <v>0</v>
      </c>
      <c r="L5" s="58"/>
      <c r="M5" s="58"/>
      <c r="N5" s="58"/>
      <c r="O5" s="58"/>
      <c r="P5" s="58"/>
    </row>
    <row r="6" spans="1:23" ht="9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ht="20.25" customHeight="1" x14ac:dyDescent="0.4">
      <c r="A7" s="3"/>
      <c r="B7" s="65" t="s">
        <v>121</v>
      </c>
      <c r="C7" s="65"/>
      <c r="D7" s="65"/>
      <c r="E7" s="65"/>
      <c r="F7" s="65"/>
      <c r="G7" s="65"/>
      <c r="H7" s="65"/>
      <c r="I7" s="65"/>
      <c r="J7" s="3"/>
      <c r="K7" s="3"/>
      <c r="L7" s="3"/>
      <c r="M7" s="3"/>
      <c r="N7" s="3"/>
      <c r="O7" s="3"/>
      <c r="P7" s="3"/>
    </row>
    <row r="8" spans="1:23" ht="6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3" ht="31.5" customHeight="1" x14ac:dyDescent="0.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4" t="s">
        <v>1</v>
      </c>
      <c r="L9" s="4" t="s">
        <v>2</v>
      </c>
      <c r="M9" s="63" t="s">
        <v>9</v>
      </c>
      <c r="N9" s="63"/>
      <c r="O9" s="58" t="s">
        <v>3</v>
      </c>
      <c r="P9" s="58"/>
    </row>
    <row r="10" spans="1:23" ht="15.9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57"/>
      <c r="N10" s="57"/>
      <c r="O10" s="57"/>
      <c r="P10" s="57"/>
    </row>
    <row r="11" spans="1:23" ht="15.95" customHeight="1" thickBo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8"/>
      <c r="L11" s="8"/>
      <c r="M11" s="57"/>
      <c r="N11" s="57"/>
      <c r="O11" s="57"/>
      <c r="P11" s="57"/>
      <c r="R11" s="3" t="s">
        <v>197</v>
      </c>
    </row>
    <row r="12" spans="1:23" ht="15.95" customHeight="1" thickBot="1" x14ac:dyDescent="0.45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57"/>
      <c r="N12" s="57"/>
      <c r="O12" s="57"/>
      <c r="P12" s="57"/>
      <c r="R12" s="54" t="str">
        <f>HYPERLINK("#'添付書類作成支援シート'!A1","添付書類作成支援シート")</f>
        <v>添付書類作成支援シート</v>
      </c>
      <c r="S12" s="55"/>
      <c r="T12" s="55"/>
      <c r="U12" s="56"/>
    </row>
    <row r="13" spans="1:23" ht="15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8"/>
      <c r="L13" s="8"/>
      <c r="M13" s="57"/>
      <c r="N13" s="57"/>
      <c r="O13" s="57"/>
      <c r="P13" s="57"/>
    </row>
    <row r="14" spans="1:23" ht="15.9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57"/>
      <c r="N14" s="57"/>
      <c r="O14" s="57"/>
      <c r="P14" s="57"/>
    </row>
    <row r="15" spans="1:23" ht="15.95" customHeight="1" thickBot="1" x14ac:dyDescent="0.4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8"/>
      <c r="L15" s="8"/>
      <c r="M15" s="57"/>
      <c r="N15" s="57"/>
      <c r="O15" s="57"/>
      <c r="P15" s="57"/>
      <c r="R15" s="3" t="s">
        <v>195</v>
      </c>
      <c r="S15" s="3"/>
      <c r="T15" s="3"/>
      <c r="U15" s="3"/>
      <c r="V15" s="3"/>
      <c r="W15" s="3"/>
    </row>
    <row r="16" spans="1:23" ht="15.9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57"/>
      <c r="N16" s="57"/>
      <c r="O16" s="57"/>
      <c r="P16" s="57"/>
      <c r="R16" s="35" t="str">
        <f>HYPERLINK("#'添付書類1（宮城県）'!$A$10","宮城県")</f>
        <v>宮城県</v>
      </c>
      <c r="S16" s="36" t="str">
        <f>HYPERLINK("#'添付書類1（石巻市）'!$A$10","石巻市")</f>
        <v>石巻市</v>
      </c>
      <c r="T16" s="36" t="str">
        <f>HYPERLINK("#'添付書類1（岩沼市）'!$A$10","岩沼市")</f>
        <v>岩沼市</v>
      </c>
      <c r="U16" s="36" t="str">
        <f>HYPERLINK("#'添付書類1（大河原町）'!$A$10","大河原町")</f>
        <v>大河原町</v>
      </c>
      <c r="V16" s="36" t="str">
        <f>HYPERLINK("#'添付書類1（大崎市）'!$A$10","大崎市")</f>
        <v>大崎市</v>
      </c>
      <c r="W16" s="37" t="str">
        <f>HYPERLINK("#'添付書類1（大郷町）'!$A$10","大郷町")</f>
        <v>大郷町</v>
      </c>
    </row>
    <row r="17" spans="1:23" ht="15.95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8"/>
      <c r="L17" s="8"/>
      <c r="M17" s="57"/>
      <c r="N17" s="57"/>
      <c r="O17" s="57"/>
      <c r="P17" s="57"/>
      <c r="R17" s="38" t="str">
        <f>HYPERLINK("#'添付書類1（大衡村）'!$A$10","大衡村")</f>
        <v>大衡村</v>
      </c>
      <c r="S17" s="39" t="str">
        <f>HYPERLINK("#'添付書類1（女川町）'!$A$10","女川町")</f>
        <v>女川町</v>
      </c>
      <c r="T17" s="39" t="str">
        <f>HYPERLINK("#'添付書類1（角田市）'!$A$10","角田市")</f>
        <v>角田市</v>
      </c>
      <c r="U17" s="39" t="str">
        <f>HYPERLINK("#'添付書類1（加美町）'!$A$10","加美町")</f>
        <v>加美町</v>
      </c>
      <c r="V17" s="39" t="str">
        <f>HYPERLINK("#'添付書類1（川崎町）'!$A$10","川崎町")</f>
        <v>川崎町</v>
      </c>
      <c r="W17" s="40" t="str">
        <f>HYPERLINK("#'添付書類1（栗原市）'!$A$10","栗原市")</f>
        <v>栗原市</v>
      </c>
    </row>
    <row r="18" spans="1:23" ht="15.95" customHeight="1" x14ac:dyDescent="0.4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57"/>
      <c r="N18" s="57"/>
      <c r="O18" s="57"/>
      <c r="P18" s="57"/>
      <c r="R18" s="38" t="str">
        <f>HYPERLINK("#'添付書類1（気仙沼市）'!$A$10","気仙沼市")</f>
        <v>気仙沼市</v>
      </c>
      <c r="S18" s="39" t="str">
        <f>HYPERLINK("#'添付書類1（蔵王町）'!$A$10","蔵王町")</f>
        <v>蔵王町</v>
      </c>
      <c r="T18" s="39" t="str">
        <f>HYPERLINK("#'添付書類1（塩竈市）'!$A$10","塩竈市")</f>
        <v>塩竈市</v>
      </c>
      <c r="U18" s="39" t="str">
        <f>HYPERLINK("#'添付書類1（色麻町）'!$A$10","色麻町")</f>
        <v>色麻町</v>
      </c>
      <c r="V18" s="39" t="str">
        <f>HYPERLINK("#'添付書類1（七ヶ宿町）'!$A$10","七ヶ宿町")</f>
        <v>七ヶ宿町</v>
      </c>
      <c r="W18" s="40" t="str">
        <f>HYPERLINK("#'添付書類1（柴田町）'!$A$10","柴田町")</f>
        <v>柴田町</v>
      </c>
    </row>
    <row r="19" spans="1:23" ht="15.95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8"/>
      <c r="L19" s="8"/>
      <c r="M19" s="57"/>
      <c r="N19" s="57"/>
      <c r="O19" s="57"/>
      <c r="P19" s="57"/>
      <c r="R19" s="38" t="str">
        <f>HYPERLINK("#'添付書類1（白石市）'!$A$10","白石市")</f>
        <v>白石市</v>
      </c>
      <c r="S19" s="39" t="str">
        <f>HYPERLINK("#'添付書類1（仙台市）'!$A$10","仙台市")</f>
        <v>仙台市</v>
      </c>
      <c r="T19" s="39" t="str">
        <f>HYPERLINK("#'添付書類1（大和町）'!$A$10","大和町")</f>
        <v>大和町</v>
      </c>
      <c r="U19" s="39" t="str">
        <f>HYPERLINK("#'添付書類1（多賀城市）'!$A$10","多賀城市")</f>
        <v>多賀城市</v>
      </c>
      <c r="V19" s="39" t="str">
        <f>HYPERLINK("#'添付書類1（富谷市）'!$A$10","富谷市")</f>
        <v>富谷市</v>
      </c>
      <c r="W19" s="40" t="str">
        <f>HYPERLINK("#'添付書類1（登米市）'!$A$10","登米市")</f>
        <v>登米市</v>
      </c>
    </row>
    <row r="20" spans="1:23" ht="15.95" customHeight="1" x14ac:dyDescent="0.4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57"/>
      <c r="N20" s="57"/>
      <c r="O20" s="57"/>
      <c r="P20" s="57"/>
      <c r="R20" s="38" t="str">
        <f>HYPERLINK("#'添付書類1（名取市）'!$A$10","名取市")</f>
        <v>名取市</v>
      </c>
      <c r="S20" s="39" t="str">
        <f>HYPERLINK("#'添付書類1（東松島市）'!$A$10","東松島市")</f>
        <v>東松島市</v>
      </c>
      <c r="T20" s="39" t="str">
        <f>HYPERLINK("#'添付書類1（松島町）'!$A$10","松島町")</f>
        <v>松島町</v>
      </c>
      <c r="U20" s="39" t="str">
        <f>HYPERLINK("#'添付書類1（丸森町）'!$A$10","丸森町")</f>
        <v>丸森町</v>
      </c>
      <c r="V20" s="39" t="str">
        <f>HYPERLINK("#'添付書類1（美里町）'!$A$10","美里町")</f>
        <v>美里町</v>
      </c>
      <c r="W20" s="40" t="str">
        <f>HYPERLINK("#'添付書類1（南三陸町）'!$A$10","南三陸町")</f>
        <v>南三陸町</v>
      </c>
    </row>
    <row r="21" spans="1:23" ht="15.95" customHeight="1" thickBot="1" x14ac:dyDescent="0.45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8"/>
      <c r="L21" s="8"/>
      <c r="M21" s="57"/>
      <c r="N21" s="57"/>
      <c r="O21" s="57"/>
      <c r="P21" s="57"/>
      <c r="R21" s="41" t="str">
        <f>HYPERLINK("#'添付書類1（村田町）'!$A$10","村田町")</f>
        <v>村田町</v>
      </c>
      <c r="S21" s="42" t="str">
        <f>HYPERLINK("#'添付書類1（山元町）'!$A$10","山元町")</f>
        <v>山元町</v>
      </c>
      <c r="T21" s="42" t="str">
        <f>HYPERLINK("#'添付書類1（利府町）'!$A$10","利府町")</f>
        <v>利府町</v>
      </c>
      <c r="U21" s="42" t="str">
        <f>HYPERLINK("#'添付書類1（涌谷町）'!$A$10","涌谷町")</f>
        <v>涌谷町</v>
      </c>
      <c r="V21" s="42" t="str">
        <f>HYPERLINK("#'添付書類1（亘理町）'!$A$10","亘理町")</f>
        <v>亘理町</v>
      </c>
      <c r="W21" s="43"/>
    </row>
    <row r="22" spans="1:23" ht="15.95" customHeight="1" x14ac:dyDescent="0.4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57"/>
      <c r="N22" s="57"/>
      <c r="O22" s="57"/>
      <c r="P22" s="57"/>
      <c r="R22" s="44"/>
      <c r="S22" s="44"/>
      <c r="T22" s="44"/>
      <c r="U22" s="44"/>
      <c r="V22" s="44"/>
      <c r="W22" s="44"/>
    </row>
    <row r="23" spans="1:23" ht="15.95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1"/>
      <c r="K23" s="8"/>
      <c r="L23" s="8"/>
      <c r="M23" s="57"/>
      <c r="N23" s="57"/>
      <c r="O23" s="57"/>
      <c r="P23" s="57"/>
      <c r="R23" s="44"/>
      <c r="S23" s="44"/>
      <c r="T23" s="44"/>
      <c r="U23" s="44"/>
      <c r="V23" s="44"/>
      <c r="W23" s="44"/>
    </row>
    <row r="24" spans="1:23" ht="15.95" customHeight="1" thickBot="1" x14ac:dyDescent="0.45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57"/>
      <c r="N24" s="57"/>
      <c r="O24" s="57"/>
      <c r="P24" s="57"/>
      <c r="R24" s="3" t="s">
        <v>196</v>
      </c>
      <c r="S24" s="3"/>
      <c r="T24" s="3"/>
      <c r="U24" s="3"/>
      <c r="V24" s="44"/>
      <c r="W24" s="44"/>
    </row>
    <row r="25" spans="1:23" ht="15.95" customHeight="1" thickBot="1" x14ac:dyDescent="0.45">
      <c r="A25" s="9"/>
      <c r="B25" s="10"/>
      <c r="C25" s="10"/>
      <c r="D25" s="10"/>
      <c r="E25" s="10"/>
      <c r="F25" s="10"/>
      <c r="G25" s="10"/>
      <c r="H25" s="10"/>
      <c r="I25" s="10"/>
      <c r="J25" s="11"/>
      <c r="K25" s="8"/>
      <c r="L25" s="8"/>
      <c r="M25" s="57"/>
      <c r="N25" s="57"/>
      <c r="O25" s="57"/>
      <c r="P25" s="57"/>
      <c r="R25" s="51" t="str">
        <f>HYPERLINK("#'添付書類２（宮城県）'!L10","添付書類２（宮城県）")</f>
        <v>添付書類２（宮城県）</v>
      </c>
      <c r="S25" s="52"/>
      <c r="T25" s="52" t="str">
        <f>HYPERLINK("#'添付書類３'!L8","添付書類３")</f>
        <v>添付書類３</v>
      </c>
      <c r="U25" s="53"/>
      <c r="V25" s="44"/>
      <c r="W25" s="44"/>
    </row>
    <row r="26" spans="1:23" ht="15.95" customHeight="1" x14ac:dyDescent="0.4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57"/>
      <c r="N26" s="57"/>
      <c r="O26" s="57"/>
      <c r="P26" s="57"/>
    </row>
    <row r="27" spans="1:23" ht="15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1"/>
      <c r="K27" s="8"/>
      <c r="L27" s="8"/>
      <c r="M27" s="57"/>
      <c r="N27" s="57"/>
      <c r="O27" s="57"/>
      <c r="P27" s="57"/>
    </row>
    <row r="28" spans="1:23" ht="15.9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57"/>
      <c r="N28" s="57"/>
      <c r="O28" s="57"/>
      <c r="P28" s="57"/>
    </row>
    <row r="29" spans="1:23" ht="15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1"/>
      <c r="K29" s="8"/>
      <c r="L29" s="8"/>
      <c r="M29" s="57"/>
      <c r="N29" s="57"/>
      <c r="O29" s="57"/>
      <c r="P29" s="57"/>
    </row>
    <row r="30" spans="1:23" ht="15.95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57"/>
      <c r="N30" s="57"/>
      <c r="O30" s="57"/>
      <c r="P30" s="57"/>
    </row>
    <row r="31" spans="1:23" ht="15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8"/>
      <c r="L31" s="8"/>
      <c r="M31" s="57"/>
      <c r="N31" s="57"/>
      <c r="O31" s="57"/>
      <c r="P31" s="57"/>
    </row>
    <row r="32" spans="1:23" ht="15.95" customHeight="1" x14ac:dyDescent="0.4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57"/>
      <c r="N32" s="57"/>
      <c r="O32" s="57"/>
      <c r="P32" s="57"/>
    </row>
    <row r="33" spans="1:16" ht="15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1"/>
      <c r="K33" s="8"/>
      <c r="L33" s="8"/>
      <c r="M33" s="57"/>
      <c r="N33" s="57"/>
      <c r="O33" s="57"/>
      <c r="P33" s="57"/>
    </row>
    <row r="34" spans="1:16" ht="15.9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57"/>
      <c r="N34" s="57"/>
      <c r="O34" s="57"/>
      <c r="P34" s="57"/>
    </row>
    <row r="35" spans="1:16" ht="15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M35" s="57"/>
      <c r="N35" s="57"/>
      <c r="O35" s="57"/>
      <c r="P35" s="57"/>
    </row>
    <row r="36" spans="1:16" ht="15.95" customHeight="1" x14ac:dyDescent="0.4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57"/>
      <c r="N36" s="57"/>
      <c r="O36" s="57"/>
      <c r="P36" s="57"/>
    </row>
    <row r="37" spans="1:16" ht="15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15"/>
      <c r="M37" s="61"/>
      <c r="N37" s="61"/>
      <c r="O37" s="61"/>
      <c r="P37" s="61"/>
    </row>
    <row r="38" spans="1:16" ht="15.95" customHeight="1" thickBot="1" x14ac:dyDescent="0.45">
      <c r="A38" s="59" t="s">
        <v>4</v>
      </c>
      <c r="B38" s="60"/>
      <c r="C38" s="60"/>
      <c r="D38" s="60"/>
      <c r="E38" s="60"/>
      <c r="F38" s="60"/>
      <c r="G38" s="60"/>
      <c r="H38" s="60"/>
      <c r="I38" s="60"/>
      <c r="J38" s="60"/>
      <c r="K38" s="16" t="s">
        <v>5</v>
      </c>
      <c r="L38" s="16" t="s">
        <v>5</v>
      </c>
      <c r="M38" s="19" t="s">
        <v>8</v>
      </c>
      <c r="N38" s="17">
        <f>SUM(M10:N37)</f>
        <v>0</v>
      </c>
      <c r="O38" s="20" t="s">
        <v>10</v>
      </c>
      <c r="P38" s="18">
        <f>SUM(O10:P37)</f>
        <v>0</v>
      </c>
    </row>
    <row r="39" spans="1:16" ht="15.95" customHeight="1" x14ac:dyDescent="0.4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95" customHeight="1" x14ac:dyDescent="0.4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5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68">
    <mergeCell ref="M33:N33"/>
    <mergeCell ref="O33:P33"/>
    <mergeCell ref="M37:N37"/>
    <mergeCell ref="O37:P37"/>
    <mergeCell ref="A38:J38"/>
    <mergeCell ref="M34:N34"/>
    <mergeCell ref="O34:P34"/>
    <mergeCell ref="M35:N35"/>
    <mergeCell ref="O35:P35"/>
    <mergeCell ref="M36:N36"/>
    <mergeCell ref="O36:P36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A1:P1"/>
    <mergeCell ref="A3:P3"/>
    <mergeCell ref="A5:J5"/>
    <mergeCell ref="K5:P5"/>
    <mergeCell ref="B7:I7"/>
    <mergeCell ref="R12:U12"/>
    <mergeCell ref="R25:S25"/>
    <mergeCell ref="T25:U25"/>
    <mergeCell ref="A9:J9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</mergeCells>
  <phoneticPr fontId="1"/>
  <conditionalFormatting sqref="A10:P37">
    <cfRule type="containsBlanks" dxfId="32" priority="1">
      <formula>LEN(TRIM(A10))=0</formula>
    </cfRule>
  </conditionalFormatting>
  <dataValidations count="1">
    <dataValidation imeMode="halfAlpha" allowBlank="1" showInputMessage="1" showErrorMessage="1" sqref="M10:P3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38</vt:i4>
      </vt:variant>
    </vt:vector>
  </HeadingPairs>
  <TitlesOfParts>
    <vt:vector size="78" baseType="lpstr">
      <vt:lpstr>添付書類作成支援シート</vt:lpstr>
      <vt:lpstr>添付書類1（宮城県）</vt:lpstr>
      <vt:lpstr>添付書類1（石巻市）</vt:lpstr>
      <vt:lpstr>添付書類1（岩沼市）</vt:lpstr>
      <vt:lpstr>添付書類1（大河原町）</vt:lpstr>
      <vt:lpstr>添付書類1（大崎市）</vt:lpstr>
      <vt:lpstr>添付書類1（大郷町）</vt:lpstr>
      <vt:lpstr>添付書類1（大衡村）</vt:lpstr>
      <vt:lpstr>添付書類1（女川町）</vt:lpstr>
      <vt:lpstr>添付書類1（角田市）</vt:lpstr>
      <vt:lpstr>添付書類1（加美町）</vt:lpstr>
      <vt:lpstr>添付書類1（川崎町）</vt:lpstr>
      <vt:lpstr>添付書類1（栗原市）</vt:lpstr>
      <vt:lpstr>添付書類1（気仙沼市）</vt:lpstr>
      <vt:lpstr>添付書類1（蔵王町）</vt:lpstr>
      <vt:lpstr>添付書類1（塩竈市）</vt:lpstr>
      <vt:lpstr>添付書類1（色麻町）</vt:lpstr>
      <vt:lpstr>添付書類1（七ヶ宿町）</vt:lpstr>
      <vt:lpstr>添付書類1（七ヶ浜町）</vt:lpstr>
      <vt:lpstr>添付書類1（柴田町）</vt:lpstr>
      <vt:lpstr>添付書類1（白石市）</vt:lpstr>
      <vt:lpstr>添付書類1（仙台市）</vt:lpstr>
      <vt:lpstr>添付書類1（大和町）</vt:lpstr>
      <vt:lpstr>添付書類1（多賀城市）</vt:lpstr>
      <vt:lpstr>添付書類1（富谷市）</vt:lpstr>
      <vt:lpstr>添付書類1（登米市）</vt:lpstr>
      <vt:lpstr>添付書類1（名取市）</vt:lpstr>
      <vt:lpstr>添付書類1（東松島市）</vt:lpstr>
      <vt:lpstr>添付書類1（松島町）</vt:lpstr>
      <vt:lpstr>添付書類1（丸森町）</vt:lpstr>
      <vt:lpstr>添付書類1（美里町）</vt:lpstr>
      <vt:lpstr>添付書類1（南三陸町）</vt:lpstr>
      <vt:lpstr>添付書類1（村田町）</vt:lpstr>
      <vt:lpstr>添付書類1（山元町）</vt:lpstr>
      <vt:lpstr>添付書類1（利府町）</vt:lpstr>
      <vt:lpstr>添付書類1（涌谷町）</vt:lpstr>
      <vt:lpstr>添付書類1（亘理町）</vt:lpstr>
      <vt:lpstr>添付書類2（宮城県）</vt:lpstr>
      <vt:lpstr>添付書類3</vt:lpstr>
      <vt:lpstr>シート名一覧</vt:lpstr>
      <vt:lpstr>'添付書類1（塩竈市）'!Print_Area</vt:lpstr>
      <vt:lpstr>'添付書類1（加美町）'!Print_Area</vt:lpstr>
      <vt:lpstr>'添付書類1（角田市）'!Print_Area</vt:lpstr>
      <vt:lpstr>'添付書類1（丸森町）'!Print_Area</vt:lpstr>
      <vt:lpstr>'添付書類1（岩沼市）'!Print_Area</vt:lpstr>
      <vt:lpstr>'添付書類1（気仙沼市）'!Print_Area</vt:lpstr>
      <vt:lpstr>'添付書類1（宮城県）'!Print_Area</vt:lpstr>
      <vt:lpstr>'添付書類1（栗原市）'!Print_Area</vt:lpstr>
      <vt:lpstr>'添付書類1（山元町）'!Print_Area</vt:lpstr>
      <vt:lpstr>'添付書類1（七ヶ宿町）'!Print_Area</vt:lpstr>
      <vt:lpstr>'添付書類1（七ヶ浜町）'!Print_Area</vt:lpstr>
      <vt:lpstr>'添付書類1（柴田町）'!Print_Area</vt:lpstr>
      <vt:lpstr>'添付書類1（女川町）'!Print_Area</vt:lpstr>
      <vt:lpstr>'添付書類1（松島町）'!Print_Area</vt:lpstr>
      <vt:lpstr>'添付書類1（色麻町）'!Print_Area</vt:lpstr>
      <vt:lpstr>'添付書類1（石巻市）'!Print_Area</vt:lpstr>
      <vt:lpstr>'添付書類1（仙台市）'!Print_Area</vt:lpstr>
      <vt:lpstr>'添付書類1（川崎町）'!Print_Area</vt:lpstr>
      <vt:lpstr>'添付書類1（蔵王町）'!Print_Area</vt:lpstr>
      <vt:lpstr>'添付書類1（村田町）'!Print_Area</vt:lpstr>
      <vt:lpstr>'添付書類1（多賀城市）'!Print_Area</vt:lpstr>
      <vt:lpstr>'添付書類1（大河原町）'!Print_Area</vt:lpstr>
      <vt:lpstr>'添付書類1（大郷町）'!Print_Area</vt:lpstr>
      <vt:lpstr>'添付書類1（大衡村）'!Print_Area</vt:lpstr>
      <vt:lpstr>'添付書類1（大崎市）'!Print_Area</vt:lpstr>
      <vt:lpstr>'添付書類1（大和町）'!Print_Area</vt:lpstr>
      <vt:lpstr>'添付書類1（登米市）'!Print_Area</vt:lpstr>
      <vt:lpstr>'添付書類1（東松島市）'!Print_Area</vt:lpstr>
      <vt:lpstr>'添付書類1（南三陸町）'!Print_Area</vt:lpstr>
      <vt:lpstr>'添付書類1（白石市）'!Print_Area</vt:lpstr>
      <vt:lpstr>'添付書類1（美里町）'!Print_Area</vt:lpstr>
      <vt:lpstr>'添付書類1（富谷市）'!Print_Area</vt:lpstr>
      <vt:lpstr>'添付書類1（名取市）'!Print_Area</vt:lpstr>
      <vt:lpstr>'添付書類1（涌谷町）'!Print_Area</vt:lpstr>
      <vt:lpstr>'添付書類1（利府町）'!Print_Area</vt:lpstr>
      <vt:lpstr>'添付書類1（亘理町）'!Print_Area</vt:lpstr>
      <vt:lpstr>'添付書類2（宮城県）'!Print_Area</vt:lpstr>
      <vt:lpstr>添付書類3!Print_Area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2019-01-21T10:29:07Z</cp:lastPrinted>
  <dcterms:created xsi:type="dcterms:W3CDTF">2019-01-15T12:15:36Z</dcterms:created>
  <dcterms:modified xsi:type="dcterms:W3CDTF">2019-01-21T10:58:57Z</dcterms:modified>
</cp:coreProperties>
</file>