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127\sibun\04 私立学校班\●藤原用\教育改革関係\H30\外部監査対応\"/>
    </mc:Choice>
  </mc:AlternateContent>
  <bookViews>
    <workbookView xWindow="0" yWindow="0" windowWidth="20490" windowHeight="7530"/>
  </bookViews>
  <sheets>
    <sheet name="様式" sheetId="2" r:id="rId1"/>
    <sheet name="記入例"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2" l="1"/>
  <c r="D31" i="2"/>
  <c r="D27" i="2"/>
  <c r="D23" i="2"/>
  <c r="G15" i="2"/>
  <c r="G14" i="2"/>
  <c r="G13" i="2"/>
  <c r="G12" i="2"/>
  <c r="G10" i="2"/>
  <c r="G9" i="2"/>
  <c r="G8" i="2"/>
  <c r="G11" i="2" s="1"/>
  <c r="G7" i="2"/>
  <c r="G6" i="2"/>
  <c r="G5" i="2"/>
  <c r="G4" i="2"/>
  <c r="D36" i="2" l="1"/>
  <c r="D38" i="2" s="1"/>
  <c r="D39" i="2" s="1"/>
  <c r="G16" i="2"/>
  <c r="D35" i="1"/>
  <c r="G15" i="1" l="1"/>
  <c r="D31" i="1"/>
  <c r="D27" i="1"/>
  <c r="D23" i="1"/>
  <c r="G11" i="1"/>
  <c r="G7" i="1"/>
  <c r="G14" i="1"/>
  <c r="G10" i="1"/>
  <c r="G12" i="1"/>
  <c r="G13" i="1"/>
  <c r="G9" i="1"/>
  <c r="G6" i="1"/>
  <c r="G5" i="1"/>
  <c r="G8" i="1"/>
  <c r="G4" i="1"/>
  <c r="D36" i="1" l="1"/>
  <c r="G16" i="1"/>
  <c r="D38" i="1" l="1"/>
  <c r="D39" i="1" s="1"/>
</calcChain>
</file>

<file path=xl/sharedStrings.xml><?xml version="1.0" encoding="utf-8"?>
<sst xmlns="http://schemas.openxmlformats.org/spreadsheetml/2006/main" count="85" uniqueCount="41">
  <si>
    <t>人件費</t>
    <rPh sb="0" eb="3">
      <t>ジンケンヒ</t>
    </rPh>
    <phoneticPr fontId="2"/>
  </si>
  <si>
    <t>基本給（月額）</t>
    <rPh sb="0" eb="3">
      <t>キホンキュウ</t>
    </rPh>
    <rPh sb="4" eb="6">
      <t>ゲツガク</t>
    </rPh>
    <phoneticPr fontId="2"/>
  </si>
  <si>
    <t>活動従事時間</t>
    <rPh sb="0" eb="2">
      <t>カツドウ</t>
    </rPh>
    <rPh sb="2" eb="4">
      <t>ジュウジ</t>
    </rPh>
    <rPh sb="4" eb="6">
      <t>ジカン</t>
    </rPh>
    <phoneticPr fontId="2"/>
  </si>
  <si>
    <t>月平均所定労働時間
（小数点以下切捨）</t>
    <rPh sb="0" eb="1">
      <t>ツキ</t>
    </rPh>
    <rPh sb="1" eb="3">
      <t>ヘイキン</t>
    </rPh>
    <rPh sb="3" eb="5">
      <t>ショテイ</t>
    </rPh>
    <rPh sb="5" eb="7">
      <t>ロウドウ</t>
    </rPh>
    <rPh sb="7" eb="9">
      <t>ジカン</t>
    </rPh>
    <rPh sb="11" eb="14">
      <t>ショウスウテン</t>
    </rPh>
    <rPh sb="14" eb="16">
      <t>イカ</t>
    </rPh>
    <rPh sb="16" eb="17">
      <t>キ</t>
    </rPh>
    <rPh sb="17" eb="18">
      <t>ス</t>
    </rPh>
    <phoneticPr fontId="2"/>
  </si>
  <si>
    <t>園長</t>
    <rPh sb="0" eb="2">
      <t>エンチョウ</t>
    </rPh>
    <phoneticPr fontId="2"/>
  </si>
  <si>
    <t>教員（10人分）</t>
    <rPh sb="0" eb="2">
      <t>キョウイン</t>
    </rPh>
    <rPh sb="5" eb="6">
      <t>ニン</t>
    </rPh>
    <rPh sb="6" eb="7">
      <t>ブン</t>
    </rPh>
    <phoneticPr fontId="2"/>
  </si>
  <si>
    <t>備考</t>
    <rPh sb="0" eb="2">
      <t>ビコウ</t>
    </rPh>
    <phoneticPr fontId="2"/>
  </si>
  <si>
    <t>管理職以上</t>
    <rPh sb="0" eb="3">
      <t>カンリショク</t>
    </rPh>
    <rPh sb="3" eb="5">
      <t>イジョウ</t>
    </rPh>
    <phoneticPr fontId="2"/>
  </si>
  <si>
    <t>管理職以外の教員</t>
    <rPh sb="0" eb="3">
      <t>カンリショク</t>
    </rPh>
    <rPh sb="3" eb="5">
      <t>イガイ</t>
    </rPh>
    <rPh sb="6" eb="8">
      <t>キョウイン</t>
    </rPh>
    <phoneticPr fontId="2"/>
  </si>
  <si>
    <t>教頭</t>
    <rPh sb="0" eb="2">
      <t>キョウトウ</t>
    </rPh>
    <phoneticPr fontId="2"/>
  </si>
  <si>
    <t>事務長</t>
    <rPh sb="0" eb="3">
      <t>ジムチョウ</t>
    </rPh>
    <phoneticPr fontId="2"/>
  </si>
  <si>
    <t>管理職以外の職員</t>
    <rPh sb="0" eb="3">
      <t>カンリショク</t>
    </rPh>
    <rPh sb="3" eb="5">
      <t>イガイ</t>
    </rPh>
    <rPh sb="6" eb="8">
      <t>ショクイン</t>
    </rPh>
    <phoneticPr fontId="2"/>
  </si>
  <si>
    <t>事務員</t>
    <rPh sb="0" eb="3">
      <t>ジムイン</t>
    </rPh>
    <phoneticPr fontId="2"/>
  </si>
  <si>
    <t>区分</t>
    <rPh sb="0" eb="2">
      <t>クブン</t>
    </rPh>
    <phoneticPr fontId="2"/>
  </si>
  <si>
    <t>職</t>
    <rPh sb="0" eb="1">
      <t>ショク</t>
    </rPh>
    <phoneticPr fontId="2"/>
  </si>
  <si>
    <t>補助対象経費合計</t>
    <rPh sb="0" eb="2">
      <t>ホジョ</t>
    </rPh>
    <rPh sb="2" eb="4">
      <t>タイショウ</t>
    </rPh>
    <rPh sb="4" eb="6">
      <t>ケイヒ</t>
    </rPh>
    <rPh sb="6" eb="8">
      <t>ゴウケイ</t>
    </rPh>
    <phoneticPr fontId="2"/>
  </si>
  <si>
    <t>教育研究経費・管理経費</t>
    <rPh sb="0" eb="2">
      <t>キョウイク</t>
    </rPh>
    <rPh sb="2" eb="4">
      <t>ケンキュウ</t>
    </rPh>
    <rPh sb="4" eb="6">
      <t>ケイヒ</t>
    </rPh>
    <rPh sb="7" eb="9">
      <t>カンリ</t>
    </rPh>
    <rPh sb="9" eb="11">
      <t>ケイヒ</t>
    </rPh>
    <phoneticPr fontId="2"/>
  </si>
  <si>
    <t>移動費
（レンタルバス代、ガソリン代等）</t>
    <rPh sb="0" eb="3">
      <t>イドウヒ</t>
    </rPh>
    <rPh sb="11" eb="12">
      <t>ダイ</t>
    </rPh>
    <rPh sb="17" eb="18">
      <t>ダイ</t>
    </rPh>
    <rPh sb="18" eb="19">
      <t>トウ</t>
    </rPh>
    <phoneticPr fontId="2"/>
  </si>
  <si>
    <t>謝礼費
（外部講師謝礼等）</t>
    <rPh sb="0" eb="2">
      <t>シャレイ</t>
    </rPh>
    <rPh sb="2" eb="3">
      <t>ヒ</t>
    </rPh>
    <rPh sb="5" eb="7">
      <t>ガイブ</t>
    </rPh>
    <rPh sb="7" eb="9">
      <t>コウシ</t>
    </rPh>
    <rPh sb="9" eb="11">
      <t>シャレイ</t>
    </rPh>
    <rPh sb="11" eb="12">
      <t>トウ</t>
    </rPh>
    <phoneticPr fontId="2"/>
  </si>
  <si>
    <t>その他</t>
    <rPh sb="2" eb="3">
      <t>タ</t>
    </rPh>
    <phoneticPr fontId="2"/>
  </si>
  <si>
    <t>DVD購入</t>
    <rPh sb="3" eb="5">
      <t>コウニュウ</t>
    </rPh>
    <phoneticPr fontId="2"/>
  </si>
  <si>
    <t>教材費
（DVD購入等）</t>
    <rPh sb="0" eb="3">
      <t>キョウザイヒ</t>
    </rPh>
    <rPh sb="8" eb="10">
      <t>コウニュウ</t>
    </rPh>
    <rPh sb="10" eb="11">
      <t>トウ</t>
    </rPh>
    <phoneticPr fontId="2"/>
  </si>
  <si>
    <t>項目</t>
    <rPh sb="0" eb="2">
      <t>コウモク</t>
    </rPh>
    <phoneticPr fontId="2"/>
  </si>
  <si>
    <t>単位：円</t>
    <rPh sb="0" eb="2">
      <t>タンイ</t>
    </rPh>
    <rPh sb="3" eb="4">
      <t>エン</t>
    </rPh>
    <phoneticPr fontId="2"/>
  </si>
  <si>
    <t>外部講師謝礼</t>
    <rPh sb="0" eb="2">
      <t>ガイブ</t>
    </rPh>
    <rPh sb="2" eb="4">
      <t>コウシ</t>
    </rPh>
    <rPh sb="4" eb="6">
      <t>シャレイ</t>
    </rPh>
    <phoneticPr fontId="2"/>
  </si>
  <si>
    <t>レンタルバス代</t>
    <rPh sb="6" eb="7">
      <t>ダイ</t>
    </rPh>
    <phoneticPr fontId="2"/>
  </si>
  <si>
    <t>外部講師お茶代</t>
    <rPh sb="0" eb="2">
      <t>ガイブ</t>
    </rPh>
    <rPh sb="2" eb="4">
      <t>コウシ</t>
    </rPh>
    <rPh sb="5" eb="7">
      <t>チャダイ</t>
    </rPh>
    <phoneticPr fontId="2"/>
  </si>
  <si>
    <t>飾り作成代</t>
    <rPh sb="0" eb="1">
      <t>カザ</t>
    </rPh>
    <rPh sb="2" eb="4">
      <t>サクセイ</t>
    </rPh>
    <rPh sb="4" eb="5">
      <t>ダイ</t>
    </rPh>
    <phoneticPr fontId="2"/>
  </si>
  <si>
    <t>厚紙，マジック</t>
    <rPh sb="0" eb="2">
      <t>アツガミ</t>
    </rPh>
    <phoneticPr fontId="2"/>
  </si>
  <si>
    <t>計</t>
    <rPh sb="0" eb="1">
      <t>ケイ</t>
    </rPh>
    <phoneticPr fontId="2"/>
  </si>
  <si>
    <t>合計</t>
    <rPh sb="0" eb="2">
      <t>ゴウケイ</t>
    </rPh>
    <phoneticPr fontId="2"/>
  </si>
  <si>
    <t>補助金額</t>
    <rPh sb="0" eb="3">
      <t>ホジョキン</t>
    </rPh>
    <rPh sb="3" eb="4">
      <t>ガク</t>
    </rPh>
    <phoneticPr fontId="2"/>
  </si>
  <si>
    <t>コピー用紙</t>
    <rPh sb="3" eb="5">
      <t>ヨウシ</t>
    </rPh>
    <phoneticPr fontId="2"/>
  </si>
  <si>
    <t>（記入例）</t>
    <rPh sb="1" eb="3">
      <t>キニュウ</t>
    </rPh>
    <rPh sb="3" eb="4">
      <t>レイ</t>
    </rPh>
    <phoneticPr fontId="2"/>
  </si>
  <si>
    <t>内部資料作成代</t>
    <rPh sb="0" eb="2">
      <t>ナイブ</t>
    </rPh>
    <rPh sb="2" eb="4">
      <t>シリョウ</t>
    </rPh>
    <rPh sb="4" eb="6">
      <t>サクセイ</t>
    </rPh>
    <rPh sb="6" eb="7">
      <t>ダイ</t>
    </rPh>
    <phoneticPr fontId="2"/>
  </si>
  <si>
    <t>超過勤務割増0.25時間</t>
    <rPh sb="0" eb="2">
      <t>チョウカ</t>
    </rPh>
    <rPh sb="2" eb="4">
      <t>キンム</t>
    </rPh>
    <rPh sb="4" eb="6">
      <t>ワリマシ</t>
    </rPh>
    <rPh sb="10" eb="12">
      <t>ジカン</t>
    </rPh>
    <phoneticPr fontId="2"/>
  </si>
  <si>
    <t>補助対象経費
↓自動計算</t>
    <rPh sb="0" eb="2">
      <t>ホジョ</t>
    </rPh>
    <rPh sb="2" eb="4">
      <t>タイショウ</t>
    </rPh>
    <rPh sb="4" eb="6">
      <t>ケイヒ</t>
    </rPh>
    <rPh sb="8" eb="10">
      <t>ジドウ</t>
    </rPh>
    <rPh sb="10" eb="12">
      <t>ケイサン</t>
    </rPh>
    <phoneticPr fontId="2"/>
  </si>
  <si>
    <t>金額
（補助対象経費）
↓計以外手入力</t>
    <rPh sb="0" eb="2">
      <t>キンガク</t>
    </rPh>
    <rPh sb="4" eb="6">
      <t>ホジョ</t>
    </rPh>
    <rPh sb="6" eb="8">
      <t>タイショウ</t>
    </rPh>
    <rPh sb="8" eb="10">
      <t>ケイヒ</t>
    </rPh>
    <rPh sb="13" eb="14">
      <t>ケイ</t>
    </rPh>
    <rPh sb="14" eb="16">
      <t>イガイ</t>
    </rPh>
    <rPh sb="16" eb="19">
      <t>テニュウリョク</t>
    </rPh>
    <phoneticPr fontId="2"/>
  </si>
  <si>
    <t>学校法人立</t>
  </si>
  <si>
    <t>選択してください→</t>
    <rPh sb="0" eb="2">
      <t>センタク</t>
    </rPh>
    <phoneticPr fontId="2"/>
  </si>
  <si>
    <t>参考様式</t>
    <rPh sb="0" eb="2">
      <t>サンコウ</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</si>
</sst>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38" fontId="0" fillId="0" borderId="2" xfId="1" applyFont="1" applyBorder="1">
      <alignment vertical="center"/>
    </xf>
    <xf numFmtId="0" fontId="0" fillId="0" borderId="4" xfId="0" applyBorder="1">
      <alignment vertical="center"/>
    </xf>
    <xf numFmtId="38" fontId="0" fillId="0" borderId="4" xfId="1" applyFont="1" applyBorder="1">
      <alignment vertical="center"/>
    </xf>
    <xf numFmtId="0" fontId="0" fillId="0" borderId="5" xfId="0" applyBorder="1">
      <alignment vertical="center"/>
    </xf>
    <xf numFmtId="0" fontId="0" fillId="0" borderId="7" xfId="0" applyBorder="1">
      <alignment vertical="center"/>
    </xf>
    <xf numFmtId="38" fontId="0" fillId="0" borderId="4" xfId="1" applyFont="1" applyFill="1" applyBorder="1">
      <alignment vertical="center"/>
    </xf>
    <xf numFmtId="0" fontId="0" fillId="3" borderId="10" xfId="0" applyFill="1" applyBorder="1">
      <alignment vertical="center"/>
    </xf>
    <xf numFmtId="38" fontId="0" fillId="3" borderId="4" xfId="1" applyFont="1" applyFill="1" applyBorder="1">
      <alignment vertical="center"/>
    </xf>
    <xf numFmtId="38" fontId="0" fillId="3" borderId="2" xfId="1" applyFont="1" applyFill="1" applyBorder="1">
      <alignment vertical="center"/>
    </xf>
    <xf numFmtId="38" fontId="0" fillId="4" borderId="9" xfId="0" applyNumberFormat="1" applyFill="1" applyBorder="1">
      <alignment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xf>
    <xf numFmtId="38" fontId="0" fillId="4" borderId="9" xfId="1" applyFont="1" applyFill="1" applyBorder="1">
      <alignment vertical="center"/>
    </xf>
    <xf numFmtId="0" fontId="0" fillId="2" borderId="0" xfId="0" applyFill="1" applyAlignment="1">
      <alignment horizontal="center" vertical="center"/>
    </xf>
    <xf numFmtId="0" fontId="0" fillId="2" borderId="0" xfId="0" applyFill="1" applyAlignment="1">
      <alignment horizontal="right" vertical="center"/>
    </xf>
    <xf numFmtId="38" fontId="0" fillId="2" borderId="0" xfId="0" applyNumberFormat="1" applyFill="1">
      <alignment vertical="center"/>
    </xf>
    <xf numFmtId="0" fontId="0" fillId="2" borderId="0" xfId="0" applyFill="1">
      <alignment vertical="center"/>
    </xf>
    <xf numFmtId="0" fontId="0" fillId="3" borderId="9" xfId="0" applyFill="1" applyBorder="1" applyAlignment="1">
      <alignment horizontal="right" vertical="center"/>
    </xf>
    <xf numFmtId="0" fontId="0" fillId="2" borderId="0" xfId="0" applyFill="1" applyBorder="1" applyAlignment="1">
      <alignment horizontal="right" vertical="center"/>
    </xf>
    <xf numFmtId="0" fontId="0" fillId="0" borderId="17" xfId="0" applyBorder="1" applyAlignment="1">
      <alignment horizontal="right" vertical="center"/>
    </xf>
    <xf numFmtId="0" fontId="3" fillId="0" borderId="0" xfId="0" applyFont="1">
      <alignment vertical="center"/>
    </xf>
    <xf numFmtId="40" fontId="0" fillId="0" borderId="4" xfId="1" applyNumberFormat="1" applyFont="1" applyBorder="1">
      <alignment vertical="center"/>
    </xf>
    <xf numFmtId="40" fontId="0" fillId="0" borderId="2" xfId="1" applyNumberFormat="1" applyFont="1" applyBorder="1">
      <alignment vertical="center"/>
    </xf>
    <xf numFmtId="38" fontId="0" fillId="0" borderId="1" xfId="0" applyNumberFormat="1" applyBorder="1" applyAlignment="1">
      <alignment horizontal="right" vertical="center" shrinkToFit="1"/>
    </xf>
    <xf numFmtId="0" fontId="0" fillId="0" borderId="2" xfId="0" applyBorder="1" applyAlignment="1">
      <alignment horizontal="center" vertical="center"/>
    </xf>
    <xf numFmtId="38" fontId="0" fillId="3" borderId="9" xfId="1" applyFont="1" applyFill="1" applyBorder="1" applyAlignment="1">
      <alignment horizontal="right"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38" fontId="0" fillId="3" borderId="14" xfId="1" applyFont="1" applyFill="1" applyBorder="1" applyAlignment="1">
      <alignment horizontal="right" vertical="center"/>
    </xf>
    <xf numFmtId="38" fontId="0" fillId="3" borderId="15" xfId="1" applyFont="1" applyFill="1" applyBorder="1" applyAlignment="1">
      <alignment horizontal="right" vertical="center"/>
    </xf>
    <xf numFmtId="38" fontId="0" fillId="3" borderId="16" xfId="1" applyFont="1"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0" fontId="0" fillId="3" borderId="16" xfId="0" applyFill="1" applyBorder="1" applyAlignment="1">
      <alignment horizontal="right" vertical="center"/>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447675</xdr:colOff>
      <xdr:row>18</xdr:row>
      <xdr:rowOff>47625</xdr:rowOff>
    </xdr:from>
    <xdr:to>
      <xdr:col>8</xdr:col>
      <xdr:colOff>190500</xdr:colOff>
      <xdr:row>37</xdr:row>
      <xdr:rowOff>9525</xdr:rowOff>
    </xdr:to>
    <xdr:sp macro="" textlink="">
      <xdr:nvSpPr>
        <xdr:cNvPr id="2" name="テキスト ボックス 1"/>
        <xdr:cNvSpPr txBox="1"/>
      </xdr:nvSpPr>
      <xdr:spPr>
        <a:xfrm>
          <a:off x="7429500" y="4772025"/>
          <a:ext cx="4591050" cy="491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記載上の留意事項</a:t>
          </a:r>
        </a:p>
        <a:p>
          <a:r>
            <a:rPr kumimoji="1" lang="en-US" altLang="ja-JP" sz="1200"/>
            <a:t>【</a:t>
          </a:r>
          <a:r>
            <a:rPr kumimoji="1" lang="ja-JP" altLang="en-US" sz="1200"/>
            <a:t>共通</a:t>
          </a:r>
          <a:r>
            <a:rPr kumimoji="1" lang="en-US" altLang="ja-JP" sz="1200"/>
            <a:t>】</a:t>
          </a:r>
        </a:p>
        <a:p>
          <a:r>
            <a:rPr kumimoji="1" lang="ja-JP" altLang="en-US" sz="1200"/>
            <a:t>〇本様式による記載が難しい場合は任意様式でもかまわないが，人件費，教育研究経費及び管理経費の別を示し，本様式と同等のものを作成すること。</a:t>
          </a:r>
        </a:p>
        <a:p>
          <a:r>
            <a:rPr kumimoji="1" lang="en-US" altLang="ja-JP" sz="1200"/>
            <a:t>【</a:t>
          </a:r>
          <a:r>
            <a:rPr kumimoji="1" lang="ja-JP" altLang="en-US" sz="1200"/>
            <a:t>人件費</a:t>
          </a:r>
          <a:r>
            <a:rPr kumimoji="1" lang="en-US" altLang="ja-JP" sz="1200"/>
            <a:t>】</a:t>
          </a:r>
        </a:p>
        <a:p>
          <a:r>
            <a:rPr kumimoji="1" lang="ja-JP" altLang="en-US" sz="1200"/>
            <a:t>〇活動従事時間には，事前準備，後片付け，事務作業等を含む。</a:t>
          </a:r>
        </a:p>
        <a:p>
          <a:r>
            <a:rPr kumimoji="1" lang="ja-JP" altLang="en-US" sz="1200"/>
            <a:t>〇給与を割増する必要がある場合は，活動従事時間を増やして調整すること。その際，備考欄に増やした時間を明記すること。</a:t>
          </a:r>
          <a:endParaRPr kumimoji="1" lang="en-US" altLang="ja-JP" sz="1200"/>
        </a:p>
        <a:p>
          <a:r>
            <a:rPr kumimoji="1" lang="ja-JP" altLang="en-US" sz="1200"/>
            <a:t>〇「区分」については学校の規定により判断すること。</a:t>
          </a:r>
        </a:p>
        <a:p>
          <a:r>
            <a:rPr kumimoji="1" lang="ja-JP" altLang="en-US" sz="1200"/>
            <a:t>〇必ずしも教職員一人一人について記載する必要はないが，まとめて記載する場合は総人数を明らかにすること。</a:t>
          </a:r>
        </a:p>
        <a:p>
          <a:r>
            <a:rPr kumimoji="1" lang="en-US" altLang="ja-JP" sz="1200"/>
            <a:t>【</a:t>
          </a:r>
          <a:r>
            <a:rPr kumimoji="1" lang="ja-JP" altLang="en-US" sz="1200"/>
            <a:t>教育研究経費・管理経費</a:t>
          </a:r>
          <a:r>
            <a:rPr kumimoji="1" lang="en-US" altLang="ja-JP" sz="1200"/>
            <a:t>】</a:t>
          </a:r>
        </a:p>
        <a:p>
          <a:r>
            <a:rPr kumimoji="1" lang="ja-JP" altLang="en-US" sz="1200"/>
            <a:t>〇防災用教育</a:t>
          </a:r>
          <a:r>
            <a:rPr kumimoji="1" lang="it-IT" altLang="ja-JP" sz="1200"/>
            <a:t>DVD</a:t>
          </a:r>
          <a:r>
            <a:rPr kumimoji="1" lang="ja-JP" altLang="en-US" sz="1200"/>
            <a:t>購入費，外部講師費，資料作成費，移動費等，活動に係る経費等を記載すること。</a:t>
          </a:r>
        </a:p>
        <a:p>
          <a:r>
            <a:rPr kumimoji="1" lang="ja-JP" altLang="en-US" sz="1200"/>
            <a:t>〇他の活動と兼用している場合など，経費を分けられない場合は使用割合等で按分する等して記載すること。その場合は算出方法を付記する等して明らかにすること。</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447675</xdr:colOff>
      <xdr:row>18</xdr:row>
      <xdr:rowOff>47625</xdr:rowOff>
    </xdr:from>
    <xdr:to>
      <xdr:col>8</xdr:col>
      <xdr:colOff>190500</xdr:colOff>
      <xdr:row>38</xdr:row>
      <xdr:rowOff>0</xdr:rowOff>
    </xdr:to>
    <xdr:sp macro="" textlink="">
      <xdr:nvSpPr>
        <xdr:cNvPr id="2" name="テキスト ボックス 1"/>
        <xdr:cNvSpPr txBox="1"/>
      </xdr:nvSpPr>
      <xdr:spPr>
        <a:xfrm>
          <a:off x="7429500" y="4772025"/>
          <a:ext cx="4591050" cy="515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記載上の留意事項</a:t>
          </a:r>
          <a:endParaRPr kumimoji="1" lang="en-US" altLang="ja-JP" sz="1200"/>
        </a:p>
        <a:p>
          <a:r>
            <a:rPr kumimoji="1" lang="en-US" altLang="ja-JP" sz="1200"/>
            <a:t>【</a:t>
          </a:r>
          <a:r>
            <a:rPr kumimoji="1" lang="ja-JP" altLang="en-US" sz="1200"/>
            <a:t>共通</a:t>
          </a:r>
          <a:r>
            <a:rPr kumimoji="1" lang="en-US" altLang="ja-JP" sz="1200"/>
            <a:t>】</a:t>
          </a:r>
        </a:p>
        <a:p>
          <a:r>
            <a:rPr kumimoji="1" lang="ja-JP" altLang="en-US" sz="1200"/>
            <a:t>〇本様式による記載が難しい場合は任意様式でもかまわないが，人件費，教育研究経費及び管理経費の別を示し，本様式と同等のものを作成すること。</a:t>
          </a:r>
        </a:p>
        <a:p>
          <a:r>
            <a:rPr kumimoji="1" lang="en-US" altLang="ja-JP" sz="1200"/>
            <a:t>【</a:t>
          </a:r>
          <a:r>
            <a:rPr kumimoji="1" lang="ja-JP" altLang="en-US" sz="1200"/>
            <a:t>人件費</a:t>
          </a:r>
          <a:r>
            <a:rPr kumimoji="1" lang="en-US" altLang="ja-JP" sz="1200"/>
            <a:t>】</a:t>
          </a:r>
        </a:p>
        <a:p>
          <a:r>
            <a:rPr kumimoji="1" lang="ja-JP" altLang="en-US" sz="1200"/>
            <a:t>〇活動従事時間には，事前準備，後片付け，事務作業等を含む。</a:t>
          </a:r>
          <a:endParaRPr kumimoji="1" lang="en-US" altLang="ja-JP" sz="1200"/>
        </a:p>
        <a:p>
          <a:r>
            <a:rPr kumimoji="1" lang="ja-JP" altLang="en-US" sz="1200"/>
            <a:t>〇給与を割増する必要がある場合は，活動従事時間を増やして調整すること。その際，備考欄に増やした時間を明記すること。</a:t>
          </a:r>
          <a:endParaRPr kumimoji="1" lang="en-US" altLang="ja-JP" sz="1200"/>
        </a:p>
        <a:p>
          <a:r>
            <a:rPr kumimoji="1" lang="ja-JP" altLang="en-US" sz="1200"/>
            <a:t>〇「区分」については学校の規定により判断すること。</a:t>
          </a:r>
          <a:endParaRPr kumimoji="1" lang="en-US" altLang="ja-JP" sz="1200"/>
        </a:p>
        <a:p>
          <a:r>
            <a:rPr kumimoji="1" lang="ja-JP" altLang="en-US" sz="1200"/>
            <a:t>〇必ずしも教職員一人一人について記載する必要はないが，まとめて記載する場合は総人数を明らかにすること。</a:t>
          </a:r>
          <a:endParaRPr kumimoji="1" lang="en-US" altLang="ja-JP" sz="1200"/>
        </a:p>
        <a:p>
          <a:r>
            <a:rPr kumimoji="1" lang="en-US" altLang="ja-JP" sz="1200"/>
            <a:t>【</a:t>
          </a:r>
          <a:r>
            <a:rPr kumimoji="1" lang="ja-JP" altLang="en-US" sz="1200"/>
            <a:t>教育研究経費・管理経費</a:t>
          </a:r>
          <a:r>
            <a:rPr kumimoji="1" lang="en-US" altLang="ja-JP" sz="1200"/>
            <a:t>】</a:t>
          </a:r>
        </a:p>
        <a:p>
          <a:r>
            <a:rPr kumimoji="1" lang="ja-JP" altLang="en-US" sz="1200"/>
            <a:t>〇防災用教育</a:t>
          </a:r>
          <a:r>
            <a:rPr kumimoji="1" lang="it-IT" altLang="ja-JP" sz="1200"/>
            <a:t>DVD</a:t>
          </a:r>
          <a:r>
            <a:rPr kumimoji="1" lang="ja-JP" altLang="en-US" sz="1200"/>
            <a:t>購入費，外部講師費，資料作成費，移動費等，活動に係る経費等を記載すること。</a:t>
          </a:r>
        </a:p>
        <a:p>
          <a:r>
            <a:rPr kumimoji="1" lang="ja-JP" altLang="en-US" sz="1200"/>
            <a:t>〇他の活動と兼用している場合など，経費を分けられない場合は使用割合等で按分する等して記載すること。その場合は算出方法を付記する等して明らかにすること。</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workbookViewId="0"/>
  </sheetViews>
  <sheetFormatPr defaultRowHeight="18.75" x14ac:dyDescent="0.4"/>
  <cols>
    <col min="1" max="1" width="17.25" customWidth="1"/>
    <col min="2" max="2" width="23" customWidth="1"/>
    <col min="3" max="3" width="15.5" customWidth="1"/>
    <col min="4" max="7" width="19.5" customWidth="1"/>
    <col min="8" max="8" width="24.625" customWidth="1"/>
  </cols>
  <sheetData>
    <row r="1" spans="1:8" ht="25.5" x14ac:dyDescent="0.4">
      <c r="A1" s="44" t="s">
        <v>40</v>
      </c>
      <c r="B1" s="1" t="s">
        <v>39</v>
      </c>
      <c r="C1" s="30"/>
    </row>
    <row r="2" spans="1:8" ht="19.5" thickBot="1" x14ac:dyDescent="0.45">
      <c r="B2" s="19" t="s">
        <v>0</v>
      </c>
      <c r="H2" s="1" t="s">
        <v>23</v>
      </c>
    </row>
    <row r="3" spans="1:8" ht="42.75" customHeight="1" thickBot="1" x14ac:dyDescent="0.45">
      <c r="B3" s="14" t="s">
        <v>13</v>
      </c>
      <c r="C3" s="15" t="s">
        <v>14</v>
      </c>
      <c r="D3" s="15" t="s">
        <v>1</v>
      </c>
      <c r="E3" s="16" t="s">
        <v>3</v>
      </c>
      <c r="F3" s="15" t="s">
        <v>2</v>
      </c>
      <c r="G3" s="16" t="s">
        <v>36</v>
      </c>
      <c r="H3" s="17" t="s">
        <v>6</v>
      </c>
    </row>
    <row r="4" spans="1:8" x14ac:dyDescent="0.4">
      <c r="B4" s="32" t="s">
        <v>7</v>
      </c>
      <c r="C4" s="6"/>
      <c r="D4" s="6"/>
      <c r="E4" s="6"/>
      <c r="F4" s="27"/>
      <c r="G4" s="11" t="e">
        <f>ROUND((D4/E4)*F4,0)</f>
        <v>#DIV/0!</v>
      </c>
      <c r="H4" s="7"/>
    </row>
    <row r="5" spans="1:8" x14ac:dyDescent="0.4">
      <c r="B5" s="33"/>
      <c r="C5" s="4"/>
      <c r="D5" s="4"/>
      <c r="E5" s="4"/>
      <c r="F5" s="28"/>
      <c r="G5" s="12" t="e">
        <f>ROUND((D5/E5)*F5,0)</f>
        <v>#DIV/0!</v>
      </c>
      <c r="H5" s="8"/>
    </row>
    <row r="6" spans="1:8" x14ac:dyDescent="0.4">
      <c r="B6" s="33"/>
      <c r="C6" s="4"/>
      <c r="D6" s="4"/>
      <c r="E6" s="4"/>
      <c r="F6" s="28"/>
      <c r="G6" s="12" t="e">
        <f>ROUND((D6/E6)*F6,0)</f>
        <v>#DIV/0!</v>
      </c>
      <c r="H6" s="8"/>
    </row>
    <row r="7" spans="1:8" ht="19.5" thickBot="1" x14ac:dyDescent="0.45">
      <c r="B7" s="34"/>
      <c r="C7" s="31" t="s">
        <v>29</v>
      </c>
      <c r="D7" s="31"/>
      <c r="E7" s="31"/>
      <c r="F7" s="31"/>
      <c r="G7" s="18">
        <f>SUMIF(G4:G6,"&lt;&gt;#DIV/0!",G4:G6)</f>
        <v>0</v>
      </c>
      <c r="H7" s="10"/>
    </row>
    <row r="8" spans="1:8" x14ac:dyDescent="0.4">
      <c r="B8" s="32" t="s">
        <v>8</v>
      </c>
      <c r="C8" s="6"/>
      <c r="D8" s="6"/>
      <c r="E8" s="6"/>
      <c r="F8" s="9"/>
      <c r="G8" s="11" t="e">
        <f>ROUND((D8/E8)*F8,0)</f>
        <v>#DIV/0!</v>
      </c>
      <c r="H8" s="7"/>
    </row>
    <row r="9" spans="1:8" x14ac:dyDescent="0.4">
      <c r="B9" s="33"/>
      <c r="C9" s="4"/>
      <c r="D9" s="4"/>
      <c r="E9" s="4"/>
      <c r="F9" s="4"/>
      <c r="G9" s="12" t="e">
        <f>ROUND((D9/E9)*F9,0)</f>
        <v>#DIV/0!</v>
      </c>
      <c r="H9" s="8"/>
    </row>
    <row r="10" spans="1:8" x14ac:dyDescent="0.4">
      <c r="B10" s="33"/>
      <c r="C10" s="4"/>
      <c r="D10" s="4"/>
      <c r="E10" s="4"/>
      <c r="F10" s="4"/>
      <c r="G10" s="12" t="e">
        <f t="shared" ref="G10" si="0">ROUND((D10/E10)*F10,0)</f>
        <v>#DIV/0!</v>
      </c>
      <c r="H10" s="8"/>
    </row>
    <row r="11" spans="1:8" ht="19.5" thickBot="1" x14ac:dyDescent="0.45">
      <c r="B11" s="34"/>
      <c r="C11" s="35" t="s">
        <v>29</v>
      </c>
      <c r="D11" s="36"/>
      <c r="E11" s="36"/>
      <c r="F11" s="37"/>
      <c r="G11" s="18">
        <f>SUMIF(G8:G10,"&lt;&gt;#DIV/0!",G8:G10)</f>
        <v>0</v>
      </c>
      <c r="H11" s="10"/>
    </row>
    <row r="12" spans="1:8" x14ac:dyDescent="0.4">
      <c r="B12" s="32" t="s">
        <v>11</v>
      </c>
      <c r="C12" s="6"/>
      <c r="D12" s="6"/>
      <c r="E12" s="6"/>
      <c r="F12" s="27"/>
      <c r="G12" s="11" t="e">
        <f>ROUND((D12/E12)*F12,0)</f>
        <v>#DIV/0!</v>
      </c>
      <c r="H12" s="7"/>
    </row>
    <row r="13" spans="1:8" x14ac:dyDescent="0.4">
      <c r="B13" s="33"/>
      <c r="C13" s="4"/>
      <c r="D13" s="4"/>
      <c r="E13" s="4"/>
      <c r="F13" s="4"/>
      <c r="G13" s="12" t="e">
        <f>ROUND((D13/E13)*F13,0)</f>
        <v>#DIV/0!</v>
      </c>
      <c r="H13" s="8"/>
    </row>
    <row r="14" spans="1:8" x14ac:dyDescent="0.4">
      <c r="B14" s="33"/>
      <c r="C14" s="4"/>
      <c r="D14" s="4"/>
      <c r="E14" s="4"/>
      <c r="F14" s="4"/>
      <c r="G14" s="12" t="e">
        <f>ROUND((D14/E14)*F14,0)</f>
        <v>#DIV/0!</v>
      </c>
      <c r="H14" s="8"/>
    </row>
    <row r="15" spans="1:8" ht="19.5" thickBot="1" x14ac:dyDescent="0.45">
      <c r="B15" s="34"/>
      <c r="C15" s="38" t="s">
        <v>29</v>
      </c>
      <c r="D15" s="39"/>
      <c r="E15" s="39"/>
      <c r="F15" s="40"/>
      <c r="G15" s="13">
        <f>SUMIF(G12:G14,"&lt;&gt;#DIV/0!",G12:G14)</f>
        <v>0</v>
      </c>
      <c r="H15" s="10"/>
    </row>
    <row r="16" spans="1:8" x14ac:dyDescent="0.4">
      <c r="F16" s="20" t="s">
        <v>30</v>
      </c>
      <c r="G16" s="21">
        <f>G7+G11+G15</f>
        <v>0</v>
      </c>
    </row>
    <row r="18" spans="2:5" ht="19.5" thickBot="1" x14ac:dyDescent="0.45">
      <c r="B18" s="22" t="s">
        <v>16</v>
      </c>
      <c r="E18" s="1" t="s">
        <v>23</v>
      </c>
    </row>
    <row r="19" spans="2:5" ht="64.5" customHeight="1" thickBot="1" x14ac:dyDescent="0.45">
      <c r="B19" s="14" t="s">
        <v>13</v>
      </c>
      <c r="C19" s="15" t="s">
        <v>22</v>
      </c>
      <c r="D19" s="16" t="s">
        <v>37</v>
      </c>
      <c r="E19" s="17" t="s">
        <v>6</v>
      </c>
    </row>
    <row r="20" spans="2:5" ht="18" customHeight="1" x14ac:dyDescent="0.4">
      <c r="B20" s="41" t="s">
        <v>21</v>
      </c>
      <c r="C20" s="5"/>
      <c r="D20" s="11"/>
      <c r="E20" s="7"/>
    </row>
    <row r="21" spans="2:5" ht="18" customHeight="1" x14ac:dyDescent="0.4">
      <c r="B21" s="42"/>
      <c r="C21" s="3"/>
      <c r="D21" s="12"/>
      <c r="E21" s="8"/>
    </row>
    <row r="22" spans="2:5" ht="18" customHeight="1" x14ac:dyDescent="0.4">
      <c r="B22" s="42"/>
      <c r="C22" s="3"/>
      <c r="D22" s="12"/>
      <c r="E22" s="8"/>
    </row>
    <row r="23" spans="2:5" ht="18" customHeight="1" thickBot="1" x14ac:dyDescent="0.45">
      <c r="B23" s="43"/>
      <c r="C23" s="23" t="s">
        <v>29</v>
      </c>
      <c r="D23" s="18">
        <f>SUM(D20:D22)</f>
        <v>0</v>
      </c>
      <c r="E23" s="10"/>
    </row>
    <row r="24" spans="2:5" ht="18" customHeight="1" x14ac:dyDescent="0.4">
      <c r="B24" s="41" t="s">
        <v>18</v>
      </c>
      <c r="C24" s="5"/>
      <c r="D24" s="11"/>
      <c r="E24" s="7"/>
    </row>
    <row r="25" spans="2:5" ht="18" customHeight="1" x14ac:dyDescent="0.4">
      <c r="B25" s="42"/>
      <c r="C25" s="3"/>
      <c r="D25" s="12"/>
      <c r="E25" s="8"/>
    </row>
    <row r="26" spans="2:5" ht="18" customHeight="1" x14ac:dyDescent="0.4">
      <c r="B26" s="42"/>
      <c r="C26" s="3"/>
      <c r="D26" s="12"/>
      <c r="E26" s="8"/>
    </row>
    <row r="27" spans="2:5" ht="18" customHeight="1" thickBot="1" x14ac:dyDescent="0.45">
      <c r="B27" s="43"/>
      <c r="C27" s="23" t="s">
        <v>29</v>
      </c>
      <c r="D27" s="18">
        <f>SUM(D24:D26)</f>
        <v>0</v>
      </c>
      <c r="E27" s="10"/>
    </row>
    <row r="28" spans="2:5" ht="18" customHeight="1" x14ac:dyDescent="0.4">
      <c r="B28" s="41" t="s">
        <v>17</v>
      </c>
      <c r="C28" s="5"/>
      <c r="D28" s="11"/>
      <c r="E28" s="7"/>
    </row>
    <row r="29" spans="2:5" ht="18" customHeight="1" x14ac:dyDescent="0.4">
      <c r="B29" s="42"/>
      <c r="C29" s="3"/>
      <c r="D29" s="12"/>
      <c r="E29" s="8"/>
    </row>
    <row r="30" spans="2:5" ht="18" customHeight="1" x14ac:dyDescent="0.4">
      <c r="B30" s="42"/>
      <c r="C30" s="3"/>
      <c r="D30" s="12"/>
      <c r="E30" s="8"/>
    </row>
    <row r="31" spans="2:5" ht="18" customHeight="1" thickBot="1" x14ac:dyDescent="0.45">
      <c r="B31" s="43"/>
      <c r="C31" s="23" t="s">
        <v>29</v>
      </c>
      <c r="D31" s="18">
        <f>SUM(D28:D30)</f>
        <v>0</v>
      </c>
      <c r="E31" s="10"/>
    </row>
    <row r="32" spans="2:5" ht="18" customHeight="1" x14ac:dyDescent="0.4">
      <c r="B32" s="32" t="s">
        <v>19</v>
      </c>
      <c r="C32" s="5"/>
      <c r="D32" s="11"/>
      <c r="E32" s="7"/>
    </row>
    <row r="33" spans="2:5" ht="18" customHeight="1" x14ac:dyDescent="0.4">
      <c r="B33" s="33"/>
      <c r="C33" s="3"/>
      <c r="D33" s="12"/>
      <c r="E33" s="8"/>
    </row>
    <row r="34" spans="2:5" ht="18" customHeight="1" x14ac:dyDescent="0.4">
      <c r="B34" s="33"/>
      <c r="C34" s="3"/>
      <c r="D34" s="12"/>
      <c r="E34" s="8"/>
    </row>
    <row r="35" spans="2:5" ht="18" customHeight="1" thickBot="1" x14ac:dyDescent="0.45">
      <c r="B35" s="34"/>
      <c r="C35" s="23" t="s">
        <v>29</v>
      </c>
      <c r="D35" s="18">
        <f>SUM(D32:D34)</f>
        <v>0</v>
      </c>
      <c r="E35" s="10"/>
    </row>
    <row r="36" spans="2:5" x14ac:dyDescent="0.4">
      <c r="B36" s="2"/>
      <c r="C36" s="24" t="s">
        <v>30</v>
      </c>
      <c r="D36" s="21">
        <f>D23+D27+D31+D35</f>
        <v>0</v>
      </c>
    </row>
    <row r="38" spans="2:5" ht="19.5" thickBot="1" x14ac:dyDescent="0.45">
      <c r="C38" s="22" t="s">
        <v>15</v>
      </c>
      <c r="D38" s="21">
        <f>G16+D36</f>
        <v>0</v>
      </c>
    </row>
    <row r="39" spans="2:5" ht="19.5" thickBot="1" x14ac:dyDescent="0.45">
      <c r="C39" s="25" t="s">
        <v>31</v>
      </c>
      <c r="D39" s="29" t="str">
        <f>IF(C1="学校法人立",IF(D38&gt;150000,"150,000",ROUNDDOWN(D38,-3)),IF(C1="非学校法人立",IF(D38&gt;75000,"75,000",ROUNDDOWN(D38,-3)),"上のプルダウンを選択してください。"))</f>
        <v>上のプルダウンを選択してください。</v>
      </c>
    </row>
  </sheetData>
  <mergeCells count="10">
    <mergeCell ref="B20:B23"/>
    <mergeCell ref="B24:B27"/>
    <mergeCell ref="B28:B31"/>
    <mergeCell ref="B32:B35"/>
    <mergeCell ref="B4:B7"/>
    <mergeCell ref="C7:F7"/>
    <mergeCell ref="B8:B11"/>
    <mergeCell ref="C11:F11"/>
    <mergeCell ref="B12:B15"/>
    <mergeCell ref="C15:F15"/>
  </mergeCells>
  <phoneticPr fontId="2"/>
  <dataValidations count="1">
    <dataValidation type="list" allowBlank="1" showInputMessage="1" showErrorMessage="1" sqref="C1">
      <formula1>"学校法人立,非学校法人立"</formula1>
    </dataValidation>
  </dataValidations>
  <pageMargins left="0.7" right="0.7" top="0.75" bottom="0.75" header="0.3" footer="0.3"/>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election activeCell="G41" sqref="G41"/>
    </sheetView>
  </sheetViews>
  <sheetFormatPr defaultRowHeight="18.75" x14ac:dyDescent="0.4"/>
  <cols>
    <col min="1" max="1" width="14.125" customWidth="1"/>
    <col min="2" max="2" width="23" customWidth="1"/>
    <col min="3" max="3" width="15.5" customWidth="1"/>
    <col min="4" max="7" width="19.5" customWidth="1"/>
    <col min="8" max="8" width="24.625" customWidth="1"/>
  </cols>
  <sheetData>
    <row r="1" spans="1:8" ht="25.5" x14ac:dyDescent="0.4">
      <c r="A1" s="26" t="s">
        <v>33</v>
      </c>
      <c r="B1" s="1" t="s">
        <v>39</v>
      </c>
      <c r="C1" s="30" t="s">
        <v>38</v>
      </c>
    </row>
    <row r="2" spans="1:8" ht="19.5" thickBot="1" x14ac:dyDescent="0.45">
      <c r="B2" s="19" t="s">
        <v>0</v>
      </c>
      <c r="H2" s="1" t="s">
        <v>23</v>
      </c>
    </row>
    <row r="3" spans="1:8" ht="42.75" customHeight="1" thickBot="1" x14ac:dyDescent="0.45">
      <c r="B3" s="14" t="s">
        <v>13</v>
      </c>
      <c r="C3" s="15" t="s">
        <v>14</v>
      </c>
      <c r="D3" s="15" t="s">
        <v>1</v>
      </c>
      <c r="E3" s="16" t="s">
        <v>3</v>
      </c>
      <c r="F3" s="15" t="s">
        <v>2</v>
      </c>
      <c r="G3" s="16" t="s">
        <v>36</v>
      </c>
      <c r="H3" s="17" t="s">
        <v>6</v>
      </c>
    </row>
    <row r="4" spans="1:8" x14ac:dyDescent="0.4">
      <c r="B4" s="32" t="s">
        <v>7</v>
      </c>
      <c r="C4" s="6" t="s">
        <v>4</v>
      </c>
      <c r="D4" s="6">
        <v>400000</v>
      </c>
      <c r="E4" s="6">
        <v>152</v>
      </c>
      <c r="F4" s="27">
        <v>3</v>
      </c>
      <c r="G4" s="11">
        <f>ROUND((D4/E4)*F4,0)</f>
        <v>7895</v>
      </c>
      <c r="H4" s="7"/>
    </row>
    <row r="5" spans="1:8" x14ac:dyDescent="0.4">
      <c r="B5" s="33"/>
      <c r="C5" s="4" t="s">
        <v>9</v>
      </c>
      <c r="D5" s="4">
        <v>350000</v>
      </c>
      <c r="E5" s="4">
        <v>152</v>
      </c>
      <c r="F5" s="28">
        <v>3</v>
      </c>
      <c r="G5" s="12">
        <f>ROUND((D5/E5)*F5,0)</f>
        <v>6908</v>
      </c>
      <c r="H5" s="8"/>
    </row>
    <row r="6" spans="1:8" x14ac:dyDescent="0.4">
      <c r="B6" s="33"/>
      <c r="C6" s="4" t="s">
        <v>10</v>
      </c>
      <c r="D6" s="4">
        <v>320000</v>
      </c>
      <c r="E6" s="4">
        <v>152</v>
      </c>
      <c r="F6" s="28">
        <v>8</v>
      </c>
      <c r="G6" s="12">
        <f>ROUND((D6/E6)*F6,0)</f>
        <v>16842</v>
      </c>
      <c r="H6" s="8"/>
    </row>
    <row r="7" spans="1:8" ht="19.5" thickBot="1" x14ac:dyDescent="0.45">
      <c r="B7" s="34"/>
      <c r="C7" s="31" t="s">
        <v>29</v>
      </c>
      <c r="D7" s="31"/>
      <c r="E7" s="31"/>
      <c r="F7" s="31"/>
      <c r="G7" s="18">
        <f>SUMIF(G4:G6,"&lt;&gt;#DIV/0!",G4:G6)</f>
        <v>31645</v>
      </c>
      <c r="H7" s="10"/>
    </row>
    <row r="8" spans="1:8" x14ac:dyDescent="0.4">
      <c r="B8" s="32" t="s">
        <v>8</v>
      </c>
      <c r="C8" s="6" t="s">
        <v>5</v>
      </c>
      <c r="D8" s="6">
        <v>2424000</v>
      </c>
      <c r="E8" s="6">
        <v>1520</v>
      </c>
      <c r="F8" s="9">
        <v>30</v>
      </c>
      <c r="G8" s="11">
        <f>ROUND((D8/E8)*F8,0)</f>
        <v>47842</v>
      </c>
      <c r="H8" s="7"/>
    </row>
    <row r="9" spans="1:8" x14ac:dyDescent="0.4">
      <c r="B9" s="33"/>
      <c r="C9" s="4"/>
      <c r="D9" s="4"/>
      <c r="E9" s="4"/>
      <c r="F9" s="4"/>
      <c r="G9" s="12" t="e">
        <f>ROUND((D9/E9)*F9,0)</f>
        <v>#DIV/0!</v>
      </c>
      <c r="H9" s="8"/>
    </row>
    <row r="10" spans="1:8" x14ac:dyDescent="0.4">
      <c r="B10" s="33"/>
      <c r="C10" s="4"/>
      <c r="D10" s="4"/>
      <c r="E10" s="4"/>
      <c r="F10" s="4"/>
      <c r="G10" s="12" t="e">
        <f t="shared" ref="G10" si="0">ROUND((D10/E10)*F10,0)</f>
        <v>#DIV/0!</v>
      </c>
      <c r="H10" s="8"/>
    </row>
    <row r="11" spans="1:8" ht="19.5" thickBot="1" x14ac:dyDescent="0.45">
      <c r="B11" s="34"/>
      <c r="C11" s="35" t="s">
        <v>29</v>
      </c>
      <c r="D11" s="36"/>
      <c r="E11" s="36"/>
      <c r="F11" s="37"/>
      <c r="G11" s="18">
        <f>SUMIF(G8:G10,"&lt;&gt;#DIV/0!",G8:G10)</f>
        <v>47842</v>
      </c>
      <c r="H11" s="10"/>
    </row>
    <row r="12" spans="1:8" x14ac:dyDescent="0.4">
      <c r="B12" s="32" t="s">
        <v>11</v>
      </c>
      <c r="C12" s="6" t="s">
        <v>12</v>
      </c>
      <c r="D12" s="6">
        <v>235000</v>
      </c>
      <c r="E12" s="6">
        <v>152</v>
      </c>
      <c r="F12" s="27">
        <v>8.25</v>
      </c>
      <c r="G12" s="11">
        <f>ROUND((D12/E12)*F12,0)</f>
        <v>12755</v>
      </c>
      <c r="H12" s="7" t="s">
        <v>35</v>
      </c>
    </row>
    <row r="13" spans="1:8" x14ac:dyDescent="0.4">
      <c r="B13" s="33"/>
      <c r="C13" s="4"/>
      <c r="D13" s="4"/>
      <c r="E13" s="4"/>
      <c r="F13" s="4"/>
      <c r="G13" s="12" t="e">
        <f>ROUND((D13/E13)*F13,0)</f>
        <v>#DIV/0!</v>
      </c>
      <c r="H13" s="8"/>
    </row>
    <row r="14" spans="1:8" x14ac:dyDescent="0.4">
      <c r="B14" s="33"/>
      <c r="C14" s="4"/>
      <c r="D14" s="4"/>
      <c r="E14" s="4"/>
      <c r="F14" s="4"/>
      <c r="G14" s="12" t="e">
        <f>ROUND((D14/E14)*F14,0)</f>
        <v>#DIV/0!</v>
      </c>
      <c r="H14" s="8"/>
    </row>
    <row r="15" spans="1:8" ht="19.5" thickBot="1" x14ac:dyDescent="0.45">
      <c r="B15" s="34"/>
      <c r="C15" s="38" t="s">
        <v>29</v>
      </c>
      <c r="D15" s="39"/>
      <c r="E15" s="39"/>
      <c r="F15" s="40"/>
      <c r="G15" s="13">
        <f>SUMIF(G12:G14,"&lt;&gt;#DIV/0!",G12:G14)</f>
        <v>12755</v>
      </c>
      <c r="H15" s="10"/>
    </row>
    <row r="16" spans="1:8" x14ac:dyDescent="0.4">
      <c r="F16" s="20" t="s">
        <v>30</v>
      </c>
      <c r="G16" s="21">
        <f>G7+G11+G15</f>
        <v>92242</v>
      </c>
    </row>
    <row r="18" spans="2:5" ht="19.5" thickBot="1" x14ac:dyDescent="0.45">
      <c r="B18" s="22" t="s">
        <v>16</v>
      </c>
      <c r="E18" s="1" t="s">
        <v>23</v>
      </c>
    </row>
    <row r="19" spans="2:5" ht="64.5" customHeight="1" thickBot="1" x14ac:dyDescent="0.45">
      <c r="B19" s="14" t="s">
        <v>13</v>
      </c>
      <c r="C19" s="15" t="s">
        <v>22</v>
      </c>
      <c r="D19" s="16" t="s">
        <v>37</v>
      </c>
      <c r="E19" s="17" t="s">
        <v>6</v>
      </c>
    </row>
    <row r="20" spans="2:5" ht="18" customHeight="1" x14ac:dyDescent="0.4">
      <c r="B20" s="41" t="s">
        <v>21</v>
      </c>
      <c r="C20" s="5" t="s">
        <v>20</v>
      </c>
      <c r="D20" s="11">
        <v>2000</v>
      </c>
      <c r="E20" s="7"/>
    </row>
    <row r="21" spans="2:5" ht="18" customHeight="1" x14ac:dyDescent="0.4">
      <c r="B21" s="42"/>
      <c r="C21" s="3"/>
      <c r="D21" s="12"/>
      <c r="E21" s="8"/>
    </row>
    <row r="22" spans="2:5" ht="18" customHeight="1" x14ac:dyDescent="0.4">
      <c r="B22" s="42"/>
      <c r="C22" s="3"/>
      <c r="D22" s="12"/>
      <c r="E22" s="8"/>
    </row>
    <row r="23" spans="2:5" ht="18" customHeight="1" thickBot="1" x14ac:dyDescent="0.45">
      <c r="B23" s="43"/>
      <c r="C23" s="23" t="s">
        <v>29</v>
      </c>
      <c r="D23" s="18">
        <f>SUM(D20:D22)</f>
        <v>2000</v>
      </c>
      <c r="E23" s="10"/>
    </row>
    <row r="24" spans="2:5" ht="18" customHeight="1" x14ac:dyDescent="0.4">
      <c r="B24" s="41" t="s">
        <v>18</v>
      </c>
      <c r="C24" s="5" t="s">
        <v>24</v>
      </c>
      <c r="D24" s="11">
        <v>15000</v>
      </c>
      <c r="E24" s="7"/>
    </row>
    <row r="25" spans="2:5" ht="18" customHeight="1" x14ac:dyDescent="0.4">
      <c r="B25" s="42"/>
      <c r="C25" s="3"/>
      <c r="D25" s="12"/>
      <c r="E25" s="8"/>
    </row>
    <row r="26" spans="2:5" ht="18" customHeight="1" x14ac:dyDescent="0.4">
      <c r="B26" s="42"/>
      <c r="C26" s="3"/>
      <c r="D26" s="12"/>
      <c r="E26" s="8"/>
    </row>
    <row r="27" spans="2:5" ht="18" customHeight="1" thickBot="1" x14ac:dyDescent="0.45">
      <c r="B27" s="43"/>
      <c r="C27" s="23" t="s">
        <v>29</v>
      </c>
      <c r="D27" s="18">
        <f>SUM(D24:D26)</f>
        <v>15000</v>
      </c>
      <c r="E27" s="10"/>
    </row>
    <row r="28" spans="2:5" ht="18" customHeight="1" x14ac:dyDescent="0.4">
      <c r="B28" s="41" t="s">
        <v>17</v>
      </c>
      <c r="C28" s="5" t="s">
        <v>25</v>
      </c>
      <c r="D28" s="11">
        <v>30000</v>
      </c>
      <c r="E28" s="7"/>
    </row>
    <row r="29" spans="2:5" ht="18" customHeight="1" x14ac:dyDescent="0.4">
      <c r="B29" s="42"/>
      <c r="C29" s="3"/>
      <c r="D29" s="12"/>
      <c r="E29" s="8"/>
    </row>
    <row r="30" spans="2:5" ht="18" customHeight="1" x14ac:dyDescent="0.4">
      <c r="B30" s="42"/>
      <c r="C30" s="3"/>
      <c r="D30" s="12"/>
      <c r="E30" s="8"/>
    </row>
    <row r="31" spans="2:5" ht="18" customHeight="1" thickBot="1" x14ac:dyDescent="0.45">
      <c r="B31" s="43"/>
      <c r="C31" s="23" t="s">
        <v>29</v>
      </c>
      <c r="D31" s="18">
        <f>SUM(D28:D30)</f>
        <v>30000</v>
      </c>
      <c r="E31" s="10"/>
    </row>
    <row r="32" spans="2:5" ht="18" customHeight="1" x14ac:dyDescent="0.4">
      <c r="B32" s="32" t="s">
        <v>19</v>
      </c>
      <c r="C32" s="5" t="s">
        <v>26</v>
      </c>
      <c r="D32" s="11">
        <v>120</v>
      </c>
      <c r="E32" s="7"/>
    </row>
    <row r="33" spans="2:5" ht="18" customHeight="1" x14ac:dyDescent="0.4">
      <c r="B33" s="33"/>
      <c r="C33" s="3" t="s">
        <v>27</v>
      </c>
      <c r="D33" s="12">
        <v>1000</v>
      </c>
      <c r="E33" s="8" t="s">
        <v>28</v>
      </c>
    </row>
    <row r="34" spans="2:5" ht="18" customHeight="1" x14ac:dyDescent="0.4">
      <c r="B34" s="33"/>
      <c r="C34" s="3" t="s">
        <v>34</v>
      </c>
      <c r="D34" s="12">
        <v>1200</v>
      </c>
      <c r="E34" s="8" t="s">
        <v>32</v>
      </c>
    </row>
    <row r="35" spans="2:5" ht="18" customHeight="1" thickBot="1" x14ac:dyDescent="0.45">
      <c r="B35" s="34"/>
      <c r="C35" s="23" t="s">
        <v>29</v>
      </c>
      <c r="D35" s="18">
        <f>SUM(D32:D34)</f>
        <v>2320</v>
      </c>
      <c r="E35" s="10"/>
    </row>
    <row r="36" spans="2:5" x14ac:dyDescent="0.4">
      <c r="B36" s="2"/>
      <c r="C36" s="24" t="s">
        <v>30</v>
      </c>
      <c r="D36" s="21">
        <f>D23+D27+D31+D35</f>
        <v>49320</v>
      </c>
    </row>
    <row r="38" spans="2:5" ht="19.5" thickBot="1" x14ac:dyDescent="0.45">
      <c r="C38" s="22" t="s">
        <v>15</v>
      </c>
      <c r="D38" s="21">
        <f>G16+D36</f>
        <v>141562</v>
      </c>
    </row>
    <row r="39" spans="2:5" ht="19.5" thickBot="1" x14ac:dyDescent="0.45">
      <c r="C39" s="25" t="s">
        <v>31</v>
      </c>
      <c r="D39" s="29">
        <f>IF(C1="学校法人立",IF(D38&gt;150000,"150,000",ROUNDDOWN(D38,-3)),IF(C1="非学校法人立",IF(D38&gt;75000,"75,000",ROUNDDOWN(D38,-3)),"上のプルダウンを選択してください。"))</f>
        <v>141000</v>
      </c>
    </row>
  </sheetData>
  <mergeCells count="10">
    <mergeCell ref="B20:B23"/>
    <mergeCell ref="B24:B27"/>
    <mergeCell ref="B28:B31"/>
    <mergeCell ref="B32:B35"/>
    <mergeCell ref="C7:F7"/>
    <mergeCell ref="B4:B7"/>
    <mergeCell ref="B8:B11"/>
    <mergeCell ref="B12:B15"/>
    <mergeCell ref="C11:F11"/>
    <mergeCell ref="C15:F15"/>
  </mergeCells>
  <phoneticPr fontId="2"/>
  <dataValidations count="1">
    <dataValidation type="list" allowBlank="1" showInputMessage="1" showErrorMessage="1" sqref="C1">
      <formula1>"学校法人立,非学校法人立"</formula1>
    </dataValidation>
  </dataValidation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2018-11-01T07:01:02Z</cp:lastPrinted>
  <dcterms:created xsi:type="dcterms:W3CDTF">2018-09-21T06:21:26Z</dcterms:created>
  <dcterms:modified xsi:type="dcterms:W3CDTF">2018-11-01T07:06:44Z</dcterms:modified>
</cp:coreProperties>
</file>