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K03_石広水★☆\02_修正\"/>
    </mc:Choice>
  </mc:AlternateContent>
  <workbookProtection workbookAlgorithmName="SHA-512" workbookHashValue="voN1x/WmZztlpmq2oG8lHqfRs93bNLHq0z0iQX6038wDXDtmbVep09g58ronlLdk7WgD3+Om2eFgN1/P+uDI8w==" workbookSaltValue="JQ1j9/KHl/ZFNgNaTlQOrw==" workbookSpinCount="100000" lockStructure="1"/>
  <bookViews>
    <workbookView xWindow="765" yWindow="810" windowWidth="25305" windowHeight="14670"/>
  </bookViews>
  <sheets>
    <sheet name="法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E85" i="4"/>
  <c r="BB10" i="4"/>
  <c r="AT10" i="4"/>
  <c r="AL10" i="4"/>
  <c r="W10"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<sst xmlns="http://schemas.openxmlformats.org/spreadsheetml/2006/main" count="231" uniqueCount="114">
  <si>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</si>
  <si>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</si>
  <si>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</si>
  <si>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</si>
  <si>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</si>
  <si>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</si>
  <si>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</si>
  <si>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</si>
  <si>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</si>
  <si>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</si>
  <si>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</si>
  <si>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</si>
  <si>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</si>
  <si>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</si>
  <si>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</si>
  <si>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</si>
  <si>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</si>
  <si>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</si>
  <si>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</si>
  <si>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</si>
  <si>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</si>
  <si>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</si>
  <si>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</si>
  <si>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</si>
  <si>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</si>
  <si>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</si>
  <si>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</si>
  <si>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</si>
  <si>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</si>
  <si>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</si>
  <si>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</si>
  <si>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</si>
  <si>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</si>
  <si>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</si>
  <si>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</si>
  <si>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</si>
  <si>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</si>
  <si>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</si>
  <si>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</si>
  <si>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</si>
  <si>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</si>
  <si>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</si>
  <si>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</si>
  <si>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</si>
  <si>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</si>
  <si>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</si>
  <si>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</si>
  <si>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</si>
  <si>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</si>
  <si>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</si>
  <si>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</si>
  <si>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</si>
  <si>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</si>
  <si>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</si>
  <si>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</si>
  <si>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</si>
  <si>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</si>
  <si>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</si>
  <si>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</si>
  <si>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</si>
  <si>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</si>
  <si>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</si>
  <si>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</si>
  <si>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</si>
  <si>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</si>
  <si>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</si>
  <si>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</si>
  <si>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</si>
  <si>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</si>
  <si>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</si>
  <si>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</si>
  <si>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</si>
  <si>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</si>
  <si>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</si>
  <si>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</si>
  <si>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</si>
  <si>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</si>
  <si>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</si>
  <si>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</si>
  <si>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</si>
  <si>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</si>
  <si>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</si>
  <si>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</si>
  <si>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</si>
  <si>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</si>
  <si>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</si>
  <si>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</si>
  <si>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</si>
  <si>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</si>
  <si>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</si>
  <si>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</si>
  <si>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</si>
  <si>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</si>
  <si>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石巻地方広域水道企業団</t>
  </si>
  <si>
    <t>法適用</t>
  </si>
  <si>
    <t>水道事業</t>
  </si>
  <si>
    <t>末端給水事業</t>
  </si>
  <si>
    <t>A2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</si>
  <si>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</si>
  <si>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</si>
  <si>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</si>
  <si>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</si>
  <si>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</si>
  <si>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</si>
  <si>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</si>
  <si>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</si>
  <si>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</si>
  <si>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</si>
  <si>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</si>
  <si>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</si>
  <si>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</si>
  <si>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
　前年度と同様に100％を超えている。今後も100％以上を維持するため、適切な料金水準の検討及び費用削減等の経営効率化を図る。
②累積欠損金比率について
　平成30年度において、基幹浄水場の移転復旧事業に伴い発生した約22億円の累積欠損金に対し、当年度約3億円の純利益を全額欠損金の補塡に使用したことにより減少している。累積欠損金の解消に向け、経営の効率化に取り組み、翌年度以降発生する純利益をもって早期の解消を図る。
③流動比率について
　短期的な安全性について、財務上及び継続的な経営活動に問題は生じておらず、類似団体よりも高い水準となっている。流動比率を上昇させた主な要因は、災害復旧工事完工に伴う国庫補助金前受金の減少によるものである。
④企業債残高対給水収益比率について
　類似団体よりも低い水準であり、年々減少している。老朽化施設の更新事業が控えていることから、経営状況を分析し、他団体との財政状況を比較しながら、企業債の適切な発行・管理に努める。
⑤料金回収率について
　100％を超えており、類似団体よりも高い水準となっている。しかし、昨今の水需要の減少に加え、施設更新に多額の財政需要を見込んでいるため、先般可決された水道料金改定を原資とした計画的な施設の更新及び健全経営に向けた費用の削減に努める必要がある。
⑥給水原価について
　前年度と比較し減少しているものの、類似団体より高い水準にある。原価を構成する費用のうち、減価償却費や維持管理費が大きな割合を占めており、市町合併による資産の増加や、給水区域が広域的かつ人口密集度が低い地域が点在していること等が要因となっている。
⑦施設利用率について
　配水量の減少に伴い、施設利用率が減少しており、類似団体と比べても低い水準にある。将来の水需要に対応した施設の更新、統廃合等を計画的に実施し、効率的な水運用に努めていく必要がある。
⑧有収率について
　無効水量が減少したことにより、上昇している。老朽管の更新及び漏水防止対策等の推進により、有収率の回復、向上に努める。</t>
    <rPh sb="154" eb="155">
      <t>テン</t>
    </rPh>
    <rPh sb="269" eb="271">
      <t>ルイジ</t>
    </rPh>
    <rPh sb="271" eb="273">
      <t>ダンタイ</t>
    </rPh>
    <rPh sb="276" eb="277">
      <t>タカ</t>
    </rPh>
    <rPh sb="278" eb="280">
      <t>スイジュン</t>
    </rPh>
    <rPh sb="297" eb="298">
      <t>オモ</t>
    </rPh>
    <rPh sb="299" eb="301">
      <t>ヨウイン</t>
    </rPh>
    <rPh sb="307" eb="309">
      <t>コウジ</t>
    </rPh>
    <rPh sb="309" eb="311">
      <t>カンコウ</t>
    </rPh>
    <rPh sb="314" eb="319">
      <t>コッコホジョキン</t>
    </rPh>
    <rPh sb="425" eb="427">
      <t>キギョウ</t>
    </rPh>
    <rPh sb="427" eb="428">
      <t>サイ</t>
    </rPh>
    <rPh sb="460" eb="461">
      <t>コ</t>
    </rPh>
    <rPh sb="466" eb="468">
      <t>ルイジ</t>
    </rPh>
    <rPh sb="468" eb="470">
      <t>ダンタイ</t>
    </rPh>
    <rPh sb="473" eb="474">
      <t>タカ</t>
    </rPh>
    <rPh sb="475" eb="477">
      <t>スイジュン</t>
    </rPh>
    <rPh sb="567" eb="568">
      <t>ツト</t>
    </rPh>
    <rPh sb="595" eb="597">
      <t>ゲンショウ</t>
    </rPh>
    <rPh sb="727" eb="729">
      <t>ゲンショウ</t>
    </rPh>
    <rPh sb="730" eb="731">
      <t>トモナ</t>
    </rPh>
    <rPh sb="733" eb="735">
      <t>シセツ</t>
    </rPh>
    <rPh sb="735" eb="737">
      <t>リヨウ</t>
    </rPh>
    <rPh sb="737" eb="738">
      <t>リツ</t>
    </rPh>
    <rPh sb="739" eb="741">
      <t>ゲンショウ</t>
    </rPh>
    <rPh sb="826" eb="827">
      <t>リョウ</t>
    </rPh>
    <rPh sb="828" eb="830">
      <t>ゲンショウ</t>
    </rPh>
    <rPh sb="838" eb="840">
      <t>ジョウショウ</t>
    </rPh>
    <rPh sb="851" eb="852">
      <t>オヨ</t>
    </rPh>
    <phoneticPr fontId="4"/>
  </si>
  <si>
    <t>　経営の健全性・効率性については、経常収支比率や流動比率の状況から、概ね健全な財政状況にあり、経営の安全性は確保されていると判断できる。平成30年度において発生した約22億円の累積欠損金については、当年度の純利益を補塡し、減少を図ったところであるが、約4億円が残額として翌事業年度に繰り越されることから、引き続き、後年度の純利益をもって解消を図り、累積欠損金の早期解消に向け、今後も経営の効率化に努めていく必要がある。
　また、給水収益の状況については、給水人口の減少及び地域経済の低迷、節水器具等の普及による水需要の減少により、今後も大変厳しい経営環境が続くと予想される。
　固定資産の老朽化状況については、とりわけ管路の老朽化が進行している。現在は災害復旧事業に重点を置いた建設改良事業を実施しているが、事業の終息に合わせて、将来の水需要の動向を見極めながら、適正規模での改良・更新を検討し、計画的かつ効率的に更新事業を進めていく必要がある。
　当企業団の水道事業においては、前述のとおり、継続的に事業を運営するうえで解決すべき課題が山積している。課題解決に向け、なお一層の効率的な経営に努めていく中で、景気動向及び復興状況などの社会情勢と当企業団の財政状況を分析し、施設の統廃合等を含めた、適正規模での投資計画を実行していく必要がある。</t>
    <rPh sb="40" eb="41">
      <t>セイ</t>
    </rPh>
    <rPh sb="78" eb="80">
      <t>ハッセイ</t>
    </rPh>
    <rPh sb="82" eb="83">
      <t>ヤク</t>
    </rPh>
    <rPh sb="85" eb="87">
      <t>オクエン</t>
    </rPh>
    <rPh sb="88" eb="90">
      <t>ルイセキ</t>
    </rPh>
    <rPh sb="90" eb="93">
      <t>ケッソンキン</t>
    </rPh>
    <rPh sb="99" eb="102">
      <t>トウネンド</t>
    </rPh>
    <rPh sb="103" eb="106">
      <t>ジュンリエキ</t>
    </rPh>
    <rPh sb="111" eb="113">
      <t>ゲンショウ</t>
    </rPh>
    <rPh sb="114" eb="115">
      <t>ハカ</t>
    </rPh>
    <rPh sb="125" eb="126">
      <t>ヤク</t>
    </rPh>
    <rPh sb="127" eb="129">
      <t>オクエン</t>
    </rPh>
    <rPh sb="130" eb="132">
      <t>ザンガク</t>
    </rPh>
    <rPh sb="135" eb="136">
      <t>ヨク</t>
    </rPh>
    <rPh sb="136" eb="138">
      <t>ジギョウ</t>
    </rPh>
    <rPh sb="138" eb="140">
      <t>ネンド</t>
    </rPh>
    <rPh sb="141" eb="142">
      <t>ク</t>
    </rPh>
    <rPh sb="143" eb="144">
      <t>コ</t>
    </rPh>
    <rPh sb="152" eb="153">
      <t>ヒ</t>
    </rPh>
    <rPh sb="154" eb="155">
      <t>ツヅ</t>
    </rPh>
    <rPh sb="157" eb="158">
      <t>アト</t>
    </rPh>
    <rPh sb="158" eb="160">
      <t>ネンド</t>
    </rPh>
    <rPh sb="168" eb="170">
      <t>カイショウ</t>
    </rPh>
    <rPh sb="171" eb="172">
      <t>ハカ</t>
    </rPh>
    <rPh sb="174" eb="176">
      <t>ルイセキ</t>
    </rPh>
    <rPh sb="176" eb="179">
      <t>ケッソンキン</t>
    </rPh>
    <rPh sb="180" eb="182">
      <t>ソウキ</t>
    </rPh>
    <rPh sb="182" eb="184">
      <t>カイショウ</t>
    </rPh>
    <rPh sb="185" eb="186">
      <t>ム</t>
    </rPh>
    <rPh sb="188" eb="190">
      <t>コンゴ</t>
    </rPh>
    <rPh sb="234" eb="235">
      <t>オヨ</t>
    </rPh>
    <rPh sb="236" eb="238">
      <t>チイキ</t>
    </rPh>
    <rPh sb="238" eb="240">
      <t>ケイザイ</t>
    </rPh>
    <rPh sb="241" eb="243">
      <t>テイメイ</t>
    </rPh>
    <rPh sb="244" eb="246">
      <t>セッスイ</t>
    </rPh>
    <rPh sb="246" eb="248">
      <t>キグ</t>
    </rPh>
    <rPh sb="248" eb="249">
      <t>トウ</t>
    </rPh>
    <rPh sb="250" eb="252">
      <t>フキュウ</t>
    </rPh>
    <rPh sb="255" eb="256">
      <t>ミズ</t>
    </rPh>
    <rPh sb="256" eb="258">
      <t>ジュヨウ</t>
    </rPh>
    <rPh sb="259" eb="261">
      <t>ゲンショウ</t>
    </rPh>
    <rPh sb="268" eb="270">
      <t>タイヘン</t>
    </rPh>
    <rPh sb="289" eb="291">
      <t>コテイ</t>
    </rPh>
    <rPh sb="291" eb="293">
      <t>シサン</t>
    </rPh>
    <rPh sb="316" eb="318">
      <t>シンコウ</t>
    </rPh>
    <rPh sb="354" eb="356">
      <t>ジギョウ</t>
    </rPh>
    <rPh sb="440" eb="442">
      <t>ゼンジュツ</t>
    </rPh>
    <rPh sb="447" eb="450">
      <t>ケイゾクテキ</t>
    </rPh>
    <rPh sb="451" eb="453">
      <t>ジギョウ</t>
    </rPh>
    <rPh sb="454" eb="456">
      <t>ウンエイ</t>
    </rPh>
    <rPh sb="461" eb="463">
      <t>カイケツ</t>
    </rPh>
    <rPh sb="466" eb="468">
      <t>カダイ</t>
    </rPh>
    <rPh sb="469" eb="471">
      <t>サンセキ</t>
    </rPh>
    <rPh sb="476" eb="478">
      <t>カダイ</t>
    </rPh>
    <rPh sb="478" eb="480">
      <t>カイケツ</t>
    </rPh>
    <rPh sb="481" eb="482">
      <t>ム</t>
    </rPh>
    <phoneticPr fontId="4"/>
  </si>
  <si>
    <t>①有形固定資産減価償却費率について
　前年度と比較し減少しており、類似団体より低い水準にある。今後も老朽施設については、計画的かつ効率的に更新を実施する。
②管路経年化率について
　依然として、類似団体より高い水準で、前年度と比較し管路の老朽化が進行している。投資財源の確保や経営に与える影響を分析し、計画的かつ効率的に更新を実施する。
③管路更新率について
　東日本大震災以降は、災害復旧事業に重点を置いた建設改良事業を実施している。災害復旧事業は前年度が完工のピークであったことから、当年度の更新率は減少したものの、令和元年度から令和2年度の水準に近い更新率となっており、他団体よりも高い水準にある。災害復旧事業の完了が目前に迫っており、令和5年度より老朽管更新事業を主軸とした建設改良事業を実施する見込みである。</t>
    <rPh sb="19" eb="22">
      <t>ゼンネンド</t>
    </rPh>
    <rPh sb="26" eb="28">
      <t>ゲンショウ</t>
    </rPh>
    <rPh sb="33" eb="35">
      <t>ルイジ</t>
    </rPh>
    <rPh sb="69" eb="71">
      <t>コウシン</t>
    </rPh>
    <rPh sb="72" eb="74">
      <t>ジッシ</t>
    </rPh>
    <rPh sb="98" eb="100">
      <t>ルイジ</t>
    </rPh>
    <rPh sb="109" eb="112">
      <t>ゼンネンド</t>
    </rPh>
    <rPh sb="113" eb="115">
      <t>ヒカク</t>
    </rPh>
    <rPh sb="123" eb="125">
      <t>シンコウ</t>
    </rPh>
    <rPh sb="211" eb="213">
      <t>ジッシ</t>
    </rPh>
    <rPh sb="225" eb="228">
      <t>ゼンネンド</t>
    </rPh>
    <rPh sb="229" eb="231">
      <t>カンコウ</t>
    </rPh>
    <rPh sb="244" eb="247">
      <t>トウネンド</t>
    </rPh>
    <rPh sb="248" eb="250">
      <t>コウシン</t>
    </rPh>
    <rPh sb="250" eb="251">
      <t>リツ</t>
    </rPh>
    <rPh sb="252" eb="254">
      <t>ゲンショウ</t>
    </rPh>
    <rPh sb="260" eb="262">
      <t>レイワ</t>
    </rPh>
    <rPh sb="262" eb="264">
      <t>ガンネン</t>
    </rPh>
    <rPh sb="264" eb="265">
      <t>ド</t>
    </rPh>
    <rPh sb="267" eb="269">
      <t>レイワ</t>
    </rPh>
    <rPh sb="270" eb="272">
      <t>ネンド</t>
    </rPh>
    <rPh sb="276" eb="277">
      <t>チカ</t>
    </rPh>
    <rPh sb="278" eb="280">
      <t>コウシン</t>
    </rPh>
    <rPh sb="280" eb="281">
      <t>リツ</t>
    </rPh>
    <rPh sb="295" eb="296">
      <t>タカ</t>
    </rPh>
    <rPh sb="302" eb="304">
      <t>サイガイ</t>
    </rPh>
    <rPh sb="304" eb="306">
      <t>フッキュウ</t>
    </rPh>
    <rPh sb="306" eb="308">
      <t>ジギョウ</t>
    </rPh>
    <rPh sb="309" eb="311">
      <t>カンリョウ</t>
    </rPh>
    <rPh sb="312" eb="314">
      <t>モクゼン</t>
    </rPh>
    <rPh sb="315" eb="316">
      <t>セマ</t>
    </rPh>
    <rPh sb="321" eb="323">
      <t>レイワ</t>
    </rPh>
    <rPh sb="324" eb="326">
      <t>ネンド</t>
    </rPh>
    <rPh sb="336" eb="338">
      <t>シュジク</t>
    </rPh>
    <rPh sb="352" eb="35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</si>
</sst>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0.93</c:v>
                </c:pt>
                <c:pt idx="1">
                  <c:v>1.41</c:v>
                </c:pt>
                <c:pt idx="2">
                  <c:v>1.57</c:v>
                </c:pt>
                <c:pt idx="3">
                  <c:v>2.39</c:v>
                </c:pt>
                <c:pt idx="4">
                  <c:v>1.36</c:v>
                </c:pt>
              </c:numCache>
            </c:numRef>
          </c:val>
          <c:extLst>
            <c:ext xmlns:c16="http://schemas.microsoft.com/office/drawing/2014/chart" uri="{C3380CC4-5D6E-409C-BE32-E72D297353CC}">
              <c16:uniqueId val="{00000000-A7F2-467F-B955-99999619F4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A7F2-467F-B955-99999619F4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58.17</c:v>
                </c:pt>
                <c:pt idx="1">
                  <c:v>56.95</c:v>
                </c:pt>
                <c:pt idx="2">
                  <c:v>57.27</c:v>
                </c:pt>
                <c:pt idx="3">
                  <c:v>57.58</c:v>
                </c:pt>
                <c:pt idx="4">
                  <c:v>57.04</c:v>
                </c:pt>
              </c:numCache>
            </c:numRef>
          </c:val>
          <c:extLst>
            <c:ext xmlns:c16="http://schemas.microsoft.com/office/drawing/2014/chart" uri="{C3380CC4-5D6E-409C-BE32-E72D297353CC}">
              <c16:uniqueId val="{00000000-33A6-4D80-AB84-8FDD6E7361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33A6-4D80-AB84-8FDD6E7361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89.12</c:v>
                </c:pt>
                <c:pt idx="1">
                  <c:v>89.96</c:v>
                </c:pt>
                <c:pt idx="2">
                  <c:v>90.29</c:v>
                </c:pt>
                <c:pt idx="3">
                  <c:v>87.92</c:v>
                </c:pt>
                <c:pt idx="4">
                  <c:v>88.51</c:v>
                </c:pt>
              </c:numCache>
            </c:numRef>
          </c:val>
          <c:extLst>
            <c:ext xmlns:c16="http://schemas.microsoft.com/office/drawing/2014/chart" uri="{C3380CC4-5D6E-409C-BE32-E72D297353CC}">
              <c16:uniqueId val="{00000000-0EDB-4285-9771-97BFBC54C5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0EDB-4285-9771-97BFBC54C5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74.239999999999995</c:v>
                </c:pt>
                <c:pt idx="1">
                  <c:v>112.52</c:v>
                </c:pt>
                <c:pt idx="2">
                  <c:v>112.91</c:v>
                </c:pt>
                <c:pt idx="3">
                  <c:v>103.48</c:v>
                </c:pt>
                <c:pt idx="4">
                  <c:v>105.01</c:v>
                </c:pt>
              </c:numCache>
            </c:numRef>
          </c:val>
          <c:extLst>
            <c:ext xmlns:c16="http://schemas.microsoft.com/office/drawing/2014/chart" uri="{C3380CC4-5D6E-409C-BE32-E72D297353CC}">
              <c16:uniqueId val="{00000000-C4A9-43D3-B12C-179C1267BD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C4A9-43D3-B12C-179C1267BD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45.01</c:v>
                </c:pt>
                <c:pt idx="1">
                  <c:v>44.55</c:v>
                </c:pt>
                <c:pt idx="2">
                  <c:v>44.9</c:v>
                </c:pt>
                <c:pt idx="3">
                  <c:v>44.84</c:v>
                </c:pt>
                <c:pt idx="4">
                  <c:v>44.29</c:v>
                </c:pt>
              </c:numCache>
            </c:numRef>
          </c:val>
          <c:extLst>
            <c:ext xmlns:c16="http://schemas.microsoft.com/office/drawing/2014/chart" uri="{C3380CC4-5D6E-409C-BE32-E72D297353CC}">
              <c16:uniqueId val="{00000000-F8F7-4AEB-A724-A85CC2BD98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F8F7-4AEB-A724-A85CC2BD98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28.01</c:v>
                </c:pt>
                <c:pt idx="1">
                  <c:v>30.98</c:v>
                </c:pt>
                <c:pt idx="2">
                  <c:v>32.89</c:v>
                </c:pt>
                <c:pt idx="3">
                  <c:v>33.43</c:v>
                </c:pt>
                <c:pt idx="4">
                  <c:v>33.729999999999997</c:v>
                </c:pt>
              </c:numCache>
            </c:numRef>
          </c:val>
          <c:extLst>
            <c:ext xmlns:c16="http://schemas.microsoft.com/office/drawing/2014/chart" uri="{C3380CC4-5D6E-409C-BE32-E72D297353CC}">
              <c16:uniqueId val="{00000000-AB7D-4441-A2A1-2A99A4326E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AB7D-4441-A2A1-2A99A4326E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45.19</c:v>
                </c:pt>
                <c:pt idx="1">
                  <c:v>30.81</c:v>
                </c:pt>
                <c:pt idx="2">
                  <c:v>17.739999999999998</c:v>
                </c:pt>
                <c:pt idx="3">
                  <c:v>14.27</c:v>
                </c:pt>
                <c:pt idx="4">
                  <c:v>8.15</c:v>
                </c:pt>
              </c:numCache>
            </c:numRef>
          </c:val>
          <c:extLst>
            <c:ext xmlns:c16="http://schemas.microsoft.com/office/drawing/2014/chart" uri="{C3380CC4-5D6E-409C-BE32-E72D297353CC}">
              <c16:uniqueId val="{00000000-DD45-4CE2-86E3-3793F0489A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DD45-4CE2-86E3-3793F0489A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543.23</c:v>
                </c:pt>
                <c:pt idx="1">
                  <c:v>598.33000000000004</c:v>
                </c:pt>
                <c:pt idx="2">
                  <c:v>538.95000000000005</c:v>
                </c:pt>
                <c:pt idx="3">
                  <c:v>575.4</c:v>
                </c:pt>
                <c:pt idx="4">
                  <c:v>607.52</c:v>
                </c:pt>
              </c:numCache>
            </c:numRef>
          </c:val>
          <c:extLst>
            <c:ext xmlns:c16="http://schemas.microsoft.com/office/drawing/2014/chart" uri="{C3380CC4-5D6E-409C-BE32-E72D297353CC}">
              <c16:uniqueId val="{00000000-71F5-4307-9431-6C4B83B732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71F5-4307-9431-6C4B83B732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216.67</c:v>
                </c:pt>
                <c:pt idx="1">
                  <c:v>204.2</c:v>
                </c:pt>
                <c:pt idx="2">
                  <c:v>190.21</c:v>
                </c:pt>
                <c:pt idx="3">
                  <c:v>178.23</c:v>
                </c:pt>
                <c:pt idx="4">
                  <c:v>167.69</c:v>
                </c:pt>
              </c:numCache>
            </c:numRef>
          </c:val>
          <c:extLst>
            <c:ext xmlns:c16="http://schemas.microsoft.com/office/drawing/2014/chart" uri="{C3380CC4-5D6E-409C-BE32-E72D297353CC}">
              <c16:uniqueId val="{00000000-2456-4946-B00D-C292C422C09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2456-4946-B00D-C292C422C09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64.86</c:v>
                </c:pt>
                <c:pt idx="1">
                  <c:v>106.13</c:v>
                </c:pt>
                <c:pt idx="2">
                  <c:v>109.14</c:v>
                </c:pt>
                <c:pt idx="3">
                  <c:v>99</c:v>
                </c:pt>
                <c:pt idx="4">
                  <c:v>101.42</c:v>
                </c:pt>
              </c:numCache>
            </c:numRef>
          </c:val>
          <c:extLst>
            <c:ext xmlns:c16="http://schemas.microsoft.com/office/drawing/2014/chart" uri="{C3380CC4-5D6E-409C-BE32-E72D297353CC}">
              <c16:uniqueId val="{00000000-23E9-4034-AD81-40E9F58D77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23E9-4034-AD81-40E9F58D77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341.64</c:v>
                </c:pt>
                <c:pt idx="1">
                  <c:v>209.23</c:v>
                </c:pt>
                <c:pt idx="2">
                  <c:v>202.16</c:v>
                </c:pt>
                <c:pt idx="3">
                  <c:v>223.48</c:v>
                </c:pt>
                <c:pt idx="4">
                  <c:v>218.69</c:v>
                </c:pt>
              </c:numCache>
            </c:numRef>
          </c:val>
          <c:extLst>
            <c:ext xmlns:c16="http://schemas.microsoft.com/office/drawing/2014/chart" uri="{C3380CC4-5D6E-409C-BE32-E72D297353CC}">
              <c16:uniqueId val="{00000000-0C64-4416-B751-EA0BA2C7046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0C64-4416-B751-EA0BA2C7046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石巻地方広域水道企業団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その他</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87.64</v>
      </c>
      <c r="J10" s="38"/>
      <c r="K10" s="38"/>
      <c r="L10" s="38"/>
      <c r="M10" s="38"/>
      <c r="N10" s="38"/>
      <c r="O10" s="68"/>
      <c r="P10" s="58">
        <f>データ!$P$6</f>
        <v>99.81</v>
      </c>
      <c r="Q10" s="58"/>
      <c r="R10" s="58"/>
      <c r="S10" s="58"/>
      <c r="T10" s="58"/>
      <c r="U10" s="58"/>
      <c r="V10" s="58"/>
      <c r="W10" s="69">
        <f>データ!$Q$6</f>
        <v>3718</v>
      </c>
      <c r="X10" s="69"/>
      <c r="Y10" s="69"/>
      <c r="Z10" s="69"/>
      <c r="AA10" s="69"/>
      <c r="AB10" s="69"/>
      <c r="AC10" s="69"/>
      <c r="AD10" s="2"/>
      <c r="AE10" s="2"/>
      <c r="AF10" s="2"/>
      <c r="AG10" s="2"/>
      <c r="AH10" s="2"/>
      <c r="AI10" s="2"/>
      <c r="AJ10" s="2"/>
      <c r="AK10" s="2"/>
      <c r="AL10" s="69">
        <f>データ!$U$6</f>
        <v>174220</v>
      </c>
      <c r="AM10" s="69"/>
      <c r="AN10" s="69"/>
      <c r="AO10" s="69"/>
      <c r="AP10" s="69"/>
      <c r="AQ10" s="69"/>
      <c r="AR10" s="69"/>
      <c r="AS10" s="69"/>
      <c r="AT10" s="37">
        <f>データ!$V$6</f>
        <v>655.85</v>
      </c>
      <c r="AU10" s="38"/>
      <c r="AV10" s="38"/>
      <c r="AW10" s="38"/>
      <c r="AX10" s="38"/>
      <c r="AY10" s="38"/>
      <c r="AZ10" s="38"/>
      <c r="BA10" s="38"/>
      <c r="BB10" s="58">
        <f>データ!$W$6</f>
        <v>265.64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112</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Hg03SJTKZbAJ8NYhgQgJcdKbYybgbEVE4YOmvRkoK5Nnn7XeRu3TJ4ijf/J1AEaDou88q2iTEUwx3p9hcRcFA==" saltValue="NQ9PmCgM2lkq4201+667f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49646</v>
      </c>
      <c r="D6" s="20">
        <f t="shared" si="3"/>
        <v>46</v>
      </c>
      <c r="E6" s="20">
        <f t="shared" si="3"/>
        <v>1</v>
      </c>
      <c r="F6" s="20">
        <f t="shared" si="3"/>
        <v>0</v>
      </c>
      <c r="G6" s="20">
        <f t="shared" si="3"/>
        <v>1</v>
      </c>
      <c r="H6" s="20" t="str">
        <f t="shared" si="3"/>
        <v>宮城県　石巻地方広域水道企業団</v>
      </c>
      <c r="I6" s="20" t="str">
        <f t="shared" si="3"/>
        <v>法適用</v>
      </c>
      <c r="J6" s="20" t="str">
        <f t="shared" si="3"/>
        <v>水道事業</v>
      </c>
      <c r="K6" s="20" t="str">
        <f t="shared" si="3"/>
        <v>末端給水事業</v>
      </c>
      <c r="L6" s="20" t="str">
        <f t="shared" si="3"/>
        <v>A2</v>
      </c>
      <c r="M6" s="20" t="str">
        <f t="shared" si="3"/>
        <v>その他</v>
      </c>
      <c r="N6" s="21" t="str">
        <f t="shared" si="3"/>
        <v>-</v>
      </c>
      <c r="O6" s="21">
        <f t="shared" si="3"/>
        <v>87.64</v>
      </c>
      <c r="P6" s="21">
        <f t="shared" si="3"/>
        <v>99.81</v>
      </c>
      <c r="Q6" s="21">
        <f t="shared" si="3"/>
        <v>3718</v>
      </c>
      <c r="R6" s="21" t="str">
        <f t="shared" si="3"/>
        <v>-</v>
      </c>
      <c r="S6" s="21" t="str">
        <f t="shared" si="3"/>
        <v>-</v>
      </c>
      <c r="T6" s="21" t="str">
        <f t="shared" si="3"/>
        <v>-</v>
      </c>
      <c r="U6" s="21">
        <f t="shared" si="3"/>
        <v>174220</v>
      </c>
      <c r="V6" s="21">
        <f t="shared" si="3"/>
        <v>655.85</v>
      </c>
      <c r="W6" s="21">
        <f t="shared" si="3"/>
        <v>265.64</v>
      </c>
      <c r="X6" s="22">
        <f>IF(X7="",NA(),X7)</f>
        <v>74.239999999999995</v>
      </c>
      <c r="Y6" s="22">
        <f t="shared" ref="Y6:AG6" si="4">IF(Y7="",NA(),Y7)</f>
        <v>112.52</v>
      </c>
      <c r="Z6" s="22">
        <f t="shared" si="4"/>
        <v>112.91</v>
      </c>
      <c r="AA6" s="22">
        <f t="shared" si="4"/>
        <v>103.48</v>
      </c>
      <c r="AB6" s="22">
        <f t="shared" si="4"/>
        <v>105.01</v>
      </c>
      <c r="AC6" s="22">
        <f t="shared" si="4"/>
        <v>112.62</v>
      </c>
      <c r="AD6" s="22">
        <f t="shared" si="4"/>
        <v>113.35</v>
      </c>
      <c r="AE6" s="22">
        <f t="shared" si="4"/>
        <v>112.36</v>
      </c>
      <c r="AF6" s="22">
        <f t="shared" si="4"/>
        <v>112.26</v>
      </c>
      <c r="AG6" s="22">
        <f t="shared" si="4"/>
        <v>110.04</v>
      </c>
      <c r="AH6" s="21" t="str">
        <f>IF(AH7="","",IF(AH7="-","【-】","【"&amp;SUBSTITUTE(TEXT(AH7,"#,##0.00"),"-","△")&amp;"】"))</f>
        <v>【108.70】</v>
      </c>
      <c r="AI6" s="22">
        <f>IF(AI7="",NA(),AI7)</f>
        <v>45.19</v>
      </c>
      <c r="AJ6" s="22">
        <f t="shared" ref="AJ6:AR6" si="5">IF(AJ7="",NA(),AJ7)</f>
        <v>30.81</v>
      </c>
      <c r="AK6" s="22">
        <f t="shared" si="5"/>
        <v>17.739999999999998</v>
      </c>
      <c r="AL6" s="22">
        <f t="shared" si="5"/>
        <v>14.27</v>
      </c>
      <c r="AM6" s="22">
        <f t="shared" si="5"/>
        <v>8.15</v>
      </c>
      <c r="AN6" s="22">
        <f t="shared" si="5"/>
        <v>0.75</v>
      </c>
      <c r="AO6" s="22">
        <f t="shared" si="5"/>
        <v>0.51</v>
      </c>
      <c r="AP6" s="22">
        <f t="shared" si="5"/>
        <v>0.28999999999999998</v>
      </c>
      <c r="AQ6" s="22">
        <f t="shared" si="5"/>
        <v>0.25</v>
      </c>
      <c r="AR6" s="22">
        <f t="shared" si="5"/>
        <v>0.13</v>
      </c>
      <c r="AS6" s="21" t="str">
        <f>IF(AS7="","",IF(AS7="-","【-】","【"&amp;SUBSTITUTE(TEXT(AS7,"#,##0.00"),"-","△")&amp;"】"))</f>
        <v>【1.34】</v>
      </c>
      <c r="AT6" s="22">
        <f>IF(AT7="",NA(),AT7)</f>
        <v>543.23</v>
      </c>
      <c r="AU6" s="22">
        <f t="shared" ref="AU6:BC6" si="6">IF(AU7="",NA(),AU7)</f>
        <v>598.33000000000004</v>
      </c>
      <c r="AV6" s="22">
        <f t="shared" si="6"/>
        <v>538.95000000000005</v>
      </c>
      <c r="AW6" s="22">
        <f t="shared" si="6"/>
        <v>575.4</v>
      </c>
      <c r="AX6" s="22">
        <f t="shared" si="6"/>
        <v>607.52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216.67</v>
      </c>
      <c r="BF6" s="22">
        <f t="shared" ref="BF6:BN6" si="7">IF(BF7="",NA(),BF7)</f>
        <v>204.2</v>
      </c>
      <c r="BG6" s="22">
        <f t="shared" si="7"/>
        <v>190.21</v>
      </c>
      <c r="BH6" s="22">
        <f t="shared" si="7"/>
        <v>178.23</v>
      </c>
      <c r="BI6" s="22">
        <f t="shared" si="7"/>
        <v>167.69</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64.86</v>
      </c>
      <c r="BQ6" s="22">
        <f t="shared" ref="BQ6:BY6" si="8">IF(BQ7="",NA(),BQ7)</f>
        <v>106.13</v>
      </c>
      <c r="BR6" s="22">
        <f t="shared" si="8"/>
        <v>109.14</v>
      </c>
      <c r="BS6" s="22">
        <f t="shared" si="8"/>
        <v>99</v>
      </c>
      <c r="BT6" s="22">
        <f t="shared" si="8"/>
        <v>101.42</v>
      </c>
      <c r="BU6" s="22">
        <f t="shared" si="8"/>
        <v>104.84</v>
      </c>
      <c r="BV6" s="22">
        <f t="shared" si="8"/>
        <v>106.11</v>
      </c>
      <c r="BW6" s="22">
        <f t="shared" si="8"/>
        <v>103.75</v>
      </c>
      <c r="BX6" s="22">
        <f t="shared" si="8"/>
        <v>105.3</v>
      </c>
      <c r="BY6" s="22">
        <f t="shared" si="8"/>
        <v>99.41</v>
      </c>
      <c r="BZ6" s="21" t="str">
        <f>IF(BZ7="","",IF(BZ7="-","【-】","【"&amp;SUBSTITUTE(TEXT(BZ7,"#,##0.00"),"-","△")&amp;"】"))</f>
        <v>【97.47】</v>
      </c>
      <c r="CA6" s="22">
        <f>IF(CA7="",NA(),CA7)</f>
        <v>341.64</v>
      </c>
      <c r="CB6" s="22">
        <f t="shared" ref="CB6:CJ6" si="9">IF(CB7="",NA(),CB7)</f>
        <v>209.23</v>
      </c>
      <c r="CC6" s="22">
        <f t="shared" si="9"/>
        <v>202.16</v>
      </c>
      <c r="CD6" s="22">
        <f t="shared" si="9"/>
        <v>223.48</v>
      </c>
      <c r="CE6" s="22">
        <f t="shared" si="9"/>
        <v>218.69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58.17</v>
      </c>
      <c r="CM6" s="22">
        <f t="shared" ref="CM6:CU6" si="10">IF(CM7="",NA(),CM7)</f>
        <v>56.95</v>
      </c>
      <c r="CN6" s="22">
        <f t="shared" si="10"/>
        <v>57.27</v>
      </c>
      <c r="CO6" s="22">
        <f t="shared" si="10"/>
        <v>57.58</v>
      </c>
      <c r="CP6" s="22">
        <f t="shared" si="10"/>
        <v>57.04</v>
      </c>
      <c r="CQ6" s="22">
        <f t="shared" si="10"/>
        <v>62.32</v>
      </c>
      <c r="CR6" s="22">
        <f t="shared" si="10"/>
        <v>61.71</v>
      </c>
      <c r="CS6" s="22">
        <f t="shared" si="10"/>
        <v>63.12</v>
      </c>
      <c r="CT6" s="22">
        <f t="shared" si="10"/>
        <v>62.57</v>
      </c>
      <c r="CU6" s="22">
        <f t="shared" si="10"/>
        <v>61.56</v>
      </c>
      <c r="CV6" s="21" t="str">
        <f>IF(CV7="","",IF(CV7="-","【-】","【"&amp;SUBSTITUTE(TEXT(CV7,"#,##0.00"),"-","△")&amp;"】"))</f>
        <v>【59.97】</v>
      </c>
      <c r="CW6" s="22">
        <f>IF(CW7="",NA(),CW7)</f>
        <v>89.12</v>
      </c>
      <c r="CX6" s="22">
        <f t="shared" ref="CX6:DF6" si="11">IF(CX7="",NA(),CX7)</f>
        <v>89.96</v>
      </c>
      <c r="CY6" s="22">
        <f t="shared" si="11"/>
        <v>90.29</v>
      </c>
      <c r="CZ6" s="22">
        <f t="shared" si="11"/>
        <v>87.92</v>
      </c>
      <c r="DA6" s="22">
        <f t="shared" si="11"/>
        <v>88.51</v>
      </c>
      <c r="DB6" s="22">
        <f t="shared" si="11"/>
        <v>90.19</v>
      </c>
      <c r="DC6" s="22">
        <f t="shared" si="11"/>
        <v>90.03</v>
      </c>
      <c r="DD6" s="22">
        <f t="shared" si="11"/>
        <v>90.09</v>
      </c>
      <c r="DE6" s="22">
        <f t="shared" si="11"/>
        <v>90.21</v>
      </c>
      <c r="DF6" s="22">
        <f t="shared" si="11"/>
        <v>90.11</v>
      </c>
      <c r="DG6" s="21" t="str">
        <f>IF(DG7="","",IF(DG7="-","【-】","【"&amp;SUBSTITUTE(TEXT(DG7,"#,##0.00"),"-","△")&amp;"】"))</f>
        <v>【89.76】</v>
      </c>
      <c r="DH6" s="22">
        <f>IF(DH7="",NA(),DH7)</f>
        <v>45.01</v>
      </c>
      <c r="DI6" s="22">
        <f t="shared" ref="DI6:DQ6" si="12">IF(DI7="",NA(),DI7)</f>
        <v>44.55</v>
      </c>
      <c r="DJ6" s="22">
        <f t="shared" si="12"/>
        <v>44.9</v>
      </c>
      <c r="DK6" s="22">
        <f t="shared" si="12"/>
        <v>44.84</v>
      </c>
      <c r="DL6" s="22">
        <f t="shared" si="12"/>
        <v>44.29</v>
      </c>
      <c r="DM6" s="22">
        <f t="shared" si="12"/>
        <v>48.86</v>
      </c>
      <c r="DN6" s="22">
        <f t="shared" si="12"/>
        <v>49.6</v>
      </c>
      <c r="DO6" s="22">
        <f t="shared" si="12"/>
        <v>50.31</v>
      </c>
      <c r="DP6" s="22">
        <f t="shared" si="12"/>
        <v>50.74</v>
      </c>
      <c r="DQ6" s="22">
        <f t="shared" si="12"/>
        <v>51.49</v>
      </c>
      <c r="DR6" s="21" t="str">
        <f>IF(DR7="","",IF(DR7="-","【-】","【"&amp;SUBSTITUTE(TEXT(DR7,"#,##0.00"),"-","△")&amp;"】"))</f>
        <v>【51.51】</v>
      </c>
      <c r="DS6" s="22">
        <f>IF(DS7="",NA(),DS7)</f>
        <v>28.01</v>
      </c>
      <c r="DT6" s="22">
        <f t="shared" ref="DT6:EB6" si="13">IF(DT7="",NA(),DT7)</f>
        <v>30.98</v>
      </c>
      <c r="DU6" s="22">
        <f t="shared" si="13"/>
        <v>32.89</v>
      </c>
      <c r="DV6" s="22">
        <f t="shared" si="13"/>
        <v>33.43</v>
      </c>
      <c r="DW6" s="22">
        <f t="shared" si="13"/>
        <v>33.729999999999997</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0.93</v>
      </c>
      <c r="EE6" s="22">
        <f t="shared" ref="EE6:EM6" si="14">IF(EE7="",NA(),EE7)</f>
        <v>1.41</v>
      </c>
      <c r="EF6" s="22">
        <f t="shared" si="14"/>
        <v>1.57</v>
      </c>
      <c r="EG6" s="22">
        <f t="shared" si="14"/>
        <v>2.39</v>
      </c>
      <c r="EH6" s="22">
        <f t="shared" si="14"/>
        <v>1.36</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49646</v>
      </c>
      <c r="D7" s="24">
        <v>46</v>
      </c>
      <c r="E7" s="24">
        <v>1</v>
      </c>
      <c r="F7" s="24">
        <v>0</v>
      </c>
      <c r="G7" s="24">
        <v>1</v>
      </c>
      <c r="H7" s="24" t="s">
        <v>93</v>
      </c>
      <c r="I7" s="24" t="s">
        <v>94</v>
      </c>
      <c r="J7" s="24" t="s">
        <v>95</v>
      </c>
      <c r="K7" s="24" t="s">
        <v>96</v>
      </c>
      <c r="L7" s="24" t="s">
        <v>97</v>
      </c>
      <c r="M7" s="24" t="s">
        <v>98</v>
      </c>
      <c r="N7" s="25" t="s">
        <v>99</v>
      </c>
      <c r="O7" s="25">
        <v>87.64</v>
      </c>
      <c r="P7" s="25">
        <v>99.81</v>
      </c>
      <c r="Q7" s="25">
        <v>3718</v>
      </c>
      <c r="R7" s="25" t="s">
        <v>99</v>
      </c>
      <c r="S7" s="25" t="s">
        <v>99</v>
      </c>
      <c r="T7" s="25" t="s">
        <v>99</v>
      </c>
      <c r="U7" s="25">
        <v>174220</v>
      </c>
      <c r="V7" s="25">
        <v>655.85</v>
      </c>
      <c r="W7" s="25">
        <v>265.64</v>
      </c>
      <c r="X7" s="25">
        <v>74.239999999999995</v>
      </c>
      <c r="Y7" s="25">
        <v>112.52</v>
      </c>
      <c r="Z7" s="25">
        <v>112.91</v>
      </c>
      <c r="AA7" s="25">
        <v>103.48</v>
      </c>
      <c r="AB7" s="25">
        <v>105.01</v>
      </c>
      <c r="AC7" s="25">
        <v>112.62</v>
      </c>
      <c r="AD7" s="25">
        <v>113.35</v>
      </c>
      <c r="AE7" s="25">
        <v>112.36</v>
      </c>
      <c r="AF7" s="25">
        <v>112.26</v>
      </c>
      <c r="AG7" s="25">
        <v>110.04</v>
      </c>
      <c r="AH7" s="25">
        <v>108.7</v>
      </c>
      <c r="AI7" s="25">
        <v>45.19</v>
      </c>
      <c r="AJ7" s="25">
        <v>30.81</v>
      </c>
      <c r="AK7" s="25">
        <v>17.739999999999998</v>
      </c>
      <c r="AL7" s="25">
        <v>14.27</v>
      </c>
      <c r="AM7" s="25">
        <v>8.15</v>
      </c>
      <c r="AN7" s="25">
        <v>0.75</v>
      </c>
      <c r="AO7" s="25">
        <v>0.51</v>
      </c>
      <c r="AP7" s="25">
        <v>0.28999999999999998</v>
      </c>
      <c r="AQ7" s="25">
        <v>0.25</v>
      </c>
      <c r="AR7" s="25">
        <v>0.13</v>
      </c>
      <c r="AS7" s="25">
        <v>1.34</v>
      </c>
      <c r="AT7" s="25">
        <v>543.23</v>
      </c>
      <c r="AU7" s="25">
        <v>598.33000000000004</v>
      </c>
      <c r="AV7" s="25">
        <v>538.95000000000005</v>
      </c>
      <c r="AW7" s="25">
        <v>575.4</v>
      </c>
      <c r="AX7" s="25">
        <v>607.52</v>
      </c>
      <c r="AY7" s="25">
        <v>318.89</v>
      </c>
      <c r="AZ7" s="25">
        <v>309.10000000000002</v>
      </c>
      <c r="BA7" s="25">
        <v>306.08</v>
      </c>
      <c r="BB7" s="25">
        <v>306.14999999999998</v>
      </c>
      <c r="BC7" s="25">
        <v>297.54000000000002</v>
      </c>
      <c r="BD7" s="25">
        <v>252.29</v>
      </c>
      <c r="BE7" s="25">
        <v>216.67</v>
      </c>
      <c r="BF7" s="25">
        <v>204.2</v>
      </c>
      <c r="BG7" s="25">
        <v>190.21</v>
      </c>
      <c r="BH7" s="25">
        <v>178.23</v>
      </c>
      <c r="BI7" s="25">
        <v>167.69</v>
      </c>
      <c r="BJ7" s="25">
        <v>290.07</v>
      </c>
      <c r="BK7" s="25">
        <v>290.42</v>
      </c>
      <c r="BL7" s="25">
        <v>294.66000000000003</v>
      </c>
      <c r="BM7" s="25">
        <v>285.27</v>
      </c>
      <c r="BN7" s="25">
        <v>294.73</v>
      </c>
      <c r="BO7" s="25">
        <v>268.07</v>
      </c>
      <c r="BP7" s="25">
        <v>64.86</v>
      </c>
      <c r="BQ7" s="25">
        <v>106.13</v>
      </c>
      <c r="BR7" s="25">
        <v>109.14</v>
      </c>
      <c r="BS7" s="25">
        <v>99</v>
      </c>
      <c r="BT7" s="25">
        <v>101.42</v>
      </c>
      <c r="BU7" s="25">
        <v>104.84</v>
      </c>
      <c r="BV7" s="25">
        <v>106.11</v>
      </c>
      <c r="BW7" s="25">
        <v>103.75</v>
      </c>
      <c r="BX7" s="25">
        <v>105.3</v>
      </c>
      <c r="BY7" s="25">
        <v>99.41</v>
      </c>
      <c r="BZ7" s="25">
        <v>97.47</v>
      </c>
      <c r="CA7" s="25">
        <v>341.64</v>
      </c>
      <c r="CB7" s="25">
        <v>209.23</v>
      </c>
      <c r="CC7" s="25">
        <v>202.16</v>
      </c>
      <c r="CD7" s="25">
        <v>223.48</v>
      </c>
      <c r="CE7" s="25">
        <v>218.69</v>
      </c>
      <c r="CF7" s="25">
        <v>161.82</v>
      </c>
      <c r="CG7" s="25">
        <v>161.03</v>
      </c>
      <c r="CH7" s="25">
        <v>159.93</v>
      </c>
      <c r="CI7" s="25">
        <v>162.77000000000001</v>
      </c>
      <c r="CJ7" s="25">
        <v>170.87</v>
      </c>
      <c r="CK7" s="25">
        <v>174.75</v>
      </c>
      <c r="CL7" s="25">
        <v>58.17</v>
      </c>
      <c r="CM7" s="25">
        <v>56.95</v>
      </c>
      <c r="CN7" s="25">
        <v>57.27</v>
      </c>
      <c r="CO7" s="25">
        <v>57.58</v>
      </c>
      <c r="CP7" s="25">
        <v>57.04</v>
      </c>
      <c r="CQ7" s="25">
        <v>62.32</v>
      </c>
      <c r="CR7" s="25">
        <v>61.71</v>
      </c>
      <c r="CS7" s="25">
        <v>63.12</v>
      </c>
      <c r="CT7" s="25">
        <v>62.57</v>
      </c>
      <c r="CU7" s="25">
        <v>61.56</v>
      </c>
      <c r="CV7" s="25">
        <v>59.97</v>
      </c>
      <c r="CW7" s="25">
        <v>89.12</v>
      </c>
      <c r="CX7" s="25">
        <v>89.96</v>
      </c>
      <c r="CY7" s="25">
        <v>90.29</v>
      </c>
      <c r="CZ7" s="25">
        <v>87.92</v>
      </c>
      <c r="DA7" s="25">
        <v>88.51</v>
      </c>
      <c r="DB7" s="25">
        <v>90.19</v>
      </c>
      <c r="DC7" s="25">
        <v>90.03</v>
      </c>
      <c r="DD7" s="25">
        <v>90.09</v>
      </c>
      <c r="DE7" s="25">
        <v>90.21</v>
      </c>
      <c r="DF7" s="25">
        <v>90.11</v>
      </c>
      <c r="DG7" s="25">
        <v>89.76</v>
      </c>
      <c r="DH7" s="25">
        <v>45.01</v>
      </c>
      <c r="DI7" s="25">
        <v>44.55</v>
      </c>
      <c r="DJ7" s="25">
        <v>44.9</v>
      </c>
      <c r="DK7" s="25">
        <v>44.84</v>
      </c>
      <c r="DL7" s="25">
        <v>44.29</v>
      </c>
      <c r="DM7" s="25">
        <v>48.86</v>
      </c>
      <c r="DN7" s="25">
        <v>49.6</v>
      </c>
      <c r="DO7" s="25">
        <v>50.31</v>
      </c>
      <c r="DP7" s="25">
        <v>50.74</v>
      </c>
      <c r="DQ7" s="25">
        <v>51.49</v>
      </c>
      <c r="DR7" s="25">
        <v>51.51</v>
      </c>
      <c r="DS7" s="25">
        <v>28.01</v>
      </c>
      <c r="DT7" s="25">
        <v>30.98</v>
      </c>
      <c r="DU7" s="25">
        <v>32.89</v>
      </c>
      <c r="DV7" s="25">
        <v>33.43</v>
      </c>
      <c r="DW7" s="25">
        <v>33.729999999999997</v>
      </c>
      <c r="DX7" s="25">
        <v>18.510000000000002</v>
      </c>
      <c r="DY7" s="25">
        <v>20.49</v>
      </c>
      <c r="DZ7" s="25">
        <v>21.34</v>
      </c>
      <c r="EA7" s="25">
        <v>23.27</v>
      </c>
      <c r="EB7" s="25">
        <v>25.18</v>
      </c>
      <c r="EC7" s="25">
        <v>23.75</v>
      </c>
      <c r="ED7" s="25">
        <v>0.93</v>
      </c>
      <c r="EE7" s="25">
        <v>1.41</v>
      </c>
      <c r="EF7" s="25">
        <v>1.57</v>
      </c>
      <c r="EG7" s="25">
        <v>2.39</v>
      </c>
      <c r="EH7" s="25">
        <v>1.36</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2024-01-31T04:04:17Z</cp:lastPrinted>
  <dcterms:created xsi:type="dcterms:W3CDTF">2023-12-05T00:48:47Z</dcterms:created>
  <dcterms:modified xsi:type="dcterms:W3CDTF">2024-02-02T04:37:53Z</dcterms:modified>
  <cp:category/>
</cp:coreProperties>
</file>