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25_七ヶ浜町★\01_当初\"/>
    </mc:Choice>
  </mc:AlternateContent>
  <workbookProtection workbookAlgorithmName="SHA-512" workbookHashValue="XGsGmdhaw64BBHrNRe5uiGpGfx0xCNpzJFTV+d+Gk6DB6H1j1740NNpj82ndJCDkNkDr1heaRVRdHURheTd30w==" workbookSaltValue="mkoGqx0gtNozY1x8Y+WFWQ==" workbookSpinCount="100000" lockStructure="1"/>
  <bookViews>
    <workbookView xWindow="0" yWindow="0" windowWidth="27870" windowHeight="1279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AD10" i="4" s="1"/>
  <c r="Q6" i="5"/>
  <c r="P6" i="5"/>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W10" i="4"/>
  <c r="P10" i="4"/>
  <c r="I10" i="4"/>
  <c r="BB8" i="4"/>
  <c r="AT8" i="4"/>
  <c r="AL8"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<sst xmlns="http://schemas.openxmlformats.org/spreadsheetml/2006/main" count="241" uniqueCount="119">
  <si>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</si>
  <si>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</si>
  <si>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</si>
  <si>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</si>
  <si>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</si>
  <si>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</si>
  <si>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</si>
  <si>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</si>
  <si>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</si>
  <si>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</si>
  <si>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</si>
  <si>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</si>
  <si>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</si>
  <si>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</si>
  <si>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</si>
  <si>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</si>
  <si>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</si>
  <si>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</si>
  <si>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</si>
  <si>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</si>
  <si>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</si>
  <si>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</si>
  <si>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</si>
  <si>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</si>
  <si>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</si>
  <si>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</si>
  <si>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</si>
  <si>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</si>
  <si>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</si>
  <si>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</si>
  <si>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</si>
  <si>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</si>
  <si>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</si>
  <si>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</si>
  <si>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</si>
  <si>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</si>
  <si>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</si>
  <si>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</si>
  <si>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</si>
  <si>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</si>
  <si>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</si>
  <si>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</si>
  <si>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</si>
  <si>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</si>
  <si>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</si>
  <si>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</si>
  <si>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</si>
  <si>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</si>
  <si>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</si>
  <si>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</si>
  <si>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</si>
  <si>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</si>
  <si>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</si>
  <si>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</si>
  <si>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</si>
  <si>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</si>
  <si>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</si>
  <si>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</si>
  <si>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</si>
  <si>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</si>
  <si>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</si>
  <si>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</si>
  <si>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</si>
  <si>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</si>
  <si>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</si>
  <si>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</si>
  <si>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</si>
  <si>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</si>
  <si>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</si>
  <si>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</si>
  <si>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</si>
  <si>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</si>
  <si>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</si>
  <si>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</si>
  <si>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</si>
  <si>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</si>
  <si>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</si>
  <si>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</si>
  <si>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</si>
  <si>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</si>
  <si>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</si>
  <si>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</si>
  <si>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</si>
  <si>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</si>
  <si>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</si>
  <si>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</si>
  <si>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</si>
  <si>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</si>
  <si>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</si>
  <si>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</si>
  <si>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</si>
  <si>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</si>
  <si>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</si>
  <si>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</si>
  <si>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</si>
  <si>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</si>
  <si>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</si>
  <si>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</si>
  <si>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</si>
  <si>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</si>
  <si>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</si>
  <si>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</si>
  <si>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</si>
  <si>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</si>
  <si>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</si>
  <si>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</si>
  <si>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</si>
  <si>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</si>
  <si>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</si>
  <si>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</si>
  <si>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</si>
  <si>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</si>
  <si>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</si>
  <si>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</si>
  <si>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</si>
  <si>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</si>
  <si>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令和3年度に引き続き、令和4年度においても主だった管渠の更新・改良・修繕はなかったため、数値としては0となっている。
　今後はストックマネジメントによる年次計画に沿った老朽化管渠等の更新及び長寿命化の推進により、安定的な管渠改善率の確保を図れるよう取り組んでいく予定である。</t>
    <phoneticPr fontId="4"/>
  </si>
  <si>
    <t>　昨年度と比較すると若干の収益的収支比率の増が見られるが、一方で経費回収率の低下や汚水処理原価の増が見られるため、繰入金等の使用料収入以外の収入に拠っている傾向が見られる。
　今後も引き続き効率的な管渠の更新や不明水対策を実施し、効率的な経営に努める。</t>
    <phoneticPr fontId="4"/>
  </si>
  <si>
    <t>➀収益的収支比率
　平成30年度から令和3年度にかけて64％から78％台で推移してきたが、令和4年度においては約81％と前年度から約3％の増となった。その主な要因は総収益の減少がありながらも、地方債償還金の減少が大きく、経常経費等の減少幅が総収益の減少幅を上回ったためと考えられる。今後は引き続き費用削減に努めるとともに、減少傾向が見込まれる使用料収益の確保に努めたい。
④企業債残高対事業規模比率
　地方債現在高の減少に伴い、前年度に比べ113.93ポイントの減少となった。平成30年度以降減少傾向にあり、前年度に引き続き令和4年度においても類似団体平均を下回る結果となった。（平均値比291.53ポイント減）下水道施設・管路の更新等も計画通り進んでおり、今後も更なる事業規模の適正化と計画的な投資に努めたい。
⑤経費回収率
　令和3年度までは類似団体平均値を上回っていたが、令和4年度については類似団体平均値88.71％を2.14％下回り、86.57％と前年度比較で9.81％の減となっている。主な要因としては使用料収入の減少のほか、地方債の償還が進み、分流式下水道等に要する経費が前年度より減少したことで汚水処理費へ計上される地方債償還金の額が増加したことが挙げられる。今後も同様の傾向が見込まれるため、更なる使用料の安定した確保と費用削減を実施し、より適正な水準の実現に努めたい。
⑥汚水処理原価
　依然として類似団体平均値を下回っているものの、前年度に比べ15.82ポイントの増となった。要因として前述の経費回収率の減と同様に汚水処理費が増となったことによるものである。今後更なる有収水量の確保と費用削減に努めたい。
⑧水洗化率
　類似団体平均と比較して高い数値で推移している。今後も水洗化未接続世帯への勧奨活動等を推進し比率の向上を図りたい。</t>
    <rPh sb="82" eb="85">
      <t>ソウシュウエキ</t>
    </rPh>
    <rPh sb="86" eb="88">
      <t>ゲンショウ</t>
    </rPh>
    <rPh sb="106" eb="107">
      <t>オオ</t>
    </rPh>
    <rPh sb="116" eb="118">
      <t>ゲンショウ</t>
    </rPh>
    <rPh sb="118" eb="119">
      <t>ハバ</t>
    </rPh>
    <rPh sb="120" eb="123">
      <t>ソウシュウエキ</t>
    </rPh>
    <rPh sb="124" eb="126">
      <t>ゲンショウ</t>
    </rPh>
    <rPh sb="126" eb="127">
      <t>ハバ</t>
    </rPh>
    <rPh sb="128" eb="130">
      <t>ウワマワ</t>
    </rPh>
    <rPh sb="135" eb="136">
      <t>カンガ</t>
    </rPh>
    <rPh sb="161" eb="163">
      <t>ゲンショウ</t>
    </rPh>
    <rPh sb="163" eb="165">
      <t>ケイコウ</t>
    </rPh>
    <rPh sb="166" eb="168">
      <t>ミコ</t>
    </rPh>
    <rPh sb="171" eb="176">
      <t>シヨウリョウシュウエキ</t>
    </rPh>
    <rPh sb="177" eb="179">
      <t>カクホ</t>
    </rPh>
    <rPh sb="180" eb="181">
      <t>ツト</t>
    </rPh>
    <rPh sb="365" eb="367">
      <t>レイワ</t>
    </rPh>
    <rPh sb="368" eb="370">
      <t>ネンド</t>
    </rPh>
    <rPh sb="399" eb="401">
      <t>ルイジ</t>
    </rPh>
    <rPh sb="401" eb="403">
      <t>ダンタイ</t>
    </rPh>
    <rPh sb="403" eb="406">
      <t>ヘイキンチ</t>
    </rPh>
    <rPh sb="418" eb="420">
      <t>シタマワ</t>
    </rPh>
    <rPh sb="457" eb="462">
      <t>シヨウリョウシュウニュウ</t>
    </rPh>
    <rPh sb="463" eb="465">
      <t>ゲンショウ</t>
    </rPh>
    <rPh sb="469" eb="472">
      <t>チホウサイ</t>
    </rPh>
    <rPh sb="473" eb="475">
      <t>ショウカン</t>
    </rPh>
    <rPh sb="476" eb="477">
      <t>スス</t>
    </rPh>
    <rPh sb="479" eb="482">
      <t>ブンリュウシキ</t>
    </rPh>
    <rPh sb="482" eb="485">
      <t>ゲスイドウ</t>
    </rPh>
    <rPh sb="485" eb="486">
      <t>トウ</t>
    </rPh>
    <rPh sb="487" eb="488">
      <t>ヨウ</t>
    </rPh>
    <rPh sb="490" eb="492">
      <t>ケイヒ</t>
    </rPh>
    <rPh sb="493" eb="496">
      <t>ゼンネンド</t>
    </rPh>
    <rPh sb="498" eb="500">
      <t>ゲンショウ</t>
    </rPh>
    <rPh sb="541" eb="543">
      <t>ドウヨウ</t>
    </rPh>
    <rPh sb="544" eb="546">
      <t>ケイコウ</t>
    </rPh>
    <rPh sb="547" eb="54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</si>
</sst>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0.67</c:v>
                </c:pt>
                <c:pt idx="1">
                  <c:v>0.43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DB-454A-95A0-F6F73483B3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0BDB-454A-95A0-F6F73483B3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02-4980-A261-85AA559076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B902-4980-A261-85AA559076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97.65</c:v>
                </c:pt>
                <c:pt idx="1">
                  <c:v>97.86</c:v>
                </c:pt>
                <c:pt idx="2">
                  <c:v>97.86</c:v>
                </c:pt>
                <c:pt idx="3">
                  <c:v>98.01</c:v>
                </c:pt>
                <c:pt idx="4">
                  <c:v>98.11</c:v>
                </c:pt>
              </c:numCache>
            </c:numRef>
          </c:val>
          <c:extLst>
            <c:ext xmlns:c16="http://schemas.microsoft.com/office/drawing/2014/chart" uri="{C3380CC4-5D6E-409C-BE32-E72D297353CC}">
              <c16:uniqueId val="{00000000-A29C-44EA-BFFA-26518D010B4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A29C-44EA-BFFA-26518D010B4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64.61</c:v>
                </c:pt>
                <c:pt idx="1">
                  <c:v>70.73</c:v>
                </c:pt>
                <c:pt idx="2">
                  <c:v>75.63</c:v>
                </c:pt>
                <c:pt idx="3">
                  <c:v>78.87</c:v>
                </c:pt>
                <c:pt idx="4">
                  <c:v>80.88</c:v>
                </c:pt>
              </c:numCache>
            </c:numRef>
          </c:val>
          <c:extLst>
            <c:ext xmlns:c16="http://schemas.microsoft.com/office/drawing/2014/chart" uri="{C3380CC4-5D6E-409C-BE32-E72D297353CC}">
              <c16:uniqueId val="{00000000-CF93-4981-AD3E-EFD778B2EF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93-4981-AD3E-EFD778B2EF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9-40F6-96B0-708A432818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9-40F6-96B0-708A432818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17-4A65-9E59-94B812D39F6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17-4A65-9E59-94B812D39F6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7C-4C0C-B11F-691B481B87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7C-4C0C-B11F-691B481B87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9C-4190-AC49-A78BB2CE6D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9C-4190-AC49-A78BB2CE6D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881.3</c:v>
                </c:pt>
                <c:pt idx="1">
                  <c:v>824.31</c:v>
                </c:pt>
                <c:pt idx="2">
                  <c:v>737.19</c:v>
                </c:pt>
                <c:pt idx="3">
                  <c:v>627.38</c:v>
                </c:pt>
                <c:pt idx="4">
                  <c:v>513.45000000000005</c:v>
                </c:pt>
              </c:numCache>
            </c:numRef>
          </c:val>
          <c:extLst>
            <c:ext xmlns:c16="http://schemas.microsoft.com/office/drawing/2014/chart" uri="{C3380CC4-5D6E-409C-BE32-E72D297353CC}">
              <c16:uniqueId val="{00000000-A7BD-47F0-94FF-D7F5F0C5C46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A7BD-47F0-94FF-D7F5F0C5C46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105.1</c:v>
                </c:pt>
                <c:pt idx="1">
                  <c:v>99.32</c:v>
                </c:pt>
                <c:pt idx="2">
                  <c:v>106.63</c:v>
                </c:pt>
                <c:pt idx="3">
                  <c:v>96.38</c:v>
                </c:pt>
                <c:pt idx="4">
                  <c:v>86.57</c:v>
                </c:pt>
              </c:numCache>
            </c:numRef>
          </c:val>
          <c:extLst>
            <c:ext xmlns:c16="http://schemas.microsoft.com/office/drawing/2014/chart" uri="{C3380CC4-5D6E-409C-BE32-E72D297353CC}">
              <c16:uniqueId val="{00000000-115C-49FF-BF15-7FB42BFBCE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115C-49FF-BF15-7FB42BFBCE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138.52000000000001</c:v>
                </c:pt>
                <c:pt idx="1">
                  <c:v>147.08000000000001</c:v>
                </c:pt>
                <c:pt idx="2">
                  <c:v>137.62</c:v>
                </c:pt>
                <c:pt idx="3">
                  <c:v>153.49</c:v>
                </c:pt>
                <c:pt idx="4">
                  <c:v>169.31</c:v>
                </c:pt>
              </c:numCache>
            </c:numRef>
          </c:val>
          <c:extLst>
            <c:ext xmlns:c16="http://schemas.microsoft.com/office/drawing/2014/chart" uri="{C3380CC4-5D6E-409C-BE32-E72D297353CC}">
              <c16:uniqueId val="{00000000-CB74-482D-8401-78DAB1D378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CB74-482D-8401-78DAB1D378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七ケ浜町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52">
        <f>データ!S6</f>
        <v>18014</v>
      </c>
      <c r="AM8" s="52"/>
      <c r="AN8" s="52"/>
      <c r="AO8" s="52"/>
      <c r="AP8" s="52"/>
      <c r="AQ8" s="52"/>
      <c r="AR8" s="52"/>
      <c r="AS8" s="52"/>
      <c r="AT8" s="51">
        <f>データ!T6</f>
        <v>13.19</v>
      </c>
      <c r="AU8" s="51"/>
      <c r="AV8" s="51"/>
      <c r="AW8" s="51"/>
      <c r="AX8" s="51"/>
      <c r="AY8" s="51"/>
      <c r="AZ8" s="51"/>
      <c r="BA8" s="51"/>
      <c r="BB8" s="51">
        <f>データ!U6</f>
        <v>1365.73</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t="str">
        <f>データ!O6</f>
        <v>該当数値なし</v>
      </c>
      <c r="J10" s="51"/>
      <c r="K10" s="51"/>
      <c r="L10" s="51"/>
      <c r="M10" s="51"/>
      <c r="N10" s="51"/>
      <c r="O10" s="51"/>
      <c r="P10" s="51">
        <f>データ!P6</f>
        <v>99.89</v>
      </c>
      <c r="Q10" s="51"/>
      <c r="R10" s="51"/>
      <c r="S10" s="51"/>
      <c r="T10" s="51"/>
      <c r="U10" s="51"/>
      <c r="V10" s="51"/>
      <c r="W10" s="51">
        <f>データ!Q6</f>
        <v>80.11</v>
      </c>
      <c r="X10" s="51"/>
      <c r="Y10" s="51"/>
      <c r="Z10" s="51"/>
      <c r="AA10" s="51"/>
      <c r="AB10" s="51"/>
      <c r="AC10" s="51"/>
      <c r="AD10" s="52">
        <f>データ!R6</f>
        <v>2530</v>
      </c>
      <c r="AE10" s="52"/>
      <c r="AF10" s="52"/>
      <c r="AG10" s="52"/>
      <c r="AH10" s="52"/>
      <c r="AI10" s="52"/>
      <c r="AJ10" s="52"/>
      <c r="AK10" s="2"/>
      <c r="AL10" s="52">
        <f>データ!V6</f>
        <v>17864</v>
      </c>
      <c r="AM10" s="52"/>
      <c r="AN10" s="52"/>
      <c r="AO10" s="52"/>
      <c r="AP10" s="52"/>
      <c r="AQ10" s="52"/>
      <c r="AR10" s="52"/>
      <c r="AS10" s="52"/>
      <c r="AT10" s="51">
        <f>データ!W6</f>
        <v>5.61</v>
      </c>
      <c r="AU10" s="51"/>
      <c r="AV10" s="51"/>
      <c r="AW10" s="51"/>
      <c r="AX10" s="51"/>
      <c r="AY10" s="51"/>
      <c r="AZ10" s="51"/>
      <c r="BA10" s="51"/>
      <c r="BB10" s="51">
        <f>データ!X6</f>
        <v>3184.31</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0/j906qo/wC8EZ31ddE5OXpkEmq4z1F+YlLq5XJp78noWhxD/zVaPHBTg7+FT16RDwCquDNzac05r2sIiFVrdw==" saltValue="lkKHpbyDILdJLDq5n8uu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44041</v>
      </c>
      <c r="D6" s="19">
        <f t="shared" si="3"/>
        <v>47</v>
      </c>
      <c r="E6" s="19">
        <f t="shared" si="3"/>
        <v>17</v>
      </c>
      <c r="F6" s="19">
        <f t="shared" si="3"/>
        <v>1</v>
      </c>
      <c r="G6" s="19">
        <f t="shared" si="3"/>
        <v>0</v>
      </c>
      <c r="H6" s="19" t="str">
        <f t="shared" si="3"/>
        <v>宮城県　七ケ浜町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99.89</v>
      </c>
      <c r="Q6" s="20">
        <f t="shared" si="3"/>
        <v>80.11</v>
      </c>
      <c r="R6" s="20">
        <f t="shared" si="3"/>
        <v>2530</v>
      </c>
      <c r="S6" s="20">
        <f t="shared" si="3"/>
        <v>18014</v>
      </c>
      <c r="T6" s="20">
        <f t="shared" si="3"/>
        <v>13.19</v>
      </c>
      <c r="U6" s="20">
        <f t="shared" si="3"/>
        <v>1365.73</v>
      </c>
      <c r="V6" s="20">
        <f t="shared" si="3"/>
        <v>17864</v>
      </c>
      <c r="W6" s="20">
        <f t="shared" si="3"/>
        <v>5.61</v>
      </c>
      <c r="X6" s="20">
        <f t="shared" si="3"/>
        <v>3184.31</v>
      </c>
      <c r="Y6" s="21">
        <f>IF(Y7="",NA(),Y7)</f>
        <v>64.61</v>
      </c>
      <c r="Z6" s="21">
        <f t="shared" ref="Z6:AH6" si="4">IF(Z7="",NA(),Z7)</f>
        <v>70.73</v>
      </c>
      <c r="AA6" s="21">
        <f t="shared" si="4"/>
        <v>75.63</v>
      </c>
      <c r="AB6" s="21">
        <f t="shared" si="4"/>
        <v>78.87</v>
      </c>
      <c r="AC6" s="21">
        <f t="shared" si="4"/>
        <v>80.88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881.3</v>
      </c>
      <c r="BG6" s="21">
        <f t="shared" ref="BG6:BO6" si="7">IF(BG7="",NA(),BG7)</f>
        <v>824.31</v>
      </c>
      <c r="BH6" s="21">
        <f t="shared" si="7"/>
        <v>737.19</v>
      </c>
      <c r="BI6" s="21">
        <f t="shared" si="7"/>
        <v>627.38</v>
      </c>
      <c r="BJ6" s="21">
        <f t="shared" si="7"/>
        <v>513.45000000000005</v>
      </c>
      <c r="BK6" s="21">
        <f t="shared" si="7"/>
        <v>768.62</v>
      </c>
      <c r="BL6" s="21">
        <f t="shared" si="7"/>
        <v>789.44</v>
      </c>
      <c r="BM6" s="21">
        <f t="shared" si="7"/>
        <v>789.08</v>
      </c>
      <c r="BN6" s="21">
        <f t="shared" si="7"/>
        <v>747.84</v>
      </c>
      <c r="BO6" s="21">
        <f t="shared" si="7"/>
        <v>804.98</v>
      </c>
      <c r="BP6" s="20" t="str">
        <f>IF(BP7="","",IF(BP7="-","【-】","【"&amp;SUBSTITUTE(TEXT(BP7,"#,##0.00"),"-","△")&amp;"】"))</f>
        <v>【652.82】</v>
      </c>
      <c r="BQ6" s="21">
        <f>IF(BQ7="",NA(),BQ7)</f>
        <v>105.1</v>
      </c>
      <c r="BR6" s="21">
        <f t="shared" ref="BR6:BZ6" si="8">IF(BR7="",NA(),BR7)</f>
        <v>99.32</v>
      </c>
      <c r="BS6" s="21">
        <f t="shared" si="8"/>
        <v>106.63</v>
      </c>
      <c r="BT6" s="21">
        <f t="shared" si="8"/>
        <v>96.38</v>
      </c>
      <c r="BU6" s="21">
        <f t="shared" si="8"/>
        <v>86.57</v>
      </c>
      <c r="BV6" s="21">
        <f t="shared" si="8"/>
        <v>88.06</v>
      </c>
      <c r="BW6" s="21">
        <f t="shared" si="8"/>
        <v>87.29</v>
      </c>
      <c r="BX6" s="21">
        <f t="shared" si="8"/>
        <v>88.25</v>
      </c>
      <c r="BY6" s="21">
        <f t="shared" si="8"/>
        <v>90.17</v>
      </c>
      <c r="BZ6" s="21">
        <f t="shared" si="8"/>
        <v>88.71</v>
      </c>
      <c r="CA6" s="20" t="str">
        <f>IF(CA7="","",IF(CA7="-","【-】","【"&amp;SUBSTITUTE(TEXT(CA7,"#,##0.00"),"-","△")&amp;"】"))</f>
        <v>【97.61】</v>
      </c>
      <c r="CB6" s="21">
        <f>IF(CB7="",NA(),CB7)</f>
        <v>138.52000000000001</v>
      </c>
      <c r="CC6" s="21">
        <f t="shared" ref="CC6:CK6" si="9">IF(CC7="",NA(),CC7)</f>
        <v>147.08000000000001</v>
      </c>
      <c r="CD6" s="21">
        <f t="shared" si="9"/>
        <v>137.62</v>
      </c>
      <c r="CE6" s="21">
        <f t="shared" si="9"/>
        <v>153.49</v>
      </c>
      <c r="CF6" s="21">
        <f t="shared" si="9"/>
        <v>169.31</v>
      </c>
      <c r="CG6" s="21">
        <f t="shared" si="9"/>
        <v>179.32</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58</v>
      </c>
      <c r="CS6" s="21">
        <f t="shared" si="10"/>
        <v>57.42</v>
      </c>
      <c r="CT6" s="21">
        <f t="shared" si="10"/>
        <v>56.72</v>
      </c>
      <c r="CU6" s="21">
        <f t="shared" si="10"/>
        <v>56.43</v>
      </c>
      <c r="CV6" s="21">
        <f t="shared" si="10"/>
        <v>55.82</v>
      </c>
      <c r="CW6" s="20" t="str">
        <f>IF(CW7="","",IF(CW7="-","【-】","【"&amp;SUBSTITUTE(TEXT(CW7,"#,##0.00"),"-","△")&amp;"】"))</f>
        <v>【59.10】</v>
      </c>
      <c r="CX6" s="21">
        <f>IF(CX7="",NA(),CX7)</f>
        <v>97.65</v>
      </c>
      <c r="CY6" s="21">
        <f t="shared" ref="CY6:DG6" si="11">IF(CY7="",NA(),CY7)</f>
        <v>97.86</v>
      </c>
      <c r="CZ6" s="21">
        <f t="shared" si="11"/>
        <v>97.86</v>
      </c>
      <c r="DA6" s="21">
        <f t="shared" si="11"/>
        <v>98.01</v>
      </c>
      <c r="DB6" s="21">
        <f t="shared" si="11"/>
        <v>98.11</v>
      </c>
      <c r="DC6" s="21">
        <f t="shared" si="11"/>
        <v>89.79</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0.67</v>
      </c>
      <c r="EF6" s="21">
        <f t="shared" ref="EF6:EN6" si="14">IF(EF7="",NA(),EF7)</f>
        <v>0.43</v>
      </c>
      <c r="EG6" s="20">
        <f t="shared" si="14"/>
        <v>0</v>
      </c>
      <c r="EH6" s="20">
        <f t="shared" si="14"/>
        <v>0</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44041</v>
      </c>
      <c r="D7" s="23">
        <v>47</v>
      </c>
      <c r="E7" s="23">
        <v>17</v>
      </c>
      <c r="F7" s="23">
        <v>1</v>
      </c>
      <c r="G7" s="23">
        <v>0</v>
      </c>
      <c r="H7" s="23" t="s">
        <v>98</v>
      </c>
      <c r="I7" s="23" t="s">
        <v>99</v>
      </c>
      <c r="J7" s="23" t="s">
        <v>100</v>
      </c>
      <c r="K7" s="23" t="s">
        <v>101</v>
      </c>
      <c r="L7" s="23" t="s">
        <v>102</v>
      </c>
      <c r="M7" s="23" t="s">
        <v>103</v>
      </c>
      <c r="N7" s="24" t="s">
        <v>104</v>
      </c>
      <c r="O7" s="24" t="s">
        <v>105</v>
      </c>
      <c r="P7" s="24">
        <v>99.89</v>
      </c>
      <c r="Q7" s="24">
        <v>80.11</v>
      </c>
      <c r="R7" s="24">
        <v>2530</v>
      </c>
      <c r="S7" s="24">
        <v>18014</v>
      </c>
      <c r="T7" s="24">
        <v>13.19</v>
      </c>
      <c r="U7" s="24">
        <v>1365.73</v>
      </c>
      <c r="V7" s="24">
        <v>17864</v>
      </c>
      <c r="W7" s="24">
        <v>5.61</v>
      </c>
      <c r="X7" s="24">
        <v>3184.31</v>
      </c>
      <c r="Y7" s="24">
        <v>64.61</v>
      </c>
      <c r="Z7" s="24">
        <v>70.73</v>
      </c>
      <c r="AA7" s="24">
        <v>75.63</v>
      </c>
      <c r="AB7" s="24">
        <v>78.87</v>
      </c>
      <c r="AC7" s="24">
        <v>80.88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881.3</v>
      </c>
      <c r="BG7" s="24">
        <v>824.31</v>
      </c>
      <c r="BH7" s="24">
        <v>737.19</v>
      </c>
      <c r="BI7" s="24">
        <v>627.38</v>
      </c>
      <c r="BJ7" s="24">
        <v>513.45000000000005</v>
      </c>
      <c r="BK7" s="24">
        <v>768.62</v>
      </c>
      <c r="BL7" s="24">
        <v>789.44</v>
      </c>
      <c r="BM7" s="24">
        <v>789.08</v>
      </c>
      <c r="BN7" s="24">
        <v>747.84</v>
      </c>
      <c r="BO7" s="24">
        <v>804.98</v>
      </c>
      <c r="BP7" s="24">
        <v>652.82000000000005</v>
      </c>
      <c r="BQ7" s="24">
        <v>105.1</v>
      </c>
      <c r="BR7" s="24">
        <v>99.32</v>
      </c>
      <c r="BS7" s="24">
        <v>106.63</v>
      </c>
      <c r="BT7" s="24">
        <v>96.38</v>
      </c>
      <c r="BU7" s="24">
        <v>86.57</v>
      </c>
      <c r="BV7" s="24">
        <v>88.06</v>
      </c>
      <c r="BW7" s="24">
        <v>87.29</v>
      </c>
      <c r="BX7" s="24">
        <v>88.25</v>
      </c>
      <c r="BY7" s="24">
        <v>90.17</v>
      </c>
      <c r="BZ7" s="24">
        <v>88.71</v>
      </c>
      <c r="CA7" s="24">
        <v>97.61</v>
      </c>
      <c r="CB7" s="24">
        <v>138.52000000000001</v>
      </c>
      <c r="CC7" s="24">
        <v>147.08000000000001</v>
      </c>
      <c r="CD7" s="24">
        <v>137.62</v>
      </c>
      <c r="CE7" s="24">
        <v>153.49</v>
      </c>
      <c r="CF7" s="24">
        <v>169.31</v>
      </c>
      <c r="CG7" s="24">
        <v>179.32</v>
      </c>
      <c r="CH7" s="24">
        <v>176.67</v>
      </c>
      <c r="CI7" s="24">
        <v>176.37</v>
      </c>
      <c r="CJ7" s="24">
        <v>173.17</v>
      </c>
      <c r="CK7" s="24">
        <v>174.8</v>
      </c>
      <c r="CL7" s="24">
        <v>138.29</v>
      </c>
      <c r="CM7" s="24" t="s">
        <v>104</v>
      </c>
      <c r="CN7" s="24" t="s">
        <v>104</v>
      </c>
      <c r="CO7" s="24" t="s">
        <v>104</v>
      </c>
      <c r="CP7" s="24" t="s">
        <v>104</v>
      </c>
      <c r="CQ7" s="24" t="s">
        <v>104</v>
      </c>
      <c r="CR7" s="24">
        <v>58</v>
      </c>
      <c r="CS7" s="24">
        <v>57.42</v>
      </c>
      <c r="CT7" s="24">
        <v>56.72</v>
      </c>
      <c r="CU7" s="24">
        <v>56.43</v>
      </c>
      <c r="CV7" s="24">
        <v>55.82</v>
      </c>
      <c r="CW7" s="24">
        <v>59.1</v>
      </c>
      <c r="CX7" s="24">
        <v>97.65</v>
      </c>
      <c r="CY7" s="24">
        <v>97.86</v>
      </c>
      <c r="CZ7" s="24">
        <v>97.86</v>
      </c>
      <c r="DA7" s="24">
        <v>98.01</v>
      </c>
      <c r="DB7" s="24">
        <v>98.11</v>
      </c>
      <c r="DC7" s="24">
        <v>89.79</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0.67</v>
      </c>
      <c r="EF7" s="24">
        <v>0.43</v>
      </c>
      <c r="EG7" s="24">
        <v>0</v>
      </c>
      <c r="EH7" s="24">
        <v>0</v>
      </c>
      <c r="EI7" s="24">
        <v>0</v>
      </c>
      <c r="EJ7" s="24">
        <v>0.21</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2024-02-06T07:35:57Z</cp:lastPrinted>
  <dcterms:created xsi:type="dcterms:W3CDTF">2023-12-12T02:46:16Z</dcterms:created>
  <dcterms:modified xsi:type="dcterms:W3CDTF">2024-02-06T07:35:57Z</dcterms:modified>
  <cp:category/>
</cp:coreProperties>
</file>