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7.61\share\データ移行\20230603123710\localhost\share\企画調整第一班\統計業務関連書面\23衛生統計年報\令和3年衛生統計年報（R2年計）\04 R2医師歯科医師薬剤師調査（HP概要）\"/>
    </mc:Choice>
  </mc:AlternateContent>
  <bookViews>
    <workbookView xWindow="0" yWindow="0" windowWidth="14565" windowHeight="7230"/>
  </bookViews>
  <sheets>
    <sheet name="保健所別" sheetId="8" r:id="rId1"/>
  </sheets>
  <definedNames>
    <definedName name="_xlnm.Print_Area" localSheetId="0">保健所別!$A$1:$J$59</definedName>
    <definedName name="TABLE" localSheetId="0">保健所別!#REF!</definedName>
    <definedName name="TABLE_2" localSheetId="0">保健所別!#REF!</definedName>
    <definedName name="TABLE_3" localSheetId="0">保健所別!#REF!</definedName>
  </definedNames>
  <calcPr calcId="162913"/>
</workbook>
</file>

<file path=xl/calcChain.xml><?xml version="1.0" encoding="utf-8"?>
<calcChain xmlns="http://schemas.openxmlformats.org/spreadsheetml/2006/main">
  <c r="H5" i="8" l="1"/>
  <c r="G7" i="8"/>
  <c r="G8" i="8"/>
  <c r="G9" i="8"/>
  <c r="G10" i="8"/>
  <c r="G11" i="8"/>
  <c r="G12" i="8"/>
  <c r="G14" i="8"/>
  <c r="G15" i="8"/>
  <c r="G16" i="8"/>
  <c r="G17" i="8"/>
  <c r="G18" i="8"/>
  <c r="G19" i="8"/>
  <c r="G20" i="8"/>
  <c r="G21" i="8"/>
  <c r="G24" i="8"/>
  <c r="G25" i="8"/>
  <c r="G26" i="8"/>
  <c r="G27" i="8"/>
  <c r="G28" i="8"/>
  <c r="G29" i="8"/>
  <c r="G31" i="8"/>
  <c r="G32" i="8"/>
  <c r="G33" i="8"/>
  <c r="G34" i="8"/>
  <c r="G35" i="8"/>
  <c r="G36" i="8"/>
  <c r="G37" i="8"/>
  <c r="G38" i="8"/>
  <c r="G39" i="8"/>
  <c r="G41" i="8"/>
  <c r="G42" i="8"/>
  <c r="G43" i="8"/>
  <c r="G44" i="8"/>
  <c r="G45" i="8"/>
  <c r="G46" i="8"/>
  <c r="G48" i="8"/>
  <c r="G49" i="8"/>
  <c r="G50" i="8"/>
  <c r="G51" i="8"/>
  <c r="G52" i="8"/>
  <c r="G53" i="8"/>
  <c r="G54" i="8"/>
  <c r="G55" i="8"/>
  <c r="F7" i="8"/>
  <c r="F8" i="8"/>
  <c r="F9" i="8"/>
  <c r="F10" i="8"/>
  <c r="F11" i="8"/>
  <c r="F12" i="8"/>
  <c r="F14" i="8"/>
  <c r="F15" i="8"/>
  <c r="F16" i="8"/>
  <c r="F17" i="8"/>
  <c r="F18" i="8"/>
  <c r="F19" i="8"/>
  <c r="F20" i="8"/>
  <c r="F21" i="8"/>
  <c r="F24" i="8"/>
  <c r="F25" i="8"/>
  <c r="F26" i="8"/>
  <c r="F27" i="8"/>
  <c r="F28" i="8"/>
  <c r="F29" i="8"/>
  <c r="F31" i="8"/>
  <c r="F32" i="8"/>
  <c r="F33" i="8"/>
  <c r="F34" i="8"/>
  <c r="F35" i="8"/>
  <c r="F36" i="8"/>
  <c r="F37" i="8"/>
  <c r="F38" i="8"/>
  <c r="F39" i="8"/>
  <c r="F41" i="8"/>
  <c r="F42" i="8"/>
  <c r="F43" i="8"/>
  <c r="F44" i="8"/>
  <c r="F45" i="8"/>
  <c r="F46" i="8"/>
  <c r="F48" i="8"/>
  <c r="F49" i="8"/>
  <c r="F50" i="8"/>
  <c r="F51" i="8"/>
  <c r="F52" i="8"/>
  <c r="F53" i="8"/>
  <c r="F54" i="8"/>
  <c r="F55" i="8"/>
  <c r="H41" i="8" l="1"/>
  <c r="H42" i="8"/>
  <c r="H43" i="8"/>
  <c r="H44" i="8"/>
  <c r="H45" i="8"/>
  <c r="H46" i="8"/>
  <c r="H48" i="8"/>
  <c r="H49" i="8"/>
  <c r="H50" i="8"/>
  <c r="H51" i="8"/>
  <c r="H52" i="8"/>
  <c r="H53" i="8"/>
  <c r="H54" i="8"/>
  <c r="H55" i="8"/>
  <c r="H39" i="8"/>
  <c r="H7" i="8"/>
  <c r="H8" i="8"/>
  <c r="H9" i="8"/>
  <c r="H10" i="8"/>
  <c r="H11" i="8"/>
  <c r="H12" i="8"/>
  <c r="H14" i="8"/>
  <c r="H15" i="8"/>
  <c r="H16" i="8"/>
  <c r="H17" i="8"/>
  <c r="H18" i="8"/>
  <c r="H19" i="8"/>
  <c r="H20" i="8"/>
  <c r="H21" i="8"/>
  <c r="G5" i="8"/>
  <c r="D47" i="8"/>
  <c r="H47" i="8" s="1"/>
  <c r="D40" i="8"/>
  <c r="H40" i="8" s="1"/>
  <c r="D22" i="8"/>
  <c r="H25" i="8" s="1"/>
  <c r="D23" i="8"/>
  <c r="D30" i="8"/>
  <c r="D13" i="8"/>
  <c r="F5" i="8"/>
  <c r="D6" i="8"/>
  <c r="F13" i="8" l="1"/>
  <c r="G13" i="8"/>
  <c r="H38" i="8"/>
  <c r="H30" i="8"/>
  <c r="F30" i="8"/>
  <c r="G30" i="8"/>
  <c r="H37" i="8"/>
  <c r="H29" i="8"/>
  <c r="H28" i="8"/>
  <c r="G40" i="8"/>
  <c r="F40" i="8"/>
  <c r="H26" i="8"/>
  <c r="H33" i="8"/>
  <c r="F22" i="8"/>
  <c r="G22" i="8"/>
  <c r="H35" i="8"/>
  <c r="H27" i="8"/>
  <c r="H34" i="8"/>
  <c r="G47" i="8"/>
  <c r="F47" i="8"/>
  <c r="G6" i="8"/>
  <c r="F6" i="8"/>
  <c r="H6" i="8"/>
  <c r="H32" i="8"/>
  <c r="H24" i="8"/>
  <c r="G23" i="8"/>
  <c r="F23" i="8"/>
  <c r="H36" i="8"/>
  <c r="H13" i="8"/>
  <c r="H22" i="8"/>
  <c r="H31" i="8"/>
  <c r="H23" i="8"/>
</calcChain>
</file>

<file path=xl/sharedStrings.xml><?xml version="1.0" encoding="utf-8"?>
<sst xmlns="http://schemas.openxmlformats.org/spreadsheetml/2006/main" count="66" uniqueCount="30">
  <si>
    <t>実数（人）</t>
  </si>
  <si>
    <t>増減数</t>
  </si>
  <si>
    <t>人口10万対（人）</t>
  </si>
  <si>
    <t>歯科医師</t>
  </si>
  <si>
    <t>医師</t>
  </si>
  <si>
    <t>県　計</t>
  </si>
  <si>
    <t>仙台市</t>
  </si>
  <si>
    <t>（青葉）</t>
  </si>
  <si>
    <t>（宮城野）</t>
  </si>
  <si>
    <t>（若林）</t>
  </si>
  <si>
    <t>（太白）</t>
  </si>
  <si>
    <t>（泉）</t>
  </si>
  <si>
    <t>石　巻</t>
  </si>
  <si>
    <t>塩　釜</t>
  </si>
  <si>
    <t>（本所）</t>
  </si>
  <si>
    <t>（岩沼）</t>
  </si>
  <si>
    <t>（黒川）</t>
  </si>
  <si>
    <t>大　崎</t>
  </si>
  <si>
    <t>気仙沼</t>
  </si>
  <si>
    <t>仙　南</t>
  </si>
  <si>
    <t>栗　原</t>
  </si>
  <si>
    <t>登　米</t>
  </si>
  <si>
    <t>薬剤師</t>
  </si>
  <si>
    <t>対前年比(%)</t>
  </si>
  <si>
    <t>構成割合(%)</t>
  </si>
  <si>
    <t>保健所別にみた医師・歯科医師・薬剤師数</t>
    <phoneticPr fontId="3"/>
  </si>
  <si>
    <t>注 ：小数点第１位の数値は、小数点第2位を四捨五入して表示している。</t>
    <rPh sb="0" eb="1">
      <t>チュウ</t>
    </rPh>
    <rPh sb="3" eb="6">
      <t>ショウスウテン</t>
    </rPh>
    <rPh sb="6" eb="7">
      <t>ダイ</t>
    </rPh>
    <rPh sb="8" eb="9">
      <t>イ</t>
    </rPh>
    <rPh sb="10" eb="12">
      <t>スウチ</t>
    </rPh>
    <rPh sb="14" eb="17">
      <t>ショウスウテン</t>
    </rPh>
    <rPh sb="17" eb="18">
      <t>ダイ</t>
    </rPh>
    <rPh sb="19" eb="20">
      <t>イ</t>
    </rPh>
    <rPh sb="21" eb="25">
      <t>シシャゴニュウ</t>
    </rPh>
    <rPh sb="27" eb="29">
      <t>ヒョウジ</t>
    </rPh>
    <phoneticPr fontId="6"/>
  </si>
  <si>
    <t>R2年</t>
    <rPh sb="2" eb="3">
      <t>ネン</t>
    </rPh>
    <phoneticPr fontId="3"/>
  </si>
  <si>
    <t>H30年</t>
    <rPh sb="3" eb="4">
      <t>ネン</t>
    </rPh>
    <phoneticPr fontId="3"/>
  </si>
  <si>
    <t>※率の算出に用いた人口は，全国及び宮城県は総務省統計局の令和2年10月1日現在推計人口（総人口），仙台市人口は仙台市が推計した令和2年10月1日現在の総人口、保健所は宮城県企画部統計課の令和2年10月1日現在推計人口（総人口）を用いた。</t>
    <rPh sb="28" eb="30">
      <t>レイワ</t>
    </rPh>
    <rPh sb="44" eb="47">
      <t>ソウジンコウ</t>
    </rPh>
    <rPh sb="49" eb="52">
      <t>センダイシ</t>
    </rPh>
    <rPh sb="52" eb="54">
      <t>ジンコウ</t>
    </rPh>
    <rPh sb="55" eb="58">
      <t>センダイシ</t>
    </rPh>
    <rPh sb="59" eb="61">
      <t>スイケイ</t>
    </rPh>
    <rPh sb="63" eb="65">
      <t>レイワ</t>
    </rPh>
    <rPh sb="66" eb="67">
      <t>ネン</t>
    </rPh>
    <rPh sb="69" eb="70">
      <t>ガツ</t>
    </rPh>
    <rPh sb="71" eb="72">
      <t>ヒ</t>
    </rPh>
    <rPh sb="72" eb="74">
      <t>ゲンザイ</t>
    </rPh>
    <rPh sb="75" eb="78">
      <t>ソウジンコウ</t>
    </rPh>
    <rPh sb="93" eb="95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</si>
</sst>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2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22"/>
      <color indexed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8" fillId="0" borderId="0"/>
    <xf numFmtId="38" fontId="9" fillId="0" borderId="0" applyFont="0" applyFill="0" applyBorder="0" applyAlignment="0" applyProtection="0"/>
    <xf numFmtId="0" fontId="1" fillId="0" borderId="0">
      <alignment vertical="center"/>
    </xf>
    <xf numFmtId="38" fontId="10" fillId="0" borderId="0" applyFont="0" applyFill="0" applyBorder="0" applyAlignment="0" applyProtection="0"/>
    <xf numFmtId="0" fontId="11" fillId="0" borderId="0">
      <alignment vertical="center"/>
    </xf>
  </cellStyleXfs>
  <cellXfs count="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vertical="center"/>
    </xf>
    <xf numFmtId="38" fontId="2" fillId="0" borderId="0" xfId="1" applyFont="1" applyBorder="1" applyAlignment="1">
      <alignment horizontal="right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177" fontId="2" fillId="0" borderId="1" xfId="1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vertical="center" textRotation="255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7">
    <cellStyle name="桁区切り" xfId="1" builtinId="6"/>
    <cellStyle name="桁区切り 2" xfId="5"/>
    <cellStyle name="桁区切り 3" xfId="3"/>
    <cellStyle name="標準" xfId="0" builtinId="0"/>
    <cellStyle name="標準 2" xfId="4"/>
    <cellStyle name="標準 3" xfId="6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2"/>
  <cols>
    <col min="1" max="1" width="2.42578125" customWidth="1"/>
    <col min="2" max="2" width="4" customWidth="1"/>
    <col min="3" max="10" width="11.7109375" customWidth="1"/>
    <col min="12" max="12" width="10.7109375" bestFit="1" customWidth="1"/>
  </cols>
  <sheetData>
    <row r="1" spans="2:12">
      <c r="B1" t="s">
        <v>25</v>
      </c>
    </row>
    <row r="2" spans="2:12" ht="5.25" customHeight="1"/>
    <row r="3" spans="2:12" s="4" customFormat="1" ht="13.5" customHeight="1">
      <c r="B3" s="23"/>
      <c r="C3" s="24"/>
      <c r="D3" s="23" t="s">
        <v>0</v>
      </c>
      <c r="E3" s="24"/>
      <c r="F3" s="23" t="s">
        <v>1</v>
      </c>
      <c r="G3" s="23" t="s">
        <v>23</v>
      </c>
      <c r="H3" s="22" t="s">
        <v>24</v>
      </c>
      <c r="I3" s="23" t="s">
        <v>2</v>
      </c>
      <c r="J3" s="24"/>
    </row>
    <row r="4" spans="2:12" s="4" customFormat="1" ht="13.5" customHeight="1">
      <c r="B4" s="24"/>
      <c r="C4" s="24"/>
      <c r="D4" s="7" t="s">
        <v>27</v>
      </c>
      <c r="E4" s="15" t="s">
        <v>28</v>
      </c>
      <c r="F4" s="24"/>
      <c r="G4" s="24"/>
      <c r="H4" s="22"/>
      <c r="I4" s="15" t="s">
        <v>27</v>
      </c>
      <c r="J4" s="15" t="s">
        <v>28</v>
      </c>
      <c r="L4" s="18"/>
    </row>
    <row r="5" spans="2:12" s="4" customFormat="1" ht="13.5" customHeight="1">
      <c r="B5" s="19" t="s">
        <v>4</v>
      </c>
      <c r="C5" s="7" t="s">
        <v>5</v>
      </c>
      <c r="D5" s="8">
        <v>5950</v>
      </c>
      <c r="E5" s="8">
        <v>5792</v>
      </c>
      <c r="F5" s="9">
        <f t="shared" ref="F5:F55" si="0">D5-E5</f>
        <v>158</v>
      </c>
      <c r="G5" s="10">
        <f>D5/E5*100</f>
        <v>102.72790055248619</v>
      </c>
      <c r="H5" s="10">
        <f>D5/D$5*100</f>
        <v>100</v>
      </c>
      <c r="I5" s="10">
        <v>258.47089487402258</v>
      </c>
      <c r="J5" s="10">
        <v>250.1</v>
      </c>
    </row>
    <row r="6" spans="2:12" s="4" customFormat="1" ht="13.5" customHeight="1">
      <c r="B6" s="20"/>
      <c r="C6" s="7" t="s">
        <v>6</v>
      </c>
      <c r="D6" s="8">
        <f>SUM(D7:D11)</f>
        <v>3949</v>
      </c>
      <c r="E6" s="8">
        <v>3814</v>
      </c>
      <c r="F6" s="9">
        <f t="shared" si="0"/>
        <v>135</v>
      </c>
      <c r="G6" s="10">
        <f t="shared" ref="G6:G55" si="1">D6/E6*100</f>
        <v>103.53959098059779</v>
      </c>
      <c r="H6" s="10">
        <f t="shared" ref="H6:H21" si="2">D6/D$5*100</f>
        <v>66.369747899159663</v>
      </c>
      <c r="I6" s="10">
        <v>360.07892740429503</v>
      </c>
      <c r="J6" s="10">
        <v>350.2</v>
      </c>
    </row>
    <row r="7" spans="2:12" s="4" customFormat="1" ht="13.5" customHeight="1">
      <c r="B7" s="20"/>
      <c r="C7" s="7" t="s">
        <v>7</v>
      </c>
      <c r="D7" s="11">
        <v>2170</v>
      </c>
      <c r="E7" s="11">
        <v>2126</v>
      </c>
      <c r="F7" s="9">
        <f t="shared" si="0"/>
        <v>44</v>
      </c>
      <c r="G7" s="10">
        <f t="shared" si="1"/>
        <v>102.06961429915333</v>
      </c>
      <c r="H7" s="10">
        <f t="shared" si="2"/>
        <v>36.470588235294116</v>
      </c>
      <c r="I7" s="10">
        <v>696.42799833114032</v>
      </c>
      <c r="J7" s="10">
        <v>683.5</v>
      </c>
    </row>
    <row r="8" spans="2:12" s="4" customFormat="1" ht="13.5" customHeight="1">
      <c r="B8" s="20"/>
      <c r="C8" s="7" t="s">
        <v>8</v>
      </c>
      <c r="D8" s="11">
        <v>729</v>
      </c>
      <c r="E8" s="11">
        <v>663</v>
      </c>
      <c r="F8" s="9">
        <f t="shared" si="0"/>
        <v>66</v>
      </c>
      <c r="G8" s="10">
        <f t="shared" si="1"/>
        <v>109.95475113122173</v>
      </c>
      <c r="H8" s="10">
        <f t="shared" si="2"/>
        <v>12.252100840336135</v>
      </c>
      <c r="I8" s="10">
        <v>370.55486651891914</v>
      </c>
      <c r="J8" s="10">
        <v>337.3</v>
      </c>
    </row>
    <row r="9" spans="2:12" s="4" customFormat="1" ht="13.5" customHeight="1">
      <c r="B9" s="20"/>
      <c r="C9" s="7" t="s">
        <v>9</v>
      </c>
      <c r="D9" s="12">
        <v>189</v>
      </c>
      <c r="E9" s="12">
        <v>178</v>
      </c>
      <c r="F9" s="9">
        <f t="shared" si="0"/>
        <v>11</v>
      </c>
      <c r="G9" s="10">
        <f t="shared" si="1"/>
        <v>106.17977528089888</v>
      </c>
      <c r="H9" s="10">
        <f t="shared" si="2"/>
        <v>3.1764705882352939</v>
      </c>
      <c r="I9" s="10">
        <v>133.5925075101608</v>
      </c>
      <c r="J9" s="10">
        <v>129.5</v>
      </c>
    </row>
    <row r="10" spans="2:12" s="4" customFormat="1" ht="13.5" customHeight="1">
      <c r="B10" s="20"/>
      <c r="C10" s="7" t="s">
        <v>10</v>
      </c>
      <c r="D10" s="12">
        <v>516</v>
      </c>
      <c r="E10" s="12">
        <v>528</v>
      </c>
      <c r="F10" s="9">
        <f t="shared" si="0"/>
        <v>-12</v>
      </c>
      <c r="G10" s="10">
        <f t="shared" si="1"/>
        <v>97.727272727272734</v>
      </c>
      <c r="H10" s="10">
        <f t="shared" si="2"/>
        <v>8.6722689075630264</v>
      </c>
      <c r="I10" s="10">
        <v>219.8008161596197</v>
      </c>
      <c r="J10" s="10">
        <v>229.9</v>
      </c>
    </row>
    <row r="11" spans="2:12" s="4" customFormat="1" ht="13.5" customHeight="1">
      <c r="B11" s="20"/>
      <c r="C11" s="7" t="s">
        <v>11</v>
      </c>
      <c r="D11" s="12">
        <v>345</v>
      </c>
      <c r="E11" s="12">
        <v>319</v>
      </c>
      <c r="F11" s="9">
        <f t="shared" si="0"/>
        <v>26</v>
      </c>
      <c r="G11" s="10">
        <f t="shared" si="1"/>
        <v>108.15047021943573</v>
      </c>
      <c r="H11" s="10">
        <f t="shared" si="2"/>
        <v>5.7983193277310923</v>
      </c>
      <c r="I11" s="10">
        <v>162.62155371931991</v>
      </c>
      <c r="J11" s="10">
        <v>149.1</v>
      </c>
    </row>
    <row r="12" spans="2:12" s="4" customFormat="1" ht="13.5" customHeight="1">
      <c r="B12" s="20"/>
      <c r="C12" s="7" t="s">
        <v>12</v>
      </c>
      <c r="D12" s="12">
        <v>367</v>
      </c>
      <c r="E12" s="12">
        <v>357</v>
      </c>
      <c r="F12" s="9">
        <f t="shared" si="0"/>
        <v>10</v>
      </c>
      <c r="G12" s="10">
        <f t="shared" si="1"/>
        <v>102.80112044817926</v>
      </c>
      <c r="H12" s="10">
        <f t="shared" si="2"/>
        <v>6.1680672268907566</v>
      </c>
      <c r="I12" s="10">
        <v>197.65293867373262</v>
      </c>
      <c r="J12" s="10">
        <v>189.4</v>
      </c>
    </row>
    <row r="13" spans="2:12" s="4" customFormat="1" ht="13.5" customHeight="1">
      <c r="B13" s="20"/>
      <c r="C13" s="7" t="s">
        <v>13</v>
      </c>
      <c r="D13" s="12">
        <f>SUM(D14:D16)</f>
        <v>672</v>
      </c>
      <c r="E13" s="12">
        <v>681</v>
      </c>
      <c r="F13" s="9">
        <f t="shared" si="0"/>
        <v>-9</v>
      </c>
      <c r="G13" s="10">
        <f t="shared" si="1"/>
        <v>98.678414096916299</v>
      </c>
      <c r="H13" s="10">
        <f t="shared" si="2"/>
        <v>11.294117647058824</v>
      </c>
      <c r="I13" s="10">
        <v>151.45880523344263</v>
      </c>
      <c r="J13" s="17">
        <v>153.1</v>
      </c>
    </row>
    <row r="14" spans="2:12" s="4" customFormat="1" ht="13.5" customHeight="1">
      <c r="B14" s="20"/>
      <c r="C14" s="7" t="s">
        <v>14</v>
      </c>
      <c r="D14" s="13">
        <v>285</v>
      </c>
      <c r="E14" s="16">
        <v>284</v>
      </c>
      <c r="F14" s="9">
        <f t="shared" si="0"/>
        <v>1</v>
      </c>
      <c r="G14" s="10">
        <f t="shared" si="1"/>
        <v>100.35211267605635</v>
      </c>
      <c r="H14" s="10">
        <f t="shared" si="2"/>
        <v>4.7899159663865554</v>
      </c>
      <c r="I14" s="10">
        <v>156.88044609092461</v>
      </c>
      <c r="J14" s="17">
        <v>155.4</v>
      </c>
    </row>
    <row r="15" spans="2:12" s="4" customFormat="1" ht="13.5" customHeight="1">
      <c r="B15" s="20"/>
      <c r="C15" s="7" t="s">
        <v>15</v>
      </c>
      <c r="D15" s="12">
        <v>300</v>
      </c>
      <c r="E15" s="12">
        <v>308</v>
      </c>
      <c r="F15" s="9">
        <f t="shared" si="0"/>
        <v>-8</v>
      </c>
      <c r="G15" s="10">
        <f t="shared" si="1"/>
        <v>97.402597402597408</v>
      </c>
      <c r="H15" s="10">
        <f t="shared" si="2"/>
        <v>5.0420168067226889</v>
      </c>
      <c r="I15" s="10">
        <v>178.65756704125204</v>
      </c>
      <c r="J15" s="17">
        <v>183.5</v>
      </c>
    </row>
    <row r="16" spans="2:12" s="4" customFormat="1" ht="13.5" customHeight="1">
      <c r="B16" s="20"/>
      <c r="C16" s="7" t="s">
        <v>16</v>
      </c>
      <c r="D16" s="12">
        <v>87</v>
      </c>
      <c r="E16" s="12">
        <v>89</v>
      </c>
      <c r="F16" s="9">
        <f t="shared" si="0"/>
        <v>-2</v>
      </c>
      <c r="G16" s="10">
        <f t="shared" si="1"/>
        <v>97.752808988764045</v>
      </c>
      <c r="H16" s="10">
        <f t="shared" si="2"/>
        <v>1.4621848739495797</v>
      </c>
      <c r="I16" s="10">
        <v>92.45581780890339</v>
      </c>
      <c r="J16" s="17">
        <v>94.4</v>
      </c>
    </row>
    <row r="17" spans="2:10" s="4" customFormat="1" ht="13.5" customHeight="1">
      <c r="B17" s="20"/>
      <c r="C17" s="7" t="s">
        <v>17</v>
      </c>
      <c r="D17" s="12">
        <v>375</v>
      </c>
      <c r="E17" s="12">
        <v>365</v>
      </c>
      <c r="F17" s="9">
        <f t="shared" si="0"/>
        <v>10</v>
      </c>
      <c r="G17" s="10">
        <f t="shared" si="1"/>
        <v>102.73972602739727</v>
      </c>
      <c r="H17" s="10">
        <f t="shared" si="2"/>
        <v>6.3025210084033612</v>
      </c>
      <c r="I17" s="10">
        <v>191.96019513393702</v>
      </c>
      <c r="J17" s="17">
        <v>182.3</v>
      </c>
    </row>
    <row r="18" spans="2:10" s="4" customFormat="1" ht="13.5" customHeight="1">
      <c r="B18" s="20"/>
      <c r="C18" s="7" t="s">
        <v>18</v>
      </c>
      <c r="D18" s="12">
        <v>109</v>
      </c>
      <c r="E18" s="12">
        <v>112</v>
      </c>
      <c r="F18" s="9">
        <f t="shared" si="0"/>
        <v>-3</v>
      </c>
      <c r="G18" s="10">
        <f t="shared" si="1"/>
        <v>97.321428571428569</v>
      </c>
      <c r="H18" s="10">
        <f t="shared" si="2"/>
        <v>1.8319327731092436</v>
      </c>
      <c r="I18" s="10">
        <v>148.55803303712588</v>
      </c>
      <c r="J18" s="17">
        <v>152.1</v>
      </c>
    </row>
    <row r="19" spans="2:10" s="4" customFormat="1" ht="13.5" customHeight="1">
      <c r="B19" s="20"/>
      <c r="C19" s="7" t="s">
        <v>19</v>
      </c>
      <c r="D19" s="12">
        <v>278</v>
      </c>
      <c r="E19" s="12">
        <v>278</v>
      </c>
      <c r="F19" s="9">
        <f t="shared" si="0"/>
        <v>0</v>
      </c>
      <c r="G19" s="10">
        <f t="shared" si="1"/>
        <v>100</v>
      </c>
      <c r="H19" s="10">
        <f t="shared" si="2"/>
        <v>4.6722689075630246</v>
      </c>
      <c r="I19" s="10">
        <v>166.93789069771631</v>
      </c>
      <c r="J19" s="17">
        <v>161.80000000000001</v>
      </c>
    </row>
    <row r="20" spans="2:10" s="4" customFormat="1" ht="13.5" customHeight="1">
      <c r="B20" s="20"/>
      <c r="C20" s="7" t="s">
        <v>20</v>
      </c>
      <c r="D20" s="12">
        <v>107</v>
      </c>
      <c r="E20" s="12">
        <v>98</v>
      </c>
      <c r="F20" s="9">
        <f t="shared" si="0"/>
        <v>9</v>
      </c>
      <c r="G20" s="10">
        <f t="shared" si="1"/>
        <v>109.18367346938776</v>
      </c>
      <c r="H20" s="10">
        <f t="shared" si="2"/>
        <v>1.7983193277310925</v>
      </c>
      <c r="I20" s="10">
        <v>165.53986107028484</v>
      </c>
      <c r="J20" s="17">
        <v>147.30000000000001</v>
      </c>
    </row>
    <row r="21" spans="2:10" s="4" customFormat="1" ht="13.5" customHeight="1">
      <c r="B21" s="20"/>
      <c r="C21" s="7" t="s">
        <v>21</v>
      </c>
      <c r="D21" s="12">
        <v>93</v>
      </c>
      <c r="E21" s="12">
        <v>87</v>
      </c>
      <c r="F21" s="9">
        <f t="shared" si="0"/>
        <v>6</v>
      </c>
      <c r="G21" s="10">
        <f t="shared" si="1"/>
        <v>106.89655172413792</v>
      </c>
      <c r="H21" s="10">
        <f t="shared" si="2"/>
        <v>1.5630252100840336</v>
      </c>
      <c r="I21" s="10">
        <v>122.30887594197563</v>
      </c>
      <c r="J21" s="17">
        <v>110.2</v>
      </c>
    </row>
    <row r="22" spans="2:10" s="4" customFormat="1" ht="13.5" customHeight="1">
      <c r="B22" s="19" t="s">
        <v>3</v>
      </c>
      <c r="C22" s="7" t="s">
        <v>5</v>
      </c>
      <c r="D22" s="8">
        <f>SUM(D23,D29:D30,D34:D38)</f>
        <v>1896</v>
      </c>
      <c r="E22" s="8">
        <v>1893</v>
      </c>
      <c r="F22" s="9">
        <f t="shared" si="0"/>
        <v>3</v>
      </c>
      <c r="G22" s="10">
        <f t="shared" si="1"/>
        <v>100.15847860538827</v>
      </c>
      <c r="H22" s="10">
        <f>D22/D$22*100</f>
        <v>100</v>
      </c>
      <c r="I22" s="10">
        <v>82.363162467419642</v>
      </c>
      <c r="J22" s="17">
        <v>81.7</v>
      </c>
    </row>
    <row r="23" spans="2:10" s="4" customFormat="1" ht="13.5" customHeight="1">
      <c r="B23" s="20"/>
      <c r="C23" s="7" t="s">
        <v>6</v>
      </c>
      <c r="D23" s="8">
        <f>SUM(D24:D28)</f>
        <v>1244</v>
      </c>
      <c r="E23" s="8">
        <v>1215</v>
      </c>
      <c r="F23" s="9">
        <f t="shared" si="0"/>
        <v>29</v>
      </c>
      <c r="G23" s="10">
        <f t="shared" si="1"/>
        <v>102.38683127572017</v>
      </c>
      <c r="H23" s="10">
        <f t="shared" ref="H23:H38" si="3">D23/D$22*100</f>
        <v>65.611814345991561</v>
      </c>
      <c r="I23" s="10">
        <v>113.43078898225959</v>
      </c>
      <c r="J23" s="17">
        <v>111.6</v>
      </c>
    </row>
    <row r="24" spans="2:10" s="4" customFormat="1" ht="13.5" customHeight="1">
      <c r="B24" s="20"/>
      <c r="C24" s="7" t="s">
        <v>7</v>
      </c>
      <c r="D24" s="12">
        <v>685</v>
      </c>
      <c r="E24" s="12">
        <v>663</v>
      </c>
      <c r="F24" s="9">
        <f t="shared" si="0"/>
        <v>22</v>
      </c>
      <c r="G24" s="10">
        <f t="shared" si="1"/>
        <v>103.31825037707392</v>
      </c>
      <c r="H24" s="10">
        <f t="shared" si="3"/>
        <v>36.128691983122366</v>
      </c>
      <c r="I24" s="10">
        <v>219.84017458840142</v>
      </c>
      <c r="J24" s="17">
        <v>213.2</v>
      </c>
    </row>
    <row r="25" spans="2:10" s="4" customFormat="1" ht="13.5" customHeight="1">
      <c r="B25" s="20"/>
      <c r="C25" s="7" t="s">
        <v>8</v>
      </c>
      <c r="D25" s="12">
        <v>148</v>
      </c>
      <c r="E25" s="12">
        <v>146</v>
      </c>
      <c r="F25" s="9">
        <f t="shared" si="0"/>
        <v>2</v>
      </c>
      <c r="G25" s="10">
        <f t="shared" si="1"/>
        <v>101.36986301369863</v>
      </c>
      <c r="H25" s="10">
        <f t="shared" si="3"/>
        <v>7.8059071729957807</v>
      </c>
      <c r="I25" s="10">
        <v>75.229245877640651</v>
      </c>
      <c r="J25" s="17">
        <v>74.3</v>
      </c>
    </row>
    <row r="26" spans="2:10" s="4" customFormat="1" ht="13.5" customHeight="1">
      <c r="B26" s="20"/>
      <c r="C26" s="7" t="s">
        <v>9</v>
      </c>
      <c r="D26" s="12">
        <v>118</v>
      </c>
      <c r="E26" s="12">
        <v>111</v>
      </c>
      <c r="F26" s="9">
        <f t="shared" si="0"/>
        <v>7</v>
      </c>
      <c r="G26" s="10">
        <f t="shared" si="1"/>
        <v>106.30630630630631</v>
      </c>
      <c r="H26" s="10">
        <f t="shared" si="3"/>
        <v>6.223628691983123</v>
      </c>
      <c r="I26" s="10">
        <v>83.406962360841135</v>
      </c>
      <c r="J26" s="17">
        <v>80.7</v>
      </c>
    </row>
    <row r="27" spans="2:10" s="4" customFormat="1" ht="13.5" customHeight="1">
      <c r="B27" s="20"/>
      <c r="C27" s="7" t="s">
        <v>10</v>
      </c>
      <c r="D27" s="12">
        <v>140</v>
      </c>
      <c r="E27" s="12">
        <v>141</v>
      </c>
      <c r="F27" s="9">
        <f t="shared" si="0"/>
        <v>-1</v>
      </c>
      <c r="G27" s="10">
        <f t="shared" si="1"/>
        <v>99.290780141843967</v>
      </c>
      <c r="H27" s="10">
        <f t="shared" si="3"/>
        <v>7.3839662447257384</v>
      </c>
      <c r="I27" s="10">
        <v>59.635880353385197</v>
      </c>
      <c r="J27" s="17">
        <v>61.4</v>
      </c>
    </row>
    <row r="28" spans="2:10" s="4" customFormat="1" ht="13.5" customHeight="1">
      <c r="B28" s="20"/>
      <c r="C28" s="7" t="s">
        <v>11</v>
      </c>
      <c r="D28" s="12">
        <v>153</v>
      </c>
      <c r="E28" s="12">
        <v>154</v>
      </c>
      <c r="F28" s="9">
        <f t="shared" si="0"/>
        <v>-1</v>
      </c>
      <c r="G28" s="10">
        <f t="shared" si="1"/>
        <v>99.350649350649363</v>
      </c>
      <c r="H28" s="10">
        <f t="shared" si="3"/>
        <v>8.0696202531645564</v>
      </c>
      <c r="I28" s="10">
        <v>72.119123823350563</v>
      </c>
      <c r="J28" s="17">
        <v>72</v>
      </c>
    </row>
    <row r="29" spans="2:10" s="4" customFormat="1" ht="13.5" customHeight="1">
      <c r="B29" s="20"/>
      <c r="C29" s="7" t="s">
        <v>12</v>
      </c>
      <c r="D29" s="12">
        <v>97</v>
      </c>
      <c r="E29" s="12">
        <v>103</v>
      </c>
      <c r="F29" s="9">
        <f t="shared" si="0"/>
        <v>-6</v>
      </c>
      <c r="G29" s="10">
        <f t="shared" si="1"/>
        <v>94.174757281553397</v>
      </c>
      <c r="H29" s="10">
        <f t="shared" si="3"/>
        <v>5.1160337552742616</v>
      </c>
      <c r="I29" s="10">
        <v>52.240694962812171</v>
      </c>
      <c r="J29" s="17">
        <v>54.7</v>
      </c>
    </row>
    <row r="30" spans="2:10" s="4" customFormat="1" ht="13.5" customHeight="1">
      <c r="B30" s="20"/>
      <c r="C30" s="7" t="s">
        <v>13</v>
      </c>
      <c r="D30" s="12">
        <f>SUM(D31:D33)</f>
        <v>234</v>
      </c>
      <c r="E30" s="12">
        <v>251</v>
      </c>
      <c r="F30" s="9">
        <f t="shared" si="0"/>
        <v>-17</v>
      </c>
      <c r="G30" s="10">
        <f t="shared" si="1"/>
        <v>93.227091633466131</v>
      </c>
      <c r="H30" s="10">
        <f t="shared" si="3"/>
        <v>12.341772151898734</v>
      </c>
      <c r="I30" s="10">
        <v>52.740119679502349</v>
      </c>
      <c r="J30" s="17">
        <v>56.4</v>
      </c>
    </row>
    <row r="31" spans="2:10" s="4" customFormat="1" ht="13.5" customHeight="1">
      <c r="B31" s="20"/>
      <c r="C31" s="7" t="s">
        <v>14</v>
      </c>
      <c r="D31" s="12">
        <v>99</v>
      </c>
      <c r="E31" s="12">
        <v>108</v>
      </c>
      <c r="F31" s="9">
        <f t="shared" si="0"/>
        <v>-9</v>
      </c>
      <c r="G31" s="10">
        <f t="shared" si="1"/>
        <v>91.666666666666657</v>
      </c>
      <c r="H31" s="10">
        <f t="shared" si="3"/>
        <v>5.2215189873417724</v>
      </c>
      <c r="I31" s="10">
        <v>54.495312852636971</v>
      </c>
      <c r="J31" s="17">
        <v>59.1</v>
      </c>
    </row>
    <row r="32" spans="2:10" s="4" customFormat="1" ht="13.5" customHeight="1">
      <c r="B32" s="20"/>
      <c r="C32" s="7" t="s">
        <v>15</v>
      </c>
      <c r="D32" s="12">
        <v>92</v>
      </c>
      <c r="E32" s="12">
        <v>92</v>
      </c>
      <c r="F32" s="9">
        <f t="shared" si="0"/>
        <v>0</v>
      </c>
      <c r="G32" s="10">
        <f t="shared" si="1"/>
        <v>100</v>
      </c>
      <c r="H32" s="10">
        <f t="shared" si="3"/>
        <v>4.852320675105485</v>
      </c>
      <c r="I32" s="10">
        <v>54.788320559317292</v>
      </c>
      <c r="J32" s="17">
        <v>54.8</v>
      </c>
    </row>
    <row r="33" spans="2:10" s="4" customFormat="1" ht="13.5" customHeight="1">
      <c r="B33" s="20"/>
      <c r="C33" s="7" t="s">
        <v>16</v>
      </c>
      <c r="D33" s="12">
        <v>43</v>
      </c>
      <c r="E33" s="12">
        <v>51</v>
      </c>
      <c r="F33" s="9">
        <f t="shared" si="0"/>
        <v>-8</v>
      </c>
      <c r="G33" s="10">
        <f t="shared" si="1"/>
        <v>84.313725490196077</v>
      </c>
      <c r="H33" s="10">
        <f t="shared" si="3"/>
        <v>2.2679324894514767</v>
      </c>
      <c r="I33" s="10">
        <v>45.696553629687877</v>
      </c>
      <c r="J33" s="17">
        <v>54.1</v>
      </c>
    </row>
    <row r="34" spans="2:10" s="4" customFormat="1" ht="13.5" customHeight="1">
      <c r="B34" s="20"/>
      <c r="C34" s="7" t="s">
        <v>17</v>
      </c>
      <c r="D34" s="12">
        <v>107</v>
      </c>
      <c r="E34" s="12">
        <v>110</v>
      </c>
      <c r="F34" s="9">
        <f t="shared" si="0"/>
        <v>-3</v>
      </c>
      <c r="G34" s="10">
        <f t="shared" si="1"/>
        <v>97.27272727272728</v>
      </c>
      <c r="H34" s="10">
        <f t="shared" si="3"/>
        <v>5.6434599156118139</v>
      </c>
      <c r="I34" s="10">
        <v>54.772642344883366</v>
      </c>
      <c r="J34" s="17">
        <v>54.9</v>
      </c>
    </row>
    <row r="35" spans="2:10" s="4" customFormat="1" ht="13.5" customHeight="1">
      <c r="B35" s="20"/>
      <c r="C35" s="7" t="s">
        <v>18</v>
      </c>
      <c r="D35" s="12">
        <v>36</v>
      </c>
      <c r="E35" s="12">
        <v>36</v>
      </c>
      <c r="F35" s="9">
        <f t="shared" si="0"/>
        <v>0</v>
      </c>
      <c r="G35" s="10">
        <f t="shared" si="1"/>
        <v>100</v>
      </c>
      <c r="H35" s="10">
        <f t="shared" si="3"/>
        <v>1.89873417721519</v>
      </c>
      <c r="I35" s="10">
        <v>49.065038434280112</v>
      </c>
      <c r="J35" s="17">
        <v>48.9</v>
      </c>
    </row>
    <row r="36" spans="2:10" s="4" customFormat="1" ht="13.5" customHeight="1">
      <c r="B36" s="20"/>
      <c r="C36" s="7" t="s">
        <v>19</v>
      </c>
      <c r="D36" s="12">
        <v>90</v>
      </c>
      <c r="E36" s="12">
        <v>94</v>
      </c>
      <c r="F36" s="9">
        <f t="shared" si="0"/>
        <v>-4</v>
      </c>
      <c r="G36" s="10">
        <f t="shared" si="1"/>
        <v>95.744680851063833</v>
      </c>
      <c r="H36" s="10">
        <f t="shared" si="3"/>
        <v>4.7468354430379751</v>
      </c>
      <c r="I36" s="10">
        <v>54.044640873361402</v>
      </c>
      <c r="J36" s="17">
        <v>54.7</v>
      </c>
    </row>
    <row r="37" spans="2:10" s="4" customFormat="1" ht="13.5" customHeight="1">
      <c r="B37" s="20"/>
      <c r="C37" s="7" t="s">
        <v>20</v>
      </c>
      <c r="D37" s="12">
        <v>45</v>
      </c>
      <c r="E37" s="12">
        <v>42</v>
      </c>
      <c r="F37" s="9">
        <f t="shared" si="0"/>
        <v>3</v>
      </c>
      <c r="G37" s="10">
        <f t="shared" si="1"/>
        <v>107.14285714285714</v>
      </c>
      <c r="H37" s="10">
        <f t="shared" si="3"/>
        <v>2.3734177215189876</v>
      </c>
      <c r="I37" s="10">
        <v>69.619567739839411</v>
      </c>
      <c r="J37" s="17">
        <v>63.1</v>
      </c>
    </row>
    <row r="38" spans="2:10" s="4" customFormat="1" ht="13.5" customHeight="1">
      <c r="B38" s="20"/>
      <c r="C38" s="7" t="s">
        <v>21</v>
      </c>
      <c r="D38" s="12">
        <v>43</v>
      </c>
      <c r="E38" s="12">
        <v>42</v>
      </c>
      <c r="F38" s="9">
        <f t="shared" si="0"/>
        <v>1</v>
      </c>
      <c r="G38" s="10">
        <f t="shared" si="1"/>
        <v>102.38095238095238</v>
      </c>
      <c r="H38" s="10">
        <f t="shared" si="3"/>
        <v>2.2679324894514767</v>
      </c>
      <c r="I38" s="10">
        <v>56.551415758117763</v>
      </c>
      <c r="J38" s="17">
        <v>53.2</v>
      </c>
    </row>
    <row r="39" spans="2:10" s="4" customFormat="1" ht="13.5" customHeight="1">
      <c r="B39" s="19" t="s">
        <v>22</v>
      </c>
      <c r="C39" s="7" t="s">
        <v>5</v>
      </c>
      <c r="D39" s="8">
        <v>5502</v>
      </c>
      <c r="E39" s="8">
        <v>5455</v>
      </c>
      <c r="F39" s="9">
        <f t="shared" si="0"/>
        <v>47</v>
      </c>
      <c r="G39" s="10">
        <f t="shared" si="1"/>
        <v>100.86159486709441</v>
      </c>
      <c r="H39" s="10">
        <f>D39/D$39*100</f>
        <v>100</v>
      </c>
      <c r="I39" s="10">
        <v>239.00955690703739</v>
      </c>
      <c r="J39" s="17">
        <v>235.5</v>
      </c>
    </row>
    <row r="40" spans="2:10" s="4" customFormat="1" ht="13.5" customHeight="1">
      <c r="B40" s="20"/>
      <c r="C40" s="7" t="s">
        <v>6</v>
      </c>
      <c r="D40" s="8">
        <f>SUM(D41:D45)</f>
        <v>3434</v>
      </c>
      <c r="E40" s="8">
        <v>3416</v>
      </c>
      <c r="F40" s="9">
        <f t="shared" si="0"/>
        <v>18</v>
      </c>
      <c r="G40" s="10">
        <f t="shared" si="1"/>
        <v>100.52693208430914</v>
      </c>
      <c r="H40" s="10">
        <f t="shared" ref="H40:H55" si="4">D40/D$39*100</f>
        <v>62.413667757179205</v>
      </c>
      <c r="I40" s="10">
        <v>313.1200396825397</v>
      </c>
      <c r="J40" s="17">
        <v>313.7</v>
      </c>
    </row>
    <row r="41" spans="2:10" s="4" customFormat="1" ht="13.5" customHeight="1">
      <c r="B41" s="20"/>
      <c r="C41" s="7" t="s">
        <v>7</v>
      </c>
      <c r="D41" s="11">
        <v>1584</v>
      </c>
      <c r="E41" s="11">
        <v>1590</v>
      </c>
      <c r="F41" s="9">
        <f t="shared" si="0"/>
        <v>-6</v>
      </c>
      <c r="G41" s="10">
        <f t="shared" si="1"/>
        <v>99.622641509433961</v>
      </c>
      <c r="H41" s="10">
        <f t="shared" si="4"/>
        <v>28.789531079607418</v>
      </c>
      <c r="I41" s="10">
        <v>508.36034532558813</v>
      </c>
      <c r="J41" s="17">
        <v>511.2</v>
      </c>
    </row>
    <row r="42" spans="2:10" s="4" customFormat="1" ht="13.5" customHeight="1">
      <c r="B42" s="20"/>
      <c r="C42" s="14" t="s">
        <v>8</v>
      </c>
      <c r="D42" s="12">
        <v>537</v>
      </c>
      <c r="E42" s="12">
        <v>523</v>
      </c>
      <c r="F42" s="9">
        <f t="shared" si="0"/>
        <v>14</v>
      </c>
      <c r="G42" s="10">
        <f t="shared" si="1"/>
        <v>102.67686424474188</v>
      </c>
      <c r="H42" s="10">
        <f t="shared" si="4"/>
        <v>9.7600872410032729</v>
      </c>
      <c r="I42" s="10">
        <v>272.96016916414209</v>
      </c>
      <c r="J42" s="17">
        <v>266.10000000000002</v>
      </c>
    </row>
    <row r="43" spans="2:10" s="4" customFormat="1" ht="13.5" customHeight="1">
      <c r="B43" s="20"/>
      <c r="C43" s="7" t="s">
        <v>9</v>
      </c>
      <c r="D43" s="12">
        <v>251</v>
      </c>
      <c r="E43" s="12">
        <v>257</v>
      </c>
      <c r="F43" s="9">
        <f t="shared" si="0"/>
        <v>-6</v>
      </c>
      <c r="G43" s="10">
        <f t="shared" si="1"/>
        <v>97.665369649805442</v>
      </c>
      <c r="H43" s="10">
        <f t="shared" si="4"/>
        <v>4.5619774627408214</v>
      </c>
      <c r="I43" s="10">
        <v>177.41650468280613</v>
      </c>
      <c r="J43" s="17">
        <v>186.9</v>
      </c>
    </row>
    <row r="44" spans="2:10" s="4" customFormat="1" ht="13.5" customHeight="1">
      <c r="B44" s="20"/>
      <c r="C44" s="7" t="s">
        <v>10</v>
      </c>
      <c r="D44" s="12">
        <v>559</v>
      </c>
      <c r="E44" s="12">
        <v>539</v>
      </c>
      <c r="F44" s="9">
        <f t="shared" si="0"/>
        <v>20</v>
      </c>
      <c r="G44" s="10">
        <f t="shared" si="1"/>
        <v>103.71057513914657</v>
      </c>
      <c r="H44" s="10">
        <f t="shared" si="4"/>
        <v>10.159941839331152</v>
      </c>
      <c r="I44" s="10">
        <v>238.11755083958803</v>
      </c>
      <c r="J44" s="17">
        <v>234.7</v>
      </c>
    </row>
    <row r="45" spans="2:10" s="4" customFormat="1" ht="13.5" customHeight="1">
      <c r="B45" s="20"/>
      <c r="C45" s="7" t="s">
        <v>11</v>
      </c>
      <c r="D45" s="12">
        <v>503</v>
      </c>
      <c r="E45" s="12">
        <v>507</v>
      </c>
      <c r="F45" s="9">
        <f t="shared" si="0"/>
        <v>-4</v>
      </c>
      <c r="G45" s="10">
        <f t="shared" si="1"/>
        <v>99.211045364891518</v>
      </c>
      <c r="H45" s="10">
        <f t="shared" si="4"/>
        <v>9.1421301344965471</v>
      </c>
      <c r="I45" s="10">
        <v>237.09751165454469</v>
      </c>
      <c r="J45" s="17">
        <v>237</v>
      </c>
    </row>
    <row r="46" spans="2:10" s="4" customFormat="1" ht="13.5" customHeight="1">
      <c r="B46" s="20"/>
      <c r="C46" s="7" t="s">
        <v>12</v>
      </c>
      <c r="D46" s="12">
        <v>361</v>
      </c>
      <c r="E46" s="12">
        <v>352</v>
      </c>
      <c r="F46" s="9">
        <f t="shared" si="0"/>
        <v>9</v>
      </c>
      <c r="G46" s="10">
        <f t="shared" si="1"/>
        <v>102.55681818181819</v>
      </c>
      <c r="H46" s="10">
        <f t="shared" si="4"/>
        <v>6.5612504543802252</v>
      </c>
      <c r="I46" s="10">
        <v>194.42155548015663</v>
      </c>
      <c r="J46" s="17">
        <v>186.8</v>
      </c>
    </row>
    <row r="47" spans="2:10" s="4" customFormat="1" ht="13.5" customHeight="1">
      <c r="B47" s="20"/>
      <c r="C47" s="7" t="s">
        <v>13</v>
      </c>
      <c r="D47" s="12">
        <f>SUM(D48:D50)</f>
        <v>770</v>
      </c>
      <c r="E47" s="12">
        <v>752</v>
      </c>
      <c r="F47" s="9">
        <f t="shared" si="0"/>
        <v>18</v>
      </c>
      <c r="G47" s="10">
        <f t="shared" si="1"/>
        <v>102.39361702127661</v>
      </c>
      <c r="H47" s="10">
        <f t="shared" si="4"/>
        <v>13.994910941475828</v>
      </c>
      <c r="I47" s="10">
        <v>173.5465476633197</v>
      </c>
      <c r="J47" s="17">
        <v>169</v>
      </c>
    </row>
    <row r="48" spans="2:10" s="4" customFormat="1" ht="13.5" customHeight="1">
      <c r="B48" s="20"/>
      <c r="C48" s="7" t="s">
        <v>14</v>
      </c>
      <c r="D48" s="12">
        <v>321</v>
      </c>
      <c r="E48" s="12">
        <v>311</v>
      </c>
      <c r="F48" s="9">
        <f t="shared" si="0"/>
        <v>10</v>
      </c>
      <c r="G48" s="10">
        <f t="shared" si="1"/>
        <v>103.21543408360128</v>
      </c>
      <c r="H48" s="10">
        <f t="shared" si="4"/>
        <v>5.834242093784078</v>
      </c>
      <c r="I48" s="10">
        <v>176.6969234918835</v>
      </c>
      <c r="J48" s="17">
        <v>170.2</v>
      </c>
    </row>
    <row r="49" spans="2:10" s="4" customFormat="1" ht="13.5" customHeight="1">
      <c r="B49" s="20"/>
      <c r="C49" s="7" t="s">
        <v>15</v>
      </c>
      <c r="D49" s="12">
        <v>310</v>
      </c>
      <c r="E49" s="12">
        <v>321</v>
      </c>
      <c r="F49" s="9">
        <f t="shared" si="0"/>
        <v>-11</v>
      </c>
      <c r="G49" s="10">
        <f t="shared" si="1"/>
        <v>96.573208722741427</v>
      </c>
      <c r="H49" s="10">
        <f t="shared" si="4"/>
        <v>5.6343147946201384</v>
      </c>
      <c r="I49" s="10">
        <v>184.61281927596045</v>
      </c>
      <c r="J49" s="17">
        <v>191.2</v>
      </c>
    </row>
    <row r="50" spans="2:10" s="4" customFormat="1" ht="13.5" customHeight="1">
      <c r="B50" s="20"/>
      <c r="C50" s="7" t="s">
        <v>16</v>
      </c>
      <c r="D50" s="12">
        <v>139</v>
      </c>
      <c r="E50" s="12">
        <v>120</v>
      </c>
      <c r="F50" s="9">
        <f t="shared" si="0"/>
        <v>19</v>
      </c>
      <c r="G50" s="10">
        <f t="shared" si="1"/>
        <v>115.83333333333334</v>
      </c>
      <c r="H50" s="10">
        <f t="shared" si="4"/>
        <v>2.5263540530716102</v>
      </c>
      <c r="I50" s="10">
        <v>147.71676638433991</v>
      </c>
      <c r="J50" s="17">
        <v>127.3</v>
      </c>
    </row>
    <row r="51" spans="2:10" s="4" customFormat="1" ht="13.5" customHeight="1">
      <c r="B51" s="20"/>
      <c r="C51" s="7" t="s">
        <v>17</v>
      </c>
      <c r="D51" s="12">
        <v>355</v>
      </c>
      <c r="E51" s="12">
        <v>343</v>
      </c>
      <c r="F51" s="9">
        <f t="shared" si="0"/>
        <v>12</v>
      </c>
      <c r="G51" s="10">
        <f t="shared" si="1"/>
        <v>103.49854227405248</v>
      </c>
      <c r="H51" s="10">
        <f t="shared" si="4"/>
        <v>6.4521992002908037</v>
      </c>
      <c r="I51" s="10">
        <v>181.72231806012704</v>
      </c>
      <c r="J51" s="10">
        <v>171.3</v>
      </c>
    </row>
    <row r="52" spans="2:10" s="4" customFormat="1" ht="13.5" customHeight="1">
      <c r="B52" s="20"/>
      <c r="C52" s="7" t="s">
        <v>18</v>
      </c>
      <c r="D52" s="12">
        <v>95</v>
      </c>
      <c r="E52" s="12">
        <v>98</v>
      </c>
      <c r="F52" s="9">
        <f t="shared" si="0"/>
        <v>-3</v>
      </c>
      <c r="G52" s="10">
        <f t="shared" si="1"/>
        <v>96.938775510204081</v>
      </c>
      <c r="H52" s="10">
        <f t="shared" si="4"/>
        <v>1.7266448564158487</v>
      </c>
      <c r="I52" s="10">
        <v>129.47718475712807</v>
      </c>
      <c r="J52" s="10">
        <v>133.1</v>
      </c>
    </row>
    <row r="53" spans="2:10" s="4" customFormat="1" ht="13.5" customHeight="1">
      <c r="B53" s="20"/>
      <c r="C53" s="7" t="s">
        <v>19</v>
      </c>
      <c r="D53" s="12">
        <v>283</v>
      </c>
      <c r="E53" s="12">
        <v>280</v>
      </c>
      <c r="F53" s="9">
        <f t="shared" si="0"/>
        <v>3</v>
      </c>
      <c r="G53" s="10">
        <f t="shared" si="1"/>
        <v>101.07142857142857</v>
      </c>
      <c r="H53" s="10">
        <f t="shared" si="4"/>
        <v>5.1435841512177385</v>
      </c>
      <c r="I53" s="10">
        <v>169.9403707462364</v>
      </c>
      <c r="J53" s="10">
        <v>162.9</v>
      </c>
    </row>
    <row r="54" spans="2:10" s="4" customFormat="1" ht="13.5" customHeight="1">
      <c r="B54" s="20"/>
      <c r="C54" s="7" t="s">
        <v>20</v>
      </c>
      <c r="D54" s="12">
        <v>99</v>
      </c>
      <c r="E54" s="12">
        <v>112</v>
      </c>
      <c r="F54" s="9">
        <f t="shared" si="0"/>
        <v>-13</v>
      </c>
      <c r="G54" s="10">
        <f t="shared" si="1"/>
        <v>88.392857142857139</v>
      </c>
      <c r="H54" s="10">
        <f t="shared" si="4"/>
        <v>1.7993456924754636</v>
      </c>
      <c r="I54" s="10">
        <v>153.16304902764671</v>
      </c>
      <c r="J54" s="10">
        <v>168.4</v>
      </c>
    </row>
    <row r="55" spans="2:10" s="4" customFormat="1" ht="12.75" customHeight="1">
      <c r="B55" s="20"/>
      <c r="C55" s="7" t="s">
        <v>21</v>
      </c>
      <c r="D55" s="12">
        <v>105</v>
      </c>
      <c r="E55" s="12">
        <v>102</v>
      </c>
      <c r="F55" s="9">
        <f t="shared" si="0"/>
        <v>3</v>
      </c>
      <c r="G55" s="10">
        <f t="shared" si="1"/>
        <v>102.94117647058823</v>
      </c>
      <c r="H55" s="10">
        <f t="shared" si="4"/>
        <v>1.9083969465648856</v>
      </c>
      <c r="I55" s="10">
        <v>138.0906663861015</v>
      </c>
      <c r="J55" s="10">
        <v>129.1</v>
      </c>
    </row>
    <row r="56" spans="2:10" ht="5.25" customHeight="1"/>
    <row r="57" spans="2:10" ht="1.5" hidden="1" customHeight="1">
      <c r="B57" s="1"/>
      <c r="C57" s="2"/>
      <c r="D57" s="3"/>
      <c r="E57" s="3"/>
      <c r="F57" s="5"/>
      <c r="G57" s="3"/>
      <c r="H57" s="3"/>
      <c r="I57" s="3"/>
      <c r="J57" s="3"/>
    </row>
    <row r="58" spans="2:10" ht="34.5" customHeight="1">
      <c r="B58" s="21" t="s">
        <v>29</v>
      </c>
      <c r="C58" s="21"/>
      <c r="D58" s="21"/>
      <c r="E58" s="21"/>
      <c r="F58" s="21"/>
      <c r="G58" s="21"/>
      <c r="H58" s="21"/>
      <c r="I58" s="21"/>
      <c r="J58" s="21"/>
    </row>
    <row r="59" spans="2:10">
      <c r="B59" s="6" t="s">
        <v>26</v>
      </c>
    </row>
  </sheetData>
  <mergeCells count="10">
    <mergeCell ref="B39:B55"/>
    <mergeCell ref="B58:J58"/>
    <mergeCell ref="H3:H4"/>
    <mergeCell ref="I3:J3"/>
    <mergeCell ref="B5:B21"/>
    <mergeCell ref="B22:B38"/>
    <mergeCell ref="B3:C4"/>
    <mergeCell ref="D3:E3"/>
    <mergeCell ref="F3:F4"/>
    <mergeCell ref="G3:G4"/>
  </mergeCells>
  <phoneticPr fontId="3"/>
  <pageMargins left="0.98425196850393704" right="0.98425196850393704" top="0.78740157480314965" bottom="0.98425196850393704" header="0.43307086614173229" footer="0.19685039370078741"/>
  <pageSetup paperSize="9" scale="89" orientation="portrait" r:id="rId1"/>
  <headerFooter alignWithMargins="0">
    <oddHeader>&amp;C&amp;14医師・歯科医師・薬剤師統計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保健所別</vt:lpstr>
      <vt:lpstr>保健所別!Print_Area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宮城県/医療整備課/H10医師・歯科医師・薬剤師調査</dc:title>
  <dc:creator>宮城県保健福祉部医療整備課</dc:creator>
  <cp:lastModifiedBy>宮城県</cp:lastModifiedBy>
  <cp:lastPrinted>2023-11-17T01:49:16Z</cp:lastPrinted>
  <dcterms:created xsi:type="dcterms:W3CDTF">2001-08-23T00:40:40Z</dcterms:created>
  <dcterms:modified xsi:type="dcterms:W3CDTF">2023-11-17T06:11:35Z</dcterms:modified>
</cp:coreProperties>
</file>