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省エネ再エネ班\02_補助事業\07_第三者所有モデル補助金\R6\01要綱策定\01.補助金交付要綱\03.決裁後（確定版）\ホームページ掲載版\"/>
    </mc:Choice>
  </mc:AlternateContent>
  <bookViews>
    <workbookView xWindow="0" yWindow="0" windowWidth="28800" windowHeight="12210" activeTab="1"/>
  </bookViews>
  <sheets>
    <sheet name="収支予算書" sheetId="1" r:id="rId1"/>
    <sheet name="支出明細" sheetId="3" r:id="rId2"/>
  </sheets>
  <definedNames>
    <definedName name="_xlnm.Print_Area" localSheetId="1">支出明細!$A$1:$H$28</definedName>
    <definedName name="_xlnm.Print_Area" localSheetId="0">収支予算書!$A$1:$F$24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C9" i="1"/>
  <c r="F11" i="3" l="1"/>
  <c r="F3" i="3"/>
  <c r="F14" i="3"/>
  <c r="F24" i="3"/>
  <c r="F12" i="3"/>
  <c r="F18" i="3"/>
  <c r="F6" i="3"/>
  <c r="F9" i="3"/>
  <c r="F5" i="3" l="1"/>
  <c r="F15" i="3" l="1"/>
  <c r="F10" i="3"/>
  <c r="E28" i="1" l="1"/>
  <c r="C29" i="1" s="1"/>
  <c r="C18" i="1"/>
  <c r="B1" i="1" l="1"/>
  <c r="E17" i="1" l="1"/>
  <c r="C1" i="1"/>
  <c r="C23" i="1" l="1"/>
  <c r="D18" i="1" l="1"/>
  <c r="F8" i="3" l="1"/>
  <c r="D21" i="1" s="1"/>
  <c r="F13" i="3" l="1"/>
  <c r="F16" i="3"/>
  <c r="F17" i="3"/>
  <c r="F19" i="3"/>
  <c r="F20" i="3"/>
  <c r="F21" i="3"/>
  <c r="F26" i="3" s="1"/>
  <c r="F22" i="3"/>
  <c r="F23" i="3"/>
  <c r="F25" i="3"/>
  <c r="F4" i="3"/>
  <c r="C21" i="1" l="1"/>
  <c r="D20" i="1"/>
  <c r="C20" i="1"/>
  <c r="D19" i="1"/>
  <c r="C19" i="1"/>
  <c r="F28" i="3" l="1"/>
  <c r="C22" i="1" l="1"/>
  <c r="C24" i="1" s="1"/>
  <c r="C14" i="1" s="1"/>
  <c r="D22" i="1"/>
  <c r="D29" i="1" l="1"/>
  <c r="E29" i="1" s="1"/>
  <c r="E22" i="1" s="1"/>
  <c r="C10" i="1" s="1"/>
</calcChain>
</file>

<file path=xl/comments1.xml><?xml version="1.0" encoding="utf-8"?>
<comments xmlns="http://schemas.openxmlformats.org/spreadsheetml/2006/main">
  <authors>
    <author>宮城県</author>
  </authors>
  <commentLis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交付申請時は「予算」
実績報告時は「決算」
として作成してください。</t>
        </r>
      </text>
    </comment>
  </commentList>
</comments>
</file>

<file path=xl/sharedStrings.xml><?xml version="1.0" encoding="utf-8"?>
<sst xmlns="http://schemas.openxmlformats.org/spreadsheetml/2006/main" count="43" uniqueCount="38">
  <si>
    <t>内容</t>
  </si>
  <si>
    <t>数量</t>
  </si>
  <si>
    <t>金額</t>
  </si>
  <si>
    <t>備考</t>
  </si>
  <si>
    <t>合計</t>
  </si>
  <si>
    <t>消費税</t>
  </si>
  <si>
    <t>総計</t>
  </si>
  <si>
    <t>調達先</t>
  </si>
  <si>
    <t>自己資金</t>
  </si>
  <si>
    <t>借入金</t>
  </si>
  <si>
    <t>【収入】</t>
    <rPh sb="1" eb="3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</si>
  <si>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</si>
  <si>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【支出】</t>
    <rPh sb="1" eb="3">
      <t>シシュツ</t>
    </rPh>
    <phoneticPr fontId="3"/>
  </si>
  <si>
    <t>補助事業に要する
経費(a)</t>
    <phoneticPr fontId="3"/>
  </si>
  <si>
    <t>区分</t>
    <rPh sb="0" eb="2">
      <t>クブン</t>
    </rPh>
    <phoneticPr fontId="3"/>
  </si>
  <si>
    <t>寄附金その他収入</t>
    <phoneticPr fontId="3"/>
  </si>
  <si>
    <t>他補助金</t>
    <rPh sb="0" eb="1">
      <t>ホカ</t>
    </rPh>
    <rPh sb="1" eb="4">
      <t>ホジョキン</t>
    </rPh>
    <phoneticPr fontId="3"/>
  </si>
  <si>
    <t>本補助金</t>
    <rPh sb="0" eb="1">
      <t>ホン</t>
    </rPh>
    <phoneticPr fontId="3"/>
  </si>
  <si>
    <t>【導入する設備】</t>
    <rPh sb="1" eb="3">
      <t>ドウニュウ</t>
    </rPh>
    <rPh sb="5" eb="7">
      <t>セツビ</t>
    </rPh>
    <phoneticPr fontId="3"/>
  </si>
  <si>
    <t>太陽光発電：ｋW</t>
    <rPh sb="0" eb="3">
      <t>タイヨウコウ</t>
    </rPh>
    <rPh sb="3" eb="5">
      <t>ハツデン</t>
    </rPh>
    <phoneticPr fontId="3"/>
  </si>
  <si>
    <t>蓄電池：kWh</t>
    <rPh sb="0" eb="3">
      <t>チクデンチ</t>
    </rPh>
    <phoneticPr fontId="3"/>
  </si>
  <si>
    <t>設計費</t>
    <rPh sb="0" eb="3">
      <t>セッケイヒ</t>
    </rPh>
    <phoneticPr fontId="3"/>
  </si>
  <si>
    <t>設備費</t>
    <rPh sb="0" eb="3">
      <t>セツビヒ</t>
    </rPh>
    <phoneticPr fontId="3"/>
  </si>
  <si>
    <t>工事費</t>
    <rPh sb="0" eb="3">
      <t>コウジヒ</t>
    </rPh>
    <phoneticPr fontId="3"/>
  </si>
  <si>
    <t>その他</t>
    <rPh sb="2" eb="3">
      <t>タ</t>
    </rPh>
    <phoneticPr fontId="3"/>
  </si>
  <si>
    <t>（単位：円）</t>
    <phoneticPr fontId="3"/>
  </si>
  <si>
    <t>備考</t>
    <rPh sb="0" eb="2">
      <t>ビコウ</t>
    </rPh>
    <phoneticPr fontId="3"/>
  </si>
  <si>
    <t>補助対象外
チェック</t>
    <rPh sb="0" eb="2">
      <t>ホジョ</t>
    </rPh>
    <rPh sb="2" eb="5">
      <t>タイショウガイ</t>
    </rPh>
    <rPh sb="4" eb="5">
      <t>ソト</t>
    </rPh>
    <phoneticPr fontId="3"/>
  </si>
  <si>
    <t>区分</t>
    <rPh sb="0" eb="2">
      <t>クブン</t>
    </rPh>
    <phoneticPr fontId="3"/>
  </si>
  <si>
    <t>分類</t>
    <rPh sb="0" eb="2">
      <t>ブンルイ</t>
    </rPh>
    <phoneticPr fontId="3"/>
  </si>
  <si>
    <t>補助対象経費(b)
((b)≦(a))</t>
    <phoneticPr fontId="3"/>
  </si>
  <si>
    <t>補助額計算</t>
    <rPh sb="0" eb="3">
      <t>ホジョガク</t>
    </rPh>
    <rPh sb="3" eb="5">
      <t>ケイサン</t>
    </rPh>
    <phoneticPr fontId="3"/>
  </si>
  <si>
    <t>３分の２枠計算</t>
    <rPh sb="1" eb="2">
      <t>ブン</t>
    </rPh>
    <rPh sb="4" eb="5">
      <t>ワク</t>
    </rPh>
    <rPh sb="5" eb="7">
      <t>ケイサン</t>
    </rPh>
    <phoneticPr fontId="3"/>
  </si>
  <si>
    <t>決算</t>
  </si>
  <si>
    <t>金額</t>
    <phoneticPr fontId="3"/>
  </si>
  <si>
    <t>単価</t>
    <phoneticPr fontId="3"/>
  </si>
  <si>
    <t>合計</t>
    <phoneticPr fontId="3"/>
  </si>
  <si>
    <t>【支出明細】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</si>
</sst>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ｋW&quot;"/>
    <numFmt numFmtId="177" formatCode="General&quot;台&quot;"/>
    <numFmt numFmtId="178" formatCode="General&quot;kWh&quot;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0.5"/>
      <color theme="1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10.5"/>
      <color theme="1"/>
      <name val="ＭＳ ゴシック"/>
      <family val="3"/>
      <charset val="128"/>
    </font>
    <font>
      <sz val="11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9" xfId="1" applyFont="1" applyBorder="1" applyAlignment="1">
      <alignment vertical="center" wrapText="1"/>
    </xf>
    <xf numFmtId="38" fontId="5" fillId="0" borderId="2" xfId="1" applyFont="1" applyBorder="1" applyAlignment="1">
      <alignment vertical="center" wrapText="1"/>
    </xf>
    <xf numFmtId="38" fontId="5" fillId="0" borderId="11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6" fontId="0" fillId="0" borderId="23" xfId="0" applyNumberFormat="1" applyBorder="1">
      <alignment vertical="center"/>
    </xf>
    <xf numFmtId="0" fontId="0" fillId="2" borderId="39" xfId="0" applyFill="1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38" fontId="5" fillId="0" borderId="41" xfId="1" applyFont="1" applyBorder="1" applyAlignment="1">
      <alignment vertical="center" wrapText="1"/>
    </xf>
    <xf numFmtId="38" fontId="5" fillId="0" borderId="42" xfId="1" applyFont="1" applyBorder="1" applyAlignment="1">
      <alignment vertical="center" wrapText="1"/>
    </xf>
    <xf numFmtId="38" fontId="5" fillId="0" borderId="43" xfId="1" applyFont="1" applyBorder="1" applyAlignment="1">
      <alignment vertical="center" wrapText="1"/>
    </xf>
    <xf numFmtId="38" fontId="5" fillId="0" borderId="44" xfId="1" applyFont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38" fontId="5" fillId="3" borderId="17" xfId="0" applyNumberFormat="1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38" fontId="5" fillId="3" borderId="18" xfId="0" applyNumberFormat="1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38" fontId="5" fillId="3" borderId="24" xfId="0" applyNumberFormat="1" applyFont="1" applyFill="1" applyBorder="1" applyAlignment="1">
      <alignment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38" fontId="5" fillId="3" borderId="45" xfId="1" applyFont="1" applyFill="1" applyBorder="1" applyAlignment="1">
      <alignment vertical="center" wrapText="1"/>
    </xf>
    <xf numFmtId="38" fontId="5" fillId="3" borderId="46" xfId="1" applyFont="1" applyFill="1" applyBorder="1" applyAlignment="1">
      <alignment vertical="center" wrapText="1"/>
    </xf>
    <xf numFmtId="38" fontId="5" fillId="3" borderId="47" xfId="1" applyFont="1" applyFill="1" applyBorder="1" applyAlignment="1">
      <alignment vertical="center" wrapText="1"/>
    </xf>
    <xf numFmtId="38" fontId="5" fillId="3" borderId="48" xfId="1" applyFont="1" applyFill="1" applyBorder="1" applyAlignment="1">
      <alignment vertical="center" wrapText="1"/>
    </xf>
    <xf numFmtId="38" fontId="5" fillId="3" borderId="17" xfId="1" applyFont="1" applyFill="1" applyBorder="1" applyAlignment="1">
      <alignment vertical="center" wrapText="1"/>
    </xf>
    <xf numFmtId="38" fontId="5" fillId="3" borderId="9" xfId="1" applyFont="1" applyFill="1" applyBorder="1" applyAlignment="1">
      <alignment vertical="center" wrapText="1"/>
    </xf>
    <xf numFmtId="38" fontId="5" fillId="3" borderId="18" xfId="1" applyFont="1" applyFill="1" applyBorder="1" applyAlignment="1">
      <alignment vertical="center" wrapText="1"/>
    </xf>
    <xf numFmtId="38" fontId="5" fillId="3" borderId="2" xfId="1" applyFont="1" applyFill="1" applyBorder="1" applyAlignment="1">
      <alignment vertical="center" wrapText="1"/>
    </xf>
    <xf numFmtId="38" fontId="5" fillId="3" borderId="25" xfId="1" applyFont="1" applyFill="1" applyBorder="1" applyAlignment="1">
      <alignment vertical="center" wrapText="1"/>
    </xf>
    <xf numFmtId="38" fontId="5" fillId="3" borderId="11" xfId="1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38" fontId="5" fillId="3" borderId="4" xfId="1" applyFont="1" applyFill="1" applyBorder="1" applyAlignment="1">
      <alignment vertical="center" wrapText="1"/>
    </xf>
    <xf numFmtId="38" fontId="8" fillId="3" borderId="9" xfId="1" applyFont="1" applyFill="1" applyBorder="1" applyAlignment="1">
      <alignment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38" fontId="5" fillId="0" borderId="18" xfId="1" applyFont="1" applyBorder="1" applyAlignment="1">
      <alignment vertical="center" wrapText="1"/>
    </xf>
    <xf numFmtId="38" fontId="5" fillId="0" borderId="33" xfId="1" applyFont="1" applyBorder="1" applyAlignment="1">
      <alignment vertical="center" wrapText="1"/>
    </xf>
    <xf numFmtId="38" fontId="5" fillId="0" borderId="25" xfId="1" applyFont="1" applyBorder="1" applyAlignment="1">
      <alignment vertical="center" wrapText="1"/>
    </xf>
    <xf numFmtId="178" fontId="0" fillId="0" borderId="23" xfId="0" applyNumberFormat="1" applyBorder="1" applyProtection="1">
      <alignment vertical="center"/>
      <protection locked="0"/>
    </xf>
    <xf numFmtId="38" fontId="5" fillId="3" borderId="9" xfId="1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38" fontId="5" fillId="3" borderId="11" xfId="1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38" fontId="5" fillId="3" borderId="5" xfId="1" applyFont="1" applyFill="1" applyBorder="1" applyAlignment="1" applyProtection="1">
      <alignment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zoomScaleNormal="100" zoomScaleSheetLayoutView="115" workbookViewId="0">
      <selection activeCell="D9" sqref="D9"/>
    </sheetView>
  </sheetViews>
  <sheetFormatPr defaultRowHeight="18.75"/>
  <cols>
    <col min="1" max="1" width="1.625" customWidth="1"/>
    <col min="2" max="2" width="19" customWidth="1"/>
    <col min="3" max="5" width="17.625" customWidth="1"/>
    <col min="8" max="9" width="9" customWidth="1"/>
    <col min="10" max="10" width="10.5" bestFit="1" customWidth="1"/>
  </cols>
  <sheetData>
    <row r="1" spans="2:8" ht="19.5" thickBot="1">
      <c r="B1" t="str">
        <f>IF(H2="予算","様式第１号別添３","様式第８号別添１")</f>
        <v>様式第８号別添１</v>
      </c>
      <c r="C1" s="80" t="str">
        <f>"収支"&amp;H2&amp;"書（第三者所有モデル）"</f>
        <v>収支決算書（第三者所有モデル）</v>
      </c>
      <c r="D1" s="80"/>
    </row>
    <row r="2" spans="2:8" ht="19.5" thickBot="1">
      <c r="H2" s="61" t="s">
        <v>33</v>
      </c>
    </row>
    <row r="3" spans="2:8">
      <c r="B3" t="s">
        <v>18</v>
      </c>
    </row>
    <row r="4" spans="2:8">
      <c r="B4" s="26" t="s">
        <v>19</v>
      </c>
      <c r="C4" s="26" t="s">
        <v>20</v>
      </c>
      <c r="D4" s="28"/>
      <c r="E4" s="28"/>
    </row>
    <row r="5" spans="2:8" ht="39.950000000000003" customHeight="1">
      <c r="B5" s="25"/>
      <c r="C5" s="67"/>
      <c r="D5" s="29"/>
      <c r="E5" s="29"/>
    </row>
    <row r="7" spans="2:8">
      <c r="B7" t="s">
        <v>10</v>
      </c>
      <c r="E7" s="1" t="s">
        <v>11</v>
      </c>
    </row>
    <row r="8" spans="2:8">
      <c r="B8" s="2" t="s">
        <v>29</v>
      </c>
      <c r="C8" s="3" t="s">
        <v>2</v>
      </c>
      <c r="D8" s="4" t="s">
        <v>7</v>
      </c>
      <c r="E8" s="5" t="s">
        <v>3</v>
      </c>
    </row>
    <row r="9" spans="2:8" ht="30" customHeight="1">
      <c r="B9" s="34" t="s">
        <v>17</v>
      </c>
      <c r="C9" s="35">
        <f>E22</f>
        <v>0</v>
      </c>
      <c r="D9" s="60"/>
      <c r="E9" s="6"/>
    </row>
    <row r="10" spans="2:8" ht="30" customHeight="1">
      <c r="B10" s="36" t="s">
        <v>8</v>
      </c>
      <c r="C10" s="37">
        <f>+C14-C9-C11-C12-C13</f>
        <v>0</v>
      </c>
      <c r="D10" s="58"/>
      <c r="E10" s="7"/>
    </row>
    <row r="11" spans="2:8" ht="30" customHeight="1">
      <c r="B11" s="36" t="s">
        <v>9</v>
      </c>
      <c r="C11" s="64"/>
      <c r="D11" s="8"/>
      <c r="E11" s="7"/>
    </row>
    <row r="12" spans="2:8" ht="30" customHeight="1">
      <c r="B12" s="38" t="s">
        <v>16</v>
      </c>
      <c r="C12" s="65"/>
      <c r="D12" s="23"/>
      <c r="E12" s="24"/>
    </row>
    <row r="13" spans="2:8" ht="30" customHeight="1" thickBot="1">
      <c r="B13" s="39" t="s">
        <v>15</v>
      </c>
      <c r="C13" s="66"/>
      <c r="D13" s="9"/>
      <c r="E13" s="10"/>
    </row>
    <row r="14" spans="2:8" ht="30" customHeight="1" thickTop="1">
      <c r="B14" s="40" t="s">
        <v>4</v>
      </c>
      <c r="C14" s="41">
        <f>C24</f>
        <v>0</v>
      </c>
      <c r="D14" s="42"/>
      <c r="E14" s="43"/>
    </row>
    <row r="16" spans="2:8">
      <c r="B16" s="16" t="s">
        <v>12</v>
      </c>
      <c r="E16" s="1"/>
      <c r="F16" s="1" t="s">
        <v>25</v>
      </c>
    </row>
    <row r="17" spans="1:10" ht="34.5">
      <c r="B17" s="2" t="s">
        <v>28</v>
      </c>
      <c r="C17" s="3" t="s">
        <v>13</v>
      </c>
      <c r="D17" s="4" t="s">
        <v>30</v>
      </c>
      <c r="E17" s="62" t="str">
        <f>IF(H2="予算","補助金交付申請額","補助金実績額")</f>
        <v>補助金実績額</v>
      </c>
      <c r="F17" s="5" t="s">
        <v>3</v>
      </c>
    </row>
    <row r="18" spans="1:10" ht="30" customHeight="1">
      <c r="B18" s="34" t="s">
        <v>21</v>
      </c>
      <c r="C18" s="49">
        <f>SUMIF(支出明細!B$3:B$25,収支予算書!B18,支出明細!F$3:F$25)</f>
        <v>0</v>
      </c>
      <c r="D18" s="50">
        <f>SUMIFS(支出明細!F$3:F$25,支出明細!B$3:B$25,収支予算書!B18,支出明細!H$3:H$25,"")</f>
        <v>0</v>
      </c>
      <c r="E18" s="45"/>
      <c r="F18" s="6"/>
      <c r="H18" s="44"/>
      <c r="I18" s="27"/>
    </row>
    <row r="19" spans="1:10" ht="30" customHeight="1">
      <c r="B19" s="34" t="s">
        <v>22</v>
      </c>
      <c r="C19" s="49">
        <f>SUMIF(支出明細!B$3:B$25,収支予算書!B19,支出明細!F$3:F$25)</f>
        <v>0</v>
      </c>
      <c r="D19" s="50">
        <f>SUMIFS(支出明細!F$3:F$25,支出明細!B$3:B$25,収支予算書!B19,支出明細!H$3:H$25,"")</f>
        <v>0</v>
      </c>
      <c r="E19" s="46"/>
      <c r="F19" s="6"/>
      <c r="H19" s="44"/>
      <c r="I19" s="27"/>
    </row>
    <row r="20" spans="1:10" ht="30" customHeight="1">
      <c r="B20" s="36" t="s">
        <v>23</v>
      </c>
      <c r="C20" s="51">
        <f>SUMIF(支出明細!B$3:B$25,収支予算書!B20,支出明細!F$3:F$25)</f>
        <v>0</v>
      </c>
      <c r="D20" s="52">
        <f>SUMIFS(支出明細!F$3:F$25,支出明細!B$3:B$25,収支予算書!B20,支出明細!H$3:H$25,"")</f>
        <v>0</v>
      </c>
      <c r="E20" s="47"/>
      <c r="F20" s="7"/>
      <c r="H20" s="44"/>
      <c r="I20" s="27"/>
    </row>
    <row r="21" spans="1:10" ht="30" customHeight="1" thickBot="1">
      <c r="B21" s="39" t="s">
        <v>24</v>
      </c>
      <c r="C21" s="53">
        <f>SUMIF(支出明細!B$3:B$25,収支予算書!B21,支出明細!F$3:F$25)</f>
        <v>0</v>
      </c>
      <c r="D21" s="54">
        <f>SUMIFS(支出明細!F$3:F$25,支出明細!B$3:B$25,収支予算書!B21,支出明細!H$3:H$25,"")</f>
        <v>0</v>
      </c>
      <c r="E21" s="48"/>
      <c r="F21" s="10"/>
      <c r="H21" s="44"/>
      <c r="I21" s="27"/>
    </row>
    <row r="22" spans="1:10" ht="30" customHeight="1" thickTop="1">
      <c r="B22" s="34" t="s">
        <v>4</v>
      </c>
      <c r="C22" s="49">
        <f>SUM(C18:C21)</f>
        <v>0</v>
      </c>
      <c r="D22" s="49">
        <f>SUM(D18:D21)</f>
        <v>0</v>
      </c>
      <c r="E22" s="57">
        <f>IF(E28=E29,E28,E29)</f>
        <v>0</v>
      </c>
      <c r="F22" s="6"/>
      <c r="J22" s="63"/>
    </row>
    <row r="23" spans="1:10" ht="30" customHeight="1">
      <c r="B23" s="36" t="s">
        <v>5</v>
      </c>
      <c r="C23" s="51">
        <f>支出明細!F27</f>
        <v>0</v>
      </c>
      <c r="D23" s="58"/>
      <c r="E23" s="58"/>
      <c r="F23" s="7"/>
    </row>
    <row r="24" spans="1:10" ht="30" customHeight="1">
      <c r="B24" s="55" t="s">
        <v>6</v>
      </c>
      <c r="C24" s="56">
        <f>SUM(C22:C23)</f>
        <v>0</v>
      </c>
      <c r="D24" s="59"/>
      <c r="E24" s="59"/>
      <c r="F24" s="14"/>
    </row>
    <row r="25" spans="1:10">
      <c r="A25" s="20"/>
      <c r="B25" s="22"/>
      <c r="C25" s="20"/>
    </row>
    <row r="28" spans="1:10" hidden="1">
      <c r="B28" t="s">
        <v>31</v>
      </c>
      <c r="E28" s="27">
        <f>IF(ROUNDDOWN(B5*50000+C5*60000,-3)&gt;15000000,15000000,ROUNDDOWN(B5*50000+C5*60000,-3))</f>
        <v>0</v>
      </c>
    </row>
    <row r="29" spans="1:10" hidden="1">
      <c r="B29" t="s">
        <v>32</v>
      </c>
      <c r="C29" s="63">
        <f>+E28+C12</f>
        <v>0</v>
      </c>
      <c r="D29" s="27">
        <f>ROUNDDOWN(D22*2/3,-3)</f>
        <v>0</v>
      </c>
      <c r="E29" s="27">
        <f>IF(C29&lt;=D29,E28,D29-C12)</f>
        <v>0</v>
      </c>
    </row>
  </sheetData>
  <sheetProtection algorithmName="SHA-512" hashValue="ABBUoJNTE5/JS9khysUKYwtRhE5/CW3kIVxwwN54tHecMdNXNg/zIVP8+m4IKoXdIB4Xg2+/UlEkPX+OEDR2EQ==" saltValue="XKiX/Zs2Filychi2VIeIyQ==" spinCount="100000" sheet="1" objects="1" scenarios="1"/>
  <protectedRanges>
    <protectedRange sqref="H2 B5:C5 C11:E13 E9:E10 F18:F24" name="範囲1"/>
  </protectedRanges>
  <mergeCells count="1">
    <mergeCell ref="C1:D1"/>
  </mergeCells>
  <phoneticPr fontId="3"/>
  <dataValidations count="3">
    <dataValidation type="decimal" operator="greaterThanOrEqual" allowBlank="1" showInputMessage="1" showErrorMessage="1" error="補助申請できるのは50kW以上です。" sqref="B5">
      <formula1>50</formula1>
    </dataValidation>
    <dataValidation type="decimal" operator="greaterThan" allowBlank="1" showInputMessage="1" showErrorMessage="1" error="蓄電池は必ず導入してください。" sqref="C5">
      <formula1>0</formula1>
    </dataValidation>
    <dataValidation type="list" allowBlank="1" showInputMessage="1" showErrorMessage="1" sqref="H2">
      <formula1>"予算,決算"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zoomScale="80" zoomScaleNormal="80" zoomScaleSheetLayoutView="115" workbookViewId="0">
      <selection activeCell="F8" sqref="F8"/>
    </sheetView>
  </sheetViews>
  <sheetFormatPr defaultRowHeight="18.75"/>
  <cols>
    <col min="1" max="1" width="1.375" customWidth="1"/>
    <col min="2" max="2" width="10.625" customWidth="1"/>
    <col min="3" max="3" width="15.625" customWidth="1"/>
    <col min="4" max="4" width="7.625" customWidth="1"/>
    <col min="5" max="5" width="12.625" customWidth="1"/>
    <col min="6" max="6" width="15.625" customWidth="1"/>
    <col min="7" max="7" width="12.625" customWidth="1"/>
    <col min="8" max="8" width="7.875" bestFit="1" customWidth="1"/>
  </cols>
  <sheetData>
    <row r="1" spans="2:8">
      <c r="B1" s="75" t="s">
        <v>37</v>
      </c>
      <c r="H1" s="74" t="s">
        <v>25</v>
      </c>
    </row>
    <row r="2" spans="2:8" ht="25.5">
      <c r="B2" s="71" t="s">
        <v>14</v>
      </c>
      <c r="C2" s="69" t="s">
        <v>0</v>
      </c>
      <c r="D2" s="69" t="s">
        <v>1</v>
      </c>
      <c r="E2" s="69" t="s">
        <v>35</v>
      </c>
      <c r="F2" s="69" t="s">
        <v>34</v>
      </c>
      <c r="G2" s="72" t="s">
        <v>26</v>
      </c>
      <c r="H2" s="73" t="s">
        <v>27</v>
      </c>
    </row>
    <row r="3" spans="2:8" ht="30" customHeight="1">
      <c r="B3" s="21"/>
      <c r="C3" s="15"/>
      <c r="D3" s="17"/>
      <c r="E3" s="11"/>
      <c r="F3" s="68">
        <f>+D3*E3</f>
        <v>0</v>
      </c>
      <c r="G3" s="30"/>
      <c r="H3" s="6"/>
    </row>
    <row r="4" spans="2:8" ht="30" customHeight="1">
      <c r="B4" s="21"/>
      <c r="C4" s="8"/>
      <c r="D4" s="18"/>
      <c r="E4" s="12"/>
      <c r="F4" s="68">
        <f>+D4*E4</f>
        <v>0</v>
      </c>
      <c r="G4" s="30"/>
      <c r="H4" s="7"/>
    </row>
    <row r="5" spans="2:8" ht="30" customHeight="1">
      <c r="B5" s="21"/>
      <c r="C5" s="8"/>
      <c r="D5" s="18"/>
      <c r="E5" s="12"/>
      <c r="F5" s="68">
        <f>+D5*E5</f>
        <v>0</v>
      </c>
      <c r="G5" s="30"/>
      <c r="H5" s="7"/>
    </row>
    <row r="6" spans="2:8" ht="30" customHeight="1">
      <c r="B6" s="21"/>
      <c r="C6" s="8"/>
      <c r="D6" s="18"/>
      <c r="E6" s="12"/>
      <c r="F6" s="68">
        <f>+D6*E6</f>
        <v>0</v>
      </c>
      <c r="G6" s="30"/>
      <c r="H6" s="7"/>
    </row>
    <row r="7" spans="2:8" ht="30" customHeight="1">
      <c r="B7" s="21"/>
      <c r="C7" s="8"/>
      <c r="D7" s="18"/>
      <c r="E7" s="12"/>
      <c r="F7" s="68">
        <f>+D7*E7</f>
        <v>0</v>
      </c>
      <c r="G7" s="30"/>
      <c r="H7" s="7"/>
    </row>
    <row r="8" spans="2:8" ht="30" customHeight="1">
      <c r="B8" s="21"/>
      <c r="C8" s="8"/>
      <c r="D8" s="18"/>
      <c r="E8" s="12"/>
      <c r="F8" s="68">
        <f t="shared" ref="F8" si="0">+D8*E8</f>
        <v>0</v>
      </c>
      <c r="G8" s="30"/>
      <c r="H8" s="7"/>
    </row>
    <row r="9" spans="2:8" ht="30" customHeight="1">
      <c r="B9" s="21"/>
      <c r="C9" s="8"/>
      <c r="D9" s="18"/>
      <c r="E9" s="12"/>
      <c r="F9" s="68">
        <f>+D9*E9</f>
        <v>0</v>
      </c>
      <c r="G9" s="30"/>
      <c r="H9" s="7"/>
    </row>
    <row r="10" spans="2:8" ht="30" customHeight="1">
      <c r="B10" s="21"/>
      <c r="C10" s="8"/>
      <c r="D10" s="18"/>
      <c r="E10" s="12"/>
      <c r="F10" s="68">
        <f>+D10*E10</f>
        <v>0</v>
      </c>
      <c r="G10" s="30"/>
      <c r="H10" s="7"/>
    </row>
    <row r="11" spans="2:8" ht="30" customHeight="1">
      <c r="B11" s="21"/>
      <c r="C11" s="8"/>
      <c r="D11" s="18"/>
      <c r="E11" s="12"/>
      <c r="F11" s="68">
        <f>+D11*E11</f>
        <v>0</v>
      </c>
      <c r="G11" s="30"/>
      <c r="H11" s="7"/>
    </row>
    <row r="12" spans="2:8" ht="30" customHeight="1">
      <c r="B12" s="21"/>
      <c r="C12" s="8"/>
      <c r="D12" s="18"/>
      <c r="E12" s="12"/>
      <c r="F12" s="68">
        <f t="shared" ref="F12" si="1">+D12*E12</f>
        <v>0</v>
      </c>
      <c r="G12" s="30"/>
      <c r="H12" s="7"/>
    </row>
    <row r="13" spans="2:8" ht="30" customHeight="1">
      <c r="B13" s="21"/>
      <c r="C13" s="8"/>
      <c r="D13" s="18"/>
      <c r="E13" s="12"/>
      <c r="F13" s="68">
        <f t="shared" ref="F7:F25" si="2">+D13*E13</f>
        <v>0</v>
      </c>
      <c r="G13" s="30"/>
      <c r="H13" s="7"/>
    </row>
    <row r="14" spans="2:8" ht="30" customHeight="1">
      <c r="B14" s="21"/>
      <c r="C14" s="8"/>
      <c r="D14" s="18"/>
      <c r="E14" s="12"/>
      <c r="F14" s="68">
        <f>+D14*E14</f>
        <v>0</v>
      </c>
      <c r="G14" s="30"/>
      <c r="H14" s="7"/>
    </row>
    <row r="15" spans="2:8" ht="30" customHeight="1">
      <c r="B15" s="21"/>
      <c r="C15" s="8"/>
      <c r="D15" s="18"/>
      <c r="E15" s="12"/>
      <c r="F15" s="68">
        <f>+D15*E15</f>
        <v>0</v>
      </c>
      <c r="G15" s="30"/>
      <c r="H15" s="7"/>
    </row>
    <row r="16" spans="2:8" ht="30" customHeight="1">
      <c r="B16" s="21"/>
      <c r="C16" s="8"/>
      <c r="D16" s="18"/>
      <c r="E16" s="12"/>
      <c r="F16" s="68">
        <f t="shared" si="2"/>
        <v>0</v>
      </c>
      <c r="G16" s="30"/>
      <c r="H16" s="7"/>
    </row>
    <row r="17" spans="2:8" ht="30" customHeight="1">
      <c r="B17" s="21"/>
      <c r="C17" s="8"/>
      <c r="D17" s="18"/>
      <c r="E17" s="12"/>
      <c r="F17" s="68">
        <f t="shared" si="2"/>
        <v>0</v>
      </c>
      <c r="G17" s="30"/>
      <c r="H17" s="7"/>
    </row>
    <row r="18" spans="2:8" ht="30" customHeight="1">
      <c r="B18" s="21"/>
      <c r="C18" s="8"/>
      <c r="D18" s="18"/>
      <c r="E18" s="12"/>
      <c r="F18" s="68">
        <f>+D18*E18</f>
        <v>0</v>
      </c>
      <c r="G18" s="30"/>
      <c r="H18" s="7"/>
    </row>
    <row r="19" spans="2:8" ht="30" customHeight="1">
      <c r="B19" s="21"/>
      <c r="C19" s="8"/>
      <c r="D19" s="18"/>
      <c r="E19" s="12"/>
      <c r="F19" s="68">
        <f t="shared" si="2"/>
        <v>0</v>
      </c>
      <c r="G19" s="30"/>
      <c r="H19" s="7"/>
    </row>
    <row r="20" spans="2:8" ht="30" customHeight="1">
      <c r="B20" s="21"/>
      <c r="C20" s="8"/>
      <c r="D20" s="18"/>
      <c r="E20" s="12"/>
      <c r="F20" s="68">
        <f t="shared" si="2"/>
        <v>0</v>
      </c>
      <c r="G20" s="30"/>
      <c r="H20" s="7"/>
    </row>
    <row r="21" spans="2:8" ht="30" customHeight="1">
      <c r="B21" s="21"/>
      <c r="C21" s="8"/>
      <c r="D21" s="18"/>
      <c r="E21" s="12"/>
      <c r="F21" s="68">
        <f t="shared" si="2"/>
        <v>0</v>
      </c>
      <c r="G21" s="30"/>
      <c r="H21" s="7"/>
    </row>
    <row r="22" spans="2:8" ht="30" customHeight="1">
      <c r="B22" s="21"/>
      <c r="C22" s="8"/>
      <c r="D22" s="18"/>
      <c r="E22" s="12"/>
      <c r="F22" s="68">
        <f t="shared" si="2"/>
        <v>0</v>
      </c>
      <c r="G22" s="30"/>
      <c r="H22" s="7"/>
    </row>
    <row r="23" spans="2:8" ht="30" customHeight="1">
      <c r="B23" s="21"/>
      <c r="C23" s="8"/>
      <c r="D23" s="18"/>
      <c r="E23" s="12"/>
      <c r="F23" s="68">
        <f t="shared" si="2"/>
        <v>0</v>
      </c>
      <c r="G23" s="30"/>
      <c r="H23" s="7"/>
    </row>
    <row r="24" spans="2:8" ht="30" customHeight="1">
      <c r="B24" s="21"/>
      <c r="C24" s="8"/>
      <c r="D24" s="18"/>
      <c r="E24" s="12"/>
      <c r="F24" s="68">
        <f>+D24*E24</f>
        <v>0</v>
      </c>
      <c r="G24" s="30"/>
      <c r="H24" s="7"/>
    </row>
    <row r="25" spans="2:8" ht="30" customHeight="1" thickBot="1">
      <c r="B25" s="21"/>
      <c r="C25" s="9"/>
      <c r="D25" s="19"/>
      <c r="E25" s="13"/>
      <c r="F25" s="70">
        <f t="shared" si="2"/>
        <v>0</v>
      </c>
      <c r="G25" s="31"/>
      <c r="H25" s="10"/>
    </row>
    <row r="26" spans="2:8" ht="30" customHeight="1" thickTop="1">
      <c r="B26" s="87" t="s">
        <v>36</v>
      </c>
      <c r="C26" s="88"/>
      <c r="D26" s="88"/>
      <c r="E26" s="89"/>
      <c r="F26" s="68">
        <f>SUM(F3:F25)</f>
        <v>0</v>
      </c>
      <c r="G26" s="30"/>
      <c r="H26" s="77"/>
    </row>
    <row r="27" spans="2:8" ht="30" customHeight="1">
      <c r="B27" s="84" t="s">
        <v>5</v>
      </c>
      <c r="C27" s="85"/>
      <c r="D27" s="85"/>
      <c r="E27" s="86"/>
      <c r="F27" s="12"/>
      <c r="G27" s="32"/>
      <c r="H27" s="78"/>
    </row>
    <row r="28" spans="2:8" ht="30" customHeight="1">
      <c r="B28" s="81" t="s">
        <v>6</v>
      </c>
      <c r="C28" s="82"/>
      <c r="D28" s="82"/>
      <c r="E28" s="83"/>
      <c r="F28" s="76">
        <f>+F26+F27</f>
        <v>0</v>
      </c>
      <c r="G28" s="33"/>
      <c r="H28" s="79"/>
    </row>
  </sheetData>
  <sheetProtection algorithmName="SHA-512" hashValue="/arPahgm3HXHTSABgFEmSJQKLMyqowtyf0yJIcszWvr1dMmAyy1ytu1pzip/04Qzk9dIQYRWu76jh0bn+JdKlw==" saltValue="uIYGInRNLFmVwj3F9fCS/A==" spinCount="100000" sheet="1" objects="1" scenarios="1"/>
  <protectedRanges>
    <protectedRange sqref="G26:G28 F27 G3:H25 B3:E25" name="範囲1"/>
  </protectedRanges>
  <mergeCells count="3">
    <mergeCell ref="B28:E28"/>
    <mergeCell ref="B27:E27"/>
    <mergeCell ref="B26:E26"/>
  </mergeCells>
  <phoneticPr fontId="3"/>
  <dataValidations count="2">
    <dataValidation type="list" allowBlank="1" showInputMessage="1" showErrorMessage="1" sqref="B3:B25">
      <formula1>"設計費,設備費,工事費,その他"</formula1>
    </dataValidation>
    <dataValidation type="list" allowBlank="1" showInputMessage="1" showErrorMessage="1" sqref="H3:H25">
      <formula1>"〇"</formula1>
    </dataValidation>
  </dataValidations>
  <pageMargins left="0.82677165354330717" right="0.23622047244094491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支出明細</vt:lpstr>
      <vt:lpstr>支出明細!Print_Area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2023-03-17T01:47:57Z</cp:lastPrinted>
  <dcterms:created xsi:type="dcterms:W3CDTF">2022-12-06T02:26:47Z</dcterms:created>
  <dcterms:modified xsi:type="dcterms:W3CDTF">2024-04-03T00:45:03Z</dcterms:modified>
</cp:coreProperties>
</file>