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33.29\課共通nas\50財務\02公営企業会計\01_決算状況調査\①全般\R4実施・公営企業決算統計関係\17 経営比較分析表\01 公営企業に係る経営比較分析表(令和3年度決算）の分析等について\04 市町村回答（確定）\02 団体別\22 亘理町★\"/>
    </mc:Choice>
  </mc:AlternateContent>
  <workbookProtection workbookAlgorithmName="SHA-512" workbookHashValue="iG2J+wKG9ggQEVJSD0CqiLats2jtst+OHyEnaUrK5ND6GD2iEu6vVq6vSFOHG3DCBzYTAyHrV6h2ryx9SBUJsg==" workbookSaltValue="7syR7OP+dJGrAGmbcD73cQ==" workbookSpinCount="100000" lockStructure="1"/>
  <bookViews>
    <workbookView xWindow="0" yWindow="0" windowWidth="20490" windowHeight="745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5"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V6" i="5"/>
  <c r="U6" i="5"/>
  <c r="BB8" i="4" s="1"/>
  <c r="T6" i="5"/>
  <c r="S6" i="5"/>
  <c r="AL8" i="4" s="1"/>
  <c r="R6" i="5"/>
  <c r="Q6" i="5"/>
  <c r="W10" i="4" s="1"/>
  <c r="P6" i="5"/>
  <c r="O6" i="5"/>
  <c r="N6" i="5"/>
  <c r="B10" i="4" s="1"/>
  <c r="M6" i="5"/>
  <c r="AD8" i="4" s="1"/>
  <c r="L6" i="5"/>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J85" i="4"/>
  <c r="I85" i="4"/>
  <c r="H85" i="4"/>
  <c r="G85" i="4"/>
  <c r="BB10" i="4"/>
  <c r="AT10" i="4"/>
  <c r="AL10" i="4"/>
  <c r="AD10" i="4"/>
  <c r="P10" i="4"/>
  <c r="I10" i="4"/>
  <c r="AT8" i="4"/>
  <c r="W8" i="4"/>
  <c r="P8" i="4"/>
  <c r="I8" i="4"/>
</calcChain>
</file>

<file path=xl/sharedStrings.xml><?xml version="1.0" encoding="utf-8"?>
<sst xmlns="http://schemas.openxmlformats.org/spreadsheetml/2006/main" count="299" uniqueCount="118">
  <si>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</si>
  <si>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</si>
  <si>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</si>
  <si>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</si>
  <si>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</si>
  <si>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</si>
  <si>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</si>
  <si>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</si>
  <si>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</si>
  <si>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</si>
  <si>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</si>
  <si>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</si>
  <si>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</si>
  <si>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</si>
  <si>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</si>
  <si>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</si>
  <si>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</si>
  <si>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</si>
  <si>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</si>
  <si>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</si>
  <si>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</si>
  <si>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</si>
  <si>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</si>
  <si>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</si>
  <si>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</si>
  <si>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</si>
  <si>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</si>
  <si>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</si>
  <si>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</si>
  <si>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</si>
  <si>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</si>
  <si>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</si>
  <si>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</si>
  <si>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</si>
  <si>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</si>
  <si>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</si>
  <si>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</si>
  <si>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</si>
  <si>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</si>
  <si>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</si>
  <si>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</si>
  <si>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</si>
  <si>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</si>
  <si>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</si>
  <si>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</si>
  <si>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</si>
  <si>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</si>
  <si>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</si>
  <si>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</si>
  <si>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</si>
  <si>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</si>
  <si>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</si>
  <si>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</si>
  <si>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</si>
  <si>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</si>
  <si>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</si>
  <si>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</si>
  <si>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</si>
  <si>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</si>
  <si>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</si>
  <si>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</si>
  <si>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</si>
  <si>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</si>
  <si>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</si>
  <si>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</si>
  <si>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</si>
  <si>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</si>
  <si>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</si>
  <si>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</si>
  <si>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</si>
  <si>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</si>
  <si>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</si>
  <si>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</si>
  <si>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</si>
  <si>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</si>
  <si>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</si>
  <si>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</si>
  <si>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</si>
  <si>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</si>
  <si>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</si>
  <si>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</si>
  <si>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</si>
  <si>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</si>
  <si>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</si>
  <si>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</si>
  <si>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</si>
  <si>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</si>
  <si>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</si>
  <si>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</si>
  <si>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</si>
  <si>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</si>
  <si>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</si>
  <si>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</si>
  <si>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</si>
  <si>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</si>
  <si>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</si>
  <si>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亘理町</t>
  </si>
  <si>
    <t>法適用</t>
  </si>
  <si>
    <t>下水道事業</t>
  </si>
  <si>
    <t>公共下水道</t>
  </si>
  <si>
    <t>Cc1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</si>
  <si>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</si>
  <si>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</si>
  <si>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</si>
  <si>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</si>
  <si>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</si>
  <si>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</si>
  <si>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</si>
  <si>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</si>
  <si>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</si>
  <si>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</si>
  <si>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</si>
  <si>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</si>
  <si>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</si>
  <si>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</si>
  <si>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本町の下水道事業は平成2年度から開始しているため、比較的新しい状況と考える。そのため、老朽化が著しい資産は少ない。年数が経過するにつれ資産の更新は続くので、ストックマネジメントによる計画的な更新を行い、単年度に負担が集中しないよう注視していく。</t>
    <rPh sb="0" eb="2">
      <t>ホンチョウ</t>
    </rPh>
    <rPh sb="3" eb="6">
      <t>ゲスイドウ</t>
    </rPh>
    <rPh sb="6" eb="8">
      <t>ジギョウ</t>
    </rPh>
    <rPh sb="9" eb="11">
      <t>ヘイセイ</t>
    </rPh>
    <rPh sb="12" eb="14">
      <t>ネンド</t>
    </rPh>
    <rPh sb="16" eb="18">
      <t>カイシ</t>
    </rPh>
    <rPh sb="25" eb="28">
      <t>ヒカクテキ</t>
    </rPh>
    <rPh sb="28" eb="29">
      <t>アタラ</t>
    </rPh>
    <rPh sb="31" eb="33">
      <t>ジョウキョウ</t>
    </rPh>
    <rPh sb="34" eb="35">
      <t>カンガ</t>
    </rPh>
    <rPh sb="43" eb="46">
      <t>ロウキュウカ</t>
    </rPh>
    <rPh sb="47" eb="48">
      <t>イチジル</t>
    </rPh>
    <rPh sb="50" eb="52">
      <t>シサン</t>
    </rPh>
    <rPh sb="53" eb="54">
      <t>スク</t>
    </rPh>
    <rPh sb="57" eb="59">
      <t>ネンスウ</t>
    </rPh>
    <rPh sb="60" eb="62">
      <t>ケイカ</t>
    </rPh>
    <rPh sb="67" eb="69">
      <t>シサン</t>
    </rPh>
    <rPh sb="70" eb="72">
      <t>コウシン</t>
    </rPh>
    <rPh sb="73" eb="74">
      <t>ツヅ</t>
    </rPh>
    <rPh sb="91" eb="94">
      <t>ケイカクテキ</t>
    </rPh>
    <rPh sb="95" eb="97">
      <t>コウシン</t>
    </rPh>
    <rPh sb="98" eb="99">
      <t>オコナ</t>
    </rPh>
    <rPh sb="101" eb="104">
      <t>タンネンド</t>
    </rPh>
    <rPh sb="105" eb="107">
      <t>フタン</t>
    </rPh>
    <rPh sb="108" eb="110">
      <t>シュウチュウ</t>
    </rPh>
    <rPh sb="115" eb="117">
      <t>チュウシ</t>
    </rPh>
    <phoneticPr fontId="4"/>
  </si>
  <si>
    <t>本年度についても、比較的良好な状態であると考えられる。現状の課題としては、流動比率が低いこと、汚水処理原価が高いことが懸念点であるため、前者は経費を注視して無駄を省き、後者は県と協議しながら動向を注視することで、ゆっくりではあるが改善方向に向かうものと考えている。</t>
    <rPh sb="0" eb="3">
      <t>ホンネンド</t>
    </rPh>
    <rPh sb="9" eb="12">
      <t>ヒカクテキ</t>
    </rPh>
    <rPh sb="12" eb="14">
      <t>リョウコウ</t>
    </rPh>
    <rPh sb="15" eb="17">
      <t>ジョウタイ</t>
    </rPh>
    <rPh sb="21" eb="22">
      <t>カンガ</t>
    </rPh>
    <rPh sb="27" eb="29">
      <t>ゲンジョウ</t>
    </rPh>
    <rPh sb="30" eb="32">
      <t>カダイ</t>
    </rPh>
    <rPh sb="37" eb="39">
      <t>リュウドウ</t>
    </rPh>
    <rPh sb="39" eb="41">
      <t>ヒリツ</t>
    </rPh>
    <rPh sb="42" eb="43">
      <t>ヒク</t>
    </rPh>
    <rPh sb="47" eb="49">
      <t>オスイ</t>
    </rPh>
    <rPh sb="49" eb="51">
      <t>ショリ</t>
    </rPh>
    <rPh sb="51" eb="53">
      <t>ゲンカ</t>
    </rPh>
    <rPh sb="54" eb="55">
      <t>タカ</t>
    </rPh>
    <rPh sb="59" eb="62">
      <t>ケネンテン</t>
    </rPh>
    <rPh sb="68" eb="70">
      <t>ゼンシャ</t>
    </rPh>
    <rPh sb="71" eb="73">
      <t>ケイヒ</t>
    </rPh>
    <rPh sb="74" eb="76">
      <t>チュウシ</t>
    </rPh>
    <rPh sb="78" eb="80">
      <t>ムダ</t>
    </rPh>
    <rPh sb="81" eb="82">
      <t>ハブ</t>
    </rPh>
    <rPh sb="84" eb="86">
      <t>コウシャ</t>
    </rPh>
    <rPh sb="87" eb="88">
      <t>ケン</t>
    </rPh>
    <rPh sb="89" eb="91">
      <t>キョウギ</t>
    </rPh>
    <rPh sb="95" eb="97">
      <t>ドウコウ</t>
    </rPh>
    <rPh sb="98" eb="100">
      <t>チュウシ</t>
    </rPh>
    <rPh sb="115" eb="117">
      <t>カイゼン</t>
    </rPh>
    <rPh sb="117" eb="119">
      <t>ホウコウ</t>
    </rPh>
    <rPh sb="120" eb="121">
      <t>ム</t>
    </rPh>
    <rPh sb="126" eb="127">
      <t>カンガ</t>
    </rPh>
    <phoneticPr fontId="4"/>
  </si>
  <si>
    <t>令和2年4月1日より法適化したため、令和1年度以前の数値はない。
①は単年度数値が黒字であり、類似団体と比較しても高い状況である。
②は欠損金がない状況を表している。
③は短期的債務に対する支払い能力の数値であるが、単年度負債に対応する資金化できる資産が少ないことを表している。3年度の決算では、年度内の建設改良費の支払いや、起債の償還のために一時的に流動比率が低下したが、今後は現金の増加と負債の減少により、ゆっくりと改善していくと考えられる。
④は使用料収入に対する企業債残高の割合だが、これは拡張事業を行っている以上やむを得ないと考えられ、令和7年度に拡張事業が完了予定であることから今後はゆっくりと減少していくと考えられる。
⑤は使用料で回収すべき経費に対する指標であるが、類似団体と比較しても高い状況である。
⑥は有収水量1㎥あたりの汚水処理費用を表している。本町は汚水処理を流域下水道で行っているため、本町の努力のみで下がることはないが、流域下水道を運営する宮城県と協議を重ねることで上昇することを抑制していきたい。
⑦は汚水処理能力を表しているが、前述のとおり流域下水道での処理のみのため、指標がない。
⑧は下水道への接続率を表しているが類似団体平均とほぼ同じ水準である。拡張事業を行っているため、完了までは同水準、その後は上昇していくと考えられる。</t>
    <rPh sb="0" eb="2">
      <t>レイワ</t>
    </rPh>
    <rPh sb="3" eb="4">
      <t>ネン</t>
    </rPh>
    <rPh sb="5" eb="6">
      <t>ガツ</t>
    </rPh>
    <rPh sb="7" eb="8">
      <t>ヒ</t>
    </rPh>
    <rPh sb="10" eb="11">
      <t>ホウ</t>
    </rPh>
    <rPh sb="11" eb="12">
      <t>テキ</t>
    </rPh>
    <rPh sb="12" eb="13">
      <t>カ</t>
    </rPh>
    <rPh sb="18" eb="20">
      <t>レイワ</t>
    </rPh>
    <rPh sb="21" eb="23">
      <t>ネンド</t>
    </rPh>
    <rPh sb="23" eb="25">
      <t>イゼン</t>
    </rPh>
    <rPh sb="26" eb="28">
      <t>スウチ</t>
    </rPh>
    <rPh sb="35" eb="38">
      <t>タンネンド</t>
    </rPh>
    <rPh sb="38" eb="40">
      <t>スウチ</t>
    </rPh>
    <rPh sb="41" eb="43">
      <t>クロジ</t>
    </rPh>
    <rPh sb="47" eb="49">
      <t>ルイジ</t>
    </rPh>
    <rPh sb="49" eb="51">
      <t>ダンタイ</t>
    </rPh>
    <rPh sb="52" eb="54">
      <t>ヒカク</t>
    </rPh>
    <rPh sb="57" eb="58">
      <t>タカ</t>
    </rPh>
    <rPh sb="59" eb="61">
      <t>ジョウキョウ</t>
    </rPh>
    <rPh sb="68" eb="71">
      <t>ケッソンキン</t>
    </rPh>
    <rPh sb="74" eb="76">
      <t>ジョウキョウ</t>
    </rPh>
    <rPh sb="77" eb="78">
      <t>アラワ</t>
    </rPh>
    <rPh sb="86" eb="89">
      <t>タンキテキ</t>
    </rPh>
    <rPh sb="89" eb="91">
      <t>サイム</t>
    </rPh>
    <rPh sb="92" eb="93">
      <t>タイ</t>
    </rPh>
    <rPh sb="95" eb="97">
      <t>シハラ</t>
    </rPh>
    <rPh sb="98" eb="100">
      <t>ノウリョク</t>
    </rPh>
    <rPh sb="101" eb="103">
      <t>スウチ</t>
    </rPh>
    <rPh sb="114" eb="116">
      <t>タイオウ</t>
    </rPh>
    <rPh sb="118" eb="120">
      <t>シキン</t>
    </rPh>
    <rPh sb="120" eb="121">
      <t>カ</t>
    </rPh>
    <rPh sb="124" eb="126">
      <t>シサン</t>
    </rPh>
    <rPh sb="127" eb="128">
      <t>スク</t>
    </rPh>
    <rPh sb="133" eb="134">
      <t>アラワ</t>
    </rPh>
    <rPh sb="140" eb="142">
      <t>ネンド</t>
    </rPh>
    <rPh sb="143" eb="145">
      <t>ケッサン</t>
    </rPh>
    <rPh sb="148" eb="151">
      <t>ネンドナイ</t>
    </rPh>
    <rPh sb="152" eb="154">
      <t>ケンセツ</t>
    </rPh>
    <rPh sb="154" eb="156">
      <t>カイリョウ</t>
    </rPh>
    <rPh sb="156" eb="157">
      <t>ヒ</t>
    </rPh>
    <rPh sb="158" eb="160">
      <t>シハラ</t>
    </rPh>
    <rPh sb="163" eb="165">
      <t>キサイ</t>
    </rPh>
    <rPh sb="166" eb="168">
      <t>ショウカン</t>
    </rPh>
    <rPh sb="172" eb="175">
      <t>イチジテキ</t>
    </rPh>
    <rPh sb="176" eb="178">
      <t>リュウドウ</t>
    </rPh>
    <rPh sb="178" eb="180">
      <t>ヒリツ</t>
    </rPh>
    <rPh sb="181" eb="183">
      <t>テイカ</t>
    </rPh>
    <rPh sb="187" eb="189">
      <t>コンゴ</t>
    </rPh>
    <rPh sb="190" eb="192">
      <t>ゲンキン</t>
    </rPh>
    <rPh sb="193" eb="195">
      <t>ゾウカ</t>
    </rPh>
    <rPh sb="196" eb="198">
      <t>フサイ</t>
    </rPh>
    <rPh sb="199" eb="201">
      <t>ゲンショウ</t>
    </rPh>
    <rPh sb="210" eb="212">
      <t>カイゼン</t>
    </rPh>
    <rPh sb="217" eb="218">
      <t>カンガ</t>
    </rPh>
    <rPh sb="226" eb="229">
      <t>シヨウリョウ</t>
    </rPh>
    <rPh sb="229" eb="231">
      <t>シュウニュウ</t>
    </rPh>
    <rPh sb="232" eb="233">
      <t>タイ</t>
    </rPh>
    <rPh sb="235" eb="237">
      <t>キギョウ</t>
    </rPh>
    <rPh sb="237" eb="238">
      <t>サイ</t>
    </rPh>
    <rPh sb="238" eb="240">
      <t>ザンダカ</t>
    </rPh>
    <rPh sb="241" eb="243">
      <t>ワリアイ</t>
    </rPh>
    <rPh sb="249" eb="251">
      <t>カクチョウ</t>
    </rPh>
    <rPh sb="251" eb="253">
      <t>ジギョウ</t>
    </rPh>
    <rPh sb="254" eb="255">
      <t>オコナ</t>
    </rPh>
    <rPh sb="259" eb="261">
      <t>イジョウ</t>
    </rPh>
    <rPh sb="264" eb="265">
      <t>エ</t>
    </rPh>
    <rPh sb="268" eb="269">
      <t>カンガ</t>
    </rPh>
    <rPh sb="273" eb="275">
      <t>レイワ</t>
    </rPh>
    <rPh sb="276" eb="278">
      <t>ネンド</t>
    </rPh>
    <rPh sb="279" eb="281">
      <t>カクチョウ</t>
    </rPh>
    <rPh sb="281" eb="283">
      <t>ジギョウ</t>
    </rPh>
    <rPh sb="284" eb="286">
      <t>カンリョウ</t>
    </rPh>
    <rPh sb="286" eb="288">
      <t>ヨテイ</t>
    </rPh>
    <rPh sb="295" eb="297">
      <t>コンゴ</t>
    </rPh>
    <rPh sb="303" eb="305">
      <t>ゲンショウ</t>
    </rPh>
    <rPh sb="310" eb="311">
      <t>カンガ</t>
    </rPh>
    <rPh sb="319" eb="322">
      <t>シヨウリョウ</t>
    </rPh>
    <rPh sb="323" eb="325">
      <t>カイシュウ</t>
    </rPh>
    <rPh sb="328" eb="330">
      <t>ケイヒ</t>
    </rPh>
    <rPh sb="331" eb="332">
      <t>タイ</t>
    </rPh>
    <rPh sb="334" eb="336">
      <t>シヒョウ</t>
    </rPh>
    <rPh sb="341" eb="343">
      <t>ルイジ</t>
    </rPh>
    <rPh sb="343" eb="345">
      <t>ダンタイ</t>
    </rPh>
    <rPh sb="346" eb="348">
      <t>ヒカク</t>
    </rPh>
    <rPh sb="351" eb="352">
      <t>タカ</t>
    </rPh>
    <rPh sb="353" eb="355">
      <t>ジョウキョウ</t>
    </rPh>
    <rPh sb="362" eb="364">
      <t>ユウシュウ</t>
    </rPh>
    <rPh sb="364" eb="366">
      <t>スイリョウ</t>
    </rPh>
    <rPh sb="372" eb="374">
      <t>オスイ</t>
    </rPh>
    <rPh sb="374" eb="376">
      <t>ショリ</t>
    </rPh>
    <rPh sb="376" eb="378">
      <t>ヒヨウ</t>
    </rPh>
    <rPh sb="379" eb="380">
      <t>アラワ</t>
    </rPh>
    <rPh sb="385" eb="387">
      <t>ホンチョウ</t>
    </rPh>
    <rPh sb="388" eb="390">
      <t>オスイ</t>
    </rPh>
    <rPh sb="390" eb="392">
      <t>ショリ</t>
    </rPh>
    <rPh sb="393" eb="395">
      <t>リュウイキ</t>
    </rPh>
    <rPh sb="395" eb="398">
      <t>ゲスイドウ</t>
    </rPh>
    <rPh sb="399" eb="400">
      <t>オコナ</t>
    </rPh>
    <rPh sb="407" eb="409">
      <t>ホンチョウ</t>
    </rPh>
    <rPh sb="410" eb="412">
      <t>ドリョク</t>
    </rPh>
    <rPh sb="415" eb="416">
      <t>サ</t>
    </rPh>
    <rPh sb="425" eb="427">
      <t>リュウイキ</t>
    </rPh>
    <rPh sb="427" eb="430">
      <t>ゲスイドウ</t>
    </rPh>
    <rPh sb="431" eb="433">
      <t>ウンエイ</t>
    </rPh>
    <rPh sb="435" eb="438">
      <t>ミヤギケン</t>
    </rPh>
    <rPh sb="439" eb="441">
      <t>キョウギ</t>
    </rPh>
    <rPh sb="442" eb="443">
      <t>カサ</t>
    </rPh>
    <rPh sb="448" eb="450">
      <t>ジョウショウ</t>
    </rPh>
    <rPh sb="455" eb="457">
      <t>ヨクセイ</t>
    </rPh>
    <rPh sb="467" eb="469">
      <t>オスイ</t>
    </rPh>
    <rPh sb="469" eb="471">
      <t>ショリ</t>
    </rPh>
    <rPh sb="471" eb="473">
      <t>ノウリョク</t>
    </rPh>
    <rPh sb="474" eb="475">
      <t>アラワ</t>
    </rPh>
    <rPh sb="481" eb="483">
      <t>ゼンジュツ</t>
    </rPh>
    <rPh sb="487" eb="489">
      <t>リュウイキ</t>
    </rPh>
    <rPh sb="489" eb="492">
      <t>ゲスイドウ</t>
    </rPh>
    <rPh sb="494" eb="496">
      <t>ショリ</t>
    </rPh>
    <rPh sb="502" eb="504">
      <t>シヒョウ</t>
    </rPh>
    <rPh sb="511" eb="514">
      <t>ゲスイドウ</t>
    </rPh>
    <rPh sb="516" eb="518">
      <t>セツゾク</t>
    </rPh>
    <rPh sb="518" eb="519">
      <t>リツ</t>
    </rPh>
    <rPh sb="520" eb="521">
      <t>アラワ</t>
    </rPh>
    <rPh sb="526" eb="528">
      <t>ルイジ</t>
    </rPh>
    <rPh sb="528" eb="530">
      <t>ダンタイ</t>
    </rPh>
    <rPh sb="530" eb="532">
      <t>ヘイキン</t>
    </rPh>
    <rPh sb="535" eb="536">
      <t>オナ</t>
    </rPh>
    <rPh sb="537" eb="539">
      <t>スイジュン</t>
    </rPh>
    <rPh sb="543" eb="545">
      <t>カクチョウ</t>
    </rPh>
    <rPh sb="545" eb="547">
      <t>ジギョウ</t>
    </rPh>
    <rPh sb="548" eb="549">
      <t>オコナ</t>
    </rPh>
    <rPh sb="556" eb="558">
      <t>カンリョウ</t>
    </rPh>
    <rPh sb="561" eb="564">
      <t>ドウスイジュン</t>
    </rPh>
    <rPh sb="567" eb="568">
      <t>ゴ</t>
    </rPh>
    <rPh sb="569" eb="571">
      <t>ジョウショウ</t>
    </rPh>
    <rPh sb="576" eb="577">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</si>
</sst>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0.15</c:v>
                </c:pt>
                <c:pt idx="4">
                  <c:v>0.16</c:v>
                </c:pt>
              </c:numCache>
            </c:numRef>
          </c:val>
          <c:extLst>
            <c:ext xmlns:c16="http://schemas.microsoft.com/office/drawing/2014/chart" uri="{C3380CC4-5D6E-409C-BE32-E72D297353CC}">
              <c16:uniqueId val="{00000000-F114-41B7-A3E0-7DD7215A51EC}"/>
            </c:ext>
          </c:extLst>
        </c:ser>
        <c:dLbls>
          <c:showLegendKey val="0"/>
          <c:showVal val="0"/>
          <c:showCatName val="0"/>
          <c:showSerName val="0"/>
          <c:showPercent val="0"/>
          <c:showBubbleSize val="0"/>
        </c:dLbls>
        <c:gapWidth val="150"/>
        <c:axId val="167899040"/>
        <c:axId val="167897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0.15</c:v>
                </c:pt>
                <c:pt idx="4">
                  <c:v>0.15</c:v>
                </c:pt>
              </c:numCache>
            </c:numRef>
          </c:val>
          <c:smooth val="0"/>
          <c:extLst>
            <c:ext xmlns:c16="http://schemas.microsoft.com/office/drawing/2014/chart" uri="{C3380CC4-5D6E-409C-BE32-E72D297353CC}">
              <c16:uniqueId val="{00000001-F114-41B7-A3E0-7DD7215A51EC}"/>
            </c:ext>
          </c:extLst>
        </c:ser>
        <c:dLbls>
          <c:showLegendKey val="0"/>
          <c:showVal val="0"/>
          <c:showCatName val="0"/>
          <c:showSerName val="0"/>
          <c:showPercent val="0"/>
          <c:showBubbleSize val="0"/>
        </c:dLbls>
        <c:marker val="1"/>
        <c:smooth val="0"/>
        <c:axId val="167899040"/>
        <c:axId val="167897864"/>
      </c:lineChart>
      <c:dateAx>
        <c:axId val="167899040"/>
        <c:scaling>
          <c:orientation val="minMax"/>
        </c:scaling>
        <c:delete val="1"/>
        <c:axPos val="b"/>
        <c:numFmt formatCode="&quot;H&quot;yy" sourceLinked="1"/>
        <c:majorTickMark val="none"/>
        <c:minorTickMark val="none"/>
        <c:tickLblPos val="none"/>
        <c:crossAx val="167897864"/>
        <c:crosses val="autoZero"/>
        <c:auto val="1"/>
        <c:lblOffset val="100"/>
        <c:baseTimeUnit val="years"/>
      </c:dateAx>
      <c:valAx>
        <c:axId val="167897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7899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3A9-4B74-AD30-6861A12D7F0F}"/>
            </c:ext>
          </c:extLst>
        </c:ser>
        <c:dLbls>
          <c:showLegendKey val="0"/>
          <c:showVal val="0"/>
          <c:showCatName val="0"/>
          <c:showSerName val="0"/>
          <c:showPercent val="0"/>
          <c:showBubbleSize val="0"/>
        </c:dLbls>
        <c:gapWidth val="150"/>
        <c:axId val="372385424"/>
        <c:axId val="3723881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56.72</c:v>
                </c:pt>
                <c:pt idx="4">
                  <c:v>56.43</c:v>
                </c:pt>
              </c:numCache>
            </c:numRef>
          </c:val>
          <c:smooth val="0"/>
          <c:extLst>
            <c:ext xmlns:c16="http://schemas.microsoft.com/office/drawing/2014/chart" uri="{C3380CC4-5D6E-409C-BE32-E72D297353CC}">
              <c16:uniqueId val="{00000001-83A9-4B74-AD30-6861A12D7F0F}"/>
            </c:ext>
          </c:extLst>
        </c:ser>
        <c:dLbls>
          <c:showLegendKey val="0"/>
          <c:showVal val="0"/>
          <c:showCatName val="0"/>
          <c:showSerName val="0"/>
          <c:showPercent val="0"/>
          <c:showBubbleSize val="0"/>
        </c:dLbls>
        <c:marker val="1"/>
        <c:smooth val="0"/>
        <c:axId val="372385424"/>
        <c:axId val="372388168"/>
      </c:lineChart>
      <c:dateAx>
        <c:axId val="372385424"/>
        <c:scaling>
          <c:orientation val="minMax"/>
        </c:scaling>
        <c:delete val="1"/>
        <c:axPos val="b"/>
        <c:numFmt formatCode="&quot;H&quot;yy" sourceLinked="1"/>
        <c:majorTickMark val="none"/>
        <c:minorTickMark val="none"/>
        <c:tickLblPos val="none"/>
        <c:crossAx val="372388168"/>
        <c:crosses val="autoZero"/>
        <c:auto val="1"/>
        <c:lblOffset val="100"/>
        <c:baseTimeUnit val="years"/>
      </c:dateAx>
      <c:valAx>
        <c:axId val="372388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2385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0</c:v>
                </c:pt>
                <c:pt idx="3">
                  <c:v>90.97</c:v>
                </c:pt>
                <c:pt idx="4">
                  <c:v>90.8</c:v>
                </c:pt>
              </c:numCache>
            </c:numRef>
          </c:val>
          <c:extLst>
            <c:ext xmlns:c16="http://schemas.microsoft.com/office/drawing/2014/chart" uri="{C3380CC4-5D6E-409C-BE32-E72D297353CC}">
              <c16:uniqueId val="{00000000-7AB6-4FD8-A958-5710E8B768F8}"/>
            </c:ext>
          </c:extLst>
        </c:ser>
        <c:dLbls>
          <c:showLegendKey val="0"/>
          <c:showVal val="0"/>
          <c:showCatName val="0"/>
          <c:showSerName val="0"/>
          <c:showPercent val="0"/>
          <c:showBubbleSize val="0"/>
        </c:dLbls>
        <c:gapWidth val="150"/>
        <c:axId val="372387384"/>
        <c:axId val="372388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90.72</c:v>
                </c:pt>
                <c:pt idx="4">
                  <c:v>91.07</c:v>
                </c:pt>
              </c:numCache>
            </c:numRef>
          </c:val>
          <c:smooth val="0"/>
          <c:extLst>
            <c:ext xmlns:c16="http://schemas.microsoft.com/office/drawing/2014/chart" uri="{C3380CC4-5D6E-409C-BE32-E72D297353CC}">
              <c16:uniqueId val="{00000001-7AB6-4FD8-A958-5710E8B768F8}"/>
            </c:ext>
          </c:extLst>
        </c:ser>
        <c:dLbls>
          <c:showLegendKey val="0"/>
          <c:showVal val="0"/>
          <c:showCatName val="0"/>
          <c:showSerName val="0"/>
          <c:showPercent val="0"/>
          <c:showBubbleSize val="0"/>
        </c:dLbls>
        <c:marker val="1"/>
        <c:smooth val="0"/>
        <c:axId val="372387384"/>
        <c:axId val="372388560"/>
      </c:lineChart>
      <c:dateAx>
        <c:axId val="372387384"/>
        <c:scaling>
          <c:orientation val="minMax"/>
        </c:scaling>
        <c:delete val="1"/>
        <c:axPos val="b"/>
        <c:numFmt formatCode="&quot;H&quot;yy" sourceLinked="1"/>
        <c:majorTickMark val="none"/>
        <c:minorTickMark val="none"/>
        <c:tickLblPos val="none"/>
        <c:crossAx val="372388560"/>
        <c:crosses val="autoZero"/>
        <c:auto val="1"/>
        <c:lblOffset val="100"/>
        <c:baseTimeUnit val="years"/>
      </c:dateAx>
      <c:valAx>
        <c:axId val="372388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2387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0</c:v>
                </c:pt>
                <c:pt idx="3">
                  <c:v>132.08000000000001</c:v>
                </c:pt>
                <c:pt idx="4">
                  <c:v>128.54</c:v>
                </c:pt>
              </c:numCache>
            </c:numRef>
          </c:val>
          <c:extLst>
            <c:ext xmlns:c16="http://schemas.microsoft.com/office/drawing/2014/chart" uri="{C3380CC4-5D6E-409C-BE32-E72D297353CC}">
              <c16:uniqueId val="{00000000-408B-4CFA-AD14-7634112EF28E}"/>
            </c:ext>
          </c:extLst>
        </c:ser>
        <c:dLbls>
          <c:showLegendKey val="0"/>
          <c:showVal val="0"/>
          <c:showCatName val="0"/>
          <c:showSerName val="0"/>
          <c:showPercent val="0"/>
          <c:showBubbleSize val="0"/>
        </c:dLbls>
        <c:gapWidth val="150"/>
        <c:axId val="371755000"/>
        <c:axId val="3717565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106.5</c:v>
                </c:pt>
                <c:pt idx="4">
                  <c:v>106.22</c:v>
                </c:pt>
              </c:numCache>
            </c:numRef>
          </c:val>
          <c:smooth val="0"/>
          <c:extLst>
            <c:ext xmlns:c16="http://schemas.microsoft.com/office/drawing/2014/chart" uri="{C3380CC4-5D6E-409C-BE32-E72D297353CC}">
              <c16:uniqueId val="{00000001-408B-4CFA-AD14-7634112EF28E}"/>
            </c:ext>
          </c:extLst>
        </c:ser>
        <c:dLbls>
          <c:showLegendKey val="0"/>
          <c:showVal val="0"/>
          <c:showCatName val="0"/>
          <c:showSerName val="0"/>
          <c:showPercent val="0"/>
          <c:showBubbleSize val="0"/>
        </c:dLbls>
        <c:marker val="1"/>
        <c:smooth val="0"/>
        <c:axId val="371755000"/>
        <c:axId val="371756568"/>
      </c:lineChart>
      <c:dateAx>
        <c:axId val="371755000"/>
        <c:scaling>
          <c:orientation val="minMax"/>
        </c:scaling>
        <c:delete val="1"/>
        <c:axPos val="b"/>
        <c:numFmt formatCode="&quot;H&quot;yy" sourceLinked="1"/>
        <c:majorTickMark val="none"/>
        <c:minorTickMark val="none"/>
        <c:tickLblPos val="none"/>
        <c:crossAx val="371756568"/>
        <c:crosses val="autoZero"/>
        <c:auto val="1"/>
        <c:lblOffset val="100"/>
        <c:baseTimeUnit val="years"/>
      </c:dateAx>
      <c:valAx>
        <c:axId val="371756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1755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0</c:v>
                </c:pt>
                <c:pt idx="3">
                  <c:v>2.99</c:v>
                </c:pt>
                <c:pt idx="4">
                  <c:v>5.97</c:v>
                </c:pt>
              </c:numCache>
            </c:numRef>
          </c:val>
          <c:extLst>
            <c:ext xmlns:c16="http://schemas.microsoft.com/office/drawing/2014/chart" uri="{C3380CC4-5D6E-409C-BE32-E72D297353CC}">
              <c16:uniqueId val="{00000000-33AD-476A-8C4D-321E1A3C4016}"/>
            </c:ext>
          </c:extLst>
        </c:ser>
        <c:dLbls>
          <c:showLegendKey val="0"/>
          <c:showVal val="0"/>
          <c:showCatName val="0"/>
          <c:showSerName val="0"/>
          <c:showPercent val="0"/>
          <c:showBubbleSize val="0"/>
        </c:dLbls>
        <c:gapWidth val="150"/>
        <c:axId val="371751080"/>
        <c:axId val="3717553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20.78</c:v>
                </c:pt>
                <c:pt idx="4">
                  <c:v>23.54</c:v>
                </c:pt>
              </c:numCache>
            </c:numRef>
          </c:val>
          <c:smooth val="0"/>
          <c:extLst>
            <c:ext xmlns:c16="http://schemas.microsoft.com/office/drawing/2014/chart" uri="{C3380CC4-5D6E-409C-BE32-E72D297353CC}">
              <c16:uniqueId val="{00000001-33AD-476A-8C4D-321E1A3C4016}"/>
            </c:ext>
          </c:extLst>
        </c:ser>
        <c:dLbls>
          <c:showLegendKey val="0"/>
          <c:showVal val="0"/>
          <c:showCatName val="0"/>
          <c:showSerName val="0"/>
          <c:showPercent val="0"/>
          <c:showBubbleSize val="0"/>
        </c:dLbls>
        <c:marker val="1"/>
        <c:smooth val="0"/>
        <c:axId val="371751080"/>
        <c:axId val="371755392"/>
      </c:lineChart>
      <c:dateAx>
        <c:axId val="371751080"/>
        <c:scaling>
          <c:orientation val="minMax"/>
        </c:scaling>
        <c:delete val="1"/>
        <c:axPos val="b"/>
        <c:numFmt formatCode="&quot;H&quot;yy" sourceLinked="1"/>
        <c:majorTickMark val="none"/>
        <c:minorTickMark val="none"/>
        <c:tickLblPos val="none"/>
        <c:crossAx val="371755392"/>
        <c:crosses val="autoZero"/>
        <c:auto val="1"/>
        <c:lblOffset val="100"/>
        <c:baseTimeUnit val="years"/>
      </c:dateAx>
      <c:valAx>
        <c:axId val="371755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1751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D036-4093-9225-0190C873AE12}"/>
            </c:ext>
          </c:extLst>
        </c:ser>
        <c:dLbls>
          <c:showLegendKey val="0"/>
          <c:showVal val="0"/>
          <c:showCatName val="0"/>
          <c:showSerName val="0"/>
          <c:showPercent val="0"/>
          <c:showBubbleSize val="0"/>
        </c:dLbls>
        <c:gapWidth val="150"/>
        <c:axId val="371750296"/>
        <c:axId val="3717557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1.34</c:v>
                </c:pt>
                <c:pt idx="4">
                  <c:v>1.5</c:v>
                </c:pt>
              </c:numCache>
            </c:numRef>
          </c:val>
          <c:smooth val="0"/>
          <c:extLst>
            <c:ext xmlns:c16="http://schemas.microsoft.com/office/drawing/2014/chart" uri="{C3380CC4-5D6E-409C-BE32-E72D297353CC}">
              <c16:uniqueId val="{00000001-D036-4093-9225-0190C873AE12}"/>
            </c:ext>
          </c:extLst>
        </c:ser>
        <c:dLbls>
          <c:showLegendKey val="0"/>
          <c:showVal val="0"/>
          <c:showCatName val="0"/>
          <c:showSerName val="0"/>
          <c:showPercent val="0"/>
          <c:showBubbleSize val="0"/>
        </c:dLbls>
        <c:marker val="1"/>
        <c:smooth val="0"/>
        <c:axId val="371750296"/>
        <c:axId val="371755784"/>
      </c:lineChart>
      <c:dateAx>
        <c:axId val="371750296"/>
        <c:scaling>
          <c:orientation val="minMax"/>
        </c:scaling>
        <c:delete val="1"/>
        <c:axPos val="b"/>
        <c:numFmt formatCode="&quot;H&quot;yy" sourceLinked="1"/>
        <c:majorTickMark val="none"/>
        <c:minorTickMark val="none"/>
        <c:tickLblPos val="none"/>
        <c:crossAx val="371755784"/>
        <c:crosses val="autoZero"/>
        <c:auto val="1"/>
        <c:lblOffset val="100"/>
        <c:baseTimeUnit val="years"/>
      </c:dateAx>
      <c:valAx>
        <c:axId val="371755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1750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DDA2-478F-8CD6-FAA0ED4720C9}"/>
            </c:ext>
          </c:extLst>
        </c:ser>
        <c:dLbls>
          <c:showLegendKey val="0"/>
          <c:showVal val="0"/>
          <c:showCatName val="0"/>
          <c:showSerName val="0"/>
          <c:showPercent val="0"/>
          <c:showBubbleSize val="0"/>
        </c:dLbls>
        <c:gapWidth val="150"/>
        <c:axId val="371751472"/>
        <c:axId val="371751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18.36</c:v>
                </c:pt>
                <c:pt idx="4">
                  <c:v>18.010000000000002</c:v>
                </c:pt>
              </c:numCache>
            </c:numRef>
          </c:val>
          <c:smooth val="0"/>
          <c:extLst>
            <c:ext xmlns:c16="http://schemas.microsoft.com/office/drawing/2014/chart" uri="{C3380CC4-5D6E-409C-BE32-E72D297353CC}">
              <c16:uniqueId val="{00000001-DDA2-478F-8CD6-FAA0ED4720C9}"/>
            </c:ext>
          </c:extLst>
        </c:ser>
        <c:dLbls>
          <c:showLegendKey val="0"/>
          <c:showVal val="0"/>
          <c:showCatName val="0"/>
          <c:showSerName val="0"/>
          <c:showPercent val="0"/>
          <c:showBubbleSize val="0"/>
        </c:dLbls>
        <c:marker val="1"/>
        <c:smooth val="0"/>
        <c:axId val="371751472"/>
        <c:axId val="371751864"/>
      </c:lineChart>
      <c:dateAx>
        <c:axId val="371751472"/>
        <c:scaling>
          <c:orientation val="minMax"/>
        </c:scaling>
        <c:delete val="1"/>
        <c:axPos val="b"/>
        <c:numFmt formatCode="&quot;H&quot;yy" sourceLinked="1"/>
        <c:majorTickMark val="none"/>
        <c:minorTickMark val="none"/>
        <c:tickLblPos val="none"/>
        <c:crossAx val="371751864"/>
        <c:crosses val="autoZero"/>
        <c:auto val="1"/>
        <c:lblOffset val="100"/>
        <c:baseTimeUnit val="years"/>
      </c:dateAx>
      <c:valAx>
        <c:axId val="371751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1751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0</c:v>
                </c:pt>
                <c:pt idx="3">
                  <c:v>49.8</c:v>
                </c:pt>
                <c:pt idx="4">
                  <c:v>41.08</c:v>
                </c:pt>
              </c:numCache>
            </c:numRef>
          </c:val>
          <c:extLst>
            <c:ext xmlns:c16="http://schemas.microsoft.com/office/drawing/2014/chart" uri="{C3380CC4-5D6E-409C-BE32-E72D297353CC}">
              <c16:uniqueId val="{00000000-4CC6-42C0-B0D1-06B311AF340D}"/>
            </c:ext>
          </c:extLst>
        </c:ser>
        <c:dLbls>
          <c:showLegendKey val="0"/>
          <c:showVal val="0"/>
          <c:showCatName val="0"/>
          <c:showSerName val="0"/>
          <c:showPercent val="0"/>
          <c:showBubbleSize val="0"/>
        </c:dLbls>
        <c:gapWidth val="150"/>
        <c:axId val="371753432"/>
        <c:axId val="3717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55.6</c:v>
                </c:pt>
                <c:pt idx="4">
                  <c:v>59.4</c:v>
                </c:pt>
              </c:numCache>
            </c:numRef>
          </c:val>
          <c:smooth val="0"/>
          <c:extLst>
            <c:ext xmlns:c16="http://schemas.microsoft.com/office/drawing/2014/chart" uri="{C3380CC4-5D6E-409C-BE32-E72D297353CC}">
              <c16:uniqueId val="{00000001-4CC6-42C0-B0D1-06B311AF340D}"/>
            </c:ext>
          </c:extLst>
        </c:ser>
        <c:dLbls>
          <c:showLegendKey val="0"/>
          <c:showVal val="0"/>
          <c:showCatName val="0"/>
          <c:showSerName val="0"/>
          <c:showPercent val="0"/>
          <c:showBubbleSize val="0"/>
        </c:dLbls>
        <c:marker val="1"/>
        <c:smooth val="0"/>
        <c:axId val="371753432"/>
        <c:axId val="371753824"/>
      </c:lineChart>
      <c:dateAx>
        <c:axId val="371753432"/>
        <c:scaling>
          <c:orientation val="minMax"/>
        </c:scaling>
        <c:delete val="1"/>
        <c:axPos val="b"/>
        <c:numFmt formatCode="&quot;H&quot;yy" sourceLinked="1"/>
        <c:majorTickMark val="none"/>
        <c:minorTickMark val="none"/>
        <c:tickLblPos val="none"/>
        <c:crossAx val="371753824"/>
        <c:crosses val="autoZero"/>
        <c:auto val="1"/>
        <c:lblOffset val="100"/>
        <c:baseTimeUnit val="years"/>
      </c:dateAx>
      <c:valAx>
        <c:axId val="3717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1753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1873.56</c:v>
                </c:pt>
                <c:pt idx="4">
                  <c:v>1777</c:v>
                </c:pt>
              </c:numCache>
            </c:numRef>
          </c:val>
          <c:extLst>
            <c:ext xmlns:c16="http://schemas.microsoft.com/office/drawing/2014/chart" uri="{C3380CC4-5D6E-409C-BE32-E72D297353CC}">
              <c16:uniqueId val="{00000000-BFC8-4E5C-9DBF-71D904767C55}"/>
            </c:ext>
          </c:extLst>
        </c:ser>
        <c:dLbls>
          <c:showLegendKey val="0"/>
          <c:showVal val="0"/>
          <c:showCatName val="0"/>
          <c:showSerName val="0"/>
          <c:showPercent val="0"/>
          <c:showBubbleSize val="0"/>
        </c:dLbls>
        <c:gapWidth val="150"/>
        <c:axId val="372385032"/>
        <c:axId val="372384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789.08</c:v>
                </c:pt>
                <c:pt idx="4">
                  <c:v>747.84</c:v>
                </c:pt>
              </c:numCache>
            </c:numRef>
          </c:val>
          <c:smooth val="0"/>
          <c:extLst>
            <c:ext xmlns:c16="http://schemas.microsoft.com/office/drawing/2014/chart" uri="{C3380CC4-5D6E-409C-BE32-E72D297353CC}">
              <c16:uniqueId val="{00000001-BFC8-4E5C-9DBF-71D904767C55}"/>
            </c:ext>
          </c:extLst>
        </c:ser>
        <c:dLbls>
          <c:showLegendKey val="0"/>
          <c:showVal val="0"/>
          <c:showCatName val="0"/>
          <c:showSerName val="0"/>
          <c:showPercent val="0"/>
          <c:showBubbleSize val="0"/>
        </c:dLbls>
        <c:marker val="1"/>
        <c:smooth val="0"/>
        <c:axId val="372385032"/>
        <c:axId val="372384640"/>
      </c:lineChart>
      <c:dateAx>
        <c:axId val="372385032"/>
        <c:scaling>
          <c:orientation val="minMax"/>
        </c:scaling>
        <c:delete val="1"/>
        <c:axPos val="b"/>
        <c:numFmt formatCode="&quot;H&quot;yy" sourceLinked="1"/>
        <c:majorTickMark val="none"/>
        <c:minorTickMark val="none"/>
        <c:tickLblPos val="none"/>
        <c:crossAx val="372384640"/>
        <c:crosses val="autoZero"/>
        <c:auto val="1"/>
        <c:lblOffset val="100"/>
        <c:baseTimeUnit val="years"/>
      </c:dateAx>
      <c:valAx>
        <c:axId val="372384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2385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0</c:v>
                </c:pt>
                <c:pt idx="3">
                  <c:v>110.1</c:v>
                </c:pt>
                <c:pt idx="4">
                  <c:v>126.18</c:v>
                </c:pt>
              </c:numCache>
            </c:numRef>
          </c:val>
          <c:extLst>
            <c:ext xmlns:c16="http://schemas.microsoft.com/office/drawing/2014/chart" uri="{C3380CC4-5D6E-409C-BE32-E72D297353CC}">
              <c16:uniqueId val="{00000000-1922-43C3-9C07-119C77A47824}"/>
            </c:ext>
          </c:extLst>
        </c:ser>
        <c:dLbls>
          <c:showLegendKey val="0"/>
          <c:showVal val="0"/>
          <c:showCatName val="0"/>
          <c:showSerName val="0"/>
          <c:showPercent val="0"/>
          <c:showBubbleSize val="0"/>
        </c:dLbls>
        <c:gapWidth val="150"/>
        <c:axId val="372386992"/>
        <c:axId val="37239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88.25</c:v>
                </c:pt>
                <c:pt idx="4">
                  <c:v>90.17</c:v>
                </c:pt>
              </c:numCache>
            </c:numRef>
          </c:val>
          <c:smooth val="0"/>
          <c:extLst>
            <c:ext xmlns:c16="http://schemas.microsoft.com/office/drawing/2014/chart" uri="{C3380CC4-5D6E-409C-BE32-E72D297353CC}">
              <c16:uniqueId val="{00000001-1922-43C3-9C07-119C77A47824}"/>
            </c:ext>
          </c:extLst>
        </c:ser>
        <c:dLbls>
          <c:showLegendKey val="0"/>
          <c:showVal val="0"/>
          <c:showCatName val="0"/>
          <c:showSerName val="0"/>
          <c:showPercent val="0"/>
          <c:showBubbleSize val="0"/>
        </c:dLbls>
        <c:marker val="1"/>
        <c:smooth val="0"/>
        <c:axId val="372386992"/>
        <c:axId val="372390128"/>
      </c:lineChart>
      <c:dateAx>
        <c:axId val="372386992"/>
        <c:scaling>
          <c:orientation val="minMax"/>
        </c:scaling>
        <c:delete val="1"/>
        <c:axPos val="b"/>
        <c:numFmt formatCode="&quot;H&quot;yy" sourceLinked="1"/>
        <c:majorTickMark val="none"/>
        <c:minorTickMark val="none"/>
        <c:tickLblPos val="none"/>
        <c:crossAx val="372390128"/>
        <c:crosses val="autoZero"/>
        <c:auto val="1"/>
        <c:lblOffset val="100"/>
        <c:baseTimeUnit val="years"/>
      </c:dateAx>
      <c:valAx>
        <c:axId val="37239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2386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0</c:v>
                </c:pt>
                <c:pt idx="3">
                  <c:v>162.29</c:v>
                </c:pt>
                <c:pt idx="4">
                  <c:v>141.65</c:v>
                </c:pt>
              </c:numCache>
            </c:numRef>
          </c:val>
          <c:extLst>
            <c:ext xmlns:c16="http://schemas.microsoft.com/office/drawing/2014/chart" uri="{C3380CC4-5D6E-409C-BE32-E72D297353CC}">
              <c16:uniqueId val="{00000000-0FE8-4D26-BB80-C184761D4F94}"/>
            </c:ext>
          </c:extLst>
        </c:ser>
        <c:dLbls>
          <c:showLegendKey val="0"/>
          <c:showVal val="0"/>
          <c:showCatName val="0"/>
          <c:showSerName val="0"/>
          <c:showPercent val="0"/>
          <c:showBubbleSize val="0"/>
        </c:dLbls>
        <c:gapWidth val="150"/>
        <c:axId val="372390912"/>
        <c:axId val="3723858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176.37</c:v>
                </c:pt>
                <c:pt idx="4">
                  <c:v>173.17</c:v>
                </c:pt>
              </c:numCache>
            </c:numRef>
          </c:val>
          <c:smooth val="0"/>
          <c:extLst>
            <c:ext xmlns:c16="http://schemas.microsoft.com/office/drawing/2014/chart" uri="{C3380CC4-5D6E-409C-BE32-E72D297353CC}">
              <c16:uniqueId val="{00000001-0FE8-4D26-BB80-C184761D4F94}"/>
            </c:ext>
          </c:extLst>
        </c:ser>
        <c:dLbls>
          <c:showLegendKey val="0"/>
          <c:showVal val="0"/>
          <c:showCatName val="0"/>
          <c:showSerName val="0"/>
          <c:showPercent val="0"/>
          <c:showBubbleSize val="0"/>
        </c:dLbls>
        <c:marker val="1"/>
        <c:smooth val="0"/>
        <c:axId val="372390912"/>
        <c:axId val="372385816"/>
      </c:lineChart>
      <c:dateAx>
        <c:axId val="372390912"/>
        <c:scaling>
          <c:orientation val="minMax"/>
        </c:scaling>
        <c:delete val="1"/>
        <c:axPos val="b"/>
        <c:numFmt formatCode="&quot;H&quot;yy" sourceLinked="1"/>
        <c:majorTickMark val="none"/>
        <c:minorTickMark val="none"/>
        <c:tickLblPos val="none"/>
        <c:crossAx val="372385816"/>
        <c:crosses val="autoZero"/>
        <c:auto val="1"/>
        <c:lblOffset val="100"/>
        <c:baseTimeUnit val="years"/>
      </c:dateAx>
      <c:valAx>
        <c:axId val="372385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2390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【107.02】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H1" sqref="H1"/>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宮城県　亘理町</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法適用</v>
      </c>
      <c r="C8" s="40"/>
      <c r="D8" s="40"/>
      <c r="E8" s="40"/>
      <c r="F8" s="40"/>
      <c r="G8" s="40"/>
      <c r="H8" s="40"/>
      <c r="I8" s="40" t="str">
        <f>データ!J6</f>
        <v>下水道事業</v>
      </c>
      <c r="J8" s="40"/>
      <c r="K8" s="40"/>
      <c r="L8" s="40"/>
      <c r="M8" s="40"/>
      <c r="N8" s="40"/>
      <c r="O8" s="40"/>
      <c r="P8" s="40" t="str">
        <f>データ!K6</f>
        <v>公共下水道</v>
      </c>
      <c r="Q8" s="40"/>
      <c r="R8" s="40"/>
      <c r="S8" s="40"/>
      <c r="T8" s="40"/>
      <c r="U8" s="40"/>
      <c r="V8" s="40"/>
      <c r="W8" s="40" t="str">
        <f>データ!L6</f>
        <v>Cc1</v>
      </c>
      <c r="X8" s="40"/>
      <c r="Y8" s="40"/>
      <c r="Z8" s="40"/>
      <c r="AA8" s="40"/>
      <c r="AB8" s="40"/>
      <c r="AC8" s="40"/>
      <c r="AD8" s="41" t="str">
        <f>データ!$M$6</f>
        <v>非設置</v>
      </c>
      <c r="AE8" s="41"/>
      <c r="AF8" s="41"/>
      <c r="AG8" s="41"/>
      <c r="AH8" s="41"/>
      <c r="AI8" s="41"/>
      <c r="AJ8" s="41"/>
      <c r="AK8" s="3"/>
      <c r="AL8" s="42">
        <f>データ!S6</f>
        <v>33419</v>
      </c>
      <c r="AM8" s="42"/>
      <c r="AN8" s="42"/>
      <c r="AO8" s="42"/>
      <c r="AP8" s="42"/>
      <c r="AQ8" s="42"/>
      <c r="AR8" s="42"/>
      <c r="AS8" s="42"/>
      <c r="AT8" s="35">
        <f>データ!T6</f>
        <v>73.599999999999994</v>
      </c>
      <c r="AU8" s="35"/>
      <c r="AV8" s="35"/>
      <c r="AW8" s="35"/>
      <c r="AX8" s="35"/>
      <c r="AY8" s="35"/>
      <c r="AZ8" s="35"/>
      <c r="BA8" s="35"/>
      <c r="BB8" s="35">
        <f>データ!U6</f>
        <v>454.06</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f>データ!O6</f>
        <v>57.85</v>
      </c>
      <c r="J10" s="35"/>
      <c r="K10" s="35"/>
      <c r="L10" s="35"/>
      <c r="M10" s="35"/>
      <c r="N10" s="35"/>
      <c r="O10" s="35"/>
      <c r="P10" s="35">
        <f>データ!P6</f>
        <v>81.239999999999995</v>
      </c>
      <c r="Q10" s="35"/>
      <c r="R10" s="35"/>
      <c r="S10" s="35"/>
      <c r="T10" s="35"/>
      <c r="U10" s="35"/>
      <c r="V10" s="35"/>
      <c r="W10" s="35">
        <f>データ!Q6</f>
        <v>97.99</v>
      </c>
      <c r="X10" s="35"/>
      <c r="Y10" s="35"/>
      <c r="Z10" s="35"/>
      <c r="AA10" s="35"/>
      <c r="AB10" s="35"/>
      <c r="AC10" s="35"/>
      <c r="AD10" s="42">
        <f>データ!R6</f>
        <v>3575</v>
      </c>
      <c r="AE10" s="42"/>
      <c r="AF10" s="42"/>
      <c r="AG10" s="42"/>
      <c r="AH10" s="42"/>
      <c r="AI10" s="42"/>
      <c r="AJ10" s="42"/>
      <c r="AK10" s="2"/>
      <c r="AL10" s="42">
        <f>データ!V6</f>
        <v>27057</v>
      </c>
      <c r="AM10" s="42"/>
      <c r="AN10" s="42"/>
      <c r="AO10" s="42"/>
      <c r="AP10" s="42"/>
      <c r="AQ10" s="42"/>
      <c r="AR10" s="42"/>
      <c r="AS10" s="42"/>
      <c r="AT10" s="35">
        <f>データ!W6</f>
        <v>9.73</v>
      </c>
      <c r="AU10" s="35"/>
      <c r="AV10" s="35"/>
      <c r="AW10" s="35"/>
      <c r="AX10" s="35"/>
      <c r="AY10" s="35"/>
      <c r="AZ10" s="35"/>
      <c r="BA10" s="35"/>
      <c r="BB10" s="35">
        <f>データ!X6</f>
        <v>2780.78</v>
      </c>
      <c r="BC10" s="35"/>
      <c r="BD10" s="35"/>
      <c r="BE10" s="35"/>
      <c r="BF10" s="35"/>
      <c r="BG10" s="35"/>
      <c r="BH10" s="35"/>
      <c r="BI10" s="35"/>
      <c r="BJ10" s="2"/>
      <c r="BK10" s="2"/>
      <c r="BL10" s="67" t="s">
        <v>22</v>
      </c>
      <c r="BM10" s="68"/>
      <c r="BN10" s="69" t="s">
        <v>23</v>
      </c>
      <c r="BO10" s="69"/>
      <c r="BP10" s="69"/>
      <c r="BQ10" s="69"/>
      <c r="BR10" s="69"/>
      <c r="BS10" s="69"/>
      <c r="BT10" s="69"/>
      <c r="BU10" s="69"/>
      <c r="BV10" s="69"/>
      <c r="BW10" s="69"/>
      <c r="BX10" s="69"/>
      <c r="BY10" s="7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24</v>
      </c>
      <c r="BM11" s="53"/>
      <c r="BN11" s="53"/>
      <c r="BO11" s="53"/>
      <c r="BP11" s="53"/>
      <c r="BQ11" s="53"/>
      <c r="BR11" s="53"/>
      <c r="BS11" s="53"/>
      <c r="BT11" s="53"/>
      <c r="BU11" s="53"/>
      <c r="BV11" s="53"/>
      <c r="BW11" s="53"/>
      <c r="BX11" s="53"/>
      <c r="BY11" s="53"/>
      <c r="BZ11" s="5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x14ac:dyDescent="0.15">
      <c r="A14" s="2"/>
      <c r="B14" s="55" t="s">
        <v>25</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5" t="s">
        <v>26</v>
      </c>
      <c r="BM14" s="46"/>
      <c r="BN14" s="46"/>
      <c r="BO14" s="46"/>
      <c r="BP14" s="46"/>
      <c r="BQ14" s="46"/>
      <c r="BR14" s="46"/>
      <c r="BS14" s="46"/>
      <c r="BT14" s="46"/>
      <c r="BU14" s="46"/>
      <c r="BV14" s="46"/>
      <c r="BW14" s="46"/>
      <c r="BX14" s="46"/>
      <c r="BY14" s="46"/>
      <c r="BZ14" s="47"/>
    </row>
    <row r="15" spans="1:78" ht="13.5" customHeight="1" x14ac:dyDescent="0.15">
      <c r="A15" s="2"/>
      <c r="B15" s="58"/>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60"/>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117</v>
      </c>
      <c r="BM16" s="62"/>
      <c r="BN16" s="62"/>
      <c r="BO16" s="62"/>
      <c r="BP16" s="62"/>
      <c r="BQ16" s="62"/>
      <c r="BR16" s="62"/>
      <c r="BS16" s="62"/>
      <c r="BT16" s="62"/>
      <c r="BU16" s="62"/>
      <c r="BV16" s="62"/>
      <c r="BW16" s="62"/>
      <c r="BX16" s="62"/>
      <c r="BY16" s="62"/>
      <c r="BZ16" s="63"/>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71" t="s">
        <v>115</v>
      </c>
      <c r="BM47" s="72"/>
      <c r="BN47" s="72"/>
      <c r="BO47" s="72"/>
      <c r="BP47" s="72"/>
      <c r="BQ47" s="72"/>
      <c r="BR47" s="72"/>
      <c r="BS47" s="72"/>
      <c r="BT47" s="72"/>
      <c r="BU47" s="72"/>
      <c r="BV47" s="72"/>
      <c r="BW47" s="72"/>
      <c r="BX47" s="72"/>
      <c r="BY47" s="72"/>
      <c r="BZ47" s="73"/>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71"/>
      <c r="BM48" s="72"/>
      <c r="BN48" s="72"/>
      <c r="BO48" s="72"/>
      <c r="BP48" s="72"/>
      <c r="BQ48" s="72"/>
      <c r="BR48" s="72"/>
      <c r="BS48" s="72"/>
      <c r="BT48" s="72"/>
      <c r="BU48" s="72"/>
      <c r="BV48" s="72"/>
      <c r="BW48" s="72"/>
      <c r="BX48" s="72"/>
      <c r="BY48" s="72"/>
      <c r="BZ48" s="73"/>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71"/>
      <c r="BM49" s="72"/>
      <c r="BN49" s="72"/>
      <c r="BO49" s="72"/>
      <c r="BP49" s="72"/>
      <c r="BQ49" s="72"/>
      <c r="BR49" s="72"/>
      <c r="BS49" s="72"/>
      <c r="BT49" s="72"/>
      <c r="BU49" s="72"/>
      <c r="BV49" s="72"/>
      <c r="BW49" s="72"/>
      <c r="BX49" s="72"/>
      <c r="BY49" s="72"/>
      <c r="BZ49" s="73"/>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71"/>
      <c r="BM50" s="72"/>
      <c r="BN50" s="72"/>
      <c r="BO50" s="72"/>
      <c r="BP50" s="72"/>
      <c r="BQ50" s="72"/>
      <c r="BR50" s="72"/>
      <c r="BS50" s="72"/>
      <c r="BT50" s="72"/>
      <c r="BU50" s="72"/>
      <c r="BV50" s="72"/>
      <c r="BW50" s="72"/>
      <c r="BX50" s="72"/>
      <c r="BY50" s="72"/>
      <c r="BZ50" s="73"/>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71"/>
      <c r="BM51" s="72"/>
      <c r="BN51" s="72"/>
      <c r="BO51" s="72"/>
      <c r="BP51" s="72"/>
      <c r="BQ51" s="72"/>
      <c r="BR51" s="72"/>
      <c r="BS51" s="72"/>
      <c r="BT51" s="72"/>
      <c r="BU51" s="72"/>
      <c r="BV51" s="72"/>
      <c r="BW51" s="72"/>
      <c r="BX51" s="72"/>
      <c r="BY51" s="72"/>
      <c r="BZ51" s="73"/>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71"/>
      <c r="BM52" s="72"/>
      <c r="BN52" s="72"/>
      <c r="BO52" s="72"/>
      <c r="BP52" s="72"/>
      <c r="BQ52" s="72"/>
      <c r="BR52" s="72"/>
      <c r="BS52" s="72"/>
      <c r="BT52" s="72"/>
      <c r="BU52" s="72"/>
      <c r="BV52" s="72"/>
      <c r="BW52" s="72"/>
      <c r="BX52" s="72"/>
      <c r="BY52" s="72"/>
      <c r="BZ52" s="73"/>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71"/>
      <c r="BM53" s="72"/>
      <c r="BN53" s="72"/>
      <c r="BO53" s="72"/>
      <c r="BP53" s="72"/>
      <c r="BQ53" s="72"/>
      <c r="BR53" s="72"/>
      <c r="BS53" s="72"/>
      <c r="BT53" s="72"/>
      <c r="BU53" s="72"/>
      <c r="BV53" s="72"/>
      <c r="BW53" s="72"/>
      <c r="BX53" s="72"/>
      <c r="BY53" s="72"/>
      <c r="BZ53" s="73"/>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71"/>
      <c r="BM54" s="72"/>
      <c r="BN54" s="72"/>
      <c r="BO54" s="72"/>
      <c r="BP54" s="72"/>
      <c r="BQ54" s="72"/>
      <c r="BR54" s="72"/>
      <c r="BS54" s="72"/>
      <c r="BT54" s="72"/>
      <c r="BU54" s="72"/>
      <c r="BV54" s="72"/>
      <c r="BW54" s="72"/>
      <c r="BX54" s="72"/>
      <c r="BY54" s="72"/>
      <c r="BZ54" s="73"/>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71"/>
      <c r="BM55" s="72"/>
      <c r="BN55" s="72"/>
      <c r="BO55" s="72"/>
      <c r="BP55" s="72"/>
      <c r="BQ55" s="72"/>
      <c r="BR55" s="72"/>
      <c r="BS55" s="72"/>
      <c r="BT55" s="72"/>
      <c r="BU55" s="72"/>
      <c r="BV55" s="72"/>
      <c r="BW55" s="72"/>
      <c r="BX55" s="72"/>
      <c r="BY55" s="72"/>
      <c r="BZ55" s="73"/>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71"/>
      <c r="BM56" s="72"/>
      <c r="BN56" s="72"/>
      <c r="BO56" s="72"/>
      <c r="BP56" s="72"/>
      <c r="BQ56" s="72"/>
      <c r="BR56" s="72"/>
      <c r="BS56" s="72"/>
      <c r="BT56" s="72"/>
      <c r="BU56" s="72"/>
      <c r="BV56" s="72"/>
      <c r="BW56" s="72"/>
      <c r="BX56" s="72"/>
      <c r="BY56" s="72"/>
      <c r="BZ56" s="73"/>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71"/>
      <c r="BM57" s="72"/>
      <c r="BN57" s="72"/>
      <c r="BO57" s="72"/>
      <c r="BP57" s="72"/>
      <c r="BQ57" s="72"/>
      <c r="BR57" s="72"/>
      <c r="BS57" s="72"/>
      <c r="BT57" s="72"/>
      <c r="BU57" s="72"/>
      <c r="BV57" s="72"/>
      <c r="BW57" s="72"/>
      <c r="BX57" s="72"/>
      <c r="BY57" s="72"/>
      <c r="BZ57" s="73"/>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71"/>
      <c r="BM58" s="72"/>
      <c r="BN58" s="72"/>
      <c r="BO58" s="72"/>
      <c r="BP58" s="72"/>
      <c r="BQ58" s="72"/>
      <c r="BR58" s="72"/>
      <c r="BS58" s="72"/>
      <c r="BT58" s="72"/>
      <c r="BU58" s="72"/>
      <c r="BV58" s="72"/>
      <c r="BW58" s="72"/>
      <c r="BX58" s="72"/>
      <c r="BY58" s="72"/>
      <c r="BZ58" s="73"/>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71"/>
      <c r="BM59" s="72"/>
      <c r="BN59" s="72"/>
      <c r="BO59" s="72"/>
      <c r="BP59" s="72"/>
      <c r="BQ59" s="72"/>
      <c r="BR59" s="72"/>
      <c r="BS59" s="72"/>
      <c r="BT59" s="72"/>
      <c r="BU59" s="72"/>
      <c r="BV59" s="72"/>
      <c r="BW59" s="72"/>
      <c r="BX59" s="72"/>
      <c r="BY59" s="72"/>
      <c r="BZ59" s="73"/>
    </row>
    <row r="60" spans="1:78" ht="13.5" customHeight="1" x14ac:dyDescent="0.15">
      <c r="A60" s="2"/>
      <c r="B60" s="58" t="s">
        <v>28</v>
      </c>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60"/>
      <c r="BK60" s="2"/>
      <c r="BL60" s="71"/>
      <c r="BM60" s="72"/>
      <c r="BN60" s="72"/>
      <c r="BO60" s="72"/>
      <c r="BP60" s="72"/>
      <c r="BQ60" s="72"/>
      <c r="BR60" s="72"/>
      <c r="BS60" s="72"/>
      <c r="BT60" s="72"/>
      <c r="BU60" s="72"/>
      <c r="BV60" s="72"/>
      <c r="BW60" s="72"/>
      <c r="BX60" s="72"/>
      <c r="BY60" s="72"/>
      <c r="BZ60" s="73"/>
    </row>
    <row r="61" spans="1:78" ht="13.5" customHeight="1" x14ac:dyDescent="0.15">
      <c r="A61" s="2"/>
      <c r="B61" s="58"/>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60"/>
      <c r="BK61" s="2"/>
      <c r="BL61" s="71"/>
      <c r="BM61" s="72"/>
      <c r="BN61" s="72"/>
      <c r="BO61" s="72"/>
      <c r="BP61" s="72"/>
      <c r="BQ61" s="72"/>
      <c r="BR61" s="72"/>
      <c r="BS61" s="72"/>
      <c r="BT61" s="72"/>
      <c r="BU61" s="72"/>
      <c r="BV61" s="72"/>
      <c r="BW61" s="72"/>
      <c r="BX61" s="72"/>
      <c r="BY61" s="72"/>
      <c r="BZ61" s="73"/>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71"/>
      <c r="BM62" s="72"/>
      <c r="BN62" s="72"/>
      <c r="BO62" s="72"/>
      <c r="BP62" s="72"/>
      <c r="BQ62" s="72"/>
      <c r="BR62" s="72"/>
      <c r="BS62" s="72"/>
      <c r="BT62" s="72"/>
      <c r="BU62" s="72"/>
      <c r="BV62" s="72"/>
      <c r="BW62" s="72"/>
      <c r="BX62" s="72"/>
      <c r="BY62" s="72"/>
      <c r="BZ62" s="73"/>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74"/>
      <c r="BM63" s="75"/>
      <c r="BN63" s="75"/>
      <c r="BO63" s="75"/>
      <c r="BP63" s="75"/>
      <c r="BQ63" s="75"/>
      <c r="BR63" s="75"/>
      <c r="BS63" s="75"/>
      <c r="BT63" s="75"/>
      <c r="BU63" s="75"/>
      <c r="BV63" s="75"/>
      <c r="BW63" s="75"/>
      <c r="BX63" s="75"/>
      <c r="BY63" s="75"/>
      <c r="BZ63" s="76"/>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71" t="s">
        <v>116</v>
      </c>
      <c r="BM66" s="72"/>
      <c r="BN66" s="72"/>
      <c r="BO66" s="72"/>
      <c r="BP66" s="72"/>
      <c r="BQ66" s="72"/>
      <c r="BR66" s="72"/>
      <c r="BS66" s="72"/>
      <c r="BT66" s="72"/>
      <c r="BU66" s="72"/>
      <c r="BV66" s="72"/>
      <c r="BW66" s="72"/>
      <c r="BX66" s="72"/>
      <c r="BY66" s="72"/>
      <c r="BZ66" s="73"/>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71"/>
      <c r="BM67" s="72"/>
      <c r="BN67" s="72"/>
      <c r="BO67" s="72"/>
      <c r="BP67" s="72"/>
      <c r="BQ67" s="72"/>
      <c r="BR67" s="72"/>
      <c r="BS67" s="72"/>
      <c r="BT67" s="72"/>
      <c r="BU67" s="72"/>
      <c r="BV67" s="72"/>
      <c r="BW67" s="72"/>
      <c r="BX67" s="72"/>
      <c r="BY67" s="72"/>
      <c r="BZ67" s="73"/>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71"/>
      <c r="BM68" s="72"/>
      <c r="BN68" s="72"/>
      <c r="BO68" s="72"/>
      <c r="BP68" s="72"/>
      <c r="BQ68" s="72"/>
      <c r="BR68" s="72"/>
      <c r="BS68" s="72"/>
      <c r="BT68" s="72"/>
      <c r="BU68" s="72"/>
      <c r="BV68" s="72"/>
      <c r="BW68" s="72"/>
      <c r="BX68" s="72"/>
      <c r="BY68" s="72"/>
      <c r="BZ68" s="73"/>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71"/>
      <c r="BM69" s="72"/>
      <c r="BN69" s="72"/>
      <c r="BO69" s="72"/>
      <c r="BP69" s="72"/>
      <c r="BQ69" s="72"/>
      <c r="BR69" s="72"/>
      <c r="BS69" s="72"/>
      <c r="BT69" s="72"/>
      <c r="BU69" s="72"/>
      <c r="BV69" s="72"/>
      <c r="BW69" s="72"/>
      <c r="BX69" s="72"/>
      <c r="BY69" s="72"/>
      <c r="BZ69" s="73"/>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71"/>
      <c r="BM70" s="72"/>
      <c r="BN70" s="72"/>
      <c r="BO70" s="72"/>
      <c r="BP70" s="72"/>
      <c r="BQ70" s="72"/>
      <c r="BR70" s="72"/>
      <c r="BS70" s="72"/>
      <c r="BT70" s="72"/>
      <c r="BU70" s="72"/>
      <c r="BV70" s="72"/>
      <c r="BW70" s="72"/>
      <c r="BX70" s="72"/>
      <c r="BY70" s="72"/>
      <c r="BZ70" s="73"/>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71"/>
      <c r="BM71" s="72"/>
      <c r="BN71" s="72"/>
      <c r="BO71" s="72"/>
      <c r="BP71" s="72"/>
      <c r="BQ71" s="72"/>
      <c r="BR71" s="72"/>
      <c r="BS71" s="72"/>
      <c r="BT71" s="72"/>
      <c r="BU71" s="72"/>
      <c r="BV71" s="72"/>
      <c r="BW71" s="72"/>
      <c r="BX71" s="72"/>
      <c r="BY71" s="72"/>
      <c r="BZ71" s="73"/>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71"/>
      <c r="BM72" s="72"/>
      <c r="BN72" s="72"/>
      <c r="BO72" s="72"/>
      <c r="BP72" s="72"/>
      <c r="BQ72" s="72"/>
      <c r="BR72" s="72"/>
      <c r="BS72" s="72"/>
      <c r="BT72" s="72"/>
      <c r="BU72" s="72"/>
      <c r="BV72" s="72"/>
      <c r="BW72" s="72"/>
      <c r="BX72" s="72"/>
      <c r="BY72" s="72"/>
      <c r="BZ72" s="73"/>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71"/>
      <c r="BM73" s="72"/>
      <c r="BN73" s="72"/>
      <c r="BO73" s="72"/>
      <c r="BP73" s="72"/>
      <c r="BQ73" s="72"/>
      <c r="BR73" s="72"/>
      <c r="BS73" s="72"/>
      <c r="BT73" s="72"/>
      <c r="BU73" s="72"/>
      <c r="BV73" s="72"/>
      <c r="BW73" s="72"/>
      <c r="BX73" s="72"/>
      <c r="BY73" s="72"/>
      <c r="BZ73" s="73"/>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71"/>
      <c r="BM74" s="72"/>
      <c r="BN74" s="72"/>
      <c r="BO74" s="72"/>
      <c r="BP74" s="72"/>
      <c r="BQ74" s="72"/>
      <c r="BR74" s="72"/>
      <c r="BS74" s="72"/>
      <c r="BT74" s="72"/>
      <c r="BU74" s="72"/>
      <c r="BV74" s="72"/>
      <c r="BW74" s="72"/>
      <c r="BX74" s="72"/>
      <c r="BY74" s="72"/>
      <c r="BZ74" s="73"/>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71"/>
      <c r="BM75" s="72"/>
      <c r="BN75" s="72"/>
      <c r="BO75" s="72"/>
      <c r="BP75" s="72"/>
      <c r="BQ75" s="72"/>
      <c r="BR75" s="72"/>
      <c r="BS75" s="72"/>
      <c r="BT75" s="72"/>
      <c r="BU75" s="72"/>
      <c r="BV75" s="72"/>
      <c r="BW75" s="72"/>
      <c r="BX75" s="72"/>
      <c r="BY75" s="72"/>
      <c r="BZ75" s="73"/>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71"/>
      <c r="BM76" s="72"/>
      <c r="BN76" s="72"/>
      <c r="BO76" s="72"/>
      <c r="BP76" s="72"/>
      <c r="BQ76" s="72"/>
      <c r="BR76" s="72"/>
      <c r="BS76" s="72"/>
      <c r="BT76" s="72"/>
      <c r="BU76" s="72"/>
      <c r="BV76" s="72"/>
      <c r="BW76" s="72"/>
      <c r="BX76" s="72"/>
      <c r="BY76" s="72"/>
      <c r="BZ76" s="73"/>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71"/>
      <c r="BM77" s="72"/>
      <c r="BN77" s="72"/>
      <c r="BO77" s="72"/>
      <c r="BP77" s="72"/>
      <c r="BQ77" s="72"/>
      <c r="BR77" s="72"/>
      <c r="BS77" s="72"/>
      <c r="BT77" s="72"/>
      <c r="BU77" s="72"/>
      <c r="BV77" s="72"/>
      <c r="BW77" s="72"/>
      <c r="BX77" s="72"/>
      <c r="BY77" s="72"/>
      <c r="BZ77" s="73"/>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71"/>
      <c r="BM78" s="72"/>
      <c r="BN78" s="72"/>
      <c r="BO78" s="72"/>
      <c r="BP78" s="72"/>
      <c r="BQ78" s="72"/>
      <c r="BR78" s="72"/>
      <c r="BS78" s="72"/>
      <c r="BT78" s="72"/>
      <c r="BU78" s="72"/>
      <c r="BV78" s="72"/>
      <c r="BW78" s="72"/>
      <c r="BX78" s="72"/>
      <c r="BY78" s="72"/>
      <c r="BZ78" s="73"/>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71"/>
      <c r="BM79" s="72"/>
      <c r="BN79" s="72"/>
      <c r="BO79" s="72"/>
      <c r="BP79" s="72"/>
      <c r="BQ79" s="72"/>
      <c r="BR79" s="72"/>
      <c r="BS79" s="72"/>
      <c r="BT79" s="72"/>
      <c r="BU79" s="72"/>
      <c r="BV79" s="72"/>
      <c r="BW79" s="72"/>
      <c r="BX79" s="72"/>
      <c r="BY79" s="72"/>
      <c r="BZ79" s="73"/>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71"/>
      <c r="BM80" s="72"/>
      <c r="BN80" s="72"/>
      <c r="BO80" s="72"/>
      <c r="BP80" s="72"/>
      <c r="BQ80" s="72"/>
      <c r="BR80" s="72"/>
      <c r="BS80" s="72"/>
      <c r="BT80" s="72"/>
      <c r="BU80" s="72"/>
      <c r="BV80" s="72"/>
      <c r="BW80" s="72"/>
      <c r="BX80" s="72"/>
      <c r="BY80" s="72"/>
      <c r="BZ80" s="73"/>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71"/>
      <c r="BM81" s="72"/>
      <c r="BN81" s="72"/>
      <c r="BO81" s="72"/>
      <c r="BP81" s="72"/>
      <c r="BQ81" s="72"/>
      <c r="BR81" s="72"/>
      <c r="BS81" s="72"/>
      <c r="BT81" s="72"/>
      <c r="BU81" s="72"/>
      <c r="BV81" s="72"/>
      <c r="BW81" s="72"/>
      <c r="BX81" s="72"/>
      <c r="BY81" s="72"/>
      <c r="BZ81" s="73"/>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74"/>
      <c r="BM82" s="75"/>
      <c r="BN82" s="75"/>
      <c r="BO82" s="75"/>
      <c r="BP82" s="75"/>
      <c r="BQ82" s="75"/>
      <c r="BR82" s="75"/>
      <c r="BS82" s="75"/>
      <c r="BT82" s="75"/>
      <c r="BU82" s="75"/>
      <c r="BV82" s="75"/>
      <c r="BW82" s="75"/>
      <c r="BX82" s="75"/>
      <c r="BY82" s="75"/>
      <c r="BZ82" s="76"/>
    </row>
    <row r="83" spans="1:78" x14ac:dyDescent="0.15">
      <c r="C83" s="77" t="s">
        <v>30</v>
      </c>
      <c r="D83" s="77"/>
      <c r="E83" s="77"/>
      <c r="F83" s="77"/>
      <c r="G83" s="77"/>
      <c r="H83" s="77"/>
      <c r="I83" s="77"/>
      <c r="J83" s="77"/>
      <c r="K83" s="77"/>
      <c r="L83" s="77"/>
      <c r="M83" s="77"/>
      <c r="N83" s="77"/>
      <c r="O83" s="77"/>
      <c r="P83" s="77"/>
      <c r="Q83" s="77"/>
      <c r="R83" s="77"/>
      <c r="S83" s="77"/>
      <c r="T83" s="77"/>
      <c r="U83" s="77"/>
      <c r="V83" s="77"/>
      <c r="W83" s="77"/>
      <c r="X83" s="77"/>
      <c r="Y83" s="77"/>
      <c r="Z83" s="77"/>
      <c r="AA83" s="77"/>
      <c r="AB83" s="77"/>
      <c r="AC83" s="77"/>
      <c r="AD83" s="77"/>
      <c r="AE83" s="77"/>
      <c r="AF83" s="77"/>
      <c r="AG83" s="77"/>
      <c r="AH83" s="77"/>
      <c r="AI83" s="77"/>
      <c r="AJ83" s="77"/>
      <c r="AK83" s="77"/>
      <c r="AL83" s="77"/>
      <c r="AM83" s="77"/>
      <c r="AN83" s="77"/>
      <c r="AO83" s="77"/>
      <c r="AP83" s="77"/>
      <c r="AQ83" s="77"/>
      <c r="AR83" s="77"/>
      <c r="AS83" s="77"/>
      <c r="AT83" s="77"/>
      <c r="AU83" s="77"/>
      <c r="AV83" s="77"/>
      <c r="AW83" s="77"/>
      <c r="AX83" s="77"/>
      <c r="AY83" s="77"/>
      <c r="AZ83" s="77"/>
      <c r="BA83" s="77"/>
      <c r="BB83" s="77"/>
      <c r="BC83" s="77"/>
      <c r="BD83" s="77"/>
      <c r="BE83" s="77"/>
      <c r="BF83" s="77"/>
      <c r="BG83" s="77"/>
      <c r="BH83" s="77"/>
      <c r="BI83" s="77"/>
      <c r="BJ83" s="77"/>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【107.02】</v>
      </c>
      <c r="F85" s="12" t="str">
        <f>データ!AT6</f>
        <v>【3.09】</v>
      </c>
      <c r="G85" s="12" t="str">
        <f>データ!BE6</f>
        <v>【71.39】</v>
      </c>
      <c r="H85" s="12" t="str">
        <f>データ!BP6</f>
        <v>【669.11】</v>
      </c>
      <c r="I85" s="12" t="str">
        <f>データ!CA6</f>
        <v>【99.73】</v>
      </c>
      <c r="J85" s="12" t="str">
        <f>データ!CL6</f>
        <v>【134.98】</v>
      </c>
      <c r="K85" s="12" t="str">
        <f>データ!CW6</f>
        <v>【59.99】</v>
      </c>
      <c r="L85" s="12" t="str">
        <f>データ!DH6</f>
        <v>【95.72】</v>
      </c>
      <c r="M85" s="12" t="str">
        <f>データ!DS6</f>
        <v>【38.17】</v>
      </c>
      <c r="N85" s="12" t="str">
        <f>データ!ED6</f>
        <v>【6.54】</v>
      </c>
      <c r="O85" s="12" t="str">
        <f>データ!EO6</f>
        <v>【0.24】</v>
      </c>
    </row>
  </sheetData>
  <sheetProtection algorithmName="SHA-512" hashValue="cdNqDz2p4F00CCHstEpFoJIzOuodjVyKfA2a1AxSpr38cjC8EiVnWtzzWpcMOJEebkwJ7zeqPG0WAfzqkvh0VA==" saltValue="4QQiq+HYomoV2FG4QlrowA=="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9" t="s">
        <v>52</v>
      </c>
      <c r="I3" s="80"/>
      <c r="J3" s="80"/>
      <c r="K3" s="80"/>
      <c r="L3" s="80"/>
      <c r="M3" s="80"/>
      <c r="N3" s="80"/>
      <c r="O3" s="80"/>
      <c r="P3" s="80"/>
      <c r="Q3" s="80"/>
      <c r="R3" s="80"/>
      <c r="S3" s="80"/>
      <c r="T3" s="80"/>
      <c r="U3" s="80"/>
      <c r="V3" s="80"/>
      <c r="W3" s="80"/>
      <c r="X3" s="81"/>
      <c r="Y3" s="85" t="s">
        <v>53</v>
      </c>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t="s">
        <v>54</v>
      </c>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row>
    <row r="4" spans="1:148" x14ac:dyDescent="0.15">
      <c r="A4" s="14" t="s">
        <v>55</v>
      </c>
      <c r="B4" s="16"/>
      <c r="C4" s="16"/>
      <c r="D4" s="16"/>
      <c r="E4" s="16"/>
      <c r="F4" s="16"/>
      <c r="G4" s="16"/>
      <c r="H4" s="82"/>
      <c r="I4" s="83"/>
      <c r="J4" s="83"/>
      <c r="K4" s="83"/>
      <c r="L4" s="83"/>
      <c r="M4" s="83"/>
      <c r="N4" s="83"/>
      <c r="O4" s="83"/>
      <c r="P4" s="83"/>
      <c r="Q4" s="83"/>
      <c r="R4" s="83"/>
      <c r="S4" s="83"/>
      <c r="T4" s="83"/>
      <c r="U4" s="83"/>
      <c r="V4" s="83"/>
      <c r="W4" s="83"/>
      <c r="X4" s="84"/>
      <c r="Y4" s="78" t="s">
        <v>56</v>
      </c>
      <c r="Z4" s="78"/>
      <c r="AA4" s="78"/>
      <c r="AB4" s="78"/>
      <c r="AC4" s="78"/>
      <c r="AD4" s="78"/>
      <c r="AE4" s="78"/>
      <c r="AF4" s="78"/>
      <c r="AG4" s="78"/>
      <c r="AH4" s="78"/>
      <c r="AI4" s="78"/>
      <c r="AJ4" s="78" t="s">
        <v>57</v>
      </c>
      <c r="AK4" s="78"/>
      <c r="AL4" s="78"/>
      <c r="AM4" s="78"/>
      <c r="AN4" s="78"/>
      <c r="AO4" s="78"/>
      <c r="AP4" s="78"/>
      <c r="AQ4" s="78"/>
      <c r="AR4" s="78"/>
      <c r="AS4" s="78"/>
      <c r="AT4" s="78"/>
      <c r="AU4" s="78" t="s">
        <v>58</v>
      </c>
      <c r="AV4" s="78"/>
      <c r="AW4" s="78"/>
      <c r="AX4" s="78"/>
      <c r="AY4" s="78"/>
      <c r="AZ4" s="78"/>
      <c r="BA4" s="78"/>
      <c r="BB4" s="78"/>
      <c r="BC4" s="78"/>
      <c r="BD4" s="78"/>
      <c r="BE4" s="78"/>
      <c r="BF4" s="78" t="s">
        <v>59</v>
      </c>
      <c r="BG4" s="78"/>
      <c r="BH4" s="78"/>
      <c r="BI4" s="78"/>
      <c r="BJ4" s="78"/>
      <c r="BK4" s="78"/>
      <c r="BL4" s="78"/>
      <c r="BM4" s="78"/>
      <c r="BN4" s="78"/>
      <c r="BO4" s="78"/>
      <c r="BP4" s="78"/>
      <c r="BQ4" s="78" t="s">
        <v>60</v>
      </c>
      <c r="BR4" s="78"/>
      <c r="BS4" s="78"/>
      <c r="BT4" s="78"/>
      <c r="BU4" s="78"/>
      <c r="BV4" s="78"/>
      <c r="BW4" s="78"/>
      <c r="BX4" s="78"/>
      <c r="BY4" s="78"/>
      <c r="BZ4" s="78"/>
      <c r="CA4" s="78"/>
      <c r="CB4" s="78" t="s">
        <v>61</v>
      </c>
      <c r="CC4" s="78"/>
      <c r="CD4" s="78"/>
      <c r="CE4" s="78"/>
      <c r="CF4" s="78"/>
      <c r="CG4" s="78"/>
      <c r="CH4" s="78"/>
      <c r="CI4" s="78"/>
      <c r="CJ4" s="78"/>
      <c r="CK4" s="78"/>
      <c r="CL4" s="78"/>
      <c r="CM4" s="78" t="s">
        <v>62</v>
      </c>
      <c r="CN4" s="78"/>
      <c r="CO4" s="78"/>
      <c r="CP4" s="78"/>
      <c r="CQ4" s="78"/>
      <c r="CR4" s="78"/>
      <c r="CS4" s="78"/>
      <c r="CT4" s="78"/>
      <c r="CU4" s="78"/>
      <c r="CV4" s="78"/>
      <c r="CW4" s="78"/>
      <c r="CX4" s="78" t="s">
        <v>63</v>
      </c>
      <c r="CY4" s="78"/>
      <c r="CZ4" s="78"/>
      <c r="DA4" s="78"/>
      <c r="DB4" s="78"/>
      <c r="DC4" s="78"/>
      <c r="DD4" s="78"/>
      <c r="DE4" s="78"/>
      <c r="DF4" s="78"/>
      <c r="DG4" s="78"/>
      <c r="DH4" s="78"/>
      <c r="DI4" s="78" t="s">
        <v>64</v>
      </c>
      <c r="DJ4" s="78"/>
      <c r="DK4" s="78"/>
      <c r="DL4" s="78"/>
      <c r="DM4" s="78"/>
      <c r="DN4" s="78"/>
      <c r="DO4" s="78"/>
      <c r="DP4" s="78"/>
      <c r="DQ4" s="78"/>
      <c r="DR4" s="78"/>
      <c r="DS4" s="78"/>
      <c r="DT4" s="78" t="s">
        <v>65</v>
      </c>
      <c r="DU4" s="78"/>
      <c r="DV4" s="78"/>
      <c r="DW4" s="78"/>
      <c r="DX4" s="78"/>
      <c r="DY4" s="78"/>
      <c r="DZ4" s="78"/>
      <c r="EA4" s="78"/>
      <c r="EB4" s="78"/>
      <c r="EC4" s="78"/>
      <c r="ED4" s="78"/>
      <c r="EE4" s="78" t="s">
        <v>66</v>
      </c>
      <c r="EF4" s="78"/>
      <c r="EG4" s="78"/>
      <c r="EH4" s="78"/>
      <c r="EI4" s="78"/>
      <c r="EJ4" s="78"/>
      <c r="EK4" s="78"/>
      <c r="EL4" s="78"/>
      <c r="EM4" s="78"/>
      <c r="EN4" s="78"/>
      <c r="EO4" s="78"/>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43613</v>
      </c>
      <c r="D6" s="19">
        <f t="shared" si="3"/>
        <v>46</v>
      </c>
      <c r="E6" s="19">
        <f t="shared" si="3"/>
        <v>17</v>
      </c>
      <c r="F6" s="19">
        <f t="shared" si="3"/>
        <v>1</v>
      </c>
      <c r="G6" s="19">
        <f t="shared" si="3"/>
        <v>0</v>
      </c>
      <c r="H6" s="19" t="str">
        <f t="shared" si="3"/>
        <v>宮城県　亘理町</v>
      </c>
      <c r="I6" s="19" t="str">
        <f t="shared" si="3"/>
        <v>法適用</v>
      </c>
      <c r="J6" s="19" t="str">
        <f t="shared" si="3"/>
        <v>下水道事業</v>
      </c>
      <c r="K6" s="19" t="str">
        <f t="shared" si="3"/>
        <v>公共下水道</v>
      </c>
      <c r="L6" s="19" t="str">
        <f t="shared" si="3"/>
        <v>Cc1</v>
      </c>
      <c r="M6" s="19" t="str">
        <f t="shared" si="3"/>
        <v>非設置</v>
      </c>
      <c r="N6" s="20" t="str">
        <f t="shared" si="3"/>
        <v>-</v>
      </c>
      <c r="O6" s="20">
        <f t="shared" si="3"/>
        <v>57.85</v>
      </c>
      <c r="P6" s="20">
        <f t="shared" si="3"/>
        <v>81.239999999999995</v>
      </c>
      <c r="Q6" s="20">
        <f t="shared" si="3"/>
        <v>97.99</v>
      </c>
      <c r="R6" s="20">
        <f t="shared" si="3"/>
        <v>3575</v>
      </c>
      <c r="S6" s="20">
        <f t="shared" si="3"/>
        <v>33419</v>
      </c>
      <c r="T6" s="20">
        <f t="shared" si="3"/>
        <v>73.599999999999994</v>
      </c>
      <c r="U6" s="20">
        <f t="shared" si="3"/>
        <v>454.06</v>
      </c>
      <c r="V6" s="20">
        <f t="shared" si="3"/>
        <v>27057</v>
      </c>
      <c r="W6" s="20">
        <f t="shared" si="3"/>
        <v>9.73</v>
      </c>
      <c r="X6" s="20">
        <f t="shared" si="3"/>
        <v>2780.78</v>
      </c>
      <c r="Y6" s="21" t="str">
        <f>IF(Y7="",NA(),Y7)</f>
        <v>-</v>
      </c>
      <c r="Z6" s="21" t="str">
        <f t="shared" ref="Z6:AH6" si="4">IF(Z7="",NA(),Z7)</f>
        <v>-</v>
      </c>
      <c r="AA6" s="21" t="str">
        <f t="shared" si="4"/>
        <v>-</v>
      </c>
      <c r="AB6" s="21">
        <f t="shared" si="4"/>
        <v>132.08000000000001</v>
      </c>
      <c r="AC6" s="21">
        <f t="shared" si="4"/>
        <v>128.54</v>
      </c>
      <c r="AD6" s="21" t="str">
        <f t="shared" si="4"/>
        <v>-</v>
      </c>
      <c r="AE6" s="21" t="str">
        <f t="shared" si="4"/>
        <v>-</v>
      </c>
      <c r="AF6" s="21" t="str">
        <f t="shared" si="4"/>
        <v>-</v>
      </c>
      <c r="AG6" s="21">
        <f t="shared" si="4"/>
        <v>106.5</v>
      </c>
      <c r="AH6" s="21">
        <f t="shared" si="4"/>
        <v>106.22</v>
      </c>
      <c r="AI6" s="20" t="str">
        <f>IF(AI7="","",IF(AI7="-","【-】","【"&amp;SUBSTITUTE(TEXT(AI7,"#,##0.00"),"-","△")&amp;"】"))</f>
        <v>【107.02】</v>
      </c>
      <c r="AJ6" s="21" t="str">
        <f>IF(AJ7="",NA(),AJ7)</f>
        <v>-</v>
      </c>
      <c r="AK6" s="21" t="str">
        <f t="shared" ref="AK6:AS6" si="5">IF(AK7="",NA(),AK7)</f>
        <v>-</v>
      </c>
      <c r="AL6" s="21" t="str">
        <f t="shared" si="5"/>
        <v>-</v>
      </c>
      <c r="AM6" s="20">
        <f t="shared" si="5"/>
        <v>0</v>
      </c>
      <c r="AN6" s="20">
        <f t="shared" si="5"/>
        <v>0</v>
      </c>
      <c r="AO6" s="21" t="str">
        <f t="shared" si="5"/>
        <v>-</v>
      </c>
      <c r="AP6" s="21" t="str">
        <f t="shared" si="5"/>
        <v>-</v>
      </c>
      <c r="AQ6" s="21" t="str">
        <f t="shared" si="5"/>
        <v>-</v>
      </c>
      <c r="AR6" s="21">
        <f t="shared" si="5"/>
        <v>18.36</v>
      </c>
      <c r="AS6" s="21">
        <f t="shared" si="5"/>
        <v>18.010000000000002</v>
      </c>
      <c r="AT6" s="20" t="str">
        <f>IF(AT7="","",IF(AT7="-","【-】","【"&amp;SUBSTITUTE(TEXT(AT7,"#,##0.00"),"-","△")&amp;"】"))</f>
        <v>【3.09】</v>
      </c>
      <c r="AU6" s="21" t="str">
        <f>IF(AU7="",NA(),AU7)</f>
        <v>-</v>
      </c>
      <c r="AV6" s="21" t="str">
        <f t="shared" ref="AV6:BD6" si="6">IF(AV7="",NA(),AV7)</f>
        <v>-</v>
      </c>
      <c r="AW6" s="21" t="str">
        <f t="shared" si="6"/>
        <v>-</v>
      </c>
      <c r="AX6" s="21">
        <f t="shared" si="6"/>
        <v>49.8</v>
      </c>
      <c r="AY6" s="21">
        <f t="shared" si="6"/>
        <v>41.08</v>
      </c>
      <c r="AZ6" s="21" t="str">
        <f t="shared" si="6"/>
        <v>-</v>
      </c>
      <c r="BA6" s="21" t="str">
        <f t="shared" si="6"/>
        <v>-</v>
      </c>
      <c r="BB6" s="21" t="str">
        <f t="shared" si="6"/>
        <v>-</v>
      </c>
      <c r="BC6" s="21">
        <f t="shared" si="6"/>
        <v>55.6</v>
      </c>
      <c r="BD6" s="21">
        <f t="shared" si="6"/>
        <v>59.4</v>
      </c>
      <c r="BE6" s="20" t="str">
        <f>IF(BE7="","",IF(BE7="-","【-】","【"&amp;SUBSTITUTE(TEXT(BE7,"#,##0.00"),"-","△")&amp;"】"))</f>
        <v>【71.39】</v>
      </c>
      <c r="BF6" s="21" t="str">
        <f>IF(BF7="",NA(),BF7)</f>
        <v>-</v>
      </c>
      <c r="BG6" s="21" t="str">
        <f t="shared" ref="BG6:BO6" si="7">IF(BG7="",NA(),BG7)</f>
        <v>-</v>
      </c>
      <c r="BH6" s="21" t="str">
        <f t="shared" si="7"/>
        <v>-</v>
      </c>
      <c r="BI6" s="21">
        <f t="shared" si="7"/>
        <v>1873.56</v>
      </c>
      <c r="BJ6" s="21">
        <f t="shared" si="7"/>
        <v>1777</v>
      </c>
      <c r="BK6" s="21" t="str">
        <f t="shared" si="7"/>
        <v>-</v>
      </c>
      <c r="BL6" s="21" t="str">
        <f t="shared" si="7"/>
        <v>-</v>
      </c>
      <c r="BM6" s="21" t="str">
        <f t="shared" si="7"/>
        <v>-</v>
      </c>
      <c r="BN6" s="21">
        <f t="shared" si="7"/>
        <v>789.08</v>
      </c>
      <c r="BO6" s="21">
        <f t="shared" si="7"/>
        <v>747.84</v>
      </c>
      <c r="BP6" s="20" t="str">
        <f>IF(BP7="","",IF(BP7="-","【-】","【"&amp;SUBSTITUTE(TEXT(BP7,"#,##0.00"),"-","△")&amp;"】"))</f>
        <v>【669.11】</v>
      </c>
      <c r="BQ6" s="21" t="str">
        <f>IF(BQ7="",NA(),BQ7)</f>
        <v>-</v>
      </c>
      <c r="BR6" s="21" t="str">
        <f t="shared" ref="BR6:BZ6" si="8">IF(BR7="",NA(),BR7)</f>
        <v>-</v>
      </c>
      <c r="BS6" s="21" t="str">
        <f t="shared" si="8"/>
        <v>-</v>
      </c>
      <c r="BT6" s="21">
        <f t="shared" si="8"/>
        <v>110.1</v>
      </c>
      <c r="BU6" s="21">
        <f t="shared" si="8"/>
        <v>126.18</v>
      </c>
      <c r="BV6" s="21" t="str">
        <f t="shared" si="8"/>
        <v>-</v>
      </c>
      <c r="BW6" s="21" t="str">
        <f t="shared" si="8"/>
        <v>-</v>
      </c>
      <c r="BX6" s="21" t="str">
        <f t="shared" si="8"/>
        <v>-</v>
      </c>
      <c r="BY6" s="21">
        <f t="shared" si="8"/>
        <v>88.25</v>
      </c>
      <c r="BZ6" s="21">
        <f t="shared" si="8"/>
        <v>90.17</v>
      </c>
      <c r="CA6" s="20" t="str">
        <f>IF(CA7="","",IF(CA7="-","【-】","【"&amp;SUBSTITUTE(TEXT(CA7,"#,##0.00"),"-","△")&amp;"】"))</f>
        <v>【99.73】</v>
      </c>
      <c r="CB6" s="21" t="str">
        <f>IF(CB7="",NA(),CB7)</f>
        <v>-</v>
      </c>
      <c r="CC6" s="21" t="str">
        <f t="shared" ref="CC6:CK6" si="9">IF(CC7="",NA(),CC7)</f>
        <v>-</v>
      </c>
      <c r="CD6" s="21" t="str">
        <f t="shared" si="9"/>
        <v>-</v>
      </c>
      <c r="CE6" s="21">
        <f t="shared" si="9"/>
        <v>162.29</v>
      </c>
      <c r="CF6" s="21">
        <f t="shared" si="9"/>
        <v>141.65</v>
      </c>
      <c r="CG6" s="21" t="str">
        <f t="shared" si="9"/>
        <v>-</v>
      </c>
      <c r="CH6" s="21" t="str">
        <f t="shared" si="9"/>
        <v>-</v>
      </c>
      <c r="CI6" s="21" t="str">
        <f t="shared" si="9"/>
        <v>-</v>
      </c>
      <c r="CJ6" s="21">
        <f t="shared" si="9"/>
        <v>176.37</v>
      </c>
      <c r="CK6" s="21">
        <f t="shared" si="9"/>
        <v>173.17</v>
      </c>
      <c r="CL6" s="20" t="str">
        <f>IF(CL7="","",IF(CL7="-","【-】","【"&amp;SUBSTITUTE(TEXT(CL7,"#,##0.00"),"-","△")&amp;"】"))</f>
        <v>【134.98】</v>
      </c>
      <c r="CM6" s="21" t="str">
        <f>IF(CM7="",NA(),CM7)</f>
        <v>-</v>
      </c>
      <c r="CN6" s="21" t="str">
        <f t="shared" ref="CN6:CV6" si="10">IF(CN7="",NA(),CN7)</f>
        <v>-</v>
      </c>
      <c r="CO6" s="21" t="str">
        <f t="shared" si="10"/>
        <v>-</v>
      </c>
      <c r="CP6" s="21" t="str">
        <f t="shared" si="10"/>
        <v>-</v>
      </c>
      <c r="CQ6" s="21" t="str">
        <f t="shared" si="10"/>
        <v>-</v>
      </c>
      <c r="CR6" s="21" t="str">
        <f t="shared" si="10"/>
        <v>-</v>
      </c>
      <c r="CS6" s="21" t="str">
        <f t="shared" si="10"/>
        <v>-</v>
      </c>
      <c r="CT6" s="21" t="str">
        <f t="shared" si="10"/>
        <v>-</v>
      </c>
      <c r="CU6" s="21">
        <f t="shared" si="10"/>
        <v>56.72</v>
      </c>
      <c r="CV6" s="21">
        <f t="shared" si="10"/>
        <v>56.43</v>
      </c>
      <c r="CW6" s="20" t="str">
        <f>IF(CW7="","",IF(CW7="-","【-】","【"&amp;SUBSTITUTE(TEXT(CW7,"#,##0.00"),"-","△")&amp;"】"))</f>
        <v>【59.99】</v>
      </c>
      <c r="CX6" s="21" t="str">
        <f>IF(CX7="",NA(),CX7)</f>
        <v>-</v>
      </c>
      <c r="CY6" s="21" t="str">
        <f t="shared" ref="CY6:DG6" si="11">IF(CY7="",NA(),CY7)</f>
        <v>-</v>
      </c>
      <c r="CZ6" s="21" t="str">
        <f t="shared" si="11"/>
        <v>-</v>
      </c>
      <c r="DA6" s="21">
        <f t="shared" si="11"/>
        <v>90.97</v>
      </c>
      <c r="DB6" s="21">
        <f t="shared" si="11"/>
        <v>90.8</v>
      </c>
      <c r="DC6" s="21" t="str">
        <f t="shared" si="11"/>
        <v>-</v>
      </c>
      <c r="DD6" s="21" t="str">
        <f t="shared" si="11"/>
        <v>-</v>
      </c>
      <c r="DE6" s="21" t="str">
        <f t="shared" si="11"/>
        <v>-</v>
      </c>
      <c r="DF6" s="21">
        <f t="shared" si="11"/>
        <v>90.72</v>
      </c>
      <c r="DG6" s="21">
        <f t="shared" si="11"/>
        <v>91.07</v>
      </c>
      <c r="DH6" s="20" t="str">
        <f>IF(DH7="","",IF(DH7="-","【-】","【"&amp;SUBSTITUTE(TEXT(DH7,"#,##0.00"),"-","△")&amp;"】"))</f>
        <v>【95.72】</v>
      </c>
      <c r="DI6" s="21" t="str">
        <f>IF(DI7="",NA(),DI7)</f>
        <v>-</v>
      </c>
      <c r="DJ6" s="21" t="str">
        <f t="shared" ref="DJ6:DR6" si="12">IF(DJ7="",NA(),DJ7)</f>
        <v>-</v>
      </c>
      <c r="DK6" s="21" t="str">
        <f t="shared" si="12"/>
        <v>-</v>
      </c>
      <c r="DL6" s="21">
        <f t="shared" si="12"/>
        <v>2.99</v>
      </c>
      <c r="DM6" s="21">
        <f t="shared" si="12"/>
        <v>5.97</v>
      </c>
      <c r="DN6" s="21" t="str">
        <f t="shared" si="12"/>
        <v>-</v>
      </c>
      <c r="DO6" s="21" t="str">
        <f t="shared" si="12"/>
        <v>-</v>
      </c>
      <c r="DP6" s="21" t="str">
        <f t="shared" si="12"/>
        <v>-</v>
      </c>
      <c r="DQ6" s="21">
        <f t="shared" si="12"/>
        <v>20.78</v>
      </c>
      <c r="DR6" s="21">
        <f t="shared" si="12"/>
        <v>23.54</v>
      </c>
      <c r="DS6" s="20" t="str">
        <f>IF(DS7="","",IF(DS7="-","【-】","【"&amp;SUBSTITUTE(TEXT(DS7,"#,##0.00"),"-","△")&amp;"】"))</f>
        <v>【38.17】</v>
      </c>
      <c r="DT6" s="21" t="str">
        <f>IF(DT7="",NA(),DT7)</f>
        <v>-</v>
      </c>
      <c r="DU6" s="21" t="str">
        <f t="shared" ref="DU6:EC6" si="13">IF(DU7="",NA(),DU7)</f>
        <v>-</v>
      </c>
      <c r="DV6" s="21" t="str">
        <f t="shared" si="13"/>
        <v>-</v>
      </c>
      <c r="DW6" s="20">
        <f t="shared" si="13"/>
        <v>0</v>
      </c>
      <c r="DX6" s="20">
        <f t="shared" si="13"/>
        <v>0</v>
      </c>
      <c r="DY6" s="21" t="str">
        <f t="shared" si="13"/>
        <v>-</v>
      </c>
      <c r="DZ6" s="21" t="str">
        <f t="shared" si="13"/>
        <v>-</v>
      </c>
      <c r="EA6" s="21" t="str">
        <f t="shared" si="13"/>
        <v>-</v>
      </c>
      <c r="EB6" s="21">
        <f t="shared" si="13"/>
        <v>1.34</v>
      </c>
      <c r="EC6" s="21">
        <f t="shared" si="13"/>
        <v>1.5</v>
      </c>
      <c r="ED6" s="20" t="str">
        <f>IF(ED7="","",IF(ED7="-","【-】","【"&amp;SUBSTITUTE(TEXT(ED7,"#,##0.00"),"-","△")&amp;"】"))</f>
        <v>【6.54】</v>
      </c>
      <c r="EE6" s="21" t="str">
        <f>IF(EE7="",NA(),EE7)</f>
        <v>-</v>
      </c>
      <c r="EF6" s="21" t="str">
        <f t="shared" ref="EF6:EN6" si="14">IF(EF7="",NA(),EF7)</f>
        <v>-</v>
      </c>
      <c r="EG6" s="21" t="str">
        <f t="shared" si="14"/>
        <v>-</v>
      </c>
      <c r="EH6" s="21">
        <f t="shared" si="14"/>
        <v>0.15</v>
      </c>
      <c r="EI6" s="21">
        <f t="shared" si="14"/>
        <v>0.16</v>
      </c>
      <c r="EJ6" s="21" t="str">
        <f t="shared" si="14"/>
        <v>-</v>
      </c>
      <c r="EK6" s="21" t="str">
        <f t="shared" si="14"/>
        <v>-</v>
      </c>
      <c r="EL6" s="21" t="str">
        <f t="shared" si="14"/>
        <v>-</v>
      </c>
      <c r="EM6" s="21">
        <f t="shared" si="14"/>
        <v>0.15</v>
      </c>
      <c r="EN6" s="21">
        <f t="shared" si="14"/>
        <v>0.15</v>
      </c>
      <c r="EO6" s="20" t="str">
        <f>IF(EO7="","",IF(EO7="-","【-】","【"&amp;SUBSTITUTE(TEXT(EO7,"#,##0.00"),"-","△")&amp;"】"))</f>
        <v>【0.24】</v>
      </c>
    </row>
    <row r="7" spans="1:148" s="22" customFormat="1" x14ac:dyDescent="0.15">
      <c r="A7" s="14"/>
      <c r="B7" s="23">
        <v>2021</v>
      </c>
      <c r="C7" s="23">
        <v>43613</v>
      </c>
      <c r="D7" s="23">
        <v>46</v>
      </c>
      <c r="E7" s="23">
        <v>17</v>
      </c>
      <c r="F7" s="23">
        <v>1</v>
      </c>
      <c r="G7" s="23">
        <v>0</v>
      </c>
      <c r="H7" s="23" t="s">
        <v>96</v>
      </c>
      <c r="I7" s="23" t="s">
        <v>97</v>
      </c>
      <c r="J7" s="23" t="s">
        <v>98</v>
      </c>
      <c r="K7" s="23" t="s">
        <v>99</v>
      </c>
      <c r="L7" s="23" t="s">
        <v>100</v>
      </c>
      <c r="M7" s="23" t="s">
        <v>101</v>
      </c>
      <c r="N7" s="24" t="s">
        <v>102</v>
      </c>
      <c r="O7" s="24">
        <v>57.85</v>
      </c>
      <c r="P7" s="24">
        <v>81.239999999999995</v>
      </c>
      <c r="Q7" s="24">
        <v>97.99</v>
      </c>
      <c r="R7" s="24">
        <v>3575</v>
      </c>
      <c r="S7" s="24">
        <v>33419</v>
      </c>
      <c r="T7" s="24">
        <v>73.599999999999994</v>
      </c>
      <c r="U7" s="24">
        <v>454.06</v>
      </c>
      <c r="V7" s="24">
        <v>27057</v>
      </c>
      <c r="W7" s="24">
        <v>9.73</v>
      </c>
      <c r="X7" s="24">
        <v>2780.78</v>
      </c>
      <c r="Y7" s="24" t="s">
        <v>102</v>
      </c>
      <c r="Z7" s="24" t="s">
        <v>102</v>
      </c>
      <c r="AA7" s="24" t="s">
        <v>102</v>
      </c>
      <c r="AB7" s="24">
        <v>132.08000000000001</v>
      </c>
      <c r="AC7" s="24">
        <v>128.54</v>
      </c>
      <c r="AD7" s="24" t="s">
        <v>102</v>
      </c>
      <c r="AE7" s="24" t="s">
        <v>102</v>
      </c>
      <c r="AF7" s="24" t="s">
        <v>102</v>
      </c>
      <c r="AG7" s="24">
        <v>106.5</v>
      </c>
      <c r="AH7" s="24">
        <v>106.22</v>
      </c>
      <c r="AI7" s="24">
        <v>107.02</v>
      </c>
      <c r="AJ7" s="24" t="s">
        <v>102</v>
      </c>
      <c r="AK7" s="24" t="s">
        <v>102</v>
      </c>
      <c r="AL7" s="24" t="s">
        <v>102</v>
      </c>
      <c r="AM7" s="24">
        <v>0</v>
      </c>
      <c r="AN7" s="24">
        <v>0</v>
      </c>
      <c r="AO7" s="24" t="s">
        <v>102</v>
      </c>
      <c r="AP7" s="24" t="s">
        <v>102</v>
      </c>
      <c r="AQ7" s="24" t="s">
        <v>102</v>
      </c>
      <c r="AR7" s="24">
        <v>18.36</v>
      </c>
      <c r="AS7" s="24">
        <v>18.010000000000002</v>
      </c>
      <c r="AT7" s="24">
        <v>3.09</v>
      </c>
      <c r="AU7" s="24" t="s">
        <v>102</v>
      </c>
      <c r="AV7" s="24" t="s">
        <v>102</v>
      </c>
      <c r="AW7" s="24" t="s">
        <v>102</v>
      </c>
      <c r="AX7" s="24">
        <v>49.8</v>
      </c>
      <c r="AY7" s="24">
        <v>41.08</v>
      </c>
      <c r="AZ7" s="24" t="s">
        <v>102</v>
      </c>
      <c r="BA7" s="24" t="s">
        <v>102</v>
      </c>
      <c r="BB7" s="24" t="s">
        <v>102</v>
      </c>
      <c r="BC7" s="24">
        <v>55.6</v>
      </c>
      <c r="BD7" s="24">
        <v>59.4</v>
      </c>
      <c r="BE7" s="24">
        <v>71.39</v>
      </c>
      <c r="BF7" s="24" t="s">
        <v>102</v>
      </c>
      <c r="BG7" s="24" t="s">
        <v>102</v>
      </c>
      <c r="BH7" s="24" t="s">
        <v>102</v>
      </c>
      <c r="BI7" s="24">
        <v>1873.56</v>
      </c>
      <c r="BJ7" s="24">
        <v>1777</v>
      </c>
      <c r="BK7" s="24" t="s">
        <v>102</v>
      </c>
      <c r="BL7" s="24" t="s">
        <v>102</v>
      </c>
      <c r="BM7" s="24" t="s">
        <v>102</v>
      </c>
      <c r="BN7" s="24">
        <v>789.08</v>
      </c>
      <c r="BO7" s="24">
        <v>747.84</v>
      </c>
      <c r="BP7" s="24">
        <v>669.11</v>
      </c>
      <c r="BQ7" s="24" t="s">
        <v>102</v>
      </c>
      <c r="BR7" s="24" t="s">
        <v>102</v>
      </c>
      <c r="BS7" s="24" t="s">
        <v>102</v>
      </c>
      <c r="BT7" s="24">
        <v>110.1</v>
      </c>
      <c r="BU7" s="24">
        <v>126.18</v>
      </c>
      <c r="BV7" s="24" t="s">
        <v>102</v>
      </c>
      <c r="BW7" s="24" t="s">
        <v>102</v>
      </c>
      <c r="BX7" s="24" t="s">
        <v>102</v>
      </c>
      <c r="BY7" s="24">
        <v>88.25</v>
      </c>
      <c r="BZ7" s="24">
        <v>90.17</v>
      </c>
      <c r="CA7" s="24">
        <v>99.73</v>
      </c>
      <c r="CB7" s="24" t="s">
        <v>102</v>
      </c>
      <c r="CC7" s="24" t="s">
        <v>102</v>
      </c>
      <c r="CD7" s="24" t="s">
        <v>102</v>
      </c>
      <c r="CE7" s="24">
        <v>162.29</v>
      </c>
      <c r="CF7" s="24">
        <v>141.65</v>
      </c>
      <c r="CG7" s="24" t="s">
        <v>102</v>
      </c>
      <c r="CH7" s="24" t="s">
        <v>102</v>
      </c>
      <c r="CI7" s="24" t="s">
        <v>102</v>
      </c>
      <c r="CJ7" s="24">
        <v>176.37</v>
      </c>
      <c r="CK7" s="24">
        <v>173.17</v>
      </c>
      <c r="CL7" s="24">
        <v>134.97999999999999</v>
      </c>
      <c r="CM7" s="24" t="s">
        <v>102</v>
      </c>
      <c r="CN7" s="24" t="s">
        <v>102</v>
      </c>
      <c r="CO7" s="24" t="s">
        <v>102</v>
      </c>
      <c r="CP7" s="24" t="s">
        <v>102</v>
      </c>
      <c r="CQ7" s="24" t="s">
        <v>102</v>
      </c>
      <c r="CR7" s="24" t="s">
        <v>102</v>
      </c>
      <c r="CS7" s="24" t="s">
        <v>102</v>
      </c>
      <c r="CT7" s="24" t="s">
        <v>102</v>
      </c>
      <c r="CU7" s="24">
        <v>56.72</v>
      </c>
      <c r="CV7" s="24">
        <v>56.43</v>
      </c>
      <c r="CW7" s="24">
        <v>59.99</v>
      </c>
      <c r="CX7" s="24" t="s">
        <v>102</v>
      </c>
      <c r="CY7" s="24" t="s">
        <v>102</v>
      </c>
      <c r="CZ7" s="24" t="s">
        <v>102</v>
      </c>
      <c r="DA7" s="24">
        <v>90.97</v>
      </c>
      <c r="DB7" s="24">
        <v>90.8</v>
      </c>
      <c r="DC7" s="24" t="s">
        <v>102</v>
      </c>
      <c r="DD7" s="24" t="s">
        <v>102</v>
      </c>
      <c r="DE7" s="24" t="s">
        <v>102</v>
      </c>
      <c r="DF7" s="24">
        <v>90.72</v>
      </c>
      <c r="DG7" s="24">
        <v>91.07</v>
      </c>
      <c r="DH7" s="24">
        <v>95.72</v>
      </c>
      <c r="DI7" s="24" t="s">
        <v>102</v>
      </c>
      <c r="DJ7" s="24" t="s">
        <v>102</v>
      </c>
      <c r="DK7" s="24" t="s">
        <v>102</v>
      </c>
      <c r="DL7" s="24">
        <v>2.99</v>
      </c>
      <c r="DM7" s="24">
        <v>5.97</v>
      </c>
      <c r="DN7" s="24" t="s">
        <v>102</v>
      </c>
      <c r="DO7" s="24" t="s">
        <v>102</v>
      </c>
      <c r="DP7" s="24" t="s">
        <v>102</v>
      </c>
      <c r="DQ7" s="24">
        <v>20.78</v>
      </c>
      <c r="DR7" s="24">
        <v>23.54</v>
      </c>
      <c r="DS7" s="24">
        <v>38.17</v>
      </c>
      <c r="DT7" s="24" t="s">
        <v>102</v>
      </c>
      <c r="DU7" s="24" t="s">
        <v>102</v>
      </c>
      <c r="DV7" s="24" t="s">
        <v>102</v>
      </c>
      <c r="DW7" s="24">
        <v>0</v>
      </c>
      <c r="DX7" s="24">
        <v>0</v>
      </c>
      <c r="DY7" s="24" t="s">
        <v>102</v>
      </c>
      <c r="DZ7" s="24" t="s">
        <v>102</v>
      </c>
      <c r="EA7" s="24" t="s">
        <v>102</v>
      </c>
      <c r="EB7" s="24">
        <v>1.34</v>
      </c>
      <c r="EC7" s="24">
        <v>1.5</v>
      </c>
      <c r="ED7" s="24">
        <v>6.54</v>
      </c>
      <c r="EE7" s="24" t="s">
        <v>102</v>
      </c>
      <c r="EF7" s="24" t="s">
        <v>102</v>
      </c>
      <c r="EG7" s="24" t="s">
        <v>102</v>
      </c>
      <c r="EH7" s="24">
        <v>0.15</v>
      </c>
      <c r="EI7" s="24">
        <v>0.16</v>
      </c>
      <c r="EJ7" s="24" t="s">
        <v>102</v>
      </c>
      <c r="EK7" s="24" t="s">
        <v>102</v>
      </c>
      <c r="EL7" s="24" t="s">
        <v>102</v>
      </c>
      <c r="EM7" s="24">
        <v>0.15</v>
      </c>
      <c r="EN7" s="24">
        <v>0.15</v>
      </c>
      <c r="EO7" s="24">
        <v>0.24</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111</v>
      </c>
      <c r="D13" t="s">
        <v>112</v>
      </c>
      <c r="E13" t="s">
        <v>112</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宮城県</cp:lastModifiedBy>
  <cp:lastPrinted>2023-02-07T06:45:13Z</cp:lastPrinted>
  <dcterms:created xsi:type="dcterms:W3CDTF">2023-01-12T23:26:44Z</dcterms:created>
  <dcterms:modified xsi:type="dcterms:W3CDTF">2023-02-07T06:45:14Z</dcterms:modified>
  <cp:category/>
</cp:coreProperties>
</file>