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76,77表" sheetId="1" r:id="rId1"/>
  </sheets>
  <externalReferences>
    <externalReference r:id="rId2"/>
  </externalReferences>
  <definedNames>
    <definedName name="_1NEN">[1]第３表!$F$1:$F$104</definedName>
    <definedName name="_Regression_Int" localSheetId="0" hidden="1">1</definedName>
    <definedName name="a">#REF!</definedName>
    <definedName name="_xlnm.Print_Area" localSheetId="0">'第76,77表'!$A$1:$Y$41</definedName>
    <definedName name="Print_Area_MI" localSheetId="0">'第76,77表'!#REF!</definedName>
    <definedName name="Print_Area_MI">[1]第１表!$B$1:$N$59</definedName>
    <definedName name="Print_Titles_MI">[1]第２表!$A$2:$IV$8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0" i="1" l="1"/>
  <c r="T40" i="1"/>
  <c r="S40" i="1"/>
  <c r="R40" i="1"/>
  <c r="Q40" i="1"/>
  <c r="P40" i="1"/>
  <c r="O40" i="1"/>
  <c r="N40" i="1"/>
  <c r="M40" i="1"/>
  <c r="J40" i="1"/>
  <c r="C40" i="1"/>
  <c r="V39" i="1"/>
  <c r="C39" i="1"/>
  <c r="C38" i="1" s="1"/>
  <c r="B39" i="1"/>
  <c r="V38" i="1"/>
  <c r="V40" i="1" s="1"/>
  <c r="L38" i="1"/>
  <c r="K38" i="1"/>
  <c r="I38" i="1"/>
  <c r="H38" i="1"/>
  <c r="G38" i="1"/>
  <c r="F38" i="1"/>
  <c r="E38" i="1"/>
  <c r="E32" i="1" s="1"/>
  <c r="D38" i="1"/>
  <c r="V36" i="1"/>
  <c r="U36" i="1"/>
  <c r="T36" i="1"/>
  <c r="S36" i="1"/>
  <c r="R36" i="1"/>
  <c r="Q36" i="1"/>
  <c r="P36" i="1"/>
  <c r="O36" i="1"/>
  <c r="N36" i="1"/>
  <c r="M36" i="1"/>
  <c r="J36" i="1"/>
  <c r="C36" i="1"/>
  <c r="V35" i="1"/>
  <c r="C35" i="1"/>
  <c r="V34" i="1"/>
  <c r="L34" i="1"/>
  <c r="K34" i="1"/>
  <c r="K32" i="1" s="1"/>
  <c r="I34" i="1"/>
  <c r="H34" i="1"/>
  <c r="G34" i="1"/>
  <c r="G32" i="1" s="1"/>
  <c r="F34" i="1"/>
  <c r="F32" i="1" s="1"/>
  <c r="E34" i="1"/>
  <c r="D34" i="1"/>
  <c r="U32" i="1"/>
  <c r="T32" i="1"/>
  <c r="S32" i="1"/>
  <c r="R32" i="1"/>
  <c r="Q32" i="1"/>
  <c r="P32" i="1"/>
  <c r="O32" i="1"/>
  <c r="N32" i="1"/>
  <c r="M32" i="1"/>
  <c r="J32" i="1"/>
  <c r="V31" i="1"/>
  <c r="C31" i="1"/>
  <c r="B31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C18" i="1"/>
  <c r="W17" i="1"/>
  <c r="C17" i="1"/>
  <c r="C16" i="1" s="1"/>
  <c r="W16" i="1"/>
  <c r="W18" i="1" s="1"/>
  <c r="I16" i="1"/>
  <c r="H16" i="1"/>
  <c r="H10" i="1" s="1"/>
  <c r="G16" i="1"/>
  <c r="F16" i="1"/>
  <c r="F10" i="1" s="1"/>
  <c r="E16" i="1"/>
  <c r="D16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C14" i="1"/>
  <c r="W13" i="1"/>
  <c r="C13" i="1"/>
  <c r="B13" i="1" s="1"/>
  <c r="W12" i="1"/>
  <c r="I12" i="1"/>
  <c r="I10" i="1" s="1"/>
  <c r="H12" i="1"/>
  <c r="G12" i="1"/>
  <c r="F12" i="1"/>
  <c r="E12" i="1"/>
  <c r="D12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W9" i="1"/>
  <c r="C9" i="1"/>
  <c r="B9" i="1" s="1"/>
  <c r="V32" i="1" l="1"/>
  <c r="D32" i="1"/>
  <c r="G10" i="1"/>
  <c r="B14" i="1"/>
  <c r="X14" i="1" s="1"/>
  <c r="L32" i="1"/>
  <c r="X31" i="1"/>
  <c r="C34" i="1"/>
  <c r="C32" i="1" s="1"/>
  <c r="Y9" i="1"/>
  <c r="D10" i="1"/>
  <c r="E10" i="1"/>
  <c r="B40" i="1"/>
  <c r="B38" i="1" s="1"/>
  <c r="B18" i="1"/>
  <c r="X18" i="1" s="1"/>
  <c r="H32" i="1"/>
  <c r="B36" i="1"/>
  <c r="X36" i="1" s="1"/>
  <c r="I32" i="1"/>
  <c r="Y13" i="1"/>
  <c r="W10" i="1"/>
  <c r="B17" i="1"/>
  <c r="Y17" i="1" s="1"/>
  <c r="B35" i="1"/>
  <c r="X35" i="1" s="1"/>
  <c r="X9" i="1"/>
  <c r="X13" i="1"/>
  <c r="W14" i="1"/>
  <c r="W31" i="1"/>
  <c r="C12" i="1"/>
  <c r="W36" i="1" l="1"/>
  <c r="B12" i="1"/>
  <c r="Y12" i="1" s="1"/>
  <c r="Y14" i="1"/>
  <c r="Y18" i="1"/>
  <c r="X12" i="1"/>
  <c r="C10" i="1"/>
  <c r="W35" i="1"/>
  <c r="B34" i="1"/>
  <c r="X17" i="1"/>
  <c r="B16" i="1"/>
  <c r="B10" i="1" l="1"/>
  <c r="Y10" i="1" s="1"/>
  <c r="X10" i="1"/>
  <c r="B32" i="1"/>
  <c r="X34" i="1"/>
  <c r="W34" i="1"/>
  <c r="Y16" i="1"/>
  <c r="X16" i="1"/>
  <c r="X32" i="1" l="1"/>
  <c r="W32" i="1"/>
</calcChain>
</file>

<file path=xl/sharedStrings.xml><?xml version="1.0" encoding="utf-8"?>
<sst xmlns="http://schemas.openxmlformats.org/spreadsheetml/2006/main" count="86" uniqueCount="59">
  <si>
    <t>(単位：人)</t>
    <rPh sb="4" eb="5">
      <t>ニン</t>
    </rPh>
    <phoneticPr fontId="4"/>
  </si>
  <si>
    <t>区　　分</t>
    <phoneticPr fontId="4"/>
  </si>
  <si>
    <t>計</t>
  </si>
  <si>
    <t>Ａ　大学等進学者</t>
    <rPh sb="2" eb="4">
      <t>ダイガク</t>
    </rPh>
    <phoneticPr fontId="4"/>
  </si>
  <si>
    <t>Ｂ
専修学校
（専門課程）
進学者</t>
    <rPh sb="2" eb="4">
      <t>センシュウ</t>
    </rPh>
    <rPh sb="4" eb="6">
      <t>ガッコウ</t>
    </rPh>
    <rPh sb="8" eb="10">
      <t>センモン</t>
    </rPh>
    <rPh sb="10" eb="12">
      <t>カテイ</t>
    </rPh>
    <rPh sb="14" eb="17">
      <t>シンガクシャ</t>
    </rPh>
    <phoneticPr fontId="4"/>
  </si>
  <si>
    <t>Ｃ　専修学校
（一般課程）等入学者</t>
    <rPh sb="13" eb="14">
      <t>トウ</t>
    </rPh>
    <rPh sb="14" eb="15">
      <t>ニュウ</t>
    </rPh>
    <phoneticPr fontId="4"/>
  </si>
  <si>
    <t>Ｄ
公共職業
能力開発
施設等
入学者</t>
    <rPh sb="2" eb="4">
      <t>コウキョウ</t>
    </rPh>
    <rPh sb="4" eb="6">
      <t>ショクギョウ</t>
    </rPh>
    <rPh sb="7" eb="9">
      <t>ノウリョク</t>
    </rPh>
    <rPh sb="9" eb="11">
      <t>カイハツ</t>
    </rPh>
    <rPh sb="12" eb="14">
      <t>シセツ</t>
    </rPh>
    <rPh sb="14" eb="15">
      <t>トウ</t>
    </rPh>
    <rPh sb="16" eb="19">
      <t>ニュウガクシャ</t>
    </rPh>
    <phoneticPr fontId="4"/>
  </si>
  <si>
    <t>Ｅ　就職者等</t>
    <rPh sb="5" eb="6">
      <t>トウ</t>
    </rPh>
    <phoneticPr fontId="4"/>
  </si>
  <si>
    <t>Ｆ
左記以外
の者</t>
    <rPh sb="2" eb="4">
      <t>サキ</t>
    </rPh>
    <rPh sb="4" eb="6">
      <t>イガイ</t>
    </rPh>
    <rPh sb="8" eb="9">
      <t>モノ</t>
    </rPh>
    <phoneticPr fontId="4"/>
  </si>
  <si>
    <t>Ｇ
不詳・死亡の者</t>
    <rPh sb="2" eb="4">
      <t>フショウ</t>
    </rPh>
    <rPh sb="5" eb="7">
      <t>シボウ</t>
    </rPh>
    <phoneticPr fontId="4"/>
  </si>
  <si>
    <t>（再　掲）</t>
    <phoneticPr fontId="4"/>
  </si>
  <si>
    <t>大学等
進学率
（％）</t>
    <rPh sb="0" eb="2">
      <t>ダイガク</t>
    </rPh>
    <rPh sb="2" eb="3">
      <t>トウ</t>
    </rPh>
    <rPh sb="4" eb="6">
      <t>シンガク</t>
    </rPh>
    <rPh sb="6" eb="7">
      <t>リツ</t>
    </rPh>
    <phoneticPr fontId="4"/>
  </si>
  <si>
    <r>
      <t xml:space="preserve">卒業者に占める就職者の割合
</t>
    </r>
    <r>
      <rPr>
        <b/>
        <sz val="8"/>
        <rFont val="書院細明朝体"/>
        <family val="1"/>
        <charset val="128"/>
      </rPr>
      <t>（a+b+c+d）
/総数</t>
    </r>
    <r>
      <rPr>
        <b/>
        <sz val="9"/>
        <rFont val="書院細明朝体"/>
        <family val="1"/>
        <charset val="128"/>
      </rPr>
      <t xml:space="preserve">
（％）</t>
    </r>
    <rPh sb="0" eb="3">
      <t>ソツギョウシャ</t>
    </rPh>
    <rPh sb="4" eb="5">
      <t>シ</t>
    </rPh>
    <rPh sb="7" eb="10">
      <t>シュウショクシャ</t>
    </rPh>
    <rPh sb="11" eb="13">
      <t>ワリアイ</t>
    </rPh>
    <rPh sb="25" eb="27">
      <t>ソウスウ</t>
    </rPh>
    <phoneticPr fontId="4"/>
  </si>
  <si>
    <t>計</t>
    <rPh sb="0" eb="1">
      <t>ケイ</t>
    </rPh>
    <phoneticPr fontId="4"/>
  </si>
  <si>
    <t>大学
(学部）</t>
    <rPh sb="0" eb="2">
      <t>ダイガク</t>
    </rPh>
    <rPh sb="4" eb="6">
      <t>ガクブ</t>
    </rPh>
    <phoneticPr fontId="4"/>
  </si>
  <si>
    <t>短期大学
(本科）</t>
    <rPh sb="0" eb="2">
      <t>タンキ</t>
    </rPh>
    <rPh sb="2" eb="4">
      <t>ダイガク</t>
    </rPh>
    <rPh sb="6" eb="8">
      <t>ホンカ</t>
    </rPh>
    <phoneticPr fontId="4"/>
  </si>
  <si>
    <t>大学・短期大学の通信教育部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3">
      <t>ブ</t>
    </rPh>
    <phoneticPr fontId="4"/>
  </si>
  <si>
    <t>大学・
短期大学
(別科)</t>
    <rPh sb="0" eb="2">
      <t>ダイガク</t>
    </rPh>
    <rPh sb="4" eb="6">
      <t>タンキ</t>
    </rPh>
    <rPh sb="6" eb="8">
      <t>ダイガク</t>
    </rPh>
    <rPh sb="10" eb="11">
      <t>ベツ</t>
    </rPh>
    <rPh sb="11" eb="12">
      <t>カ</t>
    </rPh>
    <phoneticPr fontId="4"/>
  </si>
  <si>
    <t>高等学校（専攻科）</t>
    <rPh sb="0" eb="2">
      <t>コウトウ</t>
    </rPh>
    <rPh sb="2" eb="4">
      <t>ガッコウ</t>
    </rPh>
    <rPh sb="5" eb="7">
      <t>センコウ</t>
    </rPh>
    <rPh sb="7" eb="8">
      <t>カ</t>
    </rPh>
    <phoneticPr fontId="4"/>
  </si>
  <si>
    <t>特別支援学校
高等部
(専攻科)</t>
    <rPh sb="0" eb="2">
      <t>トクベツ</t>
    </rPh>
    <rPh sb="2" eb="4">
      <t>シエン</t>
    </rPh>
    <rPh sb="4" eb="6">
      <t>ガッコウ</t>
    </rPh>
    <rPh sb="7" eb="10">
      <t>コウトウブ</t>
    </rPh>
    <rPh sb="12" eb="14">
      <t>センコウ</t>
    </rPh>
    <rPh sb="14" eb="15">
      <t>カ</t>
    </rPh>
    <phoneticPr fontId="4"/>
  </si>
  <si>
    <t>自営業主等(a)</t>
    <rPh sb="0" eb="3">
      <t>ジエイギョウ</t>
    </rPh>
    <rPh sb="3" eb="4">
      <t>ヌシ</t>
    </rPh>
    <rPh sb="4" eb="5">
      <t>トウ</t>
    </rPh>
    <phoneticPr fontId="4"/>
  </si>
  <si>
    <t>常用労働者</t>
    <rPh sb="0" eb="2">
      <t>ジョウヨウ</t>
    </rPh>
    <phoneticPr fontId="4"/>
  </si>
  <si>
    <t>臨時
労働者</t>
    <rPh sb="0" eb="2">
      <t>リンジ</t>
    </rPh>
    <rPh sb="3" eb="6">
      <t>ロウドウシャ</t>
    </rPh>
    <phoneticPr fontId="4"/>
  </si>
  <si>
    <t>左記A，B，C，Dのうち就職している者(c)</t>
    <phoneticPr fontId="4"/>
  </si>
  <si>
    <t>左記E有期雇用労働者のうち雇用契約期間が一年以上、かつフルタイム勤務相当の者(d)</t>
    <phoneticPr fontId="4"/>
  </si>
  <si>
    <t>Ｈ
就職者</t>
    <rPh sb="2" eb="5">
      <t>シュウショクシャ</t>
    </rPh>
    <phoneticPr fontId="3"/>
  </si>
  <si>
    <t>専修学校
(一般課程)</t>
    <rPh sb="0" eb="2">
      <t>センシュウ</t>
    </rPh>
    <rPh sb="2" eb="4">
      <t>ガッコウ</t>
    </rPh>
    <rPh sb="6" eb="8">
      <t>イッパン</t>
    </rPh>
    <rPh sb="8" eb="10">
      <t>カテイ</t>
    </rPh>
    <phoneticPr fontId="4"/>
  </si>
  <si>
    <t>各種学校</t>
    <rPh sb="0" eb="2">
      <t>カクシュ</t>
    </rPh>
    <rPh sb="2" eb="4">
      <t>ガッコウ</t>
    </rPh>
    <phoneticPr fontId="4"/>
  </si>
  <si>
    <t>無期雇用
労働者(b)</t>
    <rPh sb="0" eb="2">
      <t>ムキ</t>
    </rPh>
    <rPh sb="2" eb="4">
      <t>コヨウ</t>
    </rPh>
    <rPh sb="5" eb="8">
      <t>ロウドウシャ</t>
    </rPh>
    <phoneticPr fontId="4"/>
  </si>
  <si>
    <t>有期雇用
労働者</t>
    <rPh sb="0" eb="2">
      <t>ユウキ</t>
    </rPh>
    <rPh sb="2" eb="4">
      <t>コヨウ</t>
    </rPh>
    <rPh sb="5" eb="8">
      <t>ロウドウシャ</t>
    </rPh>
    <phoneticPr fontId="4"/>
  </si>
  <si>
    <t>（a+b+c+d）</t>
    <phoneticPr fontId="3"/>
  </si>
  <si>
    <t>令和2年3月</t>
    <rPh sb="0" eb="2">
      <t>レイワ</t>
    </rPh>
    <rPh sb="3" eb="4">
      <t>ネン</t>
    </rPh>
    <rPh sb="4" eb="5">
      <t>ヘイネン</t>
    </rPh>
    <rPh sb="5" eb="6">
      <t>ガツ</t>
    </rPh>
    <phoneticPr fontId="3"/>
  </si>
  <si>
    <t>令和3年3月</t>
    <rPh sb="0" eb="2">
      <t>レイワ</t>
    </rPh>
    <rPh sb="3" eb="4">
      <t>ネン</t>
    </rPh>
    <rPh sb="5" eb="6">
      <t>ガツ</t>
    </rPh>
    <phoneticPr fontId="3"/>
  </si>
  <si>
    <t xml:space="preserve">男 </t>
    <rPh sb="0" eb="1">
      <t>オトコ</t>
    </rPh>
    <phoneticPr fontId="4"/>
  </si>
  <si>
    <t xml:space="preserve">女 </t>
    <rPh sb="0" eb="1">
      <t>オンナ</t>
    </rPh>
    <phoneticPr fontId="4"/>
  </si>
  <si>
    <t>第７６表　　　市　町　村　別　進　路　別　卒　業　者　数</t>
    <rPh sb="7" eb="8">
      <t>シ</t>
    </rPh>
    <rPh sb="9" eb="10">
      <t>マチ</t>
    </rPh>
    <rPh sb="11" eb="12">
      <t>ムラ</t>
    </rPh>
    <rPh sb="13" eb="14">
      <t>ベツ</t>
    </rPh>
    <phoneticPr fontId="4"/>
  </si>
  <si>
    <t>&lt;中等教育学校前期課程&gt;</t>
    <rPh sb="1" eb="3">
      <t>チュウトウ</t>
    </rPh>
    <rPh sb="3" eb="5">
      <t>キョウイク</t>
    </rPh>
    <rPh sb="5" eb="7">
      <t>ガッコウ</t>
    </rPh>
    <rPh sb="7" eb="9">
      <t>ゼンキ</t>
    </rPh>
    <rPh sb="9" eb="11">
      <t>カテイ</t>
    </rPh>
    <phoneticPr fontId="4"/>
  </si>
  <si>
    <t>（つづき）　</t>
    <phoneticPr fontId="4"/>
  </si>
  <si>
    <t>Ａ　高等学校等進学者</t>
    <phoneticPr fontId="4"/>
  </si>
  <si>
    <t>Ｂ
専修学校
（高等課程）
進学者</t>
    <rPh sb="2" eb="4">
      <t>センシュウ</t>
    </rPh>
    <rPh sb="4" eb="6">
      <t>ガッコウ</t>
    </rPh>
    <rPh sb="8" eb="10">
      <t>コウトウ</t>
    </rPh>
    <rPh sb="10" eb="12">
      <t>カテイ</t>
    </rPh>
    <rPh sb="14" eb="17">
      <t>シンガクシャ</t>
    </rPh>
    <phoneticPr fontId="4"/>
  </si>
  <si>
    <t>Ｃ　専修学校
（一般課程）等入学者</t>
    <rPh sb="13" eb="14">
      <t>トウ</t>
    </rPh>
    <rPh sb="14" eb="16">
      <t>ニュウガク</t>
    </rPh>
    <phoneticPr fontId="4"/>
  </si>
  <si>
    <t>Ｆ
左記以外の者</t>
    <rPh sb="2" eb="4">
      <t>サキ</t>
    </rPh>
    <rPh sb="4" eb="6">
      <t>イガイ</t>
    </rPh>
    <rPh sb="7" eb="8">
      <t>モノ</t>
    </rPh>
    <phoneticPr fontId="4"/>
  </si>
  <si>
    <t>G
不詳・死亡の者</t>
    <rPh sb="2" eb="4">
      <t>フショウ</t>
    </rPh>
    <rPh sb="5" eb="7">
      <t>シボウ</t>
    </rPh>
    <phoneticPr fontId="4"/>
  </si>
  <si>
    <t>高等学校等
進学率
（％）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4"/>
  </si>
  <si>
    <t>高等学校（本科）</t>
    <rPh sb="0" eb="2">
      <t>コウトウ</t>
    </rPh>
    <rPh sb="2" eb="4">
      <t>ガッコウ</t>
    </rPh>
    <rPh sb="5" eb="7">
      <t>ホンカ</t>
    </rPh>
    <phoneticPr fontId="4"/>
  </si>
  <si>
    <t>中等教育学校後期課程
（本科）
全日制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2" eb="14">
      <t>ホンカ</t>
    </rPh>
    <rPh sb="16" eb="19">
      <t>ゼンニチセイ</t>
    </rPh>
    <phoneticPr fontId="4"/>
  </si>
  <si>
    <t>高等専門
学校</t>
    <rPh sb="0" eb="2">
      <t>コウトウ</t>
    </rPh>
    <rPh sb="2" eb="4">
      <t>センモン</t>
    </rPh>
    <rPh sb="5" eb="7">
      <t>ガッコウ</t>
    </rPh>
    <phoneticPr fontId="4"/>
  </si>
  <si>
    <t>特別支援学校
高等部
（本科）</t>
    <rPh sb="0" eb="2">
      <t>トクベツ</t>
    </rPh>
    <rPh sb="2" eb="4">
      <t>シエン</t>
    </rPh>
    <rPh sb="4" eb="6">
      <t>ガッコウ</t>
    </rPh>
    <rPh sb="7" eb="9">
      <t>コウトウ</t>
    </rPh>
    <rPh sb="9" eb="10">
      <t>ブ</t>
    </rPh>
    <rPh sb="12" eb="14">
      <t>ホンカ</t>
    </rPh>
    <phoneticPr fontId="4"/>
  </si>
  <si>
    <t>常用労働者</t>
    <rPh sb="0" eb="2">
      <t>ジョウヨウ</t>
    </rPh>
    <rPh sb="2" eb="5">
      <t>ロウドウシャ</t>
    </rPh>
    <phoneticPr fontId="4"/>
  </si>
  <si>
    <t>左記Ａのうち他県への
進学者</t>
    <rPh sb="0" eb="2">
      <t>サキ</t>
    </rPh>
    <rPh sb="6" eb="8">
      <t>タケン</t>
    </rPh>
    <rPh sb="11" eb="14">
      <t>シンガクシャ</t>
    </rPh>
    <phoneticPr fontId="4"/>
  </si>
  <si>
    <t>就職者</t>
    <rPh sb="0" eb="3">
      <t>シュウショクシャ</t>
    </rPh>
    <phoneticPr fontId="3"/>
  </si>
  <si>
    <t>専修学校
（一般課程）</t>
    <rPh sb="0" eb="2">
      <t>センシュウ</t>
    </rPh>
    <rPh sb="2" eb="4">
      <t>ガッコウ</t>
    </rPh>
    <rPh sb="6" eb="8">
      <t>イッパン</t>
    </rPh>
    <rPh sb="8" eb="10">
      <t>カテイ</t>
    </rPh>
    <phoneticPr fontId="4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</si>
  <si>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</si>
  <si>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</si>
  <si>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通信制</t>
    <rPh sb="0" eb="2">
      <t>ツウシン</t>
    </rPh>
    <rPh sb="2" eb="3">
      <t>セイ</t>
    </rPh>
    <phoneticPr fontId="4"/>
  </si>
  <si>
    <t>公　立 　　（青葉区）</t>
    <rPh sb="0" eb="1">
      <t>オオヤケ</t>
    </rPh>
    <rPh sb="2" eb="3">
      <t>リツ</t>
    </rPh>
    <rPh sb="7" eb="10">
      <t>アオバク</t>
    </rPh>
    <phoneticPr fontId="4"/>
  </si>
  <si>
    <t>私　立　（宮城野区）</t>
    <rPh sb="0" eb="1">
      <t>ワタシ</t>
    </rPh>
    <rPh sb="2" eb="3">
      <t>リツ</t>
    </rPh>
    <rPh sb="5" eb="9">
      <t>ミヤギノク</t>
    </rPh>
    <phoneticPr fontId="4"/>
  </si>
  <si>
    <t>第７７表　　　市　町　村　別　進　路　別　卒　業　者　数</t>
    <phoneticPr fontId="4"/>
  </si>
  <si>
    <t>&lt;中等教育学校後期課程&gt;</t>
    <rPh sb="1" eb="3">
      <t>チュウトウ</t>
    </rPh>
    <rPh sb="3" eb="5">
      <t>キョウイク</t>
    </rPh>
    <rPh sb="5" eb="7">
      <t>ガッコウ</t>
    </rPh>
    <rPh sb="7" eb="9">
      <t>コウキ</t>
    </rPh>
    <rPh sb="9" eb="11">
      <t>カテイ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</si>
</sst>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\-#,##0;\-"/>
    <numFmt numFmtId="177" formatCode="0.0_);[Red]\(0.0\)"/>
    <numFmt numFmtId="178" formatCode="#,###;\-#,###;\-"/>
    <numFmt numFmtId="179" formatCode="#,##0.0;&quot;－&quot;#,##0.0;&quot;－&quot;"/>
    <numFmt numFmtId="180" formatCode="#,##0.0;\-#,##0.0;\-"/>
  </numFmts>
  <fonts count="19">
    <font>
      <sz val="14"/>
      <name val="Terminal"/>
      <charset val="128"/>
    </font>
    <font>
      <sz val="14"/>
      <name val="Terminal"/>
      <charset val="128"/>
    </font>
    <font>
      <b/>
      <sz val="11"/>
      <name val="書院細明朝体"/>
      <family val="1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b/>
      <sz val="9"/>
      <name val="書院細明朝体"/>
      <family val="1"/>
      <charset val="128"/>
    </font>
    <font>
      <sz val="9"/>
      <color indexed="8"/>
      <name val="書院細明朝体"/>
      <family val="1"/>
      <charset val="128"/>
    </font>
    <font>
      <b/>
      <sz val="8"/>
      <name val="書院細明朝体"/>
      <family val="1"/>
      <charset val="128"/>
    </font>
    <font>
      <b/>
      <sz val="6"/>
      <name val="書院細明朝体"/>
      <family val="1"/>
      <charset val="128"/>
    </font>
    <font>
      <b/>
      <sz val="10"/>
      <name val="書院細明朝体"/>
      <family val="1"/>
      <charset val="128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0"/>
      <name val="書院細明朝体"/>
      <family val="1"/>
      <charset val="128"/>
    </font>
    <font>
      <sz val="11"/>
      <name val="書院細明朝体"/>
      <family val="1"/>
      <charset val="128"/>
    </font>
    <font>
      <sz val="9"/>
      <name val="Terminal"/>
      <charset val="128"/>
    </font>
    <font>
      <b/>
      <sz val="9"/>
      <name val="Terminal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37" fontId="1" fillId="0" borderId="0"/>
    <xf numFmtId="37" fontId="1" fillId="0" borderId="0"/>
    <xf numFmtId="0" fontId="1" fillId="0" borderId="0"/>
    <xf numFmtId="37" fontId="1" fillId="0" borderId="0"/>
    <xf numFmtId="37" fontId="1" fillId="0" borderId="0"/>
  </cellStyleXfs>
  <cellXfs count="120">
    <xf numFmtId="0" fontId="0" fillId="0" borderId="0" xfId="0"/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 applyProtection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horizontal="left" vertical="center"/>
    </xf>
    <xf numFmtId="177" fontId="2" fillId="0" borderId="0" xfId="0" applyNumberFormat="1" applyFont="1" applyFill="1" applyBorder="1" applyAlignment="1">
      <alignment horizontal="right" vertical="center"/>
    </xf>
    <xf numFmtId="178" fontId="5" fillId="0" borderId="0" xfId="2" applyNumberFormat="1" applyFont="1" applyFill="1" applyAlignment="1">
      <alignment vertical="center"/>
    </xf>
    <xf numFmtId="178" fontId="5" fillId="0" borderId="13" xfId="2" applyNumberFormat="1" applyFont="1" applyFill="1" applyBorder="1" applyAlignment="1" applyProtection="1">
      <alignment horizontal="center" vertical="top" shrinkToFit="1"/>
    </xf>
    <xf numFmtId="176" fontId="9" fillId="0" borderId="0" xfId="0" applyNumberFormat="1" applyFont="1" applyFill="1" applyBorder="1" applyAlignment="1" applyProtection="1">
      <alignment horizontal="center" vertical="center"/>
    </xf>
    <xf numFmtId="178" fontId="2" fillId="0" borderId="12" xfId="2" applyNumberFormat="1" applyFont="1" applyFill="1" applyBorder="1" applyAlignment="1" applyProtection="1">
      <alignment horizontal="center" vertical="center"/>
    </xf>
    <xf numFmtId="178" fontId="2" fillId="0" borderId="0" xfId="2" applyNumberFormat="1" applyFont="1" applyFill="1" applyBorder="1" applyAlignment="1">
      <alignment horizontal="center" vertical="center" wrapText="1"/>
    </xf>
    <xf numFmtId="178" fontId="2" fillId="0" borderId="0" xfId="2" applyNumberFormat="1" applyFont="1" applyFill="1" applyBorder="1" applyAlignment="1" applyProtection="1">
      <alignment horizontal="center" vertical="center"/>
    </xf>
    <xf numFmtId="180" fontId="2" fillId="0" borderId="0" xfId="2" applyNumberFormat="1" applyFont="1" applyFill="1" applyBorder="1" applyAlignment="1">
      <alignment horizontal="center" vertical="center"/>
    </xf>
    <xf numFmtId="178" fontId="9" fillId="0" borderId="0" xfId="2" applyNumberFormat="1" applyFont="1" applyFill="1" applyBorder="1" applyAlignment="1" applyProtection="1">
      <alignment horizontal="right" vertical="center"/>
      <protection locked="0"/>
    </xf>
    <xf numFmtId="176" fontId="2" fillId="0" borderId="12" xfId="4" applyNumberFormat="1" applyFont="1" applyFill="1" applyBorder="1" applyAlignment="1" applyProtection="1">
      <alignment horizontal="right" vertical="center"/>
    </xf>
    <xf numFmtId="176" fontId="2" fillId="0" borderId="0" xfId="4" applyNumberFormat="1" applyFont="1" applyFill="1" applyBorder="1" applyAlignment="1" applyProtection="1">
      <alignment vertical="center"/>
    </xf>
    <xf numFmtId="176" fontId="2" fillId="0" borderId="0" xfId="4" applyNumberFormat="1" applyFont="1" applyFill="1" applyBorder="1" applyAlignment="1" applyProtection="1">
      <alignment horizontal="right" vertical="center"/>
    </xf>
    <xf numFmtId="176" fontId="10" fillId="0" borderId="0" xfId="4" applyNumberFormat="1" applyFont="1" applyFill="1" applyBorder="1" applyAlignment="1">
      <alignment vertical="center"/>
    </xf>
    <xf numFmtId="180" fontId="2" fillId="0" borderId="0" xfId="4" applyNumberFormat="1" applyFont="1" applyFill="1" applyBorder="1" applyAlignment="1" applyProtection="1">
      <alignment horizontal="right" vertical="center"/>
    </xf>
    <xf numFmtId="180" fontId="10" fillId="0" borderId="0" xfId="4" applyNumberFormat="1" applyFont="1" applyFill="1" applyBorder="1" applyAlignment="1">
      <alignment vertical="center"/>
    </xf>
    <xf numFmtId="178" fontId="11" fillId="0" borderId="0" xfId="2" applyNumberFormat="1" applyFont="1" applyFill="1" applyBorder="1" applyAlignment="1">
      <alignment horizontal="right" vertical="center"/>
    </xf>
    <xf numFmtId="176" fontId="10" fillId="0" borderId="12" xfId="4" applyNumberFormat="1" applyFont="1" applyFill="1" applyBorder="1" applyAlignment="1">
      <alignment vertical="center"/>
    </xf>
    <xf numFmtId="180" fontId="10" fillId="0" borderId="0" xfId="4" applyNumberFormat="1" applyFont="1" applyFill="1" applyBorder="1" applyAlignment="1" applyProtection="1">
      <alignment horizontal="right" vertical="center"/>
    </xf>
    <xf numFmtId="176" fontId="10" fillId="0" borderId="0" xfId="0" applyNumberFormat="1" applyFont="1" applyFill="1" applyAlignment="1">
      <alignment vertical="center"/>
    </xf>
    <xf numFmtId="176" fontId="12" fillId="0" borderId="12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vertical="center"/>
    </xf>
    <xf numFmtId="180" fontId="12" fillId="0" borderId="0" xfId="4" applyNumberFormat="1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176" fontId="2" fillId="0" borderId="0" xfId="4" applyNumberFormat="1" applyFont="1" applyFill="1" applyBorder="1" applyAlignment="1">
      <alignment vertical="center"/>
    </xf>
    <xf numFmtId="176" fontId="13" fillId="0" borderId="0" xfId="4" applyNumberFormat="1" applyFont="1" applyFill="1" applyBorder="1" applyAlignment="1" applyProtection="1">
      <alignment horizontal="right" vertical="center"/>
    </xf>
    <xf numFmtId="176" fontId="14" fillId="0" borderId="12" xfId="4" applyNumberFormat="1" applyFont="1" applyFill="1" applyBorder="1" applyAlignment="1" applyProtection="1">
      <alignment horizontal="right" vertical="center"/>
    </xf>
    <xf numFmtId="176" fontId="14" fillId="0" borderId="0" xfId="4" applyNumberFormat="1" applyFont="1" applyFill="1" applyBorder="1" applyAlignment="1">
      <alignment vertical="center"/>
    </xf>
    <xf numFmtId="176" fontId="14" fillId="0" borderId="0" xfId="4" applyNumberFormat="1" applyFont="1" applyFill="1" applyBorder="1" applyAlignment="1" applyProtection="1">
      <alignment horizontal="right" vertical="center"/>
    </xf>
    <xf numFmtId="176" fontId="14" fillId="0" borderId="0" xfId="4" applyNumberFormat="1" applyFont="1" applyFill="1" applyBorder="1" applyAlignment="1" applyProtection="1">
      <alignment vertical="center"/>
    </xf>
    <xf numFmtId="180" fontId="14" fillId="0" borderId="0" xfId="4" applyNumberFormat="1" applyFont="1" applyFill="1" applyBorder="1" applyAlignment="1" applyProtection="1">
      <alignment horizontal="right" vertical="center"/>
    </xf>
    <xf numFmtId="176" fontId="14" fillId="0" borderId="0" xfId="0" applyNumberFormat="1" applyFont="1" applyFill="1" applyAlignment="1">
      <alignment vertical="center"/>
    </xf>
    <xf numFmtId="180" fontId="14" fillId="0" borderId="0" xfId="4" applyNumberFormat="1" applyFont="1" applyFill="1" applyBorder="1" applyAlignment="1" applyProtection="1">
      <alignment vertical="center"/>
    </xf>
    <xf numFmtId="176" fontId="2" fillId="0" borderId="12" xfId="4" applyNumberFormat="1" applyFont="1" applyFill="1" applyBorder="1" applyAlignment="1">
      <alignment horizontal="right" vertical="center"/>
    </xf>
    <xf numFmtId="180" fontId="14" fillId="0" borderId="0" xfId="4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78" fontId="9" fillId="0" borderId="0" xfId="2" applyNumberFormat="1" applyFont="1" applyFill="1" applyAlignment="1">
      <alignment vertical="center"/>
    </xf>
    <xf numFmtId="178" fontId="5" fillId="0" borderId="3" xfId="2" applyNumberFormat="1" applyFont="1" applyFill="1" applyBorder="1" applyAlignment="1">
      <alignment horizontal="center" vertical="center" wrapText="1"/>
    </xf>
    <xf numFmtId="177" fontId="2" fillId="0" borderId="0" xfId="2" applyNumberFormat="1" applyFont="1" applyFill="1" applyBorder="1" applyAlignment="1" applyProtection="1">
      <alignment horizontal="center" vertical="center" wrapText="1"/>
    </xf>
    <xf numFmtId="180" fontId="2" fillId="0" borderId="0" xfId="0" applyNumberFormat="1" applyFont="1" applyFill="1" applyBorder="1" applyAlignment="1">
      <alignment vertical="center"/>
    </xf>
    <xf numFmtId="180" fontId="2" fillId="0" borderId="0" xfId="4" applyNumberFormat="1" applyFont="1" applyFill="1" applyBorder="1" applyAlignment="1" applyProtection="1">
      <alignment vertical="center"/>
    </xf>
    <xf numFmtId="176" fontId="10" fillId="0" borderId="0" xfId="4" applyNumberFormat="1" applyFont="1" applyFill="1" applyBorder="1" applyAlignment="1" applyProtection="1">
      <alignment vertical="center"/>
    </xf>
    <xf numFmtId="176" fontId="12" fillId="0" borderId="0" xfId="4" applyNumberFormat="1" applyFont="1" applyFill="1" applyBorder="1" applyAlignment="1" applyProtection="1">
      <alignment vertical="center"/>
    </xf>
    <xf numFmtId="180" fontId="12" fillId="0" borderId="0" xfId="4" applyNumberFormat="1" applyFont="1" applyFill="1" applyBorder="1" applyAlignment="1" applyProtection="1">
      <alignment vertical="center"/>
    </xf>
    <xf numFmtId="178" fontId="17" fillId="0" borderId="0" xfId="2" applyNumberFormat="1" applyFont="1" applyFill="1" applyBorder="1" applyAlignment="1" applyProtection="1">
      <alignment horizontal="right" vertical="center"/>
      <protection locked="0"/>
    </xf>
    <xf numFmtId="178" fontId="9" fillId="0" borderId="8" xfId="2" applyNumberFormat="1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Alignment="1">
      <alignment vertical="center"/>
    </xf>
    <xf numFmtId="0" fontId="2" fillId="0" borderId="0" xfId="4" applyNumberFormat="1" applyFont="1" applyFill="1" applyBorder="1" applyAlignment="1">
      <alignment vertical="center"/>
    </xf>
    <xf numFmtId="180" fontId="2" fillId="0" borderId="0" xfId="4" applyNumberFormat="1" applyFont="1" applyFill="1" applyBorder="1" applyAlignment="1">
      <alignment vertical="center"/>
    </xf>
    <xf numFmtId="178" fontId="9" fillId="0" borderId="8" xfId="5" applyNumberFormat="1" applyFont="1" applyFill="1" applyBorder="1" applyAlignment="1" applyProtection="1">
      <alignment horizontal="right" vertical="center"/>
    </xf>
    <xf numFmtId="176" fontId="9" fillId="0" borderId="14" xfId="4" applyNumberFormat="1" applyFont="1" applyFill="1" applyBorder="1" applyAlignment="1">
      <alignment vertical="center"/>
    </xf>
    <xf numFmtId="176" fontId="2" fillId="0" borderId="10" xfId="4" applyNumberFormat="1" applyFont="1" applyFill="1" applyBorder="1" applyAlignment="1">
      <alignment horizontal="right" vertical="center"/>
    </xf>
    <xf numFmtId="176" fontId="2" fillId="0" borderId="14" xfId="4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 applyProtection="1">
      <alignment horizontal="center" vertical="center"/>
    </xf>
    <xf numFmtId="176" fontId="2" fillId="0" borderId="0" xfId="2" applyNumberFormat="1" applyFont="1" applyFill="1" applyBorder="1" applyAlignment="1" applyProtection="1">
      <alignment horizontal="center" vertical="center" wrapText="1"/>
    </xf>
    <xf numFmtId="178" fontId="11" fillId="0" borderId="8" xfId="2" applyNumberFormat="1" applyFont="1" applyFill="1" applyBorder="1" applyAlignment="1">
      <alignment horizontal="right" vertical="center"/>
    </xf>
    <xf numFmtId="178" fontId="17" fillId="0" borderId="8" xfId="2" applyNumberFormat="1" applyFont="1" applyFill="1" applyBorder="1" applyAlignment="1" applyProtection="1">
      <alignment horizontal="right" vertical="center"/>
      <protection locked="0"/>
    </xf>
    <xf numFmtId="176" fontId="13" fillId="0" borderId="8" xfId="4" applyNumberFormat="1" applyFont="1" applyFill="1" applyBorder="1" applyAlignment="1" applyProtection="1">
      <alignment horizontal="right" vertical="center"/>
    </xf>
    <xf numFmtId="176" fontId="9" fillId="0" borderId="11" xfId="0" applyNumberFormat="1" applyFont="1" applyFill="1" applyBorder="1" applyAlignment="1">
      <alignment vertical="center"/>
    </xf>
    <xf numFmtId="178" fontId="5" fillId="0" borderId="2" xfId="2" quotePrefix="1" applyNumberFormat="1" applyFont="1" applyFill="1" applyBorder="1" applyAlignment="1" applyProtection="1">
      <alignment horizontal="center" vertical="center" wrapText="1"/>
    </xf>
    <xf numFmtId="178" fontId="5" fillId="0" borderId="9" xfId="2" applyNumberFormat="1" applyFont="1" applyFill="1" applyBorder="1" applyAlignment="1" applyProtection="1">
      <alignment horizontal="center" vertical="center" wrapText="1"/>
    </xf>
    <xf numFmtId="178" fontId="5" fillId="0" borderId="13" xfId="2" applyNumberFormat="1" applyFont="1" applyFill="1" applyBorder="1" applyAlignment="1" applyProtection="1">
      <alignment horizontal="center" vertical="center" wrapText="1"/>
    </xf>
    <xf numFmtId="178" fontId="8" fillId="0" borderId="2" xfId="2" applyNumberFormat="1" applyFont="1" applyFill="1" applyBorder="1" applyAlignment="1" applyProtection="1">
      <alignment horizontal="center" vertical="center" wrapText="1"/>
    </xf>
    <xf numFmtId="178" fontId="8" fillId="0" borderId="9" xfId="2" applyNumberFormat="1" applyFont="1" applyFill="1" applyBorder="1" applyAlignment="1" applyProtection="1">
      <alignment horizontal="center" vertical="center" wrapText="1"/>
    </xf>
    <xf numFmtId="178" fontId="8" fillId="0" borderId="13" xfId="2" applyNumberFormat="1" applyFont="1" applyFill="1" applyBorder="1" applyAlignment="1" applyProtection="1">
      <alignment horizontal="center" vertical="center" wrapText="1"/>
    </xf>
    <xf numFmtId="178" fontId="5" fillId="0" borderId="2" xfId="2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8" fontId="5" fillId="0" borderId="1" xfId="2" applyNumberFormat="1" applyFont="1" applyFill="1" applyBorder="1" applyAlignment="1" applyProtection="1">
      <alignment horizontal="center" vertical="center" wrapText="1"/>
    </xf>
    <xf numFmtId="178" fontId="5" fillId="0" borderId="8" xfId="2" applyNumberFormat="1" applyFont="1" applyFill="1" applyBorder="1" applyAlignment="1" applyProtection="1">
      <alignment horizontal="center" vertical="center" wrapText="1"/>
    </xf>
    <xf numFmtId="178" fontId="5" fillId="0" borderId="11" xfId="2" applyNumberFormat="1" applyFont="1" applyFill="1" applyBorder="1" applyAlignment="1" applyProtection="1">
      <alignment horizontal="center" vertical="center" wrapText="1"/>
    </xf>
    <xf numFmtId="178" fontId="5" fillId="0" borderId="2" xfId="2" applyNumberFormat="1" applyFont="1" applyFill="1" applyBorder="1" applyAlignment="1" applyProtection="1">
      <alignment horizontal="center" vertical="center"/>
    </xf>
    <xf numFmtId="178" fontId="5" fillId="0" borderId="9" xfId="2" applyNumberFormat="1" applyFont="1" applyFill="1" applyBorder="1" applyAlignment="1" applyProtection="1">
      <alignment horizontal="center" vertical="center"/>
    </xf>
    <xf numFmtId="178" fontId="5" fillId="0" borderId="13" xfId="2" applyNumberFormat="1" applyFont="1" applyFill="1" applyBorder="1" applyAlignment="1" applyProtection="1">
      <alignment horizontal="center" vertical="center"/>
    </xf>
    <xf numFmtId="178" fontId="5" fillId="0" borderId="4" xfId="2" applyNumberFormat="1" applyFont="1" applyFill="1" applyBorder="1" applyAlignment="1">
      <alignment horizontal="center" vertical="center" wrapText="1"/>
    </xf>
    <xf numFmtId="178" fontId="5" fillId="0" borderId="6" xfId="2" applyNumberFormat="1" applyFont="1" applyFill="1" applyBorder="1" applyAlignment="1">
      <alignment horizontal="center" vertical="center" wrapText="1"/>
    </xf>
    <xf numFmtId="178" fontId="5" fillId="0" borderId="7" xfId="2" applyNumberFormat="1" applyFont="1" applyFill="1" applyBorder="1" applyAlignment="1">
      <alignment horizontal="center" vertical="center" wrapText="1"/>
    </xf>
    <xf numFmtId="178" fontId="5" fillId="0" borderId="2" xfId="2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78" fontId="5" fillId="0" borderId="1" xfId="2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178" fontId="5" fillId="0" borderId="11" xfId="2" applyNumberFormat="1" applyFont="1" applyFill="1" applyBorder="1" applyAlignment="1">
      <alignment horizontal="center" vertical="center"/>
    </xf>
    <xf numFmtId="178" fontId="5" fillId="0" borderId="13" xfId="2" applyNumberFormat="1" applyFont="1" applyFill="1" applyBorder="1" applyAlignment="1">
      <alignment horizontal="center" vertical="center" wrapText="1"/>
    </xf>
    <xf numFmtId="177" fontId="5" fillId="0" borderId="5" xfId="2" applyNumberFormat="1" applyFont="1" applyFill="1" applyBorder="1" applyAlignment="1">
      <alignment horizontal="center" vertical="center" wrapText="1"/>
    </xf>
    <xf numFmtId="177" fontId="5" fillId="0" borderId="12" xfId="2" applyNumberFormat="1" applyFont="1" applyFill="1" applyBorder="1" applyAlignment="1">
      <alignment horizontal="center" vertical="center" wrapText="1"/>
    </xf>
    <xf numFmtId="177" fontId="5" fillId="0" borderId="10" xfId="2" applyNumberFormat="1" applyFont="1" applyFill="1" applyBorder="1" applyAlignment="1">
      <alignment horizontal="center" vertical="center" wrapText="1"/>
    </xf>
    <xf numFmtId="178" fontId="5" fillId="0" borderId="9" xfId="2" applyNumberFormat="1" applyFont="1" applyFill="1" applyBorder="1" applyAlignment="1">
      <alignment horizontal="center" vertical="center" wrapText="1"/>
    </xf>
    <xf numFmtId="178" fontId="5" fillId="0" borderId="5" xfId="2" applyNumberFormat="1" applyFont="1" applyFill="1" applyBorder="1" applyAlignment="1">
      <alignment horizontal="center" vertical="center" wrapText="1"/>
    </xf>
    <xf numFmtId="178" fontId="5" fillId="0" borderId="15" xfId="2" applyNumberFormat="1" applyFont="1" applyFill="1" applyBorder="1" applyAlignment="1">
      <alignment horizontal="center" vertical="center" wrapText="1"/>
    </xf>
    <xf numFmtId="178" fontId="5" fillId="0" borderId="1" xfId="2" applyNumberFormat="1" applyFont="1" applyFill="1" applyBorder="1" applyAlignment="1">
      <alignment horizontal="center" vertical="center" wrapText="1"/>
    </xf>
    <xf numFmtId="178" fontId="5" fillId="0" borderId="10" xfId="2" applyNumberFormat="1" applyFont="1" applyFill="1" applyBorder="1" applyAlignment="1">
      <alignment horizontal="center" vertical="center" wrapText="1"/>
    </xf>
    <xf numFmtId="178" fontId="5" fillId="0" borderId="14" xfId="2" applyNumberFormat="1" applyFont="1" applyFill="1" applyBorder="1" applyAlignment="1">
      <alignment horizontal="center" vertical="center" wrapText="1"/>
    </xf>
    <xf numFmtId="178" fontId="5" fillId="0" borderId="11" xfId="2" applyNumberFormat="1" applyFont="1" applyFill="1" applyBorder="1" applyAlignment="1">
      <alignment horizontal="center" vertical="center" wrapText="1"/>
    </xf>
    <xf numFmtId="178" fontId="5" fillId="0" borderId="3" xfId="2" applyNumberFormat="1" applyFont="1" applyFill="1" applyBorder="1" applyAlignment="1">
      <alignment horizontal="center" vertical="center" wrapText="1"/>
    </xf>
    <xf numFmtId="178" fontId="5" fillId="0" borderId="4" xfId="2" applyNumberFormat="1" applyFont="1" applyFill="1" applyBorder="1" applyAlignment="1" applyProtection="1">
      <alignment horizontal="center" vertical="center"/>
    </xf>
    <xf numFmtId="178" fontId="5" fillId="0" borderId="6" xfId="2" applyNumberFormat="1" applyFont="1" applyFill="1" applyBorder="1" applyAlignment="1" applyProtection="1">
      <alignment horizontal="center" vertical="center"/>
    </xf>
    <xf numFmtId="178" fontId="5" fillId="0" borderId="5" xfId="2" applyNumberFormat="1" applyFont="1" applyFill="1" applyBorder="1" applyAlignment="1" applyProtection="1">
      <alignment horizontal="center" vertical="center" wrapText="1"/>
    </xf>
    <xf numFmtId="178" fontId="5" fillId="0" borderId="12" xfId="2" applyNumberFormat="1" applyFont="1" applyFill="1" applyBorder="1" applyAlignment="1" applyProtection="1">
      <alignment horizontal="center" vertical="center" wrapText="1"/>
    </xf>
    <xf numFmtId="178" fontId="5" fillId="0" borderId="10" xfId="2" applyNumberFormat="1" applyFont="1" applyFill="1" applyBorder="1" applyAlignment="1" applyProtection="1">
      <alignment horizontal="center" vertical="center" wrapText="1"/>
    </xf>
    <xf numFmtId="178" fontId="5" fillId="0" borderId="7" xfId="2" applyNumberFormat="1" applyFont="1" applyFill="1" applyBorder="1" applyAlignment="1" applyProtection="1">
      <alignment horizontal="center" vertical="center"/>
    </xf>
    <xf numFmtId="0" fontId="6" fillId="0" borderId="4" xfId="3" applyFont="1" applyFill="1" applyBorder="1" applyAlignment="1" applyProtection="1">
      <alignment horizontal="center" vertical="center"/>
    </xf>
    <xf numFmtId="0" fontId="6" fillId="0" borderId="6" xfId="3" applyFont="1" applyFill="1" applyBorder="1" applyAlignment="1" applyProtection="1">
      <alignment horizontal="center" vertical="center"/>
    </xf>
    <xf numFmtId="0" fontId="6" fillId="0" borderId="7" xfId="3" applyFont="1" applyFill="1" applyBorder="1" applyAlignment="1" applyProtection="1">
      <alignment horizontal="center" vertical="center"/>
    </xf>
    <xf numFmtId="179" fontId="5" fillId="0" borderId="1" xfId="2" applyNumberFormat="1" applyFont="1" applyFill="1" applyBorder="1" applyAlignment="1" applyProtection="1">
      <alignment horizontal="center" vertical="center" wrapText="1"/>
    </xf>
    <xf numFmtId="179" fontId="5" fillId="0" borderId="8" xfId="2" applyNumberFormat="1" applyFont="1" applyFill="1" applyBorder="1" applyAlignment="1" applyProtection="1">
      <alignment horizontal="center" vertical="center" wrapText="1"/>
    </xf>
    <xf numFmtId="179" fontId="5" fillId="0" borderId="11" xfId="2" applyNumberFormat="1" applyFont="1" applyFill="1" applyBorder="1" applyAlignment="1" applyProtection="1">
      <alignment horizontal="center" vertical="center" wrapText="1"/>
    </xf>
    <xf numFmtId="178" fontId="5" fillId="0" borderId="10" xfId="2" applyNumberFormat="1" applyFont="1" applyFill="1" applyBorder="1" applyAlignment="1">
      <alignment horizontal="center" vertical="center"/>
    </xf>
    <xf numFmtId="179" fontId="5" fillId="0" borderId="2" xfId="2" applyNumberFormat="1" applyFont="1" applyFill="1" applyBorder="1" applyAlignment="1" applyProtection="1">
      <alignment horizontal="center" vertical="center" wrapText="1"/>
    </xf>
    <xf numFmtId="179" fontId="5" fillId="0" borderId="9" xfId="2" applyNumberFormat="1" applyFont="1" applyFill="1" applyBorder="1" applyAlignment="1" applyProtection="1">
      <alignment horizontal="center" vertical="center" wrapText="1"/>
    </xf>
    <xf numFmtId="179" fontId="5" fillId="0" borderId="13" xfId="2" applyNumberFormat="1" applyFont="1" applyFill="1" applyBorder="1" applyAlignment="1" applyProtection="1">
      <alignment horizontal="center" vertical="center" wrapText="1"/>
    </xf>
    <xf numFmtId="178" fontId="5" fillId="0" borderId="12" xfId="2" applyNumberFormat="1" applyFont="1" applyFill="1" applyBorder="1" applyAlignment="1">
      <alignment horizontal="center" vertical="center" wrapText="1"/>
    </xf>
  </cellXfs>
  <cellStyles count="6">
    <cellStyle name="標準" xfId="0" builtinId="0"/>
    <cellStyle name="標準_第02表  H14" xfId="5"/>
    <cellStyle name="標準_第03表 H14" xfId="2"/>
    <cellStyle name="標準_第45表 H14" xfId="1"/>
    <cellStyle name="標準_第51表 H14" xfId="4"/>
    <cellStyle name="標準_付表－２H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1172;&#20685;&#25945;&#32946;\Documents%20and%20Settings\toukei50.TOUKEIDOM\My%20Documents\1&#34920;&#12363;&#12425;11&#34920;&#65288;&#32207;&#25324;&#12539;&#23567;&#23398;&#2665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 xml:space="preserve">                                       第１表    学校種別学校数・在学者数及び教職員数</v>
          </cell>
        </row>
        <row r="2">
          <cell r="L2" t="str">
            <v xml:space="preserve">     （単位：校，学級，人）</v>
          </cell>
        </row>
        <row r="3">
          <cell r="B3" t="str">
            <v xml:space="preserve">    区    分</v>
          </cell>
          <cell r="D3" t="str">
            <v xml:space="preserve">  学   校   数</v>
          </cell>
          <cell r="G3" t="str">
            <v>学級数</v>
          </cell>
          <cell r="H3" t="str">
            <v xml:space="preserve">   在   学   者   数</v>
          </cell>
          <cell r="K3" t="str">
            <v xml:space="preserve"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 xml:space="preserve"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 xml:space="preserve"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 xml:space="preserve"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 xml:space="preserve"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 xml:space="preserve"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 xml:space="preserve"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 xml:space="preserve"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 xml:space="preserve"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 xml:space="preserve"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 xml:space="preserve"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 xml:space="preserve"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 xml:space="preserve"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 xml:space="preserve"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 xml:space="preserve"> 計</v>
          </cell>
          <cell r="D27">
            <v>112</v>
          </cell>
          <cell r="E27">
            <v>106</v>
          </cell>
          <cell r="F27">
            <v>6</v>
          </cell>
          <cell r="G27" t="str">
            <v xml:space="preserve"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 xml:space="preserve">    -</v>
          </cell>
          <cell r="E28" t="str">
            <v xml:space="preserve">    -</v>
          </cell>
          <cell r="F28" t="str">
            <v xml:space="preserve">    -</v>
          </cell>
          <cell r="G28" t="str">
            <v xml:space="preserve">       -</v>
          </cell>
          <cell r="H28" t="str">
            <v xml:space="preserve">       -</v>
          </cell>
          <cell r="I28" t="str">
            <v xml:space="preserve">       -</v>
          </cell>
          <cell r="J28" t="str">
            <v xml:space="preserve">       -</v>
          </cell>
          <cell r="K28" t="str">
            <v xml:space="preserve">       -</v>
          </cell>
          <cell r="L28" t="str">
            <v xml:space="preserve">       -</v>
          </cell>
          <cell r="M28" t="str">
            <v xml:space="preserve">       -</v>
          </cell>
          <cell r="N28" t="str">
            <v xml:space="preserve"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 xml:space="preserve"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 xml:space="preserve">    -</v>
          </cell>
          <cell r="G30" t="str">
            <v xml:space="preserve"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 xml:space="preserve">   (2)</v>
          </cell>
          <cell r="E31" t="str">
            <v xml:space="preserve">   (2)</v>
          </cell>
          <cell r="F31" t="str">
            <v xml:space="preserve">    -</v>
          </cell>
          <cell r="G31" t="str">
            <v xml:space="preserve"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 xml:space="preserve">   (l)</v>
          </cell>
          <cell r="E32" t="str">
            <v xml:space="preserve">   (l)</v>
          </cell>
          <cell r="F32" t="str">
            <v xml:space="preserve">    -</v>
          </cell>
          <cell r="G32" t="str">
            <v xml:space="preserve"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 xml:space="preserve">   (l)</v>
          </cell>
          <cell r="E33" t="str">
            <v xml:space="preserve">   (l)</v>
          </cell>
          <cell r="F33" t="str">
            <v xml:space="preserve">    -</v>
          </cell>
          <cell r="G33" t="str">
            <v xml:space="preserve"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 xml:space="preserve"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 xml:space="preserve">    -</v>
          </cell>
          <cell r="E35" t="str">
            <v xml:space="preserve">    -</v>
          </cell>
          <cell r="F35" t="str">
            <v xml:space="preserve">    -</v>
          </cell>
          <cell r="G35" t="str">
            <v xml:space="preserve">       -</v>
          </cell>
          <cell r="H35" t="str">
            <v xml:space="preserve">       -</v>
          </cell>
          <cell r="I35" t="str">
            <v xml:space="preserve">       -</v>
          </cell>
          <cell r="J35" t="str">
            <v xml:space="preserve">       -</v>
          </cell>
          <cell r="K35" t="str">
            <v xml:space="preserve">       -</v>
          </cell>
          <cell r="L35" t="str">
            <v xml:space="preserve">       -</v>
          </cell>
          <cell r="M35" t="str">
            <v xml:space="preserve">       -</v>
          </cell>
          <cell r="N35" t="str">
            <v xml:space="preserve">       -</v>
          </cell>
        </row>
        <row r="36">
          <cell r="B36" t="str">
            <v>学校</v>
          </cell>
          <cell r="C36" t="str">
            <v>公立</v>
          </cell>
          <cell r="D36" t="str">
            <v xml:space="preserve">    -</v>
          </cell>
          <cell r="E36" t="str">
            <v xml:space="preserve">    -</v>
          </cell>
          <cell r="F36" t="str">
            <v xml:space="preserve">    -</v>
          </cell>
          <cell r="G36" t="str">
            <v xml:space="preserve">       -</v>
          </cell>
          <cell r="H36" t="str">
            <v xml:space="preserve">       -</v>
          </cell>
          <cell r="I36" t="str">
            <v xml:space="preserve">       -</v>
          </cell>
          <cell r="J36" t="str">
            <v xml:space="preserve">       -</v>
          </cell>
          <cell r="K36" t="str">
            <v xml:space="preserve">       -</v>
          </cell>
          <cell r="L36" t="str">
            <v xml:space="preserve">       -</v>
          </cell>
          <cell r="M36" t="str">
            <v xml:space="preserve">       -</v>
          </cell>
          <cell r="N36" t="str">
            <v xml:space="preserve"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 xml:space="preserve"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 xml:space="preserve"> 計</v>
          </cell>
          <cell r="D38">
            <v>1</v>
          </cell>
          <cell r="E38">
            <v>1</v>
          </cell>
          <cell r="F38" t="str">
            <v xml:space="preserve"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 xml:space="preserve">    -</v>
          </cell>
          <cell r="E39" t="str">
            <v xml:space="preserve">    -</v>
          </cell>
          <cell r="F39" t="str">
            <v xml:space="preserve">    -</v>
          </cell>
          <cell r="G39" t="str">
            <v xml:space="preserve">       -</v>
          </cell>
          <cell r="H39" t="str">
            <v xml:space="preserve">       -</v>
          </cell>
          <cell r="I39" t="str">
            <v xml:space="preserve">       -</v>
          </cell>
          <cell r="J39" t="str">
            <v xml:space="preserve">       -</v>
          </cell>
          <cell r="K39" t="str">
            <v xml:space="preserve">       -</v>
          </cell>
          <cell r="L39" t="str">
            <v xml:space="preserve">       -</v>
          </cell>
          <cell r="M39" t="str">
            <v xml:space="preserve">       -</v>
          </cell>
          <cell r="N39" t="str">
            <v xml:space="preserve"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 xml:space="preserve"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 xml:space="preserve">    -</v>
          </cell>
          <cell r="E41" t="str">
            <v xml:space="preserve">    -</v>
          </cell>
          <cell r="F41" t="str">
            <v xml:space="preserve">    -</v>
          </cell>
          <cell r="G41" t="str">
            <v xml:space="preserve">       -</v>
          </cell>
          <cell r="H41" t="str">
            <v xml:space="preserve">       -</v>
          </cell>
          <cell r="I41" t="str">
            <v xml:space="preserve">       -</v>
          </cell>
          <cell r="J41" t="str">
            <v xml:space="preserve">       -</v>
          </cell>
          <cell r="K41" t="str">
            <v xml:space="preserve">       -</v>
          </cell>
          <cell r="L41" t="str">
            <v xml:space="preserve">       -</v>
          </cell>
          <cell r="M41" t="str">
            <v xml:space="preserve">       -</v>
          </cell>
          <cell r="N41" t="str">
            <v xml:space="preserve">       -</v>
          </cell>
        </row>
        <row r="42">
          <cell r="B42" t="str">
            <v>聾学校</v>
          </cell>
          <cell r="C42" t="str">
            <v xml:space="preserve"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 xml:space="preserve">    -</v>
          </cell>
          <cell r="E43" t="str">
            <v xml:space="preserve">    -</v>
          </cell>
          <cell r="F43" t="str">
            <v xml:space="preserve">    -</v>
          </cell>
          <cell r="G43" t="str">
            <v xml:space="preserve">       -</v>
          </cell>
          <cell r="H43" t="str">
            <v xml:space="preserve">       -</v>
          </cell>
          <cell r="I43" t="str">
            <v xml:space="preserve">       -</v>
          </cell>
          <cell r="J43" t="str">
            <v xml:space="preserve">       -</v>
          </cell>
          <cell r="K43" t="str">
            <v xml:space="preserve">       -</v>
          </cell>
          <cell r="L43" t="str">
            <v xml:space="preserve">       -</v>
          </cell>
          <cell r="M43" t="str">
            <v xml:space="preserve">       -</v>
          </cell>
          <cell r="N43" t="str">
            <v xml:space="preserve"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 xml:space="preserve">    -</v>
          </cell>
          <cell r="E45" t="str">
            <v xml:space="preserve">    -</v>
          </cell>
          <cell r="F45" t="str">
            <v xml:space="preserve">    -</v>
          </cell>
          <cell r="G45" t="str">
            <v xml:space="preserve">       -</v>
          </cell>
          <cell r="H45" t="str">
            <v xml:space="preserve">       -</v>
          </cell>
          <cell r="I45" t="str">
            <v xml:space="preserve">       -</v>
          </cell>
          <cell r="J45" t="str">
            <v xml:space="preserve">       -</v>
          </cell>
          <cell r="K45" t="str">
            <v xml:space="preserve">       -</v>
          </cell>
          <cell r="L45" t="str">
            <v xml:space="preserve">       -</v>
          </cell>
          <cell r="M45" t="str">
            <v xml:space="preserve">       -</v>
          </cell>
          <cell r="N45" t="str">
            <v xml:space="preserve">       -</v>
          </cell>
        </row>
        <row r="46">
          <cell r="B46" t="str">
            <v>養護学校</v>
          </cell>
          <cell r="C46" t="str">
            <v xml:space="preserve"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 xml:space="preserve"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 xml:space="preserve">    -</v>
          </cell>
          <cell r="G49">
            <v>10</v>
          </cell>
          <cell r="H49">
            <v>90</v>
          </cell>
          <cell r="I49" t="str">
            <v xml:space="preserve"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 xml:space="preserve"> 計</v>
          </cell>
          <cell r="D50">
            <v>325</v>
          </cell>
          <cell r="E50">
            <v>325</v>
          </cell>
          <cell r="F50" t="str">
            <v xml:space="preserve"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 xml:space="preserve"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 xml:space="preserve"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 xml:space="preserve"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 xml:space="preserve"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 xml:space="preserve"> 計</v>
          </cell>
          <cell r="D54">
            <v>68</v>
          </cell>
          <cell r="E54">
            <v>68</v>
          </cell>
          <cell r="F54" t="str">
            <v xml:space="preserve">    -</v>
          </cell>
          <cell r="G54" t="str">
            <v xml:space="preserve"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 xml:space="preserve">    -</v>
          </cell>
          <cell r="G55" t="str">
            <v xml:space="preserve"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 xml:space="preserve">    -</v>
          </cell>
          <cell r="G56" t="str">
            <v xml:space="preserve"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 xml:space="preserve">    -</v>
          </cell>
          <cell r="G57" t="str">
            <v xml:space="preserve"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 xml:space="preserve"> 計</v>
          </cell>
          <cell r="D58">
            <v>38</v>
          </cell>
          <cell r="E58">
            <v>38</v>
          </cell>
          <cell r="F58" t="str">
            <v xml:space="preserve">    - </v>
          </cell>
          <cell r="G58" t="str">
            <v xml:space="preserve"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 xml:space="preserve">    -</v>
          </cell>
          <cell r="E59" t="str">
            <v xml:space="preserve">    -</v>
          </cell>
          <cell r="F59" t="str">
            <v xml:space="preserve">    -</v>
          </cell>
          <cell r="G59" t="str">
            <v xml:space="preserve">       -</v>
          </cell>
          <cell r="H59" t="str">
            <v xml:space="preserve">       -</v>
          </cell>
          <cell r="I59" t="str">
            <v xml:space="preserve">       -</v>
          </cell>
          <cell r="J59" t="str">
            <v xml:space="preserve">       -</v>
          </cell>
          <cell r="K59" t="str">
            <v xml:space="preserve">       -</v>
          </cell>
          <cell r="L59" t="str">
            <v xml:space="preserve">       -</v>
          </cell>
          <cell r="M59" t="str">
            <v xml:space="preserve">       -</v>
          </cell>
          <cell r="N59" t="str">
            <v xml:space="preserve">       -</v>
          </cell>
        </row>
      </sheetData>
      <sheetData sheetId="1">
        <row r="2">
          <cell r="B2" t="str">
            <v xml:space="preserve"> </v>
          </cell>
          <cell r="E2" t="str">
            <v xml:space="preserve"> 第２表   学校数・学級数・児童数及び教職員数</v>
          </cell>
          <cell r="U2" t="str">
            <v xml:space="preserve"> </v>
          </cell>
        </row>
        <row r="3">
          <cell r="B3" t="str">
            <v xml:space="preserve">  &lt;小学校&gt;</v>
          </cell>
          <cell r="M3" t="str">
            <v>（つづき）</v>
          </cell>
          <cell r="Q3" t="str">
            <v xml:space="preserve">   (単位：校，学級，人)</v>
          </cell>
        </row>
        <row r="4">
          <cell r="B4" t="str">
            <v xml:space="preserve">   区分</v>
          </cell>
          <cell r="U4" t="str">
            <v xml:space="preserve">      区分</v>
          </cell>
        </row>
        <row r="5">
          <cell r="C5" t="str">
            <v xml:space="preserve"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 xml:space="preserve">   市町村名</v>
          </cell>
        </row>
        <row r="7">
          <cell r="B7" t="str">
            <v xml:space="preserve"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 xml:space="preserve">           </v>
          </cell>
        </row>
      </sheetData>
      <sheetData sheetId="2">
        <row r="1">
          <cell r="F1" t="str">
            <v xml:space="preserve"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6" transitionEvaluation="1">
    <tabColor theme="3" tint="0.59999389629810485"/>
    <pageSetUpPr fitToPage="1"/>
  </sheetPr>
  <dimension ref="A1:Y42"/>
  <sheetViews>
    <sheetView showGridLines="0" tabSelected="1" view="pageBreakPreview" topLeftCell="A46" zoomScaleNormal="100" zoomScaleSheetLayoutView="100" workbookViewId="0">
      <selection activeCell="I8" sqref="I8"/>
    </sheetView>
  </sheetViews>
  <sheetFormatPr defaultColWidth="12.75" defaultRowHeight="13.5" customHeight="1"/>
  <cols>
    <col min="1" max="1" width="17.375" style="1" customWidth="1"/>
    <col min="2" max="21" width="7.25" style="1" customWidth="1"/>
    <col min="22" max="22" width="7.25" style="3" customWidth="1"/>
    <col min="23" max="23" width="9.25" style="3" bestFit="1" customWidth="1"/>
    <col min="24" max="24" width="10.375" style="1" bestFit="1" customWidth="1"/>
    <col min="25" max="25" width="7.25" style="1" customWidth="1"/>
    <col min="26" max="16384" width="12.75" style="1"/>
  </cols>
  <sheetData>
    <row r="1" spans="1:25" ht="15.75" customHeight="1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N1" s="2"/>
      <c r="O1" s="2"/>
      <c r="P1" s="2"/>
    </row>
    <row r="2" spans="1:25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  <c r="O2" s="2"/>
      <c r="P2" s="2"/>
    </row>
    <row r="3" spans="1:25" ht="15.75" customHeight="1">
      <c r="A3" s="4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37</v>
      </c>
      <c r="N3" s="6"/>
      <c r="P3" s="7"/>
      <c r="Q3" s="7"/>
      <c r="V3" s="8"/>
      <c r="W3" s="9"/>
      <c r="Y3" s="9" t="s">
        <v>0</v>
      </c>
    </row>
    <row r="4" spans="1:25" s="45" customFormat="1" ht="15.75" customHeight="1">
      <c r="A4" s="76" t="s">
        <v>1</v>
      </c>
      <c r="B4" s="79" t="s">
        <v>2</v>
      </c>
      <c r="C4" s="82" t="s">
        <v>38</v>
      </c>
      <c r="D4" s="83"/>
      <c r="E4" s="83"/>
      <c r="F4" s="83"/>
      <c r="G4" s="83"/>
      <c r="H4" s="83"/>
      <c r="I4" s="84"/>
      <c r="J4" s="85" t="s">
        <v>39</v>
      </c>
      <c r="K4" s="85" t="s">
        <v>40</v>
      </c>
      <c r="L4" s="88"/>
      <c r="M4" s="85" t="s">
        <v>6</v>
      </c>
      <c r="N4" s="103" t="s">
        <v>7</v>
      </c>
      <c r="O4" s="104"/>
      <c r="P4" s="104"/>
      <c r="Q4" s="108"/>
      <c r="R4" s="85" t="s">
        <v>41</v>
      </c>
      <c r="S4" s="85" t="s">
        <v>42</v>
      </c>
      <c r="T4" s="109" t="s">
        <v>10</v>
      </c>
      <c r="U4" s="110"/>
      <c r="V4" s="110"/>
      <c r="W4" s="111"/>
      <c r="X4" s="112" t="s">
        <v>43</v>
      </c>
      <c r="Y4" s="92" t="s">
        <v>12</v>
      </c>
    </row>
    <row r="5" spans="1:25" s="45" customFormat="1" ht="15.75" customHeight="1">
      <c r="A5" s="77"/>
      <c r="B5" s="80"/>
      <c r="C5" s="85" t="s">
        <v>13</v>
      </c>
      <c r="D5" s="96" t="s">
        <v>44</v>
      </c>
      <c r="E5" s="97"/>
      <c r="F5" s="98"/>
      <c r="G5" s="85" t="s">
        <v>45</v>
      </c>
      <c r="H5" s="102" t="s">
        <v>46</v>
      </c>
      <c r="I5" s="102" t="s">
        <v>47</v>
      </c>
      <c r="J5" s="86"/>
      <c r="K5" s="89"/>
      <c r="L5" s="90"/>
      <c r="M5" s="95"/>
      <c r="N5" s="74" t="s">
        <v>20</v>
      </c>
      <c r="O5" s="103" t="s">
        <v>48</v>
      </c>
      <c r="P5" s="104"/>
      <c r="Q5" s="105" t="s">
        <v>22</v>
      </c>
      <c r="R5" s="95"/>
      <c r="S5" s="95"/>
      <c r="T5" s="74" t="s">
        <v>49</v>
      </c>
      <c r="U5" s="68" t="s">
        <v>23</v>
      </c>
      <c r="V5" s="71" t="s">
        <v>24</v>
      </c>
      <c r="W5" s="74" t="s">
        <v>50</v>
      </c>
      <c r="X5" s="113"/>
      <c r="Y5" s="93"/>
    </row>
    <row r="6" spans="1:25" s="45" customFormat="1" ht="15.75" customHeight="1">
      <c r="A6" s="77"/>
      <c r="B6" s="80"/>
      <c r="C6" s="95"/>
      <c r="D6" s="99"/>
      <c r="E6" s="100"/>
      <c r="F6" s="101"/>
      <c r="G6" s="95"/>
      <c r="H6" s="102"/>
      <c r="I6" s="102"/>
      <c r="J6" s="86"/>
      <c r="K6" s="85" t="s">
        <v>51</v>
      </c>
      <c r="L6" s="85" t="s">
        <v>27</v>
      </c>
      <c r="M6" s="95"/>
      <c r="N6" s="69"/>
      <c r="O6" s="74" t="s">
        <v>28</v>
      </c>
      <c r="P6" s="74" t="s">
        <v>29</v>
      </c>
      <c r="Q6" s="106"/>
      <c r="R6" s="95"/>
      <c r="S6" s="95"/>
      <c r="T6" s="69"/>
      <c r="U6" s="69"/>
      <c r="V6" s="72"/>
      <c r="W6" s="69"/>
      <c r="X6" s="113"/>
      <c r="Y6" s="93"/>
    </row>
    <row r="7" spans="1:25" s="45" customFormat="1" ht="15.75" customHeight="1">
      <c r="A7" s="78"/>
      <c r="B7" s="81"/>
      <c r="C7" s="91"/>
      <c r="D7" s="46" t="s">
        <v>52</v>
      </c>
      <c r="E7" s="46" t="s">
        <v>53</v>
      </c>
      <c r="F7" s="46" t="s">
        <v>54</v>
      </c>
      <c r="G7" s="91"/>
      <c r="H7" s="102"/>
      <c r="I7" s="102"/>
      <c r="J7" s="87"/>
      <c r="K7" s="89"/>
      <c r="L7" s="91"/>
      <c r="M7" s="91"/>
      <c r="N7" s="70"/>
      <c r="O7" s="70"/>
      <c r="P7" s="70"/>
      <c r="Q7" s="107"/>
      <c r="R7" s="91"/>
      <c r="S7" s="91"/>
      <c r="T7" s="70"/>
      <c r="U7" s="70"/>
      <c r="V7" s="73"/>
      <c r="W7" s="11" t="s">
        <v>30</v>
      </c>
      <c r="X7" s="114"/>
      <c r="Y7" s="94"/>
    </row>
    <row r="8" spans="1:25" ht="15.75" customHeight="1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5"/>
      <c r="T8" s="15"/>
      <c r="U8" s="15"/>
      <c r="V8" s="47"/>
      <c r="W8" s="16"/>
      <c r="X8" s="48"/>
    </row>
    <row r="9" spans="1:25" ht="15.75" customHeight="1">
      <c r="A9" s="17" t="s">
        <v>31</v>
      </c>
      <c r="B9" s="18">
        <f>SUM(C9,J9,K9,L9,M9,N9,O9,P9,Q9,R9,S9)</f>
        <v>167</v>
      </c>
      <c r="C9" s="19">
        <f>SUM(D9:I9)</f>
        <v>167</v>
      </c>
      <c r="D9" s="20">
        <v>32</v>
      </c>
      <c r="E9" s="19">
        <v>0</v>
      </c>
      <c r="F9" s="19">
        <v>0</v>
      </c>
      <c r="G9" s="19">
        <v>134</v>
      </c>
      <c r="H9" s="19">
        <v>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1</v>
      </c>
      <c r="U9" s="19">
        <v>0</v>
      </c>
      <c r="V9" s="20">
        <v>0</v>
      </c>
      <c r="W9" s="20">
        <f>N9+O9+U9+V9</f>
        <v>0</v>
      </c>
      <c r="X9" s="49">
        <f>C9/B9*100</f>
        <v>100</v>
      </c>
      <c r="Y9" s="49">
        <f>W9/B9*100</f>
        <v>0</v>
      </c>
    </row>
    <row r="10" spans="1:25" s="27" customFormat="1" ht="15.75" customHeight="1">
      <c r="A10" s="24" t="s">
        <v>32</v>
      </c>
      <c r="B10" s="25">
        <f t="shared" ref="B10:W10" si="0">B12+B16</f>
        <v>168</v>
      </c>
      <c r="C10" s="21">
        <f t="shared" si="0"/>
        <v>168</v>
      </c>
      <c r="D10" s="21">
        <f t="shared" si="0"/>
        <v>35</v>
      </c>
      <c r="E10" s="21">
        <f t="shared" si="0"/>
        <v>0</v>
      </c>
      <c r="F10" s="21">
        <f t="shared" si="0"/>
        <v>2</v>
      </c>
      <c r="G10" s="21">
        <f t="shared" si="0"/>
        <v>131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t="shared" si="0"/>
        <v>0</v>
      </c>
      <c r="T10" s="21">
        <f t="shared" si="0"/>
        <v>2</v>
      </c>
      <c r="U10" s="21">
        <f t="shared" si="0"/>
        <v>0</v>
      </c>
      <c r="V10" s="50">
        <f t="shared" si="0"/>
        <v>0</v>
      </c>
      <c r="W10" s="51">
        <f t="shared" si="0"/>
        <v>0</v>
      </c>
      <c r="X10" s="52">
        <f>C10/B10*100</f>
        <v>100</v>
      </c>
      <c r="Y10" s="52">
        <f>W10/B10*100</f>
        <v>0</v>
      </c>
    </row>
    <row r="11" spans="1:25" s="31" customFormat="1" ht="15.75" customHeight="1">
      <c r="A11" s="53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51"/>
      <c r="W11" s="30"/>
      <c r="X11" s="52"/>
    </row>
    <row r="12" spans="1:25" s="31" customFormat="1" ht="15.75" customHeight="1">
      <c r="A12" s="54" t="s">
        <v>55</v>
      </c>
      <c r="B12" s="18">
        <f>SUM(B13:B14)</f>
        <v>139</v>
      </c>
      <c r="C12" s="20">
        <f>SUM(C13:C14)</f>
        <v>139</v>
      </c>
      <c r="D12" s="20">
        <f t="shared" ref="D12:I12" si="1">SUM(D13:D14)</f>
        <v>6</v>
      </c>
      <c r="E12" s="20">
        <f t="shared" si="1"/>
        <v>0</v>
      </c>
      <c r="F12" s="20">
        <f t="shared" si="1"/>
        <v>2</v>
      </c>
      <c r="G12" s="20">
        <f t="shared" si="1"/>
        <v>131</v>
      </c>
      <c r="H12" s="20">
        <f t="shared" si="1"/>
        <v>0</v>
      </c>
      <c r="I12" s="20">
        <f t="shared" si="1"/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2</v>
      </c>
      <c r="U12" s="20">
        <v>0</v>
      </c>
      <c r="V12" s="20">
        <v>0</v>
      </c>
      <c r="W12" s="20">
        <f>N12+O12+U12+V12</f>
        <v>0</v>
      </c>
      <c r="X12" s="49">
        <f>C12/B12*100</f>
        <v>100</v>
      </c>
      <c r="Y12" s="49">
        <f>W12/B12*100</f>
        <v>0</v>
      </c>
    </row>
    <row r="13" spans="1:25" s="55" customFormat="1" ht="15.75" customHeight="1">
      <c r="A13" s="33" t="s">
        <v>33</v>
      </c>
      <c r="B13" s="34">
        <f>SUM(C13,J13,K13,L13,M13,N13,O13,P13,Q13,R13,S13)</f>
        <v>60</v>
      </c>
      <c r="C13" s="36">
        <f>SUM(D13:I13)</f>
        <v>60</v>
      </c>
      <c r="D13" s="36">
        <v>2</v>
      </c>
      <c r="E13" s="37">
        <v>0</v>
      </c>
      <c r="F13" s="37">
        <v>1</v>
      </c>
      <c r="G13" s="37">
        <v>57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1</v>
      </c>
      <c r="U13" s="37">
        <v>0</v>
      </c>
      <c r="V13" s="37">
        <v>0</v>
      </c>
      <c r="W13" s="37">
        <f>N13+O13+U13+V13</f>
        <v>0</v>
      </c>
      <c r="X13" s="40">
        <f>C13/B13*100</f>
        <v>100</v>
      </c>
      <c r="Y13" s="55">
        <f>W13/B13*100</f>
        <v>0</v>
      </c>
    </row>
    <row r="14" spans="1:25" s="39" customFormat="1" ht="15.75" customHeight="1">
      <c r="A14" s="33" t="s">
        <v>34</v>
      </c>
      <c r="B14" s="34">
        <f>SUM(C14,J14,K14,L14,M14,N14,O14,P14,Q14,R14,S14)</f>
        <v>79</v>
      </c>
      <c r="C14" s="36">
        <f>SUM(D14:I14)</f>
        <v>79</v>
      </c>
      <c r="D14" s="36">
        <v>4</v>
      </c>
      <c r="E14" s="37">
        <v>0</v>
      </c>
      <c r="F14" s="37">
        <v>1</v>
      </c>
      <c r="G14" s="37">
        <v>74</v>
      </c>
      <c r="H14" s="37">
        <v>0</v>
      </c>
      <c r="I14" s="37">
        <v>0</v>
      </c>
      <c r="J14" s="37">
        <f>J12-J13</f>
        <v>0</v>
      </c>
      <c r="K14" s="37">
        <f t="shared" ref="K14:V14" si="2">K12-K13</f>
        <v>0</v>
      </c>
      <c r="L14" s="37">
        <f t="shared" si="2"/>
        <v>0</v>
      </c>
      <c r="M14" s="37">
        <f t="shared" si="2"/>
        <v>0</v>
      </c>
      <c r="N14" s="37">
        <f t="shared" si="2"/>
        <v>0</v>
      </c>
      <c r="O14" s="37">
        <f t="shared" si="2"/>
        <v>0</v>
      </c>
      <c r="P14" s="37">
        <f t="shared" si="2"/>
        <v>0</v>
      </c>
      <c r="Q14" s="37">
        <f>Q12-Q13</f>
        <v>0</v>
      </c>
      <c r="R14" s="37">
        <f t="shared" si="2"/>
        <v>0</v>
      </c>
      <c r="S14" s="37">
        <f t="shared" si="2"/>
        <v>0</v>
      </c>
      <c r="T14" s="37">
        <f t="shared" si="2"/>
        <v>1</v>
      </c>
      <c r="U14" s="37">
        <f t="shared" si="2"/>
        <v>0</v>
      </c>
      <c r="V14" s="37">
        <f t="shared" si="2"/>
        <v>0</v>
      </c>
      <c r="W14" s="37">
        <f>W12-W13</f>
        <v>0</v>
      </c>
      <c r="X14" s="40">
        <f>C14/B14*100</f>
        <v>100</v>
      </c>
      <c r="Y14" s="39">
        <f>W14/B14*100</f>
        <v>0</v>
      </c>
    </row>
    <row r="15" spans="1:25" ht="15.75" customHeight="1">
      <c r="A15" s="53"/>
      <c r="B15" s="41"/>
      <c r="C15" s="20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56"/>
      <c r="W15" s="57"/>
      <c r="X15" s="57"/>
    </row>
    <row r="16" spans="1:25" ht="15.75" customHeight="1">
      <c r="A16" s="58" t="s">
        <v>56</v>
      </c>
      <c r="B16" s="18">
        <f>SUM(B17:B18)</f>
        <v>29</v>
      </c>
      <c r="C16" s="20">
        <f>SUM(C17:C18)</f>
        <v>29</v>
      </c>
      <c r="D16" s="20">
        <f t="shared" ref="D16:I16" si="3">SUM(D17:D18)</f>
        <v>29</v>
      </c>
      <c r="E16" s="20">
        <f t="shared" si="3"/>
        <v>0</v>
      </c>
      <c r="F16" s="20">
        <f t="shared" si="3"/>
        <v>0</v>
      </c>
      <c r="G16" s="20">
        <f t="shared" si="3"/>
        <v>0</v>
      </c>
      <c r="H16" s="20">
        <f t="shared" si="3"/>
        <v>0</v>
      </c>
      <c r="I16" s="20">
        <f t="shared" si="3"/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f>N16+O16+U16+V16</f>
        <v>0</v>
      </c>
      <c r="X16" s="49">
        <f>C16/B16*100</f>
        <v>100</v>
      </c>
      <c r="Y16" s="49">
        <f>W16/B16*100</f>
        <v>0</v>
      </c>
    </row>
    <row r="17" spans="1:25" s="39" customFormat="1" ht="15.75" customHeight="1">
      <c r="A17" s="33" t="s">
        <v>33</v>
      </c>
      <c r="B17" s="34">
        <f>SUM(C17,J17,K17,L17,M17,N17,O17,P17,Q17,R17,S17)</f>
        <v>14</v>
      </c>
      <c r="C17" s="36">
        <f>SUM(D17:I17)</f>
        <v>14</v>
      </c>
      <c r="D17" s="36">
        <v>14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f>N17+O17+U17+V17</f>
        <v>0</v>
      </c>
      <c r="X17" s="40">
        <f>C17/B17*100</f>
        <v>100</v>
      </c>
      <c r="Y17" s="55">
        <f>W17/B17*100</f>
        <v>0</v>
      </c>
    </row>
    <row r="18" spans="1:25" s="39" customFormat="1" ht="15.75" customHeight="1">
      <c r="A18" s="33" t="s">
        <v>34</v>
      </c>
      <c r="B18" s="34">
        <f>SUM(C18,J18,K18,L18,M18,N18,O18,P18,Q18,R18,S18)</f>
        <v>15</v>
      </c>
      <c r="C18" s="36">
        <f>SUM(D18:I18)</f>
        <v>15</v>
      </c>
      <c r="D18" s="36">
        <v>15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f>J16-J17</f>
        <v>0</v>
      </c>
      <c r="K18" s="37">
        <f t="shared" ref="K18:P18" si="4">K16-K17</f>
        <v>0</v>
      </c>
      <c r="L18" s="37">
        <f t="shared" si="4"/>
        <v>0</v>
      </c>
      <c r="M18" s="37">
        <f t="shared" si="4"/>
        <v>0</v>
      </c>
      <c r="N18" s="37">
        <f t="shared" si="4"/>
        <v>0</v>
      </c>
      <c r="O18" s="37">
        <f t="shared" si="4"/>
        <v>0</v>
      </c>
      <c r="P18" s="37">
        <f t="shared" si="4"/>
        <v>0</v>
      </c>
      <c r="Q18" s="37">
        <f>Q16-Q17</f>
        <v>0</v>
      </c>
      <c r="R18" s="37">
        <f t="shared" ref="R18:W18" si="5">R16-R17</f>
        <v>0</v>
      </c>
      <c r="S18" s="37">
        <f t="shared" si="5"/>
        <v>0</v>
      </c>
      <c r="T18" s="37">
        <f t="shared" si="5"/>
        <v>0</v>
      </c>
      <c r="U18" s="37">
        <f t="shared" si="5"/>
        <v>0</v>
      </c>
      <c r="V18" s="37">
        <f t="shared" si="5"/>
        <v>0</v>
      </c>
      <c r="W18" s="37">
        <f t="shared" si="5"/>
        <v>0</v>
      </c>
      <c r="X18" s="40">
        <f>C18/B18*100</f>
        <v>100</v>
      </c>
      <c r="Y18" s="39">
        <f>W18/B18*100</f>
        <v>0</v>
      </c>
    </row>
    <row r="19" spans="1:25" ht="15.75" customHeight="1">
      <c r="A19" s="59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</row>
    <row r="20" spans="1:25" ht="15.75" customHeight="1"/>
    <row r="21" spans="1:25" ht="15.75" customHeight="1"/>
    <row r="22" spans="1:25" ht="15.75" customHeight="1"/>
    <row r="23" spans="1:25" ht="15.75" customHeight="1">
      <c r="A23" s="75" t="s">
        <v>57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N23" s="2"/>
      <c r="O23" s="2"/>
      <c r="P23" s="2"/>
    </row>
    <row r="24" spans="1:25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O24" s="2"/>
      <c r="P24" s="2"/>
    </row>
    <row r="25" spans="1:25" ht="15.75" customHeight="1">
      <c r="A25" s="4" t="s">
        <v>58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 t="s">
        <v>37</v>
      </c>
      <c r="N25" s="6"/>
      <c r="P25" s="7"/>
      <c r="Q25" s="7"/>
      <c r="V25" s="8"/>
      <c r="X25" s="9" t="s">
        <v>0</v>
      </c>
    </row>
    <row r="26" spans="1:25" s="10" customFormat="1" ht="15.75" customHeight="1">
      <c r="A26" s="76" t="s">
        <v>1</v>
      </c>
      <c r="B26" s="79" t="s">
        <v>2</v>
      </c>
      <c r="C26" s="102" t="s">
        <v>3</v>
      </c>
      <c r="D26" s="102"/>
      <c r="E26" s="102"/>
      <c r="F26" s="102"/>
      <c r="G26" s="102"/>
      <c r="H26" s="102"/>
      <c r="I26" s="82"/>
      <c r="J26" s="85" t="s">
        <v>4</v>
      </c>
      <c r="K26" s="96" t="s">
        <v>5</v>
      </c>
      <c r="L26" s="88"/>
      <c r="M26" s="85" t="s">
        <v>6</v>
      </c>
      <c r="N26" s="103" t="s">
        <v>7</v>
      </c>
      <c r="O26" s="104"/>
      <c r="P26" s="104"/>
      <c r="Q26" s="108"/>
      <c r="R26" s="85" t="s">
        <v>8</v>
      </c>
      <c r="S26" s="96" t="s">
        <v>9</v>
      </c>
      <c r="T26" s="109" t="s">
        <v>10</v>
      </c>
      <c r="U26" s="110"/>
      <c r="V26" s="111"/>
      <c r="W26" s="116" t="s">
        <v>11</v>
      </c>
      <c r="X26" s="92" t="s">
        <v>12</v>
      </c>
    </row>
    <row r="27" spans="1:25" s="10" customFormat="1" ht="15.75" customHeight="1">
      <c r="A27" s="77"/>
      <c r="B27" s="80"/>
      <c r="C27" s="85" t="s">
        <v>13</v>
      </c>
      <c r="D27" s="85" t="s">
        <v>14</v>
      </c>
      <c r="E27" s="85" t="s">
        <v>15</v>
      </c>
      <c r="F27" s="85" t="s">
        <v>16</v>
      </c>
      <c r="G27" s="85" t="s">
        <v>17</v>
      </c>
      <c r="H27" s="85" t="s">
        <v>18</v>
      </c>
      <c r="I27" s="85" t="s">
        <v>19</v>
      </c>
      <c r="J27" s="95"/>
      <c r="K27" s="115"/>
      <c r="L27" s="90"/>
      <c r="M27" s="95"/>
      <c r="N27" s="74" t="s">
        <v>20</v>
      </c>
      <c r="O27" s="103" t="s">
        <v>21</v>
      </c>
      <c r="P27" s="108"/>
      <c r="Q27" s="105" t="s">
        <v>22</v>
      </c>
      <c r="R27" s="95"/>
      <c r="S27" s="119"/>
      <c r="T27" s="68" t="s">
        <v>23</v>
      </c>
      <c r="U27" s="71" t="s">
        <v>24</v>
      </c>
      <c r="V27" s="74" t="s">
        <v>25</v>
      </c>
      <c r="W27" s="117"/>
      <c r="X27" s="93"/>
    </row>
    <row r="28" spans="1:25" s="10" customFormat="1" ht="15.75" customHeight="1">
      <c r="A28" s="77"/>
      <c r="B28" s="80"/>
      <c r="C28" s="95"/>
      <c r="D28" s="95"/>
      <c r="E28" s="95"/>
      <c r="F28" s="95"/>
      <c r="G28" s="95"/>
      <c r="H28" s="95"/>
      <c r="I28" s="95"/>
      <c r="J28" s="95"/>
      <c r="K28" s="95" t="s">
        <v>26</v>
      </c>
      <c r="L28" s="95" t="s">
        <v>27</v>
      </c>
      <c r="M28" s="95"/>
      <c r="N28" s="69"/>
      <c r="O28" s="74" t="s">
        <v>28</v>
      </c>
      <c r="P28" s="74" t="s">
        <v>29</v>
      </c>
      <c r="Q28" s="106"/>
      <c r="R28" s="95"/>
      <c r="S28" s="119"/>
      <c r="T28" s="69"/>
      <c r="U28" s="72"/>
      <c r="V28" s="69"/>
      <c r="W28" s="117"/>
      <c r="X28" s="93"/>
    </row>
    <row r="29" spans="1:25" s="10" customFormat="1" ht="15.75" customHeight="1">
      <c r="A29" s="78"/>
      <c r="B29" s="8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70"/>
      <c r="O29" s="70"/>
      <c r="P29" s="70"/>
      <c r="Q29" s="107"/>
      <c r="R29" s="91"/>
      <c r="S29" s="99"/>
      <c r="T29" s="70"/>
      <c r="U29" s="73"/>
      <c r="V29" s="11" t="s">
        <v>30</v>
      </c>
      <c r="W29" s="118"/>
      <c r="X29" s="94"/>
    </row>
    <row r="30" spans="1:25" ht="15.75" customHeight="1">
      <c r="A30" s="62"/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  <c r="T30" s="15"/>
      <c r="U30" s="15"/>
      <c r="V30" s="63"/>
      <c r="W30" s="16"/>
    </row>
    <row r="31" spans="1:25" ht="15.75" customHeight="1">
      <c r="A31" s="54" t="s">
        <v>31</v>
      </c>
      <c r="B31" s="20">
        <f>SUM(C31,J31,K31,L31,M31,N31,O31,P31,Q31,R31,S31)</f>
        <v>160</v>
      </c>
      <c r="C31" s="19">
        <f>SUM(D31:I31)</f>
        <v>124</v>
      </c>
      <c r="D31" s="20">
        <v>123</v>
      </c>
      <c r="E31" s="19">
        <v>1</v>
      </c>
      <c r="F31" s="19">
        <v>0</v>
      </c>
      <c r="G31" s="19">
        <v>0</v>
      </c>
      <c r="H31" s="19">
        <v>0</v>
      </c>
      <c r="I31" s="19">
        <v>0</v>
      </c>
      <c r="J31" s="19">
        <v>5</v>
      </c>
      <c r="K31" s="19">
        <v>10</v>
      </c>
      <c r="L31" s="19">
        <v>17</v>
      </c>
      <c r="M31" s="19">
        <v>0</v>
      </c>
      <c r="N31" s="19">
        <v>0</v>
      </c>
      <c r="O31" s="19">
        <v>2</v>
      </c>
      <c r="P31" s="19">
        <v>0</v>
      </c>
      <c r="Q31" s="19">
        <v>0</v>
      </c>
      <c r="R31" s="19">
        <v>2</v>
      </c>
      <c r="S31" s="19">
        <v>0</v>
      </c>
      <c r="T31" s="19">
        <v>0</v>
      </c>
      <c r="U31" s="20">
        <v>0</v>
      </c>
      <c r="V31" s="20">
        <f>N31+O31+T31+U31</f>
        <v>2</v>
      </c>
      <c r="W31" s="22">
        <f>C31/B31*100</f>
        <v>77.5</v>
      </c>
      <c r="X31" s="23">
        <f>V31/B31*100</f>
        <v>1.25</v>
      </c>
    </row>
    <row r="32" spans="1:25" s="27" customFormat="1" ht="15.75" customHeight="1">
      <c r="A32" s="64" t="s">
        <v>32</v>
      </c>
      <c r="B32" s="21">
        <f>B34+B38</f>
        <v>128</v>
      </c>
      <c r="C32" s="21">
        <f>C34+C38</f>
        <v>106</v>
      </c>
      <c r="D32" s="21">
        <f t="shared" ref="D32:V32" si="6">D34+D38</f>
        <v>106</v>
      </c>
      <c r="E32" s="21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2</v>
      </c>
      <c r="K32" s="21">
        <f t="shared" si="6"/>
        <v>8</v>
      </c>
      <c r="L32" s="21">
        <f t="shared" si="6"/>
        <v>3</v>
      </c>
      <c r="M32" s="21">
        <f t="shared" si="6"/>
        <v>0</v>
      </c>
      <c r="N32" s="21">
        <f t="shared" si="6"/>
        <v>0</v>
      </c>
      <c r="O32" s="21">
        <f t="shared" si="6"/>
        <v>1</v>
      </c>
      <c r="P32" s="21">
        <f t="shared" si="6"/>
        <v>0</v>
      </c>
      <c r="Q32" s="21">
        <f>Q34+Q38</f>
        <v>0</v>
      </c>
      <c r="R32" s="21">
        <f t="shared" si="6"/>
        <v>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1</v>
      </c>
      <c r="W32" s="26">
        <f>C32/B32*100</f>
        <v>82.8125</v>
      </c>
      <c r="X32" s="23">
        <f>V32/B32*100</f>
        <v>0.78125</v>
      </c>
    </row>
    <row r="33" spans="1:24" s="31" customFormat="1" ht="15.75" customHeight="1">
      <c r="A33" s="65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</row>
    <row r="34" spans="1:24" s="31" customFormat="1" ht="15.75" customHeight="1">
      <c r="A34" s="54" t="s">
        <v>55</v>
      </c>
      <c r="B34" s="32">
        <f>SUM(B35:B36)</f>
        <v>128</v>
      </c>
      <c r="C34" s="32">
        <f t="shared" ref="C34:L34" si="7">SUM(C35:C36)</f>
        <v>106</v>
      </c>
      <c r="D34" s="32">
        <f t="shared" si="7"/>
        <v>106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v>2</v>
      </c>
      <c r="K34" s="32">
        <f t="shared" si="7"/>
        <v>8</v>
      </c>
      <c r="L34" s="32">
        <f t="shared" si="7"/>
        <v>3</v>
      </c>
      <c r="M34" s="32">
        <v>0</v>
      </c>
      <c r="N34" s="32">
        <v>0</v>
      </c>
      <c r="O34" s="32">
        <v>1</v>
      </c>
      <c r="P34" s="32">
        <v>0</v>
      </c>
      <c r="Q34" s="32">
        <v>0</v>
      </c>
      <c r="R34" s="32">
        <v>8</v>
      </c>
      <c r="S34" s="32">
        <v>0</v>
      </c>
      <c r="T34" s="32">
        <v>0</v>
      </c>
      <c r="U34" s="32">
        <v>0</v>
      </c>
      <c r="V34" s="32">
        <f>N34+O34+T34+U34</f>
        <v>1</v>
      </c>
      <c r="W34" s="22">
        <f>C34/B34*100</f>
        <v>82.8125</v>
      </c>
      <c r="X34" s="57">
        <f>V34/B34*100</f>
        <v>0.78125</v>
      </c>
    </row>
    <row r="35" spans="1:24" s="55" customFormat="1" ht="15.75" customHeight="1">
      <c r="A35" s="66" t="s">
        <v>33</v>
      </c>
      <c r="B35" s="35">
        <f>SUM(C35,J35,K35,L35,M35,N35,O35,P35,Q35,R35,S35)</f>
        <v>51</v>
      </c>
      <c r="C35" s="35">
        <f>SUM(D35:I35)</f>
        <v>39</v>
      </c>
      <c r="D35" s="35">
        <v>39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1</v>
      </c>
      <c r="K35" s="35">
        <v>2</v>
      </c>
      <c r="L35" s="35">
        <v>3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6</v>
      </c>
      <c r="S35" s="35">
        <v>0</v>
      </c>
      <c r="T35" s="35">
        <v>0</v>
      </c>
      <c r="U35" s="35">
        <v>0</v>
      </c>
      <c r="V35" s="35">
        <f>N35+O35+T35+U35</f>
        <v>0</v>
      </c>
      <c r="W35" s="38">
        <f>C35/B35*100</f>
        <v>76.470588235294116</v>
      </c>
      <c r="X35" s="42">
        <f>V35/B35*100</f>
        <v>0</v>
      </c>
    </row>
    <row r="36" spans="1:24" s="39" customFormat="1" ht="15.75" customHeight="1">
      <c r="A36" s="66" t="s">
        <v>34</v>
      </c>
      <c r="B36" s="35">
        <f>SUM(C36,J36,K36,L36,M36,N36,O36,P36,Q36,R36,S36)</f>
        <v>77</v>
      </c>
      <c r="C36" s="35">
        <f>SUM(D36:I36)</f>
        <v>67</v>
      </c>
      <c r="D36" s="35">
        <v>67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f>J34-J35</f>
        <v>1</v>
      </c>
      <c r="K36" s="35">
        <v>6</v>
      </c>
      <c r="L36" s="35">
        <v>0</v>
      </c>
      <c r="M36" s="35">
        <f t="shared" ref="M36:S36" si="8">M34-M35</f>
        <v>0</v>
      </c>
      <c r="N36" s="35">
        <f t="shared" si="8"/>
        <v>0</v>
      </c>
      <c r="O36" s="35">
        <f t="shared" si="8"/>
        <v>1</v>
      </c>
      <c r="P36" s="35">
        <f t="shared" si="8"/>
        <v>0</v>
      </c>
      <c r="Q36" s="35">
        <f t="shared" si="8"/>
        <v>0</v>
      </c>
      <c r="R36" s="35">
        <f t="shared" si="8"/>
        <v>2</v>
      </c>
      <c r="S36" s="35">
        <f t="shared" si="8"/>
        <v>0</v>
      </c>
      <c r="T36" s="35">
        <f>T34-T35</f>
        <v>0</v>
      </c>
      <c r="U36" s="35">
        <f>U34-U35</f>
        <v>0</v>
      </c>
      <c r="V36" s="35">
        <f>V34-V35</f>
        <v>1</v>
      </c>
      <c r="W36" s="38">
        <f>C36/B36*100</f>
        <v>87.012987012987011</v>
      </c>
      <c r="X36" s="42">
        <f>V36/B36*100</f>
        <v>1.2987012987012987</v>
      </c>
    </row>
    <row r="37" spans="1:24" ht="15.75" customHeight="1">
      <c r="A37" s="65"/>
      <c r="B37" s="35"/>
      <c r="C37" s="3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57"/>
    </row>
    <row r="38" spans="1:24" ht="15.75" customHeight="1">
      <c r="A38" s="58" t="s">
        <v>56</v>
      </c>
      <c r="B38" s="32">
        <f>SUM(B39:B40)</f>
        <v>0</v>
      </c>
      <c r="C38" s="32">
        <f t="shared" ref="C38:I38" si="9">SUM(C39:C40)</f>
        <v>0</v>
      </c>
      <c r="D38" s="32">
        <f t="shared" si="9"/>
        <v>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v>0</v>
      </c>
      <c r="K38" s="32">
        <f>SUM(K39:K40)</f>
        <v>0</v>
      </c>
      <c r="L38" s="32">
        <f>SUM(L39:L40)</f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f>N38+O38+T38+U38</f>
        <v>0</v>
      </c>
      <c r="W38" s="22">
        <v>0</v>
      </c>
      <c r="X38" s="57">
        <v>0</v>
      </c>
    </row>
    <row r="39" spans="1:24" s="39" customFormat="1" ht="15.75" customHeight="1">
      <c r="A39" s="66" t="s">
        <v>33</v>
      </c>
      <c r="B39" s="35">
        <f>SUM(C39,J39,K39,L39,M39,N39,O39,P39,Q39,R39,S39)</f>
        <v>0</v>
      </c>
      <c r="C39" s="35">
        <f>SUM(D39:I39)</f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f>N39+O39+T39+U39</f>
        <v>0</v>
      </c>
      <c r="W39" s="38">
        <v>0</v>
      </c>
      <c r="X39" s="42">
        <v>0</v>
      </c>
    </row>
    <row r="40" spans="1:24" s="39" customFormat="1" ht="15.75" customHeight="1">
      <c r="A40" s="66" t="s">
        <v>34</v>
      </c>
      <c r="B40" s="35">
        <f>SUM(C40,J40,K40,L40,M40,N40,O40,P40,Q40,R40,S40)</f>
        <v>0</v>
      </c>
      <c r="C40" s="35">
        <f>SUM(D40:I40)</f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f>J38-J39</f>
        <v>0</v>
      </c>
      <c r="K40" s="35">
        <v>0</v>
      </c>
      <c r="L40" s="35">
        <v>0</v>
      </c>
      <c r="M40" s="35">
        <f t="shared" ref="M40:S40" si="10">M38-M39</f>
        <v>0</v>
      </c>
      <c r="N40" s="35">
        <f t="shared" si="10"/>
        <v>0</v>
      </c>
      <c r="O40" s="35">
        <f t="shared" si="10"/>
        <v>0</v>
      </c>
      <c r="P40" s="35">
        <f t="shared" si="10"/>
        <v>0</v>
      </c>
      <c r="Q40" s="35">
        <f t="shared" si="10"/>
        <v>0</v>
      </c>
      <c r="R40" s="35">
        <f t="shared" si="10"/>
        <v>0</v>
      </c>
      <c r="S40" s="35">
        <f t="shared" si="10"/>
        <v>0</v>
      </c>
      <c r="T40" s="35">
        <f>T38-T39</f>
        <v>0</v>
      </c>
      <c r="U40" s="35">
        <f>U38-U39</f>
        <v>0</v>
      </c>
      <c r="V40" s="35">
        <f>V38-V39</f>
        <v>0</v>
      </c>
      <c r="W40" s="38">
        <v>0</v>
      </c>
      <c r="X40" s="42">
        <v>0</v>
      </c>
    </row>
    <row r="41" spans="1:24" ht="15.75" customHeight="1">
      <c r="A41" s="67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4"/>
      <c r="X41" s="44"/>
    </row>
    <row r="42" spans="1:24" ht="13.5" customHeight="1">
      <c r="X42" s="3"/>
    </row>
  </sheetData>
  <mergeCells count="59">
    <mergeCell ref="O28:O29"/>
    <mergeCell ref="P28:P29"/>
    <mergeCell ref="U27:U29"/>
    <mergeCell ref="M26:M29"/>
    <mergeCell ref="N26:Q26"/>
    <mergeCell ref="H27:H29"/>
    <mergeCell ref="W26:W29"/>
    <mergeCell ref="X26:X29"/>
    <mergeCell ref="I27:I29"/>
    <mergeCell ref="N27:N29"/>
    <mergeCell ref="O27:P27"/>
    <mergeCell ref="Q27:Q29"/>
    <mergeCell ref="T27:T29"/>
    <mergeCell ref="R26:R29"/>
    <mergeCell ref="S26:S29"/>
    <mergeCell ref="T26:V26"/>
    <mergeCell ref="V27:V28"/>
    <mergeCell ref="K28:K29"/>
    <mergeCell ref="L28:L29"/>
    <mergeCell ref="A23:L23"/>
    <mergeCell ref="A26:A29"/>
    <mergeCell ref="B26:B29"/>
    <mergeCell ref="C26:I26"/>
    <mergeCell ref="J26:J29"/>
    <mergeCell ref="K26:L27"/>
    <mergeCell ref="C27:C29"/>
    <mergeCell ref="D27:D29"/>
    <mergeCell ref="E27:E29"/>
    <mergeCell ref="F27:F29"/>
    <mergeCell ref="G27:G29"/>
    <mergeCell ref="Y4:Y7"/>
    <mergeCell ref="C5:C7"/>
    <mergeCell ref="D5:F6"/>
    <mergeCell ref="G5:G7"/>
    <mergeCell ref="H5:H7"/>
    <mergeCell ref="I5:I7"/>
    <mergeCell ref="N5:N7"/>
    <mergeCell ref="O5:P5"/>
    <mergeCell ref="Q5:Q7"/>
    <mergeCell ref="T5:T7"/>
    <mergeCell ref="M4:M7"/>
    <mergeCell ref="N4:Q4"/>
    <mergeCell ref="R4:R7"/>
    <mergeCell ref="S4:S7"/>
    <mergeCell ref="T4:W4"/>
    <mergeCell ref="X4:X7"/>
    <mergeCell ref="U5:U7"/>
    <mergeCell ref="V5:V7"/>
    <mergeCell ref="W5:W6"/>
    <mergeCell ref="O6:O7"/>
    <mergeCell ref="A1:L1"/>
    <mergeCell ref="A4:A7"/>
    <mergeCell ref="B4:B7"/>
    <mergeCell ref="C4:I4"/>
    <mergeCell ref="J4:J7"/>
    <mergeCell ref="K4:L5"/>
    <mergeCell ref="K6:K7"/>
    <mergeCell ref="L6:L7"/>
    <mergeCell ref="P6:P7"/>
  </mergeCells>
  <phoneticPr fontId="3"/>
  <printOptions horizontalCentered="1" gridLinesSet="0"/>
  <pageMargins left="0.59055118110236227" right="0.59055118110236227" top="0.78740157480314965" bottom="0.39370078740157483" header="0.51181102362204722" footer="0.51181102362204722"/>
  <pageSetup paperSize="8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第76,77表</vt:lpstr>
      <vt:lpstr>'第76,77表'!Print_Area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2022-02-15T02:48:23Z</dcterms:created>
  <dcterms:modified xsi:type="dcterms:W3CDTF">2022-02-15T02:48:27Z</dcterms:modified>
</cp:coreProperties>
</file>