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45437\Desktop\経営比較分析表\"/>
    </mc:Choice>
  </mc:AlternateContent>
  <xr:revisionPtr revIDLastSave="0" documentId="13_ncr:1_{A6DB7D89-87D8-496C-AE76-C35C15390B6C}" xr6:coauthVersionLast="36" xr6:coauthVersionMax="36" xr10:uidLastSave="{00000000-0000-0000-0000-000000000000}"/>
  <workbookProtection workbookAlgorithmName="SHA-512" workbookHashValue="+TR2uzBJ+A89d6BGeHhUZprZqKpQtQtG7Oyvr7LSBDSlJ49HDHt7QHiFnp5mcUEsKjv3pbkxFsgwtF0QlGm0qw==" workbookSaltValue="+8KzmxR7+xvhFw5NV/+20Q==" workbookSpinCount="100000" lockStructure="1"/>
  <bookViews>
    <workbookView xWindow="0" yWindow="0" windowWidth="20490" windowHeight="754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<sst xmlns="http://schemas.openxmlformats.org/spreadsheetml/2006/main" count="228" uniqueCount="115">
  <si>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</si>
  <si>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</si>
  <si>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</si>
  <si>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</si>
  <si>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</si>
  <si>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</si>
  <si>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</si>
  <si>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</si>
  <si>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</si>
  <si>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</si>
  <si>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</si>
  <si>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</si>
  <si>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</si>
  <si>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</si>
  <si>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</si>
  <si>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</si>
  <si>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</si>
  <si>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</si>
  <si>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</si>
  <si>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</si>
  <si>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</si>
  <si>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</si>
  <si>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</si>
  <si>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</si>
  <si>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</si>
  <si>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</si>
  <si>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</si>
  <si>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</si>
  <si>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</si>
  <si>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</si>
  <si>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</si>
  <si>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</si>
  <si>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</si>
  <si>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</si>
  <si>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</si>
  <si>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</si>
  <si>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</si>
  <si>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</si>
  <si>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</si>
  <si>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</si>
  <si>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</si>
  <si>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</si>
  <si>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</si>
  <si>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</si>
  <si>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</si>
  <si>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</si>
  <si>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</si>
  <si>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</si>
  <si>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</si>
  <si>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</si>
  <si>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</si>
  <si>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</si>
  <si>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</si>
  <si>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</si>
  <si>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</si>
  <si>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</si>
  <si>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</si>
  <si>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</si>
  <si>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</si>
  <si>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</si>
  <si>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</si>
  <si>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</si>
  <si>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</si>
  <si>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</si>
  <si>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</si>
  <si>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</si>
  <si>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</si>
  <si>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</si>
  <si>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</si>
  <si>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</si>
  <si>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</si>
  <si>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</si>
  <si>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</si>
  <si>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</si>
  <si>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</si>
  <si>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</si>
  <si>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</si>
  <si>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</si>
  <si>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</si>
  <si>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</si>
  <si>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</si>
  <si>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</si>
  <si>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</si>
  <si>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</si>
  <si>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</si>
  <si>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</si>
  <si>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</si>
  <si>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</si>
  <si>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</si>
  <si>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</si>
  <si>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</si>
  <si>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</si>
  <si>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</si>
  <si>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色麻町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</si>
  <si>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</si>
  <si>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</si>
  <si>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</si>
  <si>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</si>
  <si>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</si>
  <si>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</si>
  <si>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</si>
  <si>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</si>
  <si>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</si>
  <si>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</si>
  <si>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</si>
  <si>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</si>
  <si>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</si>
  <si>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</si>
  <si>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</si>
  <si>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</si>
  <si>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</si>
  <si>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</si>
  <si>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管路経年化率の状況については全国平均・類似団体共に平均を大きく上回っている。
令和２年度よりアセットマネジメントを実施しており、劣化調査・耐震化診断を行い、更新需要を把握し、適切な設備投資を行うことで飲料水の安定的な供給に努める。</t>
    <phoneticPr fontId="4"/>
  </si>
  <si>
    <t>本町では管路の老朽化による漏水が著しく、有収率が全国平均・類似団体共に平均を大きく下回っており、その改善が喫緊の課題となっている。今後、国の交付金を活用しながら、計画的に既存施設の更新・維持補修に努め、有収率の向上を目指していく。</t>
    <phoneticPr fontId="4"/>
  </si>
  <si>
    <t>経常収支比率は100％を上回っており、累積欠損金が発生していないことから、事業運営は比較的安定している。一方、近年人口減少に伴い給水収益も減少傾向にあるため、経費削減を行いながらも、料金の改正を視野に入れながら事業を進めていく必要がある。</t>
    <rPh sb="45" eb="47">
      <t>アンテイ</t>
    </rPh>
    <rPh sb="52" eb="54">
      <t>イッポウ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</si>
</sst>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0.25</c:v>
                </c:pt>
                <c:pt idx="2">
                  <c:v>1.26</c:v>
                </c:pt>
                <c:pt idx="3">
                  <c:v>2.0299999999999998</c:v>
                </c:pt>
                <c:pt idx="4">
                  <c:v>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9-4981-A0F7-FDD72D37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9-4981-A0F7-FDD72D37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84.55</c:v>
                </c:pt>
                <c:pt idx="1">
                  <c:v>86.33</c:v>
                </c:pt>
                <c:pt idx="2">
                  <c:v>83.64</c:v>
                </c:pt>
                <c:pt idx="3">
                  <c:v>82.92</c:v>
                </c:pt>
                <c:pt idx="4">
                  <c:v>83.38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6-4BD1-8E10-0ADD5C78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6-4BD1-8E10-0ADD5C78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62.55</c:v>
                </c:pt>
                <c:pt idx="1">
                  <c:v>61.09</c:v>
                </c:pt>
                <c:pt idx="2">
                  <c:v>62.2</c:v>
                </c:pt>
                <c:pt idx="3">
                  <c:v>61.81</c:v>
                </c:pt>
                <c:pt idx="4">
                  <c:v>62.68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2-44AF-B448-C915DB30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2-44AF-B448-C915DB30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110.37</c:v>
                </c:pt>
                <c:pt idx="1">
                  <c:v>110.47</c:v>
                </c:pt>
                <c:pt idx="2">
                  <c:v>102.95</c:v>
                </c:pt>
                <c:pt idx="3">
                  <c:v>103.64</c:v>
                </c:pt>
                <c:pt idx="4">
                  <c:v>118.29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7-4A73-AA0B-D21310026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7-4A73-AA0B-D21310026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50.39</c:v>
                </c:pt>
                <c:pt idx="1">
                  <c:v>51.91</c:v>
                </c:pt>
                <c:pt idx="2">
                  <c:v>50.29</c:v>
                </c:pt>
                <c:pt idx="3">
                  <c:v>49.28</c:v>
                </c:pt>
                <c:pt idx="4">
                  <c:v>48.95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9-4036-895D-FDDA02675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9-4036-895D-FDDA02675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61.04</c:v>
                </c:pt>
                <c:pt idx="1">
                  <c:v>60.79</c:v>
                </c:pt>
                <c:pt idx="2">
                  <c:v>60.54</c:v>
                </c:pt>
                <c:pt idx="3">
                  <c:v>56.81</c:v>
                </c:pt>
                <c:pt idx="4">
                  <c:v>53.28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A-418A-A137-10084E9F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A-418A-A137-10084E9F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3-438D-A271-2AE48E36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3-438D-A271-2AE48E36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498.41</c:v>
                </c:pt>
                <c:pt idx="1">
                  <c:v>248.01</c:v>
                </c:pt>
                <c:pt idx="2">
                  <c:v>193.06</c:v>
                </c:pt>
                <c:pt idx="3">
                  <c:v>214.25</c:v>
                </c:pt>
                <c:pt idx="4">
                  <c:v>209.25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B-4CCF-AAE3-A34A4BBDB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B-4CCF-AAE3-A34A4BBDB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189.01</c:v>
                </c:pt>
                <c:pt idx="1">
                  <c:v>176.3</c:v>
                </c:pt>
                <c:pt idx="2">
                  <c:v>246.73</c:v>
                </c:pt>
                <c:pt idx="3">
                  <c:v>263.20999999999998</c:v>
                </c:pt>
                <c:pt idx="4">
                  <c:v>307.41000000000003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8-4951-B1FE-37F2E0729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8-4951-B1FE-37F2E0729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111.04</c:v>
                </c:pt>
                <c:pt idx="1">
                  <c:v>103.43</c:v>
                </c:pt>
                <c:pt idx="2">
                  <c:v>101.63</c:v>
                </c:pt>
                <c:pt idx="3">
                  <c:v>100.47</c:v>
                </c:pt>
                <c:pt idx="4">
                  <c:v>124.06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D-470F-BBFF-453E436E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D-470F-BBFF-453E436E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181.83</c:v>
                </c:pt>
                <c:pt idx="1">
                  <c:v>195.45</c:v>
                </c:pt>
                <c:pt idx="2">
                  <c:v>199.04</c:v>
                </c:pt>
                <c:pt idx="3">
                  <c:v>201.53</c:v>
                </c:pt>
                <c:pt idx="4">
                  <c:v>162.69999999999999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7-47FF-88C8-23055833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7-47FF-88C8-23055833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宮城県　色麻町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6648</v>
      </c>
      <c r="AM8" s="71"/>
      <c r="AN8" s="71"/>
      <c r="AO8" s="71"/>
      <c r="AP8" s="71"/>
      <c r="AQ8" s="71"/>
      <c r="AR8" s="71"/>
      <c r="AS8" s="71"/>
      <c r="AT8" s="67">
        <f>データ!$S$6</f>
        <v>109.28</v>
      </c>
      <c r="AU8" s="68"/>
      <c r="AV8" s="68"/>
      <c r="AW8" s="68"/>
      <c r="AX8" s="68"/>
      <c r="AY8" s="68"/>
      <c r="AZ8" s="68"/>
      <c r="BA8" s="68"/>
      <c r="BB8" s="70">
        <f>データ!$T$6</f>
        <v>60.83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77.709999999999994</v>
      </c>
      <c r="J10" s="68"/>
      <c r="K10" s="68"/>
      <c r="L10" s="68"/>
      <c r="M10" s="68"/>
      <c r="N10" s="68"/>
      <c r="O10" s="69"/>
      <c r="P10" s="70">
        <f>データ!$P$6</f>
        <v>100.77</v>
      </c>
      <c r="Q10" s="70"/>
      <c r="R10" s="70"/>
      <c r="S10" s="70"/>
      <c r="T10" s="70"/>
      <c r="U10" s="70"/>
      <c r="V10" s="70"/>
      <c r="W10" s="71">
        <f>データ!$Q$6</f>
        <v>4180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6681</v>
      </c>
      <c r="AM10" s="71"/>
      <c r="AN10" s="71"/>
      <c r="AO10" s="71"/>
      <c r="AP10" s="71"/>
      <c r="AQ10" s="71"/>
      <c r="AR10" s="71"/>
      <c r="AS10" s="71"/>
      <c r="AT10" s="67">
        <f>データ!$V$6</f>
        <v>43.9</v>
      </c>
      <c r="AU10" s="68"/>
      <c r="AV10" s="68"/>
      <c r="AW10" s="68"/>
      <c r="AX10" s="68"/>
      <c r="AY10" s="68"/>
      <c r="AZ10" s="68"/>
      <c r="BA10" s="68"/>
      <c r="BB10" s="70">
        <f>データ!$W$6</f>
        <v>152.19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114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112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cX+/Pvx7QtMe/T+8w/vPmueNauvpgDMSJHxc9hcVczbC/mM93/GfbYyNyjBVQ+BOYmM7KGBmGFzClOnQz2Ka+A==" saltValue="+R/uGUrLDnxzbDuu3CIS9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44440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宮城県　色麻町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77.709999999999994</v>
      </c>
      <c r="P6" s="35">
        <f t="shared" si="3"/>
        <v>100.77</v>
      </c>
      <c r="Q6" s="35">
        <f t="shared" si="3"/>
        <v>4180</v>
      </c>
      <c r="R6" s="35">
        <f t="shared" si="3"/>
        <v>6648</v>
      </c>
      <c r="S6" s="35">
        <f t="shared" si="3"/>
        <v>109.28</v>
      </c>
      <c r="T6" s="35">
        <f t="shared" si="3"/>
        <v>60.83</v>
      </c>
      <c r="U6" s="35">
        <f t="shared" si="3"/>
        <v>6681</v>
      </c>
      <c r="V6" s="35">
        <f t="shared" si="3"/>
        <v>43.9</v>
      </c>
      <c r="W6" s="35">
        <f t="shared" si="3"/>
        <v>152.19</v>
      </c>
      <c r="X6" s="36">
        <f>IF(X7="",NA(),X7)</f>
        <v>110.37</v>
      </c>
      <c r="Y6" s="36">
        <f t="shared" ref="Y6:AG6" si="4">IF(Y7="",NA(),Y7)</f>
        <v>110.47</v>
      </c>
      <c r="Z6" s="36">
        <f t="shared" si="4"/>
        <v>102.95</v>
      </c>
      <c r="AA6" s="36">
        <f t="shared" si="4"/>
        <v>103.64</v>
      </c>
      <c r="AB6" s="36">
        <f t="shared" si="4"/>
        <v>118.29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498.41</v>
      </c>
      <c r="AU6" s="36">
        <f t="shared" ref="AU6:BC6" si="6">IF(AU7="",NA(),AU7)</f>
        <v>248.01</v>
      </c>
      <c r="AV6" s="36">
        <f t="shared" si="6"/>
        <v>193.06</v>
      </c>
      <c r="AW6" s="36">
        <f t="shared" si="6"/>
        <v>214.25</v>
      </c>
      <c r="AX6" s="36">
        <f t="shared" si="6"/>
        <v>209.25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189.01</v>
      </c>
      <c r="BF6" s="36">
        <f t="shared" ref="BF6:BN6" si="7">IF(BF7="",NA(),BF7)</f>
        <v>176.3</v>
      </c>
      <c r="BG6" s="36">
        <f t="shared" si="7"/>
        <v>246.73</v>
      </c>
      <c r="BH6" s="36">
        <f t="shared" si="7"/>
        <v>263.20999999999998</v>
      </c>
      <c r="BI6" s="36">
        <f t="shared" si="7"/>
        <v>307.41000000000003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111.04</v>
      </c>
      <c r="BQ6" s="36">
        <f t="shared" ref="BQ6:BY6" si="8">IF(BQ7="",NA(),BQ7)</f>
        <v>103.43</v>
      </c>
      <c r="BR6" s="36">
        <f t="shared" si="8"/>
        <v>101.63</v>
      </c>
      <c r="BS6" s="36">
        <f t="shared" si="8"/>
        <v>100.47</v>
      </c>
      <c r="BT6" s="36">
        <f t="shared" si="8"/>
        <v>124.06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181.83</v>
      </c>
      <c r="CB6" s="36">
        <f t="shared" ref="CB6:CJ6" si="9">IF(CB7="",NA(),CB7)</f>
        <v>195.45</v>
      </c>
      <c r="CC6" s="36">
        <f t="shared" si="9"/>
        <v>199.04</v>
      </c>
      <c r="CD6" s="36">
        <f t="shared" si="9"/>
        <v>201.53</v>
      </c>
      <c r="CE6" s="36">
        <f t="shared" si="9"/>
        <v>162.69999999999999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84.55</v>
      </c>
      <c r="CM6" s="36">
        <f t="shared" ref="CM6:CU6" si="10">IF(CM7="",NA(),CM7)</f>
        <v>86.33</v>
      </c>
      <c r="CN6" s="36">
        <f t="shared" si="10"/>
        <v>83.64</v>
      </c>
      <c r="CO6" s="36">
        <f t="shared" si="10"/>
        <v>82.92</v>
      </c>
      <c r="CP6" s="36">
        <f t="shared" si="10"/>
        <v>83.38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62.55</v>
      </c>
      <c r="CX6" s="36">
        <f t="shared" ref="CX6:DF6" si="11">IF(CX7="",NA(),CX7)</f>
        <v>61.09</v>
      </c>
      <c r="CY6" s="36">
        <f t="shared" si="11"/>
        <v>62.2</v>
      </c>
      <c r="CZ6" s="36">
        <f t="shared" si="11"/>
        <v>61.81</v>
      </c>
      <c r="DA6" s="36">
        <f t="shared" si="11"/>
        <v>62.68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50.39</v>
      </c>
      <c r="DI6" s="36">
        <f t="shared" ref="DI6:DQ6" si="12">IF(DI7="",NA(),DI7)</f>
        <v>51.91</v>
      </c>
      <c r="DJ6" s="36">
        <f t="shared" si="12"/>
        <v>50.29</v>
      </c>
      <c r="DK6" s="36">
        <f t="shared" si="12"/>
        <v>49.28</v>
      </c>
      <c r="DL6" s="36">
        <f t="shared" si="12"/>
        <v>48.95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61.04</v>
      </c>
      <c r="DT6" s="36">
        <f t="shared" ref="DT6:EB6" si="13">IF(DT7="",NA(),DT7)</f>
        <v>60.79</v>
      </c>
      <c r="DU6" s="36">
        <f t="shared" si="13"/>
        <v>60.54</v>
      </c>
      <c r="DV6" s="36">
        <f t="shared" si="13"/>
        <v>56.81</v>
      </c>
      <c r="DW6" s="36">
        <f t="shared" si="13"/>
        <v>53.28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6">
        <f t="shared" ref="EE6:EM6" si="14">IF(EE7="",NA(),EE7)</f>
        <v>0.25</v>
      </c>
      <c r="EF6" s="36">
        <f t="shared" si="14"/>
        <v>1.26</v>
      </c>
      <c r="EG6" s="36">
        <f t="shared" si="14"/>
        <v>2.0299999999999998</v>
      </c>
      <c r="EH6" s="36">
        <f t="shared" si="14"/>
        <v>2.19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44440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77.709999999999994</v>
      </c>
      <c r="P7" s="39">
        <v>100.77</v>
      </c>
      <c r="Q7" s="39">
        <v>4180</v>
      </c>
      <c r="R7" s="39">
        <v>6648</v>
      </c>
      <c r="S7" s="39">
        <v>109.28</v>
      </c>
      <c r="T7" s="39">
        <v>60.83</v>
      </c>
      <c r="U7" s="39">
        <v>6681</v>
      </c>
      <c r="V7" s="39">
        <v>43.9</v>
      </c>
      <c r="W7" s="39">
        <v>152.19</v>
      </c>
      <c r="X7" s="39">
        <v>110.37</v>
      </c>
      <c r="Y7" s="39">
        <v>110.47</v>
      </c>
      <c r="Z7" s="39">
        <v>102.95</v>
      </c>
      <c r="AA7" s="39">
        <v>103.64</v>
      </c>
      <c r="AB7" s="39">
        <v>118.29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498.41</v>
      </c>
      <c r="AU7" s="39">
        <v>248.01</v>
      </c>
      <c r="AV7" s="39">
        <v>193.06</v>
      </c>
      <c r="AW7" s="39">
        <v>214.25</v>
      </c>
      <c r="AX7" s="39">
        <v>209.25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189.01</v>
      </c>
      <c r="BF7" s="39">
        <v>176.3</v>
      </c>
      <c r="BG7" s="39">
        <v>246.73</v>
      </c>
      <c r="BH7" s="39">
        <v>263.20999999999998</v>
      </c>
      <c r="BI7" s="39">
        <v>307.41000000000003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111.04</v>
      </c>
      <c r="BQ7" s="39">
        <v>103.43</v>
      </c>
      <c r="BR7" s="39">
        <v>101.63</v>
      </c>
      <c r="BS7" s="39">
        <v>100.47</v>
      </c>
      <c r="BT7" s="39">
        <v>124.06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181.83</v>
      </c>
      <c r="CB7" s="39">
        <v>195.45</v>
      </c>
      <c r="CC7" s="39">
        <v>199.04</v>
      </c>
      <c r="CD7" s="39">
        <v>201.53</v>
      </c>
      <c r="CE7" s="39">
        <v>162.69999999999999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84.55</v>
      </c>
      <c r="CM7" s="39">
        <v>86.33</v>
      </c>
      <c r="CN7" s="39">
        <v>83.64</v>
      </c>
      <c r="CO7" s="39">
        <v>82.92</v>
      </c>
      <c r="CP7" s="39">
        <v>83.38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62.55</v>
      </c>
      <c r="CX7" s="39">
        <v>61.09</v>
      </c>
      <c r="CY7" s="39">
        <v>62.2</v>
      </c>
      <c r="CZ7" s="39">
        <v>61.81</v>
      </c>
      <c r="DA7" s="39">
        <v>62.68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50.39</v>
      </c>
      <c r="DI7" s="39">
        <v>51.91</v>
      </c>
      <c r="DJ7" s="39">
        <v>50.29</v>
      </c>
      <c r="DK7" s="39">
        <v>49.28</v>
      </c>
      <c r="DL7" s="39">
        <v>48.95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61.04</v>
      </c>
      <c r="DT7" s="39">
        <v>60.79</v>
      </c>
      <c r="DU7" s="39">
        <v>60.54</v>
      </c>
      <c r="DV7" s="39">
        <v>56.81</v>
      </c>
      <c r="DW7" s="39">
        <v>53.28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</v>
      </c>
      <c r="EE7" s="39">
        <v>0.25</v>
      </c>
      <c r="EF7" s="39">
        <v>1.26</v>
      </c>
      <c r="EG7" s="39">
        <v>2.0299999999999998</v>
      </c>
      <c r="EH7" s="39">
        <v>2.19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2022-01-20T05:22:25Z</cp:lastPrinted>
  <dcterms:created xsi:type="dcterms:W3CDTF">2021-12-03T06:43:38Z</dcterms:created>
  <dcterms:modified xsi:type="dcterms:W3CDTF">2022-02-04T07:23:00Z</dcterms:modified>
  <cp:category/>
</cp:coreProperties>
</file>