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42,43,44表" sheetId="1" r:id="rId1"/>
    <sheet name="第45,46表" sheetId="2" r:id="rId2"/>
  </sheets>
  <externalReferences>
    <externalReference r:id="rId5"/>
  </externalReferences>
  <definedNames>
    <definedName name="_1NEN">'[1]第３表'!$F$1:$F$104</definedName>
    <definedName name="_Regression_Int" localSheetId="0" hidden="1">1</definedName>
    <definedName name="_Regression_Int" localSheetId="1" hidden="1">1</definedName>
    <definedName name="_xlnm.Print_Area" localSheetId="0">'第42,43,44表'!$A$1:$AH$81</definedName>
    <definedName name="_xlnm.Print_Area" localSheetId="1">'第45,46表'!$A$1:$AC$81</definedName>
    <definedName name="Print_Area_MI" localSheetId="0">'第42,43,44表'!$A$1:$P$32</definedName>
    <definedName name="Print_Area_MI" localSheetId="1">'第45,46表'!$A$1:$R$32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<sst xmlns="http://schemas.openxmlformats.org/spreadsheetml/2006/main" count="321" uniqueCount="126">
  <si>
    <t>計</t>
  </si>
  <si>
    <t>男</t>
  </si>
  <si>
    <t>女</t>
  </si>
  <si>
    <t>気仙沼市</t>
  </si>
  <si>
    <t>助教諭</t>
  </si>
  <si>
    <t>教諭</t>
  </si>
  <si>
    <t>学級数</t>
  </si>
  <si>
    <t>幼稚部</t>
  </si>
  <si>
    <t>専攻科</t>
  </si>
  <si>
    <t>１学年</t>
  </si>
  <si>
    <t>２学年</t>
  </si>
  <si>
    <t>３学年</t>
  </si>
  <si>
    <t>４学年</t>
  </si>
  <si>
    <t>５学年</t>
  </si>
  <si>
    <t>６学年</t>
  </si>
  <si>
    <t>宮城野区</t>
  </si>
  <si>
    <t>太白区</t>
  </si>
  <si>
    <t>泉区</t>
  </si>
  <si>
    <t>石巻市</t>
  </si>
  <si>
    <t>白石市</t>
  </si>
  <si>
    <t>名取市</t>
  </si>
  <si>
    <t>角田市</t>
  </si>
  <si>
    <t>岩沼市</t>
  </si>
  <si>
    <t>山元町</t>
  </si>
  <si>
    <t>利府町</t>
  </si>
  <si>
    <t>単式</t>
  </si>
  <si>
    <t>複式</t>
  </si>
  <si>
    <t>別科</t>
  </si>
  <si>
    <t>講師</t>
  </si>
  <si>
    <t>兼務者</t>
  </si>
  <si>
    <t>校長</t>
  </si>
  <si>
    <t>教頭</t>
  </si>
  <si>
    <t>本校</t>
  </si>
  <si>
    <t>分校</t>
  </si>
  <si>
    <t>計</t>
  </si>
  <si>
    <t>男</t>
  </si>
  <si>
    <t>女</t>
  </si>
  <si>
    <t>栄養教諭</t>
  </si>
  <si>
    <t>養護助教諭</t>
  </si>
  <si>
    <t>事務職員</t>
  </si>
  <si>
    <t>学校栄養職員</t>
  </si>
  <si>
    <t>用務員</t>
  </si>
  <si>
    <t>警備員・その他</t>
  </si>
  <si>
    <t>技術職員</t>
  </si>
  <si>
    <t>寄宿舎指導員</t>
  </si>
  <si>
    <t>実習助手</t>
  </si>
  <si>
    <t>（単位：人）</t>
  </si>
  <si>
    <t>（単位：人）</t>
  </si>
  <si>
    <t>学校給食調理従事員</t>
  </si>
  <si>
    <t>（つづき）</t>
  </si>
  <si>
    <t>…</t>
  </si>
  <si>
    <t>…</t>
  </si>
  <si>
    <t>本　　　　　　務　　　　　　者</t>
  </si>
  <si>
    <t>学校数</t>
  </si>
  <si>
    <t>幼　稚　部</t>
  </si>
  <si>
    <t>専攻
科</t>
  </si>
  <si>
    <t>養護教諭</t>
  </si>
  <si>
    <t>計</t>
  </si>
  <si>
    <t>副校長</t>
  </si>
  <si>
    <t>主幹教諭</t>
  </si>
  <si>
    <t>指導教諭</t>
  </si>
  <si>
    <t>区　　分</t>
  </si>
  <si>
    <t>区　　分</t>
  </si>
  <si>
    <t>小　　学　　部</t>
  </si>
  <si>
    <t>中　　学　　部</t>
  </si>
  <si>
    <t>高　　等　　部</t>
  </si>
  <si>
    <t>青葉区</t>
  </si>
  <si>
    <t>計</t>
  </si>
  <si>
    <t>登米市</t>
  </si>
  <si>
    <t>栗原市</t>
  </si>
  <si>
    <t>大崎市</t>
  </si>
  <si>
    <t>柴田町</t>
  </si>
  <si>
    <t>美里町</t>
  </si>
  <si>
    <t>本　科</t>
  </si>
  <si>
    <t>女　川　町</t>
  </si>
  <si>
    <t>女　川　町</t>
  </si>
  <si>
    <t>計</t>
  </si>
  <si>
    <t>病気</t>
  </si>
  <si>
    <t>国　立</t>
  </si>
  <si>
    <t>公　立</t>
  </si>
  <si>
    <t>私　立</t>
  </si>
  <si>
    <t>不登校</t>
  </si>
  <si>
    <t>その他</t>
  </si>
  <si>
    <t>経済的理由</t>
  </si>
  <si>
    <t>30日以上欠席者</t>
  </si>
  <si>
    <t>区　分</t>
  </si>
  <si>
    <t>養護職員（看護師等）</t>
  </si>
  <si>
    <t>国　立</t>
  </si>
  <si>
    <t>公　立</t>
  </si>
  <si>
    <t>私　立</t>
  </si>
  <si>
    <t>事務職員</t>
  </si>
  <si>
    <t>寄宿舎指導員</t>
  </si>
  <si>
    <t>学校栄養職員</t>
  </si>
  <si>
    <t>負担法による者（公立）</t>
  </si>
  <si>
    <t>本科(単式)</t>
  </si>
  <si>
    <t>塩竈市</t>
  </si>
  <si>
    <t>塩竈市</t>
  </si>
  <si>
    <t>富谷市</t>
  </si>
  <si>
    <t>計</t>
  </si>
  <si>
    <t>小 学 部</t>
  </si>
  <si>
    <t>中 学 部</t>
  </si>
  <si>
    <t>高 等 部</t>
  </si>
  <si>
    <t>そ　の　他　の　者</t>
  </si>
  <si>
    <t>「長期欠席児童・生徒」とは，年度間に通算30日以上欠席した児童・生徒をいう。</t>
  </si>
  <si>
    <t>仙台市計</t>
  </si>
  <si>
    <t>第４２表　　　市　町　村　別　学　校　数　及　び　学　級　数</t>
  </si>
  <si>
    <t>第４３表　　　市　町　村　別　学　年　別　在　学　者　数</t>
  </si>
  <si>
    <t>第４６表　　　市　町　村　別　職　員　数　（　本　務　者　）</t>
  </si>
  <si>
    <t>第４５表　　　市　町　村　別　職　名　別　教　員　数</t>
  </si>
  <si>
    <t>（単位：校，学級）</t>
  </si>
  <si>
    <t>令和元年度</t>
  </si>
  <si>
    <t>仙台市</t>
  </si>
  <si>
    <t>宮城野区</t>
  </si>
  <si>
    <t>第４４表　　　理由別長期欠席児童・生徒数</t>
  </si>
  <si>
    <t>令和元年度間</t>
  </si>
  <si>
    <t>仙台市</t>
  </si>
  <si>
    <t>令和元年度</t>
  </si>
  <si>
    <t>令和元年度</t>
  </si>
  <si>
    <t>&lt;特別支援学校&gt;</t>
  </si>
  <si>
    <t>&lt;特別支援学校・小学部&gt;</t>
  </si>
  <si>
    <t>&lt;特別支援学校・中学部&gt;</t>
  </si>
  <si>
    <t>令和２年度</t>
  </si>
  <si>
    <t>令和２年度間</t>
  </si>
  <si>
    <t>令和２年度</t>
  </si>
  <si>
    <t>令和２年度</t>
  </si>
  <si>
    <t>令和２年度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</si>
</sst>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6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0"/>
      <name val="明朝"/>
      <family val="1"/>
    </font>
    <font>
      <b/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ゴシック"/>
      <family val="3"/>
    </font>
    <font>
      <b/>
      <sz val="10"/>
      <name val="Terminal"/>
      <family val="0"/>
    </font>
    <font>
      <b/>
      <sz val="11"/>
      <name val="書院細明朝体"/>
      <family val="1"/>
    </font>
    <font>
      <b/>
      <sz val="11"/>
      <name val="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0"/>
      <color indexed="10"/>
      <name val="明朝"/>
      <family val="1"/>
    </font>
    <font>
      <sz val="10"/>
      <color indexed="10"/>
      <name val="ＭＳ ゴシック"/>
      <family val="3"/>
    </font>
    <font>
      <b/>
      <sz val="9"/>
      <color indexed="10"/>
      <name val="書院細明朝体"/>
      <family val="1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0"/>
      <color rgb="FFFF0000"/>
      <name val="明朝"/>
      <family val="1"/>
    </font>
    <font>
      <b/>
      <sz val="10"/>
      <name val="Calibri"/>
      <family val="3"/>
    </font>
    <font>
      <sz val="10"/>
      <color rgb="FFFF0000"/>
      <name val="ＭＳ ゴシック"/>
      <family val="3"/>
    </font>
    <font>
      <b/>
      <sz val="9"/>
      <color rgb="FFFF0000"/>
      <name val="書院細明朝体"/>
      <family val="1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7" fillId="31" borderId="4" applyNumberFormat="0" applyAlignment="0" applyProtection="0"/>
    <xf numFmtId="0" fontId="12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178" fontId="9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10" fillId="0" borderId="0" xfId="62" applyNumberFormat="1" applyFont="1" applyFill="1" applyBorder="1" applyAlignment="1">
      <alignment horizontal="left" vertical="center"/>
      <protection/>
    </xf>
    <xf numFmtId="176" fontId="9" fillId="0" borderId="0" xfId="62" applyNumberFormat="1" applyFont="1" applyFill="1" applyBorder="1" applyAlignment="1" applyProtection="1">
      <alignment horizontal="distributed" vertical="center"/>
      <protection/>
    </xf>
    <xf numFmtId="176" fontId="10" fillId="0" borderId="0" xfId="62" applyNumberFormat="1" applyFont="1" applyFill="1" applyBorder="1" applyAlignment="1">
      <alignment horizontal="right" vertical="center"/>
      <protection/>
    </xf>
    <xf numFmtId="178" fontId="10" fillId="0" borderId="1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 applyProtection="1">
      <alignment horizontal="left" vertical="center"/>
      <protection/>
    </xf>
    <xf numFmtId="178" fontId="10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>
      <alignment horizontal="center" vertical="center"/>
    </xf>
    <xf numFmtId="176" fontId="9" fillId="0" borderId="0" xfId="62" applyNumberFormat="1" applyFont="1" applyFill="1" applyBorder="1" applyAlignment="1">
      <alignment horizontal="left" vertical="center"/>
      <protection/>
    </xf>
    <xf numFmtId="178" fontId="10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center" vertical="center"/>
    </xf>
    <xf numFmtId="178" fontId="9" fillId="0" borderId="0" xfId="0" applyNumberFormat="1" applyFont="1" applyFill="1" applyBorder="1" applyAlignment="1" applyProtection="1" quotePrefix="1">
      <alignment horizontal="left" vertical="center"/>
      <protection locked="0"/>
    </xf>
    <xf numFmtId="178" fontId="9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10" fillId="0" borderId="12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178" fontId="9" fillId="0" borderId="14" xfId="65" applyNumberFormat="1" applyFont="1" applyFill="1" applyBorder="1" applyAlignment="1" applyProtection="1">
      <alignment horizontal="center" vertical="center"/>
      <protection/>
    </xf>
    <xf numFmtId="178" fontId="9" fillId="0" borderId="15" xfId="65" applyNumberFormat="1" applyFont="1" applyFill="1" applyBorder="1" applyAlignment="1" applyProtection="1">
      <alignment horizontal="center" vertical="center"/>
      <protection/>
    </xf>
    <xf numFmtId="178" fontId="9" fillId="0" borderId="11" xfId="65" applyNumberFormat="1" applyFont="1" applyFill="1" applyBorder="1" applyAlignment="1" applyProtection="1">
      <alignment horizontal="center" vertical="center"/>
      <protection/>
    </xf>
    <xf numFmtId="178" fontId="9" fillId="0" borderId="10" xfId="65" applyNumberFormat="1" applyFont="1" applyFill="1" applyBorder="1" applyAlignment="1" applyProtection="1">
      <alignment horizontal="center" vertical="center"/>
      <protection/>
    </xf>
    <xf numFmtId="176" fontId="9" fillId="0" borderId="15" xfId="63" applyNumberFormat="1" applyFont="1" applyFill="1" applyBorder="1" applyAlignment="1" applyProtection="1">
      <alignment horizontal="center" vertical="center"/>
      <protection/>
    </xf>
    <xf numFmtId="176" fontId="9" fillId="0" borderId="14" xfId="63" applyNumberFormat="1" applyFont="1" applyFill="1" applyBorder="1" applyAlignment="1" applyProtection="1">
      <alignment horizontal="center" vertical="center"/>
      <protection/>
    </xf>
    <xf numFmtId="176" fontId="9" fillId="0" borderId="11" xfId="63" applyNumberFormat="1" applyFont="1" applyFill="1" applyBorder="1" applyAlignment="1" applyProtection="1">
      <alignment horizontal="center" vertical="center"/>
      <protection/>
    </xf>
    <xf numFmtId="176" fontId="9" fillId="0" borderId="10" xfId="63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Alignment="1">
      <alignment vertical="center"/>
    </xf>
    <xf numFmtId="176" fontId="9" fillId="0" borderId="10" xfId="0" applyNumberFormat="1" applyFont="1" applyFill="1" applyBorder="1" applyAlignment="1" applyProtection="1">
      <alignment vertical="center"/>
      <protection/>
    </xf>
    <xf numFmtId="176" fontId="9" fillId="0" borderId="10" xfId="0" applyNumberFormat="1" applyFont="1" applyFill="1" applyBorder="1" applyAlignment="1">
      <alignment vertical="center"/>
    </xf>
    <xf numFmtId="178" fontId="9" fillId="0" borderId="12" xfId="65" applyNumberFormat="1" applyFont="1" applyFill="1" applyBorder="1" applyAlignment="1">
      <alignment horizontal="center" vertical="center"/>
      <protection/>
    </xf>
    <xf numFmtId="178" fontId="59" fillId="0" borderId="0" xfId="0" applyNumberFormat="1" applyFont="1" applyFill="1" applyBorder="1" applyAlignment="1" applyProtection="1">
      <alignment vertical="center"/>
      <protection/>
    </xf>
    <xf numFmtId="178" fontId="60" fillId="0" borderId="0" xfId="0" applyNumberFormat="1" applyFont="1" applyFill="1" applyAlignment="1">
      <alignment vertical="center"/>
    </xf>
    <xf numFmtId="178" fontId="9" fillId="0" borderId="11" xfId="64" applyNumberFormat="1" applyFont="1" applyFill="1" applyBorder="1" applyAlignment="1">
      <alignment horizontal="center" vertical="center" shrinkToFit="1"/>
      <protection/>
    </xf>
    <xf numFmtId="178" fontId="9" fillId="0" borderId="13" xfId="64" applyNumberFormat="1" applyFont="1" applyFill="1" applyBorder="1" applyAlignment="1">
      <alignment horizontal="center" vertical="center" shrinkToFit="1"/>
      <protection/>
    </xf>
    <xf numFmtId="178" fontId="9" fillId="0" borderId="12" xfId="64" applyNumberFormat="1" applyFont="1" applyFill="1" applyBorder="1" applyAlignment="1">
      <alignment horizontal="center" vertical="center" shrinkToFit="1"/>
      <protection/>
    </xf>
    <xf numFmtId="178" fontId="9" fillId="0" borderId="11" xfId="64" applyNumberFormat="1" applyFont="1" applyFill="1" applyBorder="1" applyAlignment="1" applyProtection="1">
      <alignment horizontal="center" vertical="center" shrinkToFit="1"/>
      <protection/>
    </xf>
    <xf numFmtId="178" fontId="9" fillId="0" borderId="12" xfId="64" applyNumberFormat="1" applyFont="1" applyFill="1" applyBorder="1" applyAlignment="1" applyProtection="1">
      <alignment horizontal="center" vertical="center" shrinkToFit="1"/>
      <protection/>
    </xf>
    <xf numFmtId="178" fontId="9" fillId="0" borderId="13" xfId="64" applyNumberFormat="1" applyFont="1" applyFill="1" applyBorder="1" applyAlignment="1" applyProtection="1">
      <alignment horizontal="center" vertical="center" shrinkToFit="1"/>
      <protection/>
    </xf>
    <xf numFmtId="178" fontId="10" fillId="0" borderId="0" xfId="0" applyNumberFormat="1" applyFont="1" applyFill="1" applyAlignment="1">
      <alignment vertical="center" shrinkToFit="1"/>
    </xf>
    <xf numFmtId="178" fontId="9" fillId="0" borderId="16" xfId="0" applyNumberFormat="1" applyFont="1" applyFill="1" applyBorder="1" applyAlignment="1" applyProtection="1" quotePrefix="1">
      <alignment horizontal="right" vertical="center"/>
      <protection locked="0"/>
    </xf>
    <xf numFmtId="178" fontId="10" fillId="0" borderId="16" xfId="0" applyNumberFormat="1" applyFont="1" applyFill="1" applyBorder="1" applyAlignment="1">
      <alignment vertical="center"/>
    </xf>
    <xf numFmtId="178" fontId="10" fillId="0" borderId="16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8" fontId="9" fillId="0" borderId="0" xfId="64" applyNumberFormat="1" applyFont="1" applyFill="1" applyBorder="1" applyAlignment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/>
    </xf>
    <xf numFmtId="178" fontId="9" fillId="0" borderId="0" xfId="64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 quotePrefix="1">
      <alignment horizontal="center" vertical="center"/>
      <protection/>
    </xf>
    <xf numFmtId="176" fontId="9" fillId="0" borderId="0" xfId="63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 applyProtection="1">
      <alignment horizontal="distributed" vertical="center"/>
      <protection/>
    </xf>
    <xf numFmtId="178" fontId="9" fillId="0" borderId="16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 applyProtection="1">
      <alignment horizontal="center" vertical="center" wrapText="1"/>
      <protection/>
    </xf>
    <xf numFmtId="178" fontId="10" fillId="0" borderId="17" xfId="0" applyNumberFormat="1" applyFont="1" applyFill="1" applyBorder="1" applyAlignment="1">
      <alignment vertical="center"/>
    </xf>
    <xf numFmtId="178" fontId="10" fillId="0" borderId="18" xfId="0" applyNumberFormat="1" applyFont="1" applyFill="1" applyBorder="1" applyAlignment="1">
      <alignment vertical="center"/>
    </xf>
    <xf numFmtId="178" fontId="9" fillId="0" borderId="0" xfId="64" applyNumberFormat="1" applyFont="1" applyFill="1" applyBorder="1" applyAlignment="1">
      <alignment horizontal="center" vertical="center" shrinkToFit="1"/>
      <protection/>
    </xf>
    <xf numFmtId="178" fontId="9" fillId="0" borderId="0" xfId="64" applyNumberFormat="1" applyFont="1" applyFill="1" applyBorder="1" applyAlignment="1" applyProtection="1">
      <alignment horizontal="center" vertical="center" shrinkToFit="1"/>
      <protection/>
    </xf>
    <xf numFmtId="178" fontId="9" fillId="0" borderId="0" xfId="64" applyNumberFormat="1" applyFont="1" applyFill="1" applyBorder="1" applyAlignment="1" applyProtection="1">
      <alignment horizontal="center" vertical="center" wrapText="1"/>
      <protection/>
    </xf>
    <xf numFmtId="176" fontId="10" fillId="0" borderId="0" xfId="62" applyNumberFormat="1" applyFont="1" applyFill="1" applyBorder="1" applyAlignment="1">
      <alignment horizontal="center" vertical="center"/>
      <protection/>
    </xf>
    <xf numFmtId="178" fontId="10" fillId="0" borderId="0" xfId="0" applyNumberFormat="1" applyFont="1" applyFill="1" applyBorder="1" applyAlignment="1">
      <alignment horizontal="center" vertical="center"/>
    </xf>
    <xf numFmtId="176" fontId="9" fillId="0" borderId="0" xfId="62" applyNumberFormat="1" applyFont="1" applyFill="1" applyBorder="1" applyAlignment="1">
      <alignment horizontal="center" vertical="center"/>
      <protection/>
    </xf>
    <xf numFmtId="178" fontId="9" fillId="0" borderId="0" xfId="65" applyNumberFormat="1" applyFont="1" applyFill="1" applyBorder="1" applyAlignment="1" applyProtection="1">
      <alignment horizontal="center" vertical="center"/>
      <protection/>
    </xf>
    <xf numFmtId="178" fontId="9" fillId="0" borderId="11" xfId="0" applyNumberFormat="1" applyFont="1" applyFill="1" applyBorder="1" applyAlignment="1" applyProtection="1">
      <alignment vertical="center" shrinkToFit="1"/>
      <protection/>
    </xf>
    <xf numFmtId="178" fontId="9" fillId="0" borderId="11" xfId="0" applyNumberFormat="1" applyFont="1" applyFill="1" applyBorder="1" applyAlignment="1" applyProtection="1">
      <alignment horizontal="center" vertical="center"/>
      <protection/>
    </xf>
    <xf numFmtId="178" fontId="9" fillId="0" borderId="13" xfId="0" applyNumberFormat="1" applyFont="1" applyFill="1" applyBorder="1" applyAlignment="1" applyProtection="1">
      <alignment horizontal="center" vertical="center"/>
      <protection/>
    </xf>
    <xf numFmtId="178" fontId="9" fillId="0" borderId="12" xfId="0" applyNumberFormat="1" applyFont="1" applyFill="1" applyBorder="1" applyAlignment="1" applyProtection="1">
      <alignment horizontal="center" vertical="center"/>
      <protection/>
    </xf>
    <xf numFmtId="176" fontId="9" fillId="0" borderId="18" xfId="63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Alignment="1">
      <alignment horizontal="center" vertical="center"/>
    </xf>
    <xf numFmtId="178" fontId="14" fillId="0" borderId="0" xfId="0" applyNumberFormat="1" applyFont="1" applyFill="1" applyAlignment="1">
      <alignment vertical="center"/>
    </xf>
    <xf numFmtId="176" fontId="9" fillId="0" borderId="0" xfId="62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horizontal="center" vertical="top"/>
    </xf>
    <xf numFmtId="178" fontId="9" fillId="0" borderId="0" xfId="0" applyNumberFormat="1" applyFont="1" applyFill="1" applyBorder="1" applyAlignment="1">
      <alignment horizontal="center" vertical="top"/>
    </xf>
    <xf numFmtId="178" fontId="9" fillId="0" borderId="0" xfId="0" applyNumberFormat="1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vertical="top" wrapText="1"/>
    </xf>
    <xf numFmtId="178" fontId="61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49" fontId="15" fillId="0" borderId="0" xfId="61" applyNumberFormat="1" applyFont="1" applyFill="1">
      <alignment vertical="center"/>
      <protection/>
    </xf>
    <xf numFmtId="178" fontId="9" fillId="0" borderId="10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62" fillId="0" borderId="0" xfId="61" applyFont="1" applyFill="1" applyAlignment="1">
      <alignment vertical="center" shrinkToFit="1"/>
      <protection/>
    </xf>
    <xf numFmtId="0" fontId="15" fillId="0" borderId="0" xfId="61" applyFont="1" applyFill="1" applyAlignment="1">
      <alignment vertical="center" shrinkToFit="1"/>
      <protection/>
    </xf>
    <xf numFmtId="178" fontId="62" fillId="0" borderId="0" xfId="61" applyNumberFormat="1" applyFont="1" applyFill="1" applyAlignment="1">
      <alignment vertical="center" shrinkToFit="1"/>
      <protection/>
    </xf>
    <xf numFmtId="178" fontId="9" fillId="0" borderId="0" xfId="0" applyNumberFormat="1" applyFont="1" applyFill="1" applyBorder="1" applyAlignment="1">
      <alignment/>
    </xf>
    <xf numFmtId="178" fontId="18" fillId="0" borderId="0" xfId="0" applyNumberFormat="1" applyFont="1" applyFill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 wrapText="1" shrinkToFit="1"/>
    </xf>
    <xf numFmtId="178" fontId="10" fillId="0" borderId="0" xfId="0" applyNumberFormat="1" applyFont="1" applyFill="1" applyBorder="1" applyAlignment="1">
      <alignment horizontal="right" vertical="center" wrapText="1"/>
    </xf>
    <xf numFmtId="178" fontId="11" fillId="0" borderId="0" xfId="0" applyNumberFormat="1" applyFont="1" applyFill="1" applyBorder="1" applyAlignment="1" applyProtection="1">
      <alignment vertical="center"/>
      <protection locked="0"/>
    </xf>
    <xf numFmtId="178" fontId="61" fillId="0" borderId="0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>
      <alignment horizontal="right" vertical="center" wrapText="1"/>
    </xf>
    <xf numFmtId="178" fontId="63" fillId="0" borderId="0" xfId="0" applyNumberFormat="1" applyFont="1" applyFill="1" applyBorder="1" applyAlignment="1">
      <alignment vertical="center"/>
    </xf>
    <xf numFmtId="0" fontId="64" fillId="0" borderId="0" xfId="61" applyFont="1" applyFill="1" applyAlignment="1">
      <alignment vertical="center" shrinkToFit="1"/>
      <protection/>
    </xf>
    <xf numFmtId="0" fontId="19" fillId="0" borderId="0" xfId="61" applyFont="1" applyFill="1" applyAlignment="1">
      <alignment vertical="center" shrinkToFit="1"/>
      <protection/>
    </xf>
    <xf numFmtId="178" fontId="64" fillId="0" borderId="0" xfId="61" applyNumberFormat="1" applyFont="1" applyFill="1" applyAlignment="1">
      <alignment vertical="center" shrinkToFit="1"/>
      <protection/>
    </xf>
    <xf numFmtId="178" fontId="63" fillId="0" borderId="0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178" fontId="10" fillId="0" borderId="0" xfId="0" applyNumberFormat="1" applyFont="1" applyFill="1" applyBorder="1" applyAlignment="1">
      <alignment horizontal="right" vertical="top" wrapText="1"/>
    </xf>
    <xf numFmtId="178" fontId="9" fillId="0" borderId="12" xfId="65" applyNumberFormat="1" applyFont="1" applyFill="1" applyBorder="1" applyAlignment="1">
      <alignment vertical="center"/>
      <protection/>
    </xf>
    <xf numFmtId="178" fontId="17" fillId="0" borderId="0" xfId="0" applyNumberFormat="1" applyFont="1" applyFill="1" applyAlignment="1">
      <alignment horizontal="center" vertical="center"/>
    </xf>
    <xf numFmtId="178" fontId="9" fillId="0" borderId="14" xfId="0" applyNumberFormat="1" applyFont="1" applyFill="1" applyBorder="1" applyAlignment="1" applyProtection="1">
      <alignment horizontal="center" vertical="center"/>
      <protection/>
    </xf>
    <xf numFmtId="178" fontId="9" fillId="0" borderId="12" xfId="65" applyNumberFormat="1" applyFont="1" applyFill="1" applyBorder="1" applyAlignment="1" applyProtection="1">
      <alignment horizontal="center" vertical="center"/>
      <protection/>
    </xf>
    <xf numFmtId="176" fontId="9" fillId="0" borderId="12" xfId="63" applyNumberFormat="1" applyFont="1" applyFill="1" applyBorder="1" applyAlignment="1" applyProtection="1">
      <alignment horizontal="center" vertical="center"/>
      <protection/>
    </xf>
    <xf numFmtId="178" fontId="9" fillId="0" borderId="19" xfId="65" applyNumberFormat="1" applyFont="1" applyFill="1" applyBorder="1" applyAlignment="1" applyProtection="1">
      <alignment horizontal="center" vertical="center"/>
      <protection/>
    </xf>
    <xf numFmtId="178" fontId="9" fillId="0" borderId="14" xfId="0" applyNumberFormat="1" applyFont="1" applyFill="1" applyBorder="1" applyAlignment="1">
      <alignment horizontal="distributed" vertical="center" indent="8"/>
    </xf>
    <xf numFmtId="178" fontId="9" fillId="0" borderId="12" xfId="0" applyNumberFormat="1" applyFont="1" applyFill="1" applyBorder="1" applyAlignment="1">
      <alignment horizontal="distributed" vertical="center" indent="8"/>
    </xf>
    <xf numFmtId="178" fontId="9" fillId="0" borderId="18" xfId="0" applyNumberFormat="1" applyFont="1" applyFill="1" applyBorder="1" applyAlignment="1" applyProtection="1">
      <alignment horizontal="center" vertical="center"/>
      <protection/>
    </xf>
    <xf numFmtId="178" fontId="9" fillId="0" borderId="20" xfId="0" applyNumberFormat="1" applyFont="1" applyFill="1" applyBorder="1" applyAlignment="1" applyProtection="1" quotePrefix="1">
      <alignment horizontal="center" vertical="center"/>
      <protection/>
    </xf>
    <xf numFmtId="178" fontId="9" fillId="0" borderId="0" xfId="0" applyNumberFormat="1" applyFont="1" applyFill="1" applyBorder="1" applyAlignment="1" applyProtection="1" quotePrefix="1">
      <alignment horizontal="center" vertical="center"/>
      <protection/>
    </xf>
    <xf numFmtId="178" fontId="9" fillId="0" borderId="16" xfId="0" applyNumberFormat="1" applyFont="1" applyFill="1" applyBorder="1" applyAlignment="1" applyProtection="1" quotePrefix="1">
      <alignment horizontal="center" vertical="center"/>
      <protection/>
    </xf>
    <xf numFmtId="178" fontId="9" fillId="0" borderId="10" xfId="0" applyNumberFormat="1" applyFont="1" applyFill="1" applyBorder="1" applyAlignment="1" applyProtection="1" quotePrefix="1">
      <alignment horizontal="center" vertical="center"/>
      <protection/>
    </xf>
    <xf numFmtId="178" fontId="9" fillId="0" borderId="17" xfId="0" applyNumberFormat="1" applyFont="1" applyFill="1" applyBorder="1" applyAlignment="1" applyProtection="1" quotePrefix="1">
      <alignment horizontal="center" vertical="center"/>
      <protection/>
    </xf>
    <xf numFmtId="178" fontId="9" fillId="0" borderId="21" xfId="0" applyNumberFormat="1" applyFont="1" applyFill="1" applyBorder="1" applyAlignment="1" applyProtection="1">
      <alignment horizontal="center" vertical="center"/>
      <protection/>
    </xf>
    <xf numFmtId="178" fontId="9" fillId="0" borderId="19" xfId="0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/>
    </xf>
    <xf numFmtId="178" fontId="9" fillId="0" borderId="18" xfId="0" applyNumberFormat="1" applyFont="1" applyFill="1" applyBorder="1" applyAlignment="1">
      <alignment horizontal="center" vertical="center"/>
    </xf>
    <xf numFmtId="178" fontId="9" fillId="0" borderId="20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 applyProtection="1">
      <alignment horizontal="center" vertical="center"/>
      <protection/>
    </xf>
    <xf numFmtId="178" fontId="9" fillId="0" borderId="12" xfId="0" applyNumberFormat="1" applyFont="1" applyFill="1" applyBorder="1" applyAlignment="1" applyProtection="1">
      <alignment horizontal="center" vertical="center"/>
      <protection/>
    </xf>
    <xf numFmtId="178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9" fillId="0" borderId="13" xfId="64" applyNumberFormat="1" applyFont="1" applyFill="1" applyBorder="1" applyAlignment="1">
      <alignment horizontal="center" vertical="center"/>
      <protection/>
    </xf>
    <xf numFmtId="178" fontId="9" fillId="0" borderId="22" xfId="0" applyNumberFormat="1" applyFont="1" applyFill="1" applyBorder="1" applyAlignment="1" applyProtection="1">
      <alignment horizontal="center" vertical="center"/>
      <protection/>
    </xf>
    <xf numFmtId="178" fontId="9" fillId="0" borderId="23" xfId="0" applyNumberFormat="1" applyFont="1" applyFill="1" applyBorder="1" applyAlignment="1" applyProtection="1">
      <alignment horizontal="center" vertical="center"/>
      <protection/>
    </xf>
    <xf numFmtId="178" fontId="9" fillId="0" borderId="14" xfId="64" applyNumberFormat="1" applyFont="1" applyFill="1" applyBorder="1" applyAlignment="1">
      <alignment horizontal="center" vertical="center"/>
      <protection/>
    </xf>
    <xf numFmtId="178" fontId="9" fillId="0" borderId="12" xfId="64" applyNumberFormat="1" applyFont="1" applyFill="1" applyBorder="1" applyAlignment="1">
      <alignment horizontal="center" vertical="center"/>
      <protection/>
    </xf>
    <xf numFmtId="178" fontId="17" fillId="0" borderId="0" xfId="0" applyNumberFormat="1" applyFont="1" applyFill="1" applyAlignment="1">
      <alignment horizontal="center" vertical="center"/>
    </xf>
    <xf numFmtId="178" fontId="9" fillId="0" borderId="21" xfId="64" applyNumberFormat="1" applyFont="1" applyFill="1" applyBorder="1" applyAlignment="1" applyProtection="1">
      <alignment horizontal="center" vertical="center"/>
      <protection/>
    </xf>
    <xf numFmtId="178" fontId="9" fillId="0" borderId="18" xfId="64" applyNumberFormat="1" applyFont="1" applyFill="1" applyBorder="1" applyAlignment="1" applyProtection="1">
      <alignment horizontal="center" vertical="center"/>
      <protection/>
    </xf>
    <xf numFmtId="178" fontId="9" fillId="0" borderId="19" xfId="64" applyNumberFormat="1" applyFont="1" applyFill="1" applyBorder="1" applyAlignment="1" applyProtection="1">
      <alignment horizontal="center" vertical="center"/>
      <protection/>
    </xf>
    <xf numFmtId="178" fontId="9" fillId="0" borderId="0" xfId="64" applyNumberFormat="1" applyFont="1" applyFill="1" applyBorder="1" applyAlignment="1" applyProtection="1">
      <alignment horizontal="center" vertical="center"/>
      <protection/>
    </xf>
    <xf numFmtId="178" fontId="9" fillId="0" borderId="20" xfId="64" applyNumberFormat="1" applyFont="1" applyFill="1" applyBorder="1" applyAlignment="1" applyProtection="1">
      <alignment horizontal="center" vertical="center"/>
      <protection/>
    </xf>
    <xf numFmtId="178" fontId="9" fillId="0" borderId="16" xfId="64" applyNumberFormat="1" applyFont="1" applyFill="1" applyBorder="1" applyAlignment="1" applyProtection="1">
      <alignment horizontal="center" vertical="center"/>
      <protection/>
    </xf>
    <xf numFmtId="178" fontId="9" fillId="0" borderId="21" xfId="64" applyNumberFormat="1" applyFont="1" applyFill="1" applyBorder="1" applyAlignment="1">
      <alignment horizontal="center" vertical="center"/>
      <protection/>
    </xf>
    <xf numFmtId="178" fontId="9" fillId="0" borderId="18" xfId="64" applyNumberFormat="1" applyFont="1" applyFill="1" applyBorder="1" applyAlignment="1">
      <alignment horizontal="center" vertical="center"/>
      <protection/>
    </xf>
    <xf numFmtId="178" fontId="9" fillId="0" borderId="20" xfId="64" applyNumberFormat="1" applyFont="1" applyFill="1" applyBorder="1" applyAlignment="1">
      <alignment horizontal="center" vertical="center"/>
      <protection/>
    </xf>
    <xf numFmtId="178" fontId="9" fillId="0" borderId="19" xfId="64" applyNumberFormat="1" applyFont="1" applyFill="1" applyBorder="1" applyAlignment="1">
      <alignment horizontal="center" vertical="center"/>
      <protection/>
    </xf>
    <xf numFmtId="178" fontId="9" fillId="0" borderId="0" xfId="64" applyNumberFormat="1" applyFont="1" applyFill="1" applyBorder="1" applyAlignment="1">
      <alignment horizontal="center" vertical="center"/>
      <protection/>
    </xf>
    <xf numFmtId="178" fontId="9" fillId="0" borderId="16" xfId="64" applyNumberFormat="1" applyFont="1" applyFill="1" applyBorder="1" applyAlignment="1">
      <alignment horizontal="center" vertical="center"/>
      <protection/>
    </xf>
    <xf numFmtId="178" fontId="9" fillId="0" borderId="14" xfId="0" applyNumberFormat="1" applyFont="1" applyFill="1" applyBorder="1" applyAlignment="1" applyProtection="1">
      <alignment horizontal="center" vertical="center" wrapText="1"/>
      <protection/>
    </xf>
    <xf numFmtId="178" fontId="9" fillId="0" borderId="13" xfId="0" applyNumberFormat="1" applyFont="1" applyFill="1" applyBorder="1" applyAlignment="1" applyProtection="1">
      <alignment horizontal="center" vertical="center" wrapText="1"/>
      <protection/>
    </xf>
    <xf numFmtId="178" fontId="9" fillId="0" borderId="15" xfId="64" applyNumberFormat="1" applyFont="1" applyFill="1" applyBorder="1" applyAlignment="1" applyProtection="1">
      <alignment horizontal="center" vertical="center"/>
      <protection/>
    </xf>
    <xf numFmtId="178" fontId="9" fillId="0" borderId="22" xfId="64" applyNumberFormat="1" applyFont="1" applyFill="1" applyBorder="1" applyAlignment="1">
      <alignment horizontal="center" vertical="center"/>
      <protection/>
    </xf>
    <xf numFmtId="178" fontId="9" fillId="0" borderId="23" xfId="64" applyNumberFormat="1" applyFont="1" applyFill="1" applyBorder="1" applyAlignment="1">
      <alignment horizontal="center" vertical="center"/>
      <protection/>
    </xf>
    <xf numFmtId="178" fontId="9" fillId="0" borderId="22" xfId="64" applyNumberFormat="1" applyFont="1" applyFill="1" applyBorder="1" applyAlignment="1" applyProtection="1">
      <alignment horizontal="center" vertical="center" wrapText="1"/>
      <protection/>
    </xf>
    <xf numFmtId="178" fontId="9" fillId="0" borderId="23" xfId="64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12" xfId="63" applyNumberFormat="1" applyFont="1" applyFill="1" applyBorder="1" applyAlignment="1" applyProtection="1">
      <alignment horizontal="center" vertical="center"/>
      <protection/>
    </xf>
    <xf numFmtId="176" fontId="9" fillId="0" borderId="14" xfId="63" applyNumberFormat="1" applyFont="1" applyFill="1" applyBorder="1" applyAlignment="1" applyProtection="1">
      <alignment horizontal="center" vertical="center" shrinkToFit="1"/>
      <protection/>
    </xf>
    <xf numFmtId="176" fontId="9" fillId="0" borderId="13" xfId="63" applyNumberFormat="1" applyFont="1" applyFill="1" applyBorder="1" applyAlignment="1" applyProtection="1">
      <alignment horizontal="center" vertical="center" shrinkToFit="1"/>
      <protection/>
    </xf>
    <xf numFmtId="176" fontId="9" fillId="0" borderId="14" xfId="63" applyNumberFormat="1" applyFont="1" applyFill="1" applyBorder="1" applyAlignment="1" applyProtection="1">
      <alignment horizontal="center" vertical="center"/>
      <protection/>
    </xf>
    <xf numFmtId="176" fontId="9" fillId="0" borderId="13" xfId="63" applyNumberFormat="1" applyFont="1" applyFill="1" applyBorder="1" applyAlignment="1" applyProtection="1">
      <alignment horizontal="center" vertical="center"/>
      <protection/>
    </xf>
    <xf numFmtId="178" fontId="9" fillId="0" borderId="21" xfId="65" applyNumberFormat="1" applyFont="1" applyFill="1" applyBorder="1" applyAlignment="1" applyProtection="1">
      <alignment horizontal="center" vertical="center"/>
      <protection/>
    </xf>
    <xf numFmtId="178" fontId="9" fillId="0" borderId="19" xfId="65" applyNumberFormat="1" applyFont="1" applyFill="1" applyBorder="1" applyAlignment="1" applyProtection="1">
      <alignment horizontal="center" vertical="center"/>
      <protection/>
    </xf>
    <xf numFmtId="178" fontId="9" fillId="0" borderId="15" xfId="65" applyNumberFormat="1" applyFont="1" applyFill="1" applyBorder="1" applyAlignment="1" applyProtection="1">
      <alignment horizontal="center" vertical="center"/>
      <protection/>
    </xf>
    <xf numFmtId="178" fontId="9" fillId="0" borderId="14" xfId="65" applyNumberFormat="1" applyFont="1" applyFill="1" applyBorder="1" applyAlignment="1" applyProtection="1">
      <alignment horizontal="center" vertical="center" wrapText="1"/>
      <protection/>
    </xf>
    <xf numFmtId="178" fontId="9" fillId="0" borderId="13" xfId="65" applyNumberFormat="1" applyFont="1" applyFill="1" applyBorder="1" applyAlignment="1" applyProtection="1">
      <alignment horizontal="center" vertical="center" wrapText="1"/>
      <protection/>
    </xf>
    <xf numFmtId="178" fontId="9" fillId="0" borderId="14" xfId="65" applyNumberFormat="1" applyFont="1" applyFill="1" applyBorder="1" applyAlignment="1" applyProtection="1">
      <alignment horizontal="distributed" vertical="center" indent="1"/>
      <protection/>
    </xf>
    <xf numFmtId="178" fontId="9" fillId="0" borderId="13" xfId="65" applyNumberFormat="1" applyFont="1" applyFill="1" applyBorder="1" applyAlignment="1" applyProtection="1">
      <alignment horizontal="distributed" vertical="center" indent="1"/>
      <protection/>
    </xf>
    <xf numFmtId="176" fontId="9" fillId="0" borderId="12" xfId="63" applyNumberFormat="1" applyFont="1" applyFill="1" applyBorder="1" applyAlignment="1" applyProtection="1">
      <alignment horizontal="center" vertical="center" shrinkToFit="1"/>
      <protection/>
    </xf>
    <xf numFmtId="178" fontId="9" fillId="0" borderId="14" xfId="65" applyNumberFormat="1" applyFont="1" applyFill="1" applyBorder="1" applyAlignment="1">
      <alignment horizontal="center" vertical="center"/>
      <protection/>
    </xf>
    <xf numFmtId="178" fontId="9" fillId="0" borderId="12" xfId="65" applyNumberFormat="1" applyFont="1" applyFill="1" applyBorder="1" applyAlignment="1">
      <alignment horizontal="center" vertical="center"/>
      <protection/>
    </xf>
    <xf numFmtId="178" fontId="9" fillId="0" borderId="14" xfId="65" applyNumberFormat="1" applyFont="1" applyFill="1" applyBorder="1" applyAlignment="1" applyProtection="1">
      <alignment horizontal="center" vertical="center" shrinkToFit="1"/>
      <protection/>
    </xf>
    <xf numFmtId="178" fontId="9" fillId="0" borderId="13" xfId="65" applyNumberFormat="1" applyFont="1" applyFill="1" applyBorder="1" applyAlignment="1" applyProtection="1">
      <alignment horizontal="center" vertical="center" shrinkToFit="1"/>
      <protection/>
    </xf>
    <xf numFmtId="178" fontId="9" fillId="0" borderId="14" xfId="65" applyNumberFormat="1" applyFont="1" applyFill="1" applyBorder="1" applyAlignment="1" applyProtection="1">
      <alignment horizontal="center" vertical="center"/>
      <protection/>
    </xf>
    <xf numFmtId="178" fontId="9" fillId="0" borderId="13" xfId="65" applyNumberFormat="1" applyFont="1" applyFill="1" applyBorder="1" applyAlignment="1" applyProtection="1">
      <alignment horizontal="center" vertical="center"/>
      <protection/>
    </xf>
    <xf numFmtId="176" fontId="9" fillId="0" borderId="21" xfId="63" applyNumberFormat="1" applyFont="1" applyFill="1" applyBorder="1" applyAlignment="1" applyProtection="1">
      <alignment horizontal="center" vertical="center" wrapText="1"/>
      <protection/>
    </xf>
    <xf numFmtId="176" fontId="9" fillId="0" borderId="18" xfId="63" applyNumberFormat="1" applyFont="1" applyFill="1" applyBorder="1" applyAlignment="1" applyProtection="1">
      <alignment horizontal="center" vertical="center" wrapText="1"/>
      <protection/>
    </xf>
    <xf numFmtId="176" fontId="9" fillId="0" borderId="20" xfId="63" applyNumberFormat="1" applyFont="1" applyFill="1" applyBorder="1" applyAlignment="1" applyProtection="1">
      <alignment horizontal="center" vertical="center" wrapText="1"/>
      <protection/>
    </xf>
    <xf numFmtId="178" fontId="9" fillId="0" borderId="12" xfId="65" applyNumberFormat="1" applyFont="1" applyFill="1" applyBorder="1" applyAlignment="1" applyProtection="1">
      <alignment horizontal="distributed" vertical="center" indent="1"/>
      <protection/>
    </xf>
    <xf numFmtId="176" fontId="9" fillId="0" borderId="14" xfId="63" applyNumberFormat="1" applyFont="1" applyFill="1" applyBorder="1" applyAlignment="1" applyProtection="1">
      <alignment horizontal="center" vertical="center" wrapText="1"/>
      <protection/>
    </xf>
    <xf numFmtId="176" fontId="9" fillId="0" borderId="13" xfId="63" applyNumberFormat="1" applyFont="1" applyFill="1" applyBorder="1" applyAlignment="1" applyProtection="1">
      <alignment horizontal="center" vertical="center" wrapText="1"/>
      <protection/>
    </xf>
    <xf numFmtId="178" fontId="9" fillId="0" borderId="12" xfId="65" applyNumberFormat="1" applyFont="1" applyFill="1" applyBorder="1" applyAlignment="1" applyProtection="1">
      <alignment horizontal="center" vertical="center"/>
      <protection/>
    </xf>
    <xf numFmtId="178" fontId="9" fillId="0" borderId="14" xfId="65" applyNumberFormat="1" applyFont="1" applyFill="1" applyBorder="1" applyAlignment="1">
      <alignment vertical="center"/>
      <protection/>
    </xf>
    <xf numFmtId="178" fontId="9" fillId="0" borderId="13" xfId="65" applyNumberFormat="1" applyFont="1" applyFill="1" applyBorder="1" applyAlignment="1">
      <alignment vertical="center"/>
      <protection/>
    </xf>
    <xf numFmtId="178" fontId="9" fillId="0" borderId="17" xfId="65" applyNumberFormat="1" applyFont="1" applyFill="1" applyBorder="1" applyAlignment="1" applyProtection="1">
      <alignment horizontal="center" vertical="center"/>
      <protection/>
    </xf>
    <xf numFmtId="178" fontId="9" fillId="0" borderId="19" xfId="0" applyNumberFormat="1" applyFont="1" applyFill="1" applyBorder="1" applyAlignment="1" applyProtection="1">
      <alignment vertical="center"/>
      <protection locked="0"/>
    </xf>
    <xf numFmtId="178" fontId="11" fillId="0" borderId="0" xfId="0" applyNumberFormat="1" applyFont="1" applyFill="1" applyBorder="1" applyAlignment="1" applyProtection="1" quotePrefix="1">
      <alignment horizontal="left" vertical="center"/>
      <protection locked="0"/>
    </xf>
    <xf numFmtId="178" fontId="11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11" fillId="0" borderId="19" xfId="0" applyNumberFormat="1" applyFont="1" applyFill="1" applyBorder="1" applyAlignment="1" applyProtection="1">
      <alignment vertical="center"/>
      <protection locked="0"/>
    </xf>
    <xf numFmtId="178" fontId="9" fillId="0" borderId="19" xfId="0" applyNumberFormat="1" applyFont="1" applyFill="1" applyBorder="1" applyAlignment="1" applyProtection="1">
      <alignment vertical="center"/>
      <protection/>
    </xf>
    <xf numFmtId="176" fontId="9" fillId="0" borderId="19" xfId="0" applyNumberFormat="1" applyFont="1" applyFill="1" applyBorder="1" applyAlignment="1" applyProtection="1">
      <alignment/>
      <protection/>
    </xf>
    <xf numFmtId="176" fontId="9" fillId="0" borderId="19" xfId="0" applyNumberFormat="1" applyFont="1" applyFill="1" applyBorder="1" applyAlignment="1" applyProtection="1">
      <alignment vertical="center"/>
      <protection/>
    </xf>
    <xf numFmtId="176" fontId="9" fillId="0" borderId="21" xfId="63" applyNumberFormat="1" applyFont="1" applyFill="1" applyBorder="1" applyAlignment="1" applyProtection="1">
      <alignment horizontal="center" vertical="center"/>
      <protection/>
    </xf>
    <xf numFmtId="176" fontId="9" fillId="0" borderId="18" xfId="63" applyNumberFormat="1" applyFont="1" applyFill="1" applyBorder="1" applyAlignment="1" applyProtection="1">
      <alignment horizontal="center" vertical="center"/>
      <protection/>
    </xf>
    <xf numFmtId="176" fontId="9" fillId="0" borderId="19" xfId="63" applyNumberFormat="1" applyFont="1" applyFill="1" applyBorder="1" applyAlignment="1" applyProtection="1">
      <alignment horizontal="center" vertical="center"/>
      <protection/>
    </xf>
    <xf numFmtId="176" fontId="9" fillId="0" borderId="0" xfId="63" applyNumberFormat="1" applyFont="1" applyFill="1" applyBorder="1" applyAlignment="1" applyProtection="1">
      <alignment horizontal="center" vertical="center"/>
      <protection/>
    </xf>
    <xf numFmtId="176" fontId="9" fillId="0" borderId="19" xfId="63" applyNumberFormat="1" applyFont="1" applyFill="1" applyBorder="1" applyAlignment="1" applyProtection="1">
      <alignment horizontal="center" vertical="center"/>
      <protection/>
    </xf>
    <xf numFmtId="178" fontId="9" fillId="0" borderId="20" xfId="0" applyNumberFormat="1" applyFont="1" applyFill="1" applyBorder="1" applyAlignment="1" applyProtection="1">
      <alignment horizontal="center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17" xfId="0" applyNumberFormat="1" applyFont="1" applyFill="1" applyBorder="1" applyAlignment="1" applyProtection="1">
      <alignment horizontal="center" vertical="center"/>
      <protection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 applyProtection="1">
      <alignment horizontal="distributed" vertical="center"/>
      <protection/>
    </xf>
    <xf numFmtId="178" fontId="9" fillId="0" borderId="19" xfId="0" applyNumberFormat="1" applyFont="1" applyFill="1" applyBorder="1" applyAlignment="1">
      <alignment horizontal="center" vertical="center"/>
    </xf>
    <xf numFmtId="178" fontId="9" fillId="0" borderId="19" xfId="0" applyNumberFormat="1" applyFont="1" applyFill="1" applyBorder="1" applyAlignment="1" applyProtection="1" quotePrefix="1">
      <alignment horizontal="right" vertical="center"/>
      <protection locked="0"/>
    </xf>
    <xf numFmtId="178" fontId="11" fillId="0" borderId="0" xfId="0" applyNumberFormat="1" applyFont="1" applyFill="1" applyBorder="1" applyAlignment="1">
      <alignment vertical="center"/>
    </xf>
    <xf numFmtId="178" fontId="11" fillId="0" borderId="16" xfId="0" applyNumberFormat="1" applyFont="1" applyFill="1" applyBorder="1" applyAlignment="1" applyProtection="1" quotePrefix="1">
      <alignment horizontal="right" vertical="center"/>
      <protection locked="0"/>
    </xf>
    <xf numFmtId="178" fontId="9" fillId="0" borderId="19" xfId="0" applyNumberFormat="1" applyFont="1" applyFill="1" applyBorder="1" applyAlignment="1">
      <alignment vertical="center"/>
    </xf>
    <xf numFmtId="178" fontId="61" fillId="0" borderId="0" xfId="0" applyNumberFormat="1" applyFont="1" applyFill="1" applyBorder="1" applyAlignment="1">
      <alignment vertical="center"/>
    </xf>
    <xf numFmtId="178" fontId="61" fillId="0" borderId="16" xfId="0" applyNumberFormat="1" applyFont="1" applyFill="1" applyBorder="1" applyAlignment="1" applyProtection="1" quotePrefix="1">
      <alignment horizontal="right" vertical="center"/>
      <protection locked="0"/>
    </xf>
    <xf numFmtId="178" fontId="61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9" fillId="0" borderId="14" xfId="64" applyNumberFormat="1" applyFont="1" applyFill="1" applyBorder="1" applyAlignment="1" applyProtection="1">
      <alignment horizontal="center" vertical="center" shrinkToFit="1"/>
      <protection/>
    </xf>
    <xf numFmtId="178" fontId="9" fillId="0" borderId="19" xfId="64" applyNumberFormat="1" applyFont="1" applyFill="1" applyBorder="1" applyAlignment="1" applyProtection="1">
      <alignment horizontal="center" vertical="center" shrinkToFit="1"/>
      <protection/>
    </xf>
    <xf numFmtId="178" fontId="9" fillId="0" borderId="0" xfId="0" applyNumberFormat="1" applyFont="1" applyFill="1" applyBorder="1" applyAlignment="1">
      <alignment vertical="center" shrinkToFit="1"/>
    </xf>
    <xf numFmtId="178" fontId="11" fillId="0" borderId="0" xfId="0" applyNumberFormat="1" applyFont="1" applyFill="1" applyBorder="1" applyAlignment="1" applyProtection="1">
      <alignment vertical="center" shrinkToFit="1"/>
      <protection locked="0"/>
    </xf>
    <xf numFmtId="0" fontId="64" fillId="0" borderId="19" xfId="61" applyFont="1" applyFill="1" applyBorder="1" applyAlignment="1">
      <alignment vertical="center" shrinkToFit="1"/>
      <protection/>
    </xf>
    <xf numFmtId="0" fontId="62" fillId="0" borderId="19" xfId="61" applyFont="1" applyFill="1" applyBorder="1" applyAlignment="1">
      <alignment vertical="center" shrinkToFit="1"/>
      <protection/>
    </xf>
    <xf numFmtId="176" fontId="9" fillId="0" borderId="0" xfId="0" applyNumberFormat="1" applyFont="1" applyFill="1" applyBorder="1" applyAlignment="1" applyProtection="1">
      <alignment shrinkToFit="1"/>
      <protection/>
    </xf>
    <xf numFmtId="176" fontId="9" fillId="0" borderId="0" xfId="0" applyNumberFormat="1" applyFont="1" applyFill="1" applyBorder="1" applyAlignment="1" applyProtection="1">
      <alignment vertical="center" shrinkToFit="1"/>
      <protection/>
    </xf>
    <xf numFmtId="178" fontId="10" fillId="0" borderId="15" xfId="0" applyNumberFormat="1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30表 H14" xfId="64"/>
    <cellStyle name="標準_第31表 H1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H81"/>
  <sheetViews>
    <sheetView showGridLines="0" tabSelected="1" zoomScaleSheetLayoutView="100" zoomScalePageLayoutView="0" workbookViewId="0" topLeftCell="A1">
      <selection activeCell="A1" sqref="A1:Q1"/>
    </sheetView>
  </sheetViews>
  <sheetFormatPr defaultColWidth="12.75" defaultRowHeight="15" customHeight="1"/>
  <cols>
    <col min="1" max="1" width="7.5" style="2" customWidth="1"/>
    <col min="2" max="2" width="8.75" style="2" customWidth="1"/>
    <col min="3" max="34" width="5.75" style="2" customWidth="1"/>
    <col min="35" max="16384" width="12.75" style="2" customWidth="1"/>
  </cols>
  <sheetData>
    <row r="1" spans="1:33" ht="15" customHeight="1">
      <c r="A1" s="136" t="s">
        <v>105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T1" s="136" t="s">
        <v>113</v>
      </c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91"/>
      <c r="AG1" s="91"/>
    </row>
    <row r="2" spans="1:33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91"/>
      <c r="AG2" s="91"/>
    </row>
    <row r="3" spans="1:33" ht="15" customHeight="1">
      <c r="A3" s="10" t="s">
        <v>118</v>
      </c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1"/>
      <c r="O3" s="10"/>
      <c r="Q3" s="12" t="s">
        <v>109</v>
      </c>
      <c r="T3" s="10" t="s">
        <v>119</v>
      </c>
      <c r="U3" s="80"/>
      <c r="V3" s="81"/>
      <c r="W3" s="81"/>
      <c r="X3" s="81"/>
      <c r="Y3" s="81"/>
      <c r="Z3" s="81"/>
      <c r="AA3" s="81"/>
      <c r="AB3" s="81"/>
      <c r="AC3" s="81"/>
      <c r="AE3" s="16" t="s">
        <v>46</v>
      </c>
      <c r="AF3" s="16"/>
      <c r="AG3" s="16"/>
    </row>
    <row r="4" spans="1:33" ht="15" customHeight="1">
      <c r="A4" s="114" t="s">
        <v>61</v>
      </c>
      <c r="B4" s="115"/>
      <c r="C4" s="120" t="s">
        <v>53</v>
      </c>
      <c r="D4" s="114"/>
      <c r="E4" s="114"/>
      <c r="F4" s="112" t="s">
        <v>6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3"/>
      <c r="T4" s="123" t="s">
        <v>85</v>
      </c>
      <c r="U4" s="124"/>
      <c r="V4" s="114" t="s">
        <v>76</v>
      </c>
      <c r="W4" s="199"/>
      <c r="X4" s="127" t="s">
        <v>84</v>
      </c>
      <c r="Y4" s="128"/>
      <c r="Z4" s="128"/>
      <c r="AA4" s="128"/>
      <c r="AB4" s="128"/>
      <c r="AC4" s="128"/>
      <c r="AD4" s="128"/>
      <c r="AE4" s="128"/>
      <c r="AF4" s="48"/>
      <c r="AG4" s="48"/>
    </row>
    <row r="5" spans="1:33" ht="15" customHeight="1">
      <c r="A5" s="116"/>
      <c r="B5" s="117"/>
      <c r="C5" s="121"/>
      <c r="D5" s="122"/>
      <c r="E5" s="122"/>
      <c r="F5" s="132" t="s">
        <v>0</v>
      </c>
      <c r="G5" s="132" t="s">
        <v>7</v>
      </c>
      <c r="H5" s="127" t="s">
        <v>99</v>
      </c>
      <c r="I5" s="128"/>
      <c r="J5" s="129"/>
      <c r="K5" s="127" t="s">
        <v>100</v>
      </c>
      <c r="L5" s="128"/>
      <c r="M5" s="129"/>
      <c r="N5" s="127" t="s">
        <v>101</v>
      </c>
      <c r="O5" s="128"/>
      <c r="P5" s="128"/>
      <c r="Q5" s="128"/>
      <c r="R5" s="3"/>
      <c r="T5" s="125"/>
      <c r="U5" s="126"/>
      <c r="V5" s="200"/>
      <c r="W5" s="201"/>
      <c r="X5" s="127" t="s">
        <v>77</v>
      </c>
      <c r="Y5" s="129"/>
      <c r="Z5" s="149" t="s">
        <v>83</v>
      </c>
      <c r="AA5" s="150"/>
      <c r="AB5" s="127" t="s">
        <v>81</v>
      </c>
      <c r="AC5" s="129"/>
      <c r="AD5" s="127" t="s">
        <v>82</v>
      </c>
      <c r="AE5" s="128"/>
      <c r="AF5" s="48"/>
      <c r="AG5" s="48"/>
    </row>
    <row r="6" spans="1:33" ht="15" customHeight="1">
      <c r="A6" s="118"/>
      <c r="B6" s="119"/>
      <c r="C6" s="202" t="s">
        <v>34</v>
      </c>
      <c r="D6" s="13" t="s">
        <v>32</v>
      </c>
      <c r="E6" s="14" t="s">
        <v>33</v>
      </c>
      <c r="F6" s="133"/>
      <c r="G6" s="133"/>
      <c r="H6" s="108" t="s">
        <v>98</v>
      </c>
      <c r="I6" s="66" t="s">
        <v>25</v>
      </c>
      <c r="J6" s="67" t="s">
        <v>26</v>
      </c>
      <c r="K6" s="108" t="s">
        <v>0</v>
      </c>
      <c r="L6" s="66" t="s">
        <v>25</v>
      </c>
      <c r="M6" s="67" t="s">
        <v>26</v>
      </c>
      <c r="N6" s="203" t="s">
        <v>0</v>
      </c>
      <c r="O6" s="65" t="s">
        <v>94</v>
      </c>
      <c r="P6" s="66" t="s">
        <v>8</v>
      </c>
      <c r="Q6" s="68" t="s">
        <v>27</v>
      </c>
      <c r="R6" s="3"/>
      <c r="T6" s="52"/>
      <c r="U6" s="54"/>
      <c r="V6" s="48"/>
      <c r="W6" s="48"/>
      <c r="X6" s="48"/>
      <c r="Y6" s="48"/>
      <c r="Z6" s="55"/>
      <c r="AA6" s="55"/>
      <c r="AB6" s="48"/>
      <c r="AC6" s="48"/>
      <c r="AD6" s="48"/>
      <c r="AE6" s="48"/>
      <c r="AF6" s="48"/>
      <c r="AG6" s="48"/>
    </row>
    <row r="7" spans="1:33" ht="15" customHeight="1">
      <c r="A7" s="50"/>
      <c r="B7" s="50"/>
      <c r="C7" s="204"/>
      <c r="D7" s="52"/>
      <c r="E7" s="52"/>
      <c r="F7" s="48"/>
      <c r="G7" s="48"/>
      <c r="H7" s="53"/>
      <c r="I7" s="53"/>
      <c r="J7" s="53"/>
      <c r="K7" s="53"/>
      <c r="L7" s="53"/>
      <c r="M7" s="53"/>
      <c r="N7" s="53"/>
      <c r="O7" s="53"/>
      <c r="P7" s="53"/>
      <c r="Q7" s="53"/>
      <c r="R7" s="3"/>
      <c r="T7" s="19"/>
      <c r="U7" s="43" t="s">
        <v>114</v>
      </c>
      <c r="V7" s="19"/>
      <c r="W7" s="19">
        <f>SUM(X7:AE7)</f>
        <v>65</v>
      </c>
      <c r="X7" s="19"/>
      <c r="Y7" s="19">
        <v>55</v>
      </c>
      <c r="Z7" s="19"/>
      <c r="AA7" s="19">
        <v>0</v>
      </c>
      <c r="AB7" s="19"/>
      <c r="AC7" s="19">
        <v>1</v>
      </c>
      <c r="AD7" s="19"/>
      <c r="AE7" s="19">
        <v>9</v>
      </c>
      <c r="AF7" s="19"/>
      <c r="AG7" s="19"/>
    </row>
    <row r="8" spans="1:34" ht="15" customHeight="1">
      <c r="A8" s="18"/>
      <c r="B8" s="19" t="s">
        <v>110</v>
      </c>
      <c r="C8" s="205">
        <f>SUM(D8:E8)</f>
        <v>28</v>
      </c>
      <c r="D8" s="82">
        <v>22</v>
      </c>
      <c r="E8" s="82">
        <v>6</v>
      </c>
      <c r="F8" s="82">
        <f>SUM(G8,H8,K8,N8)</f>
        <v>663</v>
      </c>
      <c r="G8" s="82">
        <v>8</v>
      </c>
      <c r="H8" s="82">
        <f>SUM(I8:J8)</f>
        <v>222</v>
      </c>
      <c r="I8" s="82">
        <v>188</v>
      </c>
      <c r="J8" s="82">
        <v>34</v>
      </c>
      <c r="K8" s="82">
        <f>SUM(L8:M8)</f>
        <v>139</v>
      </c>
      <c r="L8" s="82">
        <v>128</v>
      </c>
      <c r="M8" s="82">
        <v>11</v>
      </c>
      <c r="N8" s="82">
        <f>SUM(O8:Q8)</f>
        <v>294</v>
      </c>
      <c r="O8" s="82">
        <v>282</v>
      </c>
      <c r="P8" s="82">
        <v>12</v>
      </c>
      <c r="Q8" s="82">
        <v>0</v>
      </c>
      <c r="R8" s="1"/>
      <c r="T8" s="206"/>
      <c r="U8" s="207" t="s">
        <v>122</v>
      </c>
      <c r="V8" s="189"/>
      <c r="W8" s="94">
        <f>SUM(W10:W12)</f>
        <v>51</v>
      </c>
      <c r="X8" s="94"/>
      <c r="Y8" s="94">
        <f>SUM(Y10:Y12)</f>
        <v>42</v>
      </c>
      <c r="Z8" s="94"/>
      <c r="AA8" s="94">
        <f>SUM(AA10:AA12)</f>
        <v>0</v>
      </c>
      <c r="AB8" s="94"/>
      <c r="AC8" s="94">
        <f>SUM(AC10:AC12)</f>
        <v>1</v>
      </c>
      <c r="AD8" s="94"/>
      <c r="AE8" s="94">
        <f>SUM(AE10:AE12)</f>
        <v>8</v>
      </c>
      <c r="AF8" s="94"/>
      <c r="AG8" s="94"/>
      <c r="AH8" s="30"/>
    </row>
    <row r="9" spans="1:34" s="30" customFormat="1" ht="15" customHeight="1">
      <c r="A9" s="188"/>
      <c r="B9" s="189" t="s">
        <v>121</v>
      </c>
      <c r="C9" s="190">
        <f aca="true" t="shared" si="0" ref="C9:Q9">SUM(C12,C14,C38)</f>
        <v>28</v>
      </c>
      <c r="D9" s="94">
        <f t="shared" si="0"/>
        <v>22</v>
      </c>
      <c r="E9" s="94">
        <f t="shared" si="0"/>
        <v>6</v>
      </c>
      <c r="F9" s="94">
        <f t="shared" si="0"/>
        <v>656</v>
      </c>
      <c r="G9" s="94">
        <f t="shared" si="0"/>
        <v>6</v>
      </c>
      <c r="H9" s="94">
        <f t="shared" si="0"/>
        <v>232</v>
      </c>
      <c r="I9" s="94">
        <f t="shared" si="0"/>
        <v>197</v>
      </c>
      <c r="J9" s="94">
        <f t="shared" si="0"/>
        <v>35</v>
      </c>
      <c r="K9" s="94">
        <f t="shared" si="0"/>
        <v>135</v>
      </c>
      <c r="L9" s="94">
        <f t="shared" si="0"/>
        <v>121</v>
      </c>
      <c r="M9" s="94">
        <f t="shared" si="0"/>
        <v>14</v>
      </c>
      <c r="N9" s="94">
        <f t="shared" si="0"/>
        <v>283</v>
      </c>
      <c r="O9" s="94">
        <f t="shared" si="0"/>
        <v>272</v>
      </c>
      <c r="P9" s="94">
        <f t="shared" si="0"/>
        <v>11</v>
      </c>
      <c r="Q9" s="94">
        <f t="shared" si="0"/>
        <v>0</v>
      </c>
      <c r="T9" s="3"/>
      <c r="U9" s="44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1" ht="15" customHeight="1">
      <c r="A10" s="3"/>
      <c r="B10" s="3"/>
      <c r="C10" s="208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1"/>
      <c r="T10" s="156" t="s">
        <v>78</v>
      </c>
      <c r="U10" s="157"/>
      <c r="V10" s="5"/>
      <c r="W10" s="5">
        <f>SUM(Y10:AE10)</f>
        <v>0</v>
      </c>
      <c r="X10" s="5"/>
      <c r="Y10" s="5">
        <v>0</v>
      </c>
      <c r="Z10" s="5"/>
      <c r="AA10" s="5">
        <v>0</v>
      </c>
      <c r="AB10" s="5"/>
      <c r="AC10" s="5">
        <v>0</v>
      </c>
      <c r="AD10" s="5"/>
      <c r="AE10" s="5">
        <v>0</v>
      </c>
    </row>
    <row r="11" spans="1:33" ht="15" customHeight="1">
      <c r="A11" s="52" t="s">
        <v>87</v>
      </c>
      <c r="B11" s="76" t="s">
        <v>111</v>
      </c>
      <c r="C11" s="208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1"/>
      <c r="T11" s="5"/>
      <c r="U11" s="46" t="s">
        <v>79</v>
      </c>
      <c r="V11" s="5"/>
      <c r="W11" s="5">
        <f>SUM(Y11:AE11)</f>
        <v>51</v>
      </c>
      <c r="X11" s="5"/>
      <c r="Y11" s="5">
        <v>42</v>
      </c>
      <c r="Z11" s="5"/>
      <c r="AA11" s="5">
        <v>0</v>
      </c>
      <c r="AB11" s="5"/>
      <c r="AC11" s="5">
        <v>1</v>
      </c>
      <c r="AD11" s="5"/>
      <c r="AE11" s="5">
        <v>8</v>
      </c>
      <c r="AF11" s="5"/>
      <c r="AG11" s="5"/>
    </row>
    <row r="12" spans="2:33" ht="15" customHeight="1">
      <c r="B12" s="92" t="s">
        <v>66</v>
      </c>
      <c r="C12" s="192">
        <f>D12+E12</f>
        <v>1</v>
      </c>
      <c r="D12" s="84">
        <v>1</v>
      </c>
      <c r="E12" s="84">
        <v>0</v>
      </c>
      <c r="F12" s="84">
        <f>SUM(G12,H12,K12,N12)</f>
        <v>9</v>
      </c>
      <c r="G12" s="84">
        <v>0</v>
      </c>
      <c r="H12" s="84">
        <f>I12+J12</f>
        <v>3</v>
      </c>
      <c r="I12" s="84">
        <v>0</v>
      </c>
      <c r="J12" s="84">
        <v>3</v>
      </c>
      <c r="K12" s="84">
        <f>L12+M12</f>
        <v>3</v>
      </c>
      <c r="L12" s="84">
        <v>3</v>
      </c>
      <c r="M12" s="84">
        <v>0</v>
      </c>
      <c r="N12" s="84">
        <f>SUM(O12:Q12)</f>
        <v>3</v>
      </c>
      <c r="O12" s="84">
        <v>3</v>
      </c>
      <c r="P12" s="84">
        <v>0</v>
      </c>
      <c r="Q12" s="84">
        <v>0</v>
      </c>
      <c r="T12" s="156" t="s">
        <v>80</v>
      </c>
      <c r="U12" s="157"/>
      <c r="V12" s="5"/>
      <c r="W12" s="5">
        <f>SUM(Y12:AE12)</f>
        <v>0</v>
      </c>
      <c r="X12" s="5"/>
      <c r="Y12" s="5">
        <v>0</v>
      </c>
      <c r="Z12" s="5"/>
      <c r="AA12" s="5">
        <v>0</v>
      </c>
      <c r="AB12" s="5"/>
      <c r="AC12" s="5">
        <v>0</v>
      </c>
      <c r="AD12" s="5"/>
      <c r="AE12" s="5">
        <v>0</v>
      </c>
      <c r="AF12" s="79"/>
      <c r="AG12" s="79"/>
    </row>
    <row r="13" spans="1:33" ht="15" customHeight="1">
      <c r="A13" s="52"/>
      <c r="B13" s="4"/>
      <c r="C13" s="1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T13" s="9"/>
      <c r="U13" s="56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79"/>
      <c r="AG13" s="79"/>
    </row>
    <row r="14" spans="1:33" ht="15" customHeight="1">
      <c r="A14" s="61" t="s">
        <v>88</v>
      </c>
      <c r="B14" s="52" t="s">
        <v>67</v>
      </c>
      <c r="C14" s="193">
        <f aca="true" t="shared" si="1" ref="C14:C38">D14+E14</f>
        <v>26</v>
      </c>
      <c r="D14" s="5">
        <f>SUM(D16:D35)</f>
        <v>20</v>
      </c>
      <c r="E14" s="5">
        <f>SUM(E16:E35)</f>
        <v>6</v>
      </c>
      <c r="F14" s="5">
        <f>SUM(G14,H14,K14,N14)</f>
        <v>636</v>
      </c>
      <c r="G14" s="5">
        <f>SUM(G16:G35)</f>
        <v>6</v>
      </c>
      <c r="H14" s="5">
        <f aca="true" t="shared" si="2" ref="H14:H38">I14+J14</f>
        <v>229</v>
      </c>
      <c r="I14" s="5">
        <f>SUM(I16:I35)</f>
        <v>197</v>
      </c>
      <c r="J14" s="5">
        <f>SUM(J16:J35)</f>
        <v>32</v>
      </c>
      <c r="K14" s="5">
        <f aca="true" t="shared" si="3" ref="K14:K38">L14+M14</f>
        <v>132</v>
      </c>
      <c r="L14" s="5">
        <f>SUM(L16:L35)</f>
        <v>118</v>
      </c>
      <c r="M14" s="5">
        <f>SUM(M16:M35)</f>
        <v>14</v>
      </c>
      <c r="N14" s="5">
        <f aca="true" t="shared" si="4" ref="N14:N38">SUM(O14:Q14)</f>
        <v>269</v>
      </c>
      <c r="O14" s="5">
        <f>SUM(O16:O35)</f>
        <v>261</v>
      </c>
      <c r="P14" s="5">
        <f>SUM(P16:P35)</f>
        <v>8</v>
      </c>
      <c r="Q14" s="5">
        <f>SUM(Q16:Q35)</f>
        <v>0</v>
      </c>
      <c r="T14" s="10"/>
      <c r="U14" s="80"/>
      <c r="AF14" s="5"/>
      <c r="AG14" s="5"/>
    </row>
    <row r="15" spans="1:33" ht="15" customHeight="1">
      <c r="A15" s="61"/>
      <c r="B15" s="4" t="s">
        <v>104</v>
      </c>
      <c r="C15" s="193">
        <f t="shared" si="1"/>
        <v>8</v>
      </c>
      <c r="D15" s="5">
        <f>SUM(D16:D19)</f>
        <v>7</v>
      </c>
      <c r="E15" s="5">
        <f>SUM(E16:E19)</f>
        <v>1</v>
      </c>
      <c r="F15" s="5">
        <f aca="true" t="shared" si="5" ref="F15:F38">SUM(G15,H15,K15,N15)</f>
        <v>257</v>
      </c>
      <c r="G15" s="5">
        <f>SUM(G16:G19)</f>
        <v>4</v>
      </c>
      <c r="H15" s="5">
        <f t="shared" si="2"/>
        <v>94</v>
      </c>
      <c r="I15" s="5">
        <f>SUM(I16:I19)</f>
        <v>87</v>
      </c>
      <c r="J15" s="5">
        <f>SUM(J16:J19)</f>
        <v>7</v>
      </c>
      <c r="K15" s="5">
        <f t="shared" si="3"/>
        <v>58</v>
      </c>
      <c r="L15" s="5">
        <f>SUM(L16:L19)</f>
        <v>53</v>
      </c>
      <c r="M15" s="5">
        <f>SUM(M16:M19)</f>
        <v>5</v>
      </c>
      <c r="N15" s="5">
        <f t="shared" si="4"/>
        <v>101</v>
      </c>
      <c r="O15" s="5">
        <f>SUM(O16:O19)</f>
        <v>93</v>
      </c>
      <c r="P15" s="5">
        <f>SUM(P16:P19)</f>
        <v>8</v>
      </c>
      <c r="Q15" s="5">
        <f>SUM(Q16:Q19)</f>
        <v>0</v>
      </c>
      <c r="AF15" s="11"/>
      <c r="AG15" s="11"/>
    </row>
    <row r="16" spans="1:31" ht="15" customHeight="1">
      <c r="A16" s="6"/>
      <c r="B16" s="12" t="s">
        <v>66</v>
      </c>
      <c r="C16" s="193">
        <f t="shared" si="1"/>
        <v>3</v>
      </c>
      <c r="D16" s="5">
        <v>3</v>
      </c>
      <c r="E16" s="5">
        <v>0</v>
      </c>
      <c r="F16" s="5">
        <f t="shared" si="5"/>
        <v>90</v>
      </c>
      <c r="G16" s="5">
        <v>0</v>
      </c>
      <c r="H16" s="5">
        <f t="shared" si="2"/>
        <v>37</v>
      </c>
      <c r="I16" s="5">
        <v>34</v>
      </c>
      <c r="J16" s="5">
        <v>3</v>
      </c>
      <c r="K16" s="5">
        <f t="shared" si="3"/>
        <v>21</v>
      </c>
      <c r="L16" s="5">
        <v>19</v>
      </c>
      <c r="M16" s="5">
        <v>2</v>
      </c>
      <c r="N16" s="5">
        <f t="shared" si="4"/>
        <v>32</v>
      </c>
      <c r="O16" s="5">
        <v>27</v>
      </c>
      <c r="P16" s="5">
        <v>5</v>
      </c>
      <c r="Q16" s="5">
        <v>0</v>
      </c>
      <c r="T16" s="10" t="s">
        <v>120</v>
      </c>
      <c r="U16" s="80"/>
      <c r="V16" s="81"/>
      <c r="W16" s="81"/>
      <c r="X16" s="81"/>
      <c r="Y16" s="81"/>
      <c r="Z16" s="81"/>
      <c r="AA16" s="81"/>
      <c r="AB16" s="81"/>
      <c r="AC16" s="81"/>
      <c r="AE16" s="16" t="s">
        <v>46</v>
      </c>
    </row>
    <row r="17" spans="1:31" ht="15" customHeight="1">
      <c r="A17" s="6"/>
      <c r="B17" s="72" t="s">
        <v>15</v>
      </c>
      <c r="C17" s="193">
        <f t="shared" si="1"/>
        <v>1</v>
      </c>
      <c r="D17" s="5">
        <v>1</v>
      </c>
      <c r="E17" s="5">
        <v>0</v>
      </c>
      <c r="F17" s="5">
        <f t="shared" si="5"/>
        <v>39</v>
      </c>
      <c r="G17" s="5">
        <v>0</v>
      </c>
      <c r="H17" s="5">
        <f t="shared" si="2"/>
        <v>17</v>
      </c>
      <c r="I17" s="5">
        <v>17</v>
      </c>
      <c r="J17" s="5">
        <v>0</v>
      </c>
      <c r="K17" s="5">
        <f t="shared" si="3"/>
        <v>9</v>
      </c>
      <c r="L17" s="5">
        <v>9</v>
      </c>
      <c r="M17" s="5">
        <v>0</v>
      </c>
      <c r="N17" s="5">
        <f t="shared" si="4"/>
        <v>13</v>
      </c>
      <c r="O17" s="5">
        <v>13</v>
      </c>
      <c r="P17" s="5">
        <v>0</v>
      </c>
      <c r="Q17" s="5">
        <v>0</v>
      </c>
      <c r="T17" s="123" t="s">
        <v>85</v>
      </c>
      <c r="U17" s="124"/>
      <c r="V17" s="114" t="s">
        <v>76</v>
      </c>
      <c r="W17" s="199"/>
      <c r="X17" s="127" t="s">
        <v>84</v>
      </c>
      <c r="Y17" s="128"/>
      <c r="Z17" s="128"/>
      <c r="AA17" s="128"/>
      <c r="AB17" s="128"/>
      <c r="AC17" s="128"/>
      <c r="AD17" s="128"/>
      <c r="AE17" s="128"/>
    </row>
    <row r="18" spans="1:31" ht="15" customHeight="1">
      <c r="A18" s="8"/>
      <c r="B18" s="72" t="s">
        <v>16</v>
      </c>
      <c r="C18" s="193">
        <f t="shared" si="1"/>
        <v>2</v>
      </c>
      <c r="D18" s="5">
        <v>2</v>
      </c>
      <c r="E18" s="5">
        <v>0</v>
      </c>
      <c r="F18" s="5">
        <f t="shared" si="5"/>
        <v>48</v>
      </c>
      <c r="G18" s="5">
        <v>4</v>
      </c>
      <c r="H18" s="5">
        <f t="shared" si="2"/>
        <v>11</v>
      </c>
      <c r="I18" s="5">
        <v>9</v>
      </c>
      <c r="J18" s="5">
        <v>2</v>
      </c>
      <c r="K18" s="5">
        <f t="shared" si="3"/>
        <v>6</v>
      </c>
      <c r="L18" s="5">
        <v>5</v>
      </c>
      <c r="M18" s="5">
        <v>1</v>
      </c>
      <c r="N18" s="5">
        <f t="shared" si="4"/>
        <v>27</v>
      </c>
      <c r="O18" s="5">
        <v>24</v>
      </c>
      <c r="P18" s="5">
        <v>3</v>
      </c>
      <c r="Q18" s="5">
        <v>0</v>
      </c>
      <c r="R18" s="1"/>
      <c r="T18" s="125"/>
      <c r="U18" s="126"/>
      <c r="V18" s="200"/>
      <c r="W18" s="201"/>
      <c r="X18" s="127" t="s">
        <v>77</v>
      </c>
      <c r="Y18" s="129"/>
      <c r="Z18" s="149" t="s">
        <v>83</v>
      </c>
      <c r="AA18" s="150"/>
      <c r="AB18" s="127" t="s">
        <v>81</v>
      </c>
      <c r="AC18" s="129"/>
      <c r="AD18" s="127" t="s">
        <v>82</v>
      </c>
      <c r="AE18" s="128"/>
    </row>
    <row r="19" spans="1:33" ht="15" customHeight="1">
      <c r="A19" s="8"/>
      <c r="B19" s="72" t="s">
        <v>17</v>
      </c>
      <c r="C19" s="193">
        <f t="shared" si="1"/>
        <v>2</v>
      </c>
      <c r="D19" s="5">
        <v>1</v>
      </c>
      <c r="E19" s="5">
        <v>1</v>
      </c>
      <c r="F19" s="5">
        <f t="shared" si="5"/>
        <v>80</v>
      </c>
      <c r="G19" s="5">
        <v>0</v>
      </c>
      <c r="H19" s="5">
        <f t="shared" si="2"/>
        <v>29</v>
      </c>
      <c r="I19" s="5">
        <v>27</v>
      </c>
      <c r="J19" s="5">
        <v>2</v>
      </c>
      <c r="K19" s="5">
        <f t="shared" si="3"/>
        <v>22</v>
      </c>
      <c r="L19" s="5">
        <v>20</v>
      </c>
      <c r="M19" s="5">
        <v>2</v>
      </c>
      <c r="N19" s="5">
        <f t="shared" si="4"/>
        <v>29</v>
      </c>
      <c r="O19" s="5">
        <v>29</v>
      </c>
      <c r="P19" s="5">
        <v>0</v>
      </c>
      <c r="Q19" s="5">
        <v>0</v>
      </c>
      <c r="R19" s="1"/>
      <c r="T19" s="52"/>
      <c r="U19" s="54"/>
      <c r="V19" s="48"/>
      <c r="W19" s="48"/>
      <c r="X19" s="48"/>
      <c r="Y19" s="48"/>
      <c r="Z19" s="55"/>
      <c r="AA19" s="55"/>
      <c r="AB19" s="48"/>
      <c r="AC19" s="48"/>
      <c r="AD19" s="48"/>
      <c r="AE19" s="48"/>
      <c r="AF19" s="16"/>
      <c r="AG19" s="16"/>
    </row>
    <row r="20" spans="1:33" ht="15" customHeight="1">
      <c r="A20" s="8"/>
      <c r="B20" s="7" t="s">
        <v>18</v>
      </c>
      <c r="C20" s="193">
        <f t="shared" si="1"/>
        <v>1</v>
      </c>
      <c r="D20" s="5">
        <v>1</v>
      </c>
      <c r="E20" s="5">
        <v>0</v>
      </c>
      <c r="F20" s="5">
        <f t="shared" si="5"/>
        <v>34</v>
      </c>
      <c r="G20" s="5">
        <v>0</v>
      </c>
      <c r="H20" s="5">
        <f t="shared" si="2"/>
        <v>13</v>
      </c>
      <c r="I20" s="5">
        <v>9</v>
      </c>
      <c r="J20" s="5">
        <v>4</v>
      </c>
      <c r="K20" s="5">
        <f t="shared" si="3"/>
        <v>6</v>
      </c>
      <c r="L20" s="5">
        <v>5</v>
      </c>
      <c r="M20" s="5">
        <v>1</v>
      </c>
      <c r="N20" s="5">
        <f t="shared" si="4"/>
        <v>15</v>
      </c>
      <c r="O20" s="5">
        <v>15</v>
      </c>
      <c r="P20" s="5">
        <v>0</v>
      </c>
      <c r="Q20" s="5">
        <v>0</v>
      </c>
      <c r="T20" s="19"/>
      <c r="U20" s="43" t="s">
        <v>114</v>
      </c>
      <c r="V20" s="19"/>
      <c r="W20" s="19">
        <f>SUM(X20:AE20)</f>
        <v>41</v>
      </c>
      <c r="X20" s="19"/>
      <c r="Y20" s="19">
        <v>33</v>
      </c>
      <c r="Z20" s="19"/>
      <c r="AA20" s="19">
        <v>0</v>
      </c>
      <c r="AC20" s="2">
        <v>3</v>
      </c>
      <c r="AE20" s="2">
        <v>5</v>
      </c>
      <c r="AF20" s="48"/>
      <c r="AG20" s="48"/>
    </row>
    <row r="21" spans="1:33" ht="15" customHeight="1">
      <c r="A21" s="8"/>
      <c r="B21" s="7" t="s">
        <v>95</v>
      </c>
      <c r="C21" s="193">
        <f>D21+E21</f>
        <v>1</v>
      </c>
      <c r="D21" s="5">
        <v>0</v>
      </c>
      <c r="E21" s="5">
        <v>1</v>
      </c>
      <c r="F21" s="5">
        <f>SUM(G21,H21,K21,N21)</f>
        <v>6</v>
      </c>
      <c r="G21" s="5">
        <v>0</v>
      </c>
      <c r="H21" s="5">
        <f>I21+J21</f>
        <v>6</v>
      </c>
      <c r="I21" s="5">
        <v>5</v>
      </c>
      <c r="J21" s="5">
        <v>1</v>
      </c>
      <c r="K21" s="5">
        <f>L21+M21</f>
        <v>0</v>
      </c>
      <c r="L21" s="5">
        <v>0</v>
      </c>
      <c r="M21" s="5">
        <v>0</v>
      </c>
      <c r="N21" s="5">
        <f>SUM(O21:Q21)</f>
        <v>0</v>
      </c>
      <c r="O21" s="5">
        <v>0</v>
      </c>
      <c r="P21" s="5">
        <v>0</v>
      </c>
      <c r="Q21" s="5">
        <v>0</v>
      </c>
      <c r="T21" s="209"/>
      <c r="U21" s="210" t="s">
        <v>122</v>
      </c>
      <c r="V21" s="211"/>
      <c r="W21" s="95">
        <f>SUM(W23:W25)</f>
        <v>40</v>
      </c>
      <c r="X21" s="95"/>
      <c r="Y21" s="95">
        <f>SUM(Y23:Y25)</f>
        <v>32</v>
      </c>
      <c r="Z21" s="95"/>
      <c r="AA21" s="95">
        <f>SUM(AA23:AA25)</f>
        <v>0</v>
      </c>
      <c r="AB21" s="95"/>
      <c r="AC21" s="95">
        <f>SUM(AC23:AC25)</f>
        <v>2</v>
      </c>
      <c r="AD21" s="95"/>
      <c r="AE21" s="95">
        <f>SUM(AE23:AE25)</f>
        <v>6</v>
      </c>
      <c r="AF21" s="48"/>
      <c r="AG21" s="48"/>
    </row>
    <row r="22" spans="1:33" ht="15" customHeight="1">
      <c r="A22" s="8"/>
      <c r="B22" s="7" t="s">
        <v>3</v>
      </c>
      <c r="C22" s="193">
        <f t="shared" si="1"/>
        <v>1</v>
      </c>
      <c r="D22" s="5">
        <v>1</v>
      </c>
      <c r="E22" s="5">
        <v>0</v>
      </c>
      <c r="F22" s="5">
        <f t="shared" si="5"/>
        <v>21</v>
      </c>
      <c r="G22" s="5">
        <v>0</v>
      </c>
      <c r="H22" s="5">
        <f t="shared" si="2"/>
        <v>7</v>
      </c>
      <c r="I22" s="5">
        <v>7</v>
      </c>
      <c r="J22" s="5">
        <v>0</v>
      </c>
      <c r="K22" s="5">
        <f t="shared" si="3"/>
        <v>6</v>
      </c>
      <c r="L22" s="5">
        <v>5</v>
      </c>
      <c r="M22" s="5">
        <v>1</v>
      </c>
      <c r="N22" s="5">
        <f t="shared" si="4"/>
        <v>8</v>
      </c>
      <c r="O22" s="5">
        <v>8</v>
      </c>
      <c r="P22" s="5">
        <v>0</v>
      </c>
      <c r="Q22" s="5">
        <v>0</v>
      </c>
      <c r="T22" s="3"/>
      <c r="U22" s="45"/>
      <c r="AF22" s="48"/>
      <c r="AG22" s="48"/>
    </row>
    <row r="23" spans="1:31" ht="15" customHeight="1">
      <c r="A23" s="8"/>
      <c r="B23" s="7" t="s">
        <v>19</v>
      </c>
      <c r="C23" s="193">
        <f t="shared" si="1"/>
        <v>1</v>
      </c>
      <c r="D23" s="5">
        <v>0</v>
      </c>
      <c r="E23" s="5">
        <v>1</v>
      </c>
      <c r="F23" s="5">
        <f t="shared" si="5"/>
        <v>7</v>
      </c>
      <c r="G23" s="5">
        <v>0</v>
      </c>
      <c r="H23" s="5">
        <f t="shared" si="2"/>
        <v>4</v>
      </c>
      <c r="I23" s="5">
        <v>4</v>
      </c>
      <c r="J23" s="5">
        <v>0</v>
      </c>
      <c r="K23" s="5">
        <f t="shared" si="3"/>
        <v>3</v>
      </c>
      <c r="L23" s="5">
        <v>3</v>
      </c>
      <c r="M23" s="5">
        <v>0</v>
      </c>
      <c r="N23" s="5">
        <f t="shared" si="4"/>
        <v>0</v>
      </c>
      <c r="O23" s="5">
        <v>0</v>
      </c>
      <c r="P23" s="5">
        <v>0</v>
      </c>
      <c r="Q23" s="5">
        <v>0</v>
      </c>
      <c r="T23" s="11"/>
      <c r="U23" s="46" t="s">
        <v>78</v>
      </c>
      <c r="V23" s="5"/>
      <c r="W23" s="5">
        <f>SUM(Y23:AE23)</f>
        <v>0</v>
      </c>
      <c r="X23" s="5"/>
      <c r="Y23" s="5">
        <v>0</v>
      </c>
      <c r="Z23" s="5"/>
      <c r="AA23" s="5">
        <v>0</v>
      </c>
      <c r="AB23" s="5"/>
      <c r="AC23" s="5">
        <v>0</v>
      </c>
      <c r="AD23" s="5"/>
      <c r="AE23" s="5">
        <v>0</v>
      </c>
    </row>
    <row r="24" spans="1:33" ht="15" customHeight="1">
      <c r="A24" s="8"/>
      <c r="B24" s="7" t="s">
        <v>20</v>
      </c>
      <c r="C24" s="193">
        <f t="shared" si="1"/>
        <v>2</v>
      </c>
      <c r="D24" s="5">
        <v>1</v>
      </c>
      <c r="E24" s="5">
        <v>1</v>
      </c>
      <c r="F24" s="5">
        <f t="shared" si="5"/>
        <v>56</v>
      </c>
      <c r="G24" s="5">
        <v>0</v>
      </c>
      <c r="H24" s="5">
        <f t="shared" si="2"/>
        <v>25</v>
      </c>
      <c r="I24" s="5">
        <v>20</v>
      </c>
      <c r="J24" s="5">
        <v>5</v>
      </c>
      <c r="K24" s="5">
        <f t="shared" si="3"/>
        <v>14</v>
      </c>
      <c r="L24" s="5">
        <v>12</v>
      </c>
      <c r="M24" s="5">
        <v>2</v>
      </c>
      <c r="N24" s="5">
        <f t="shared" si="4"/>
        <v>17</v>
      </c>
      <c r="O24" s="5">
        <v>17</v>
      </c>
      <c r="P24" s="5">
        <v>0</v>
      </c>
      <c r="Q24" s="5">
        <v>0</v>
      </c>
      <c r="T24" s="11"/>
      <c r="U24" s="46" t="s">
        <v>79</v>
      </c>
      <c r="V24" s="5"/>
      <c r="W24" s="5">
        <f>SUM(Y24:AE24)</f>
        <v>40</v>
      </c>
      <c r="X24" s="5"/>
      <c r="Y24" s="5">
        <v>32</v>
      </c>
      <c r="Z24" s="5"/>
      <c r="AA24" s="5">
        <v>0</v>
      </c>
      <c r="AB24" s="5"/>
      <c r="AC24" s="5">
        <v>2</v>
      </c>
      <c r="AD24" s="5"/>
      <c r="AE24" s="5">
        <v>6</v>
      </c>
      <c r="AF24" s="95"/>
      <c r="AG24" s="95"/>
    </row>
    <row r="25" spans="1:31" ht="15" customHeight="1">
      <c r="A25" s="8"/>
      <c r="B25" s="7" t="s">
        <v>21</v>
      </c>
      <c r="C25" s="193">
        <f t="shared" si="1"/>
        <v>1</v>
      </c>
      <c r="D25" s="5">
        <v>1</v>
      </c>
      <c r="E25" s="5">
        <v>0</v>
      </c>
      <c r="F25" s="5">
        <f t="shared" si="5"/>
        <v>23</v>
      </c>
      <c r="G25" s="5">
        <v>0</v>
      </c>
      <c r="H25" s="5">
        <f t="shared" si="2"/>
        <v>7</v>
      </c>
      <c r="I25" s="5">
        <v>6</v>
      </c>
      <c r="J25" s="5">
        <v>1</v>
      </c>
      <c r="K25" s="5">
        <f t="shared" si="3"/>
        <v>5</v>
      </c>
      <c r="L25" s="5">
        <v>5</v>
      </c>
      <c r="M25" s="5">
        <v>0</v>
      </c>
      <c r="N25" s="5">
        <f t="shared" si="4"/>
        <v>11</v>
      </c>
      <c r="O25" s="5">
        <v>11</v>
      </c>
      <c r="P25" s="5">
        <v>0</v>
      </c>
      <c r="Q25" s="5">
        <v>0</v>
      </c>
      <c r="R25" s="78"/>
      <c r="T25" s="11"/>
      <c r="U25" s="46" t="s">
        <v>80</v>
      </c>
      <c r="V25" s="5"/>
      <c r="W25" s="5">
        <f>SUM(Y25:AE25)</f>
        <v>0</v>
      </c>
      <c r="X25" s="5"/>
      <c r="Y25" s="5">
        <v>0</v>
      </c>
      <c r="Z25" s="5"/>
      <c r="AA25" s="5">
        <v>0</v>
      </c>
      <c r="AB25" s="5"/>
      <c r="AC25" s="5">
        <v>0</v>
      </c>
      <c r="AD25" s="5"/>
      <c r="AE25" s="5">
        <v>0</v>
      </c>
    </row>
    <row r="26" spans="1:33" ht="15" customHeight="1">
      <c r="A26" s="8"/>
      <c r="B26" s="7" t="s">
        <v>22</v>
      </c>
      <c r="C26" s="193">
        <f t="shared" si="1"/>
        <v>1</v>
      </c>
      <c r="D26" s="86">
        <v>1</v>
      </c>
      <c r="E26" s="5">
        <v>0</v>
      </c>
      <c r="F26" s="5">
        <f t="shared" si="5"/>
        <v>19</v>
      </c>
      <c r="G26" s="5">
        <v>0</v>
      </c>
      <c r="H26" s="5">
        <f t="shared" si="2"/>
        <v>0</v>
      </c>
      <c r="I26" s="5">
        <v>0</v>
      </c>
      <c r="J26" s="5">
        <v>0</v>
      </c>
      <c r="K26" s="5">
        <f t="shared" si="3"/>
        <v>0</v>
      </c>
      <c r="L26" s="5">
        <v>0</v>
      </c>
      <c r="M26" s="5">
        <v>0</v>
      </c>
      <c r="N26" s="5">
        <f t="shared" si="4"/>
        <v>19</v>
      </c>
      <c r="O26" s="5">
        <v>19</v>
      </c>
      <c r="P26" s="5">
        <v>0</v>
      </c>
      <c r="Q26" s="5">
        <v>0</v>
      </c>
      <c r="T26" s="11"/>
      <c r="U26" s="44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5"/>
      <c r="AG26" s="5"/>
    </row>
    <row r="27" spans="1:33" ht="15" customHeight="1">
      <c r="A27" s="8"/>
      <c r="B27" s="7" t="s">
        <v>68</v>
      </c>
      <c r="C27" s="193">
        <f t="shared" si="1"/>
        <v>1</v>
      </c>
      <c r="D27" s="86">
        <v>1</v>
      </c>
      <c r="E27" s="5">
        <v>0</v>
      </c>
      <c r="F27" s="5">
        <f t="shared" si="5"/>
        <v>21</v>
      </c>
      <c r="G27" s="5">
        <v>0</v>
      </c>
      <c r="H27" s="5">
        <f t="shared" si="2"/>
        <v>8</v>
      </c>
      <c r="I27" s="5">
        <v>8</v>
      </c>
      <c r="J27" s="5">
        <v>0</v>
      </c>
      <c r="K27" s="5">
        <f t="shared" si="3"/>
        <v>5</v>
      </c>
      <c r="L27" s="5">
        <v>5</v>
      </c>
      <c r="M27" s="5">
        <v>0</v>
      </c>
      <c r="N27" s="5">
        <f t="shared" si="4"/>
        <v>8</v>
      </c>
      <c r="O27" s="5">
        <v>8</v>
      </c>
      <c r="P27" s="5">
        <v>0</v>
      </c>
      <c r="Q27" s="5">
        <v>0</v>
      </c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"/>
      <c r="AG27" s="5"/>
    </row>
    <row r="28" spans="1:33" ht="15" customHeight="1">
      <c r="A28" s="8"/>
      <c r="B28" s="7" t="s">
        <v>69</v>
      </c>
      <c r="C28" s="193">
        <f t="shared" si="1"/>
        <v>1</v>
      </c>
      <c r="D28" s="86">
        <v>1</v>
      </c>
      <c r="E28" s="5">
        <v>0</v>
      </c>
      <c r="F28" s="5">
        <f t="shared" si="5"/>
        <v>14</v>
      </c>
      <c r="G28" s="5">
        <v>0</v>
      </c>
      <c r="H28" s="5">
        <f t="shared" si="2"/>
        <v>4</v>
      </c>
      <c r="I28" s="5">
        <v>4</v>
      </c>
      <c r="J28" s="5">
        <v>0</v>
      </c>
      <c r="K28" s="5">
        <f t="shared" si="3"/>
        <v>3</v>
      </c>
      <c r="L28" s="5">
        <v>2</v>
      </c>
      <c r="M28" s="5">
        <v>1</v>
      </c>
      <c r="N28" s="5">
        <f t="shared" si="4"/>
        <v>7</v>
      </c>
      <c r="O28" s="5">
        <v>7</v>
      </c>
      <c r="P28" s="5">
        <v>0</v>
      </c>
      <c r="Q28" s="5">
        <v>0</v>
      </c>
      <c r="AF28" s="5"/>
      <c r="AG28" s="5"/>
    </row>
    <row r="29" spans="1:33" ht="15" customHeight="1">
      <c r="A29" s="8"/>
      <c r="B29" s="7" t="s">
        <v>70</v>
      </c>
      <c r="C29" s="193">
        <f t="shared" si="1"/>
        <v>1</v>
      </c>
      <c r="D29" s="5">
        <v>1</v>
      </c>
      <c r="E29" s="5">
        <v>0</v>
      </c>
      <c r="F29" s="5">
        <f t="shared" si="5"/>
        <v>41</v>
      </c>
      <c r="G29" s="5">
        <v>0</v>
      </c>
      <c r="H29" s="5">
        <f t="shared" si="2"/>
        <v>17</v>
      </c>
      <c r="I29" s="5">
        <v>13</v>
      </c>
      <c r="J29" s="5">
        <v>4</v>
      </c>
      <c r="K29" s="5">
        <f t="shared" si="3"/>
        <v>7</v>
      </c>
      <c r="L29" s="5">
        <v>5</v>
      </c>
      <c r="M29" s="5">
        <v>2</v>
      </c>
      <c r="N29" s="5">
        <f t="shared" si="4"/>
        <v>17</v>
      </c>
      <c r="O29" s="5">
        <v>17</v>
      </c>
      <c r="P29" s="5">
        <v>0</v>
      </c>
      <c r="Q29" s="5">
        <v>0</v>
      </c>
      <c r="T29" s="71" t="s">
        <v>103</v>
      </c>
      <c r="AF29" s="11"/>
      <c r="AG29" s="11"/>
    </row>
    <row r="30" spans="1:17" ht="15" customHeight="1">
      <c r="A30" s="8"/>
      <c r="B30" s="7" t="s">
        <v>97</v>
      </c>
      <c r="C30" s="193">
        <f>D30+E30</f>
        <v>1</v>
      </c>
      <c r="D30" s="86">
        <v>0</v>
      </c>
      <c r="E30" s="5">
        <v>1</v>
      </c>
      <c r="F30" s="5">
        <f>SUM(G30,H30,K30,N30)</f>
        <v>12</v>
      </c>
      <c r="G30" s="5">
        <v>0</v>
      </c>
      <c r="H30" s="5">
        <f>I30+J30</f>
        <v>12</v>
      </c>
      <c r="I30" s="5">
        <v>10</v>
      </c>
      <c r="J30" s="5">
        <v>2</v>
      </c>
      <c r="K30" s="5">
        <f>L30+M30</f>
        <v>0</v>
      </c>
      <c r="L30" s="5">
        <v>0</v>
      </c>
      <c r="M30" s="5">
        <v>0</v>
      </c>
      <c r="N30" s="5">
        <f>SUM(O30:Q30)</f>
        <v>0</v>
      </c>
      <c r="O30" s="5">
        <v>0</v>
      </c>
      <c r="P30" s="5">
        <v>0</v>
      </c>
      <c r="Q30" s="5">
        <v>0</v>
      </c>
    </row>
    <row r="31" spans="1:33" ht="15" customHeight="1">
      <c r="A31" s="8"/>
      <c r="B31" s="7" t="s">
        <v>71</v>
      </c>
      <c r="C31" s="193">
        <f t="shared" si="1"/>
        <v>1</v>
      </c>
      <c r="D31" s="86">
        <v>1</v>
      </c>
      <c r="E31" s="5">
        <v>0</v>
      </c>
      <c r="F31" s="5">
        <f t="shared" si="5"/>
        <v>24</v>
      </c>
      <c r="G31" s="5">
        <v>0</v>
      </c>
      <c r="H31" s="5">
        <f t="shared" si="2"/>
        <v>7</v>
      </c>
      <c r="I31" s="5">
        <v>4</v>
      </c>
      <c r="J31" s="5">
        <v>3</v>
      </c>
      <c r="K31" s="5">
        <f t="shared" si="3"/>
        <v>8</v>
      </c>
      <c r="L31" s="5">
        <v>8</v>
      </c>
      <c r="M31" s="5">
        <v>0</v>
      </c>
      <c r="N31" s="5">
        <f t="shared" si="4"/>
        <v>9</v>
      </c>
      <c r="O31" s="5">
        <v>9</v>
      </c>
      <c r="P31" s="5">
        <v>0</v>
      </c>
      <c r="Q31" s="5">
        <v>0</v>
      </c>
      <c r="R31" s="85"/>
      <c r="AF31" s="11"/>
      <c r="AG31" s="11"/>
    </row>
    <row r="32" spans="1:18" ht="15" customHeight="1">
      <c r="A32" s="8"/>
      <c r="B32" s="7" t="s">
        <v>23</v>
      </c>
      <c r="C32" s="193">
        <f t="shared" si="1"/>
        <v>1</v>
      </c>
      <c r="D32" s="86">
        <v>1</v>
      </c>
      <c r="E32" s="5">
        <v>0</v>
      </c>
      <c r="F32" s="5">
        <f t="shared" si="5"/>
        <v>20</v>
      </c>
      <c r="G32" s="5">
        <v>0</v>
      </c>
      <c r="H32" s="5">
        <f t="shared" si="2"/>
        <v>6</v>
      </c>
      <c r="I32" s="5">
        <v>6</v>
      </c>
      <c r="J32" s="5">
        <v>0</v>
      </c>
      <c r="K32" s="5">
        <f t="shared" si="3"/>
        <v>4</v>
      </c>
      <c r="L32" s="5">
        <v>4</v>
      </c>
      <c r="M32" s="5">
        <v>0</v>
      </c>
      <c r="N32" s="5">
        <f t="shared" si="4"/>
        <v>10</v>
      </c>
      <c r="O32" s="5">
        <v>10</v>
      </c>
      <c r="P32" s="5">
        <v>0</v>
      </c>
      <c r="Q32" s="5">
        <v>0</v>
      </c>
      <c r="R32" s="85"/>
    </row>
    <row r="33" spans="1:20" ht="15" customHeight="1">
      <c r="A33" s="8"/>
      <c r="B33" s="7" t="s">
        <v>24</v>
      </c>
      <c r="C33" s="193">
        <f t="shared" si="1"/>
        <v>1</v>
      </c>
      <c r="D33" s="86">
        <v>1</v>
      </c>
      <c r="E33" s="5">
        <v>0</v>
      </c>
      <c r="F33" s="5">
        <f t="shared" si="5"/>
        <v>53</v>
      </c>
      <c r="G33" s="5">
        <v>0</v>
      </c>
      <c r="H33" s="5">
        <f t="shared" si="2"/>
        <v>13</v>
      </c>
      <c r="I33" s="5">
        <v>9</v>
      </c>
      <c r="J33" s="5">
        <v>4</v>
      </c>
      <c r="K33" s="5">
        <f t="shared" si="3"/>
        <v>13</v>
      </c>
      <c r="L33" s="5">
        <v>11</v>
      </c>
      <c r="M33" s="5">
        <v>2</v>
      </c>
      <c r="N33" s="5">
        <f t="shared" si="4"/>
        <v>27</v>
      </c>
      <c r="O33" s="5">
        <v>27</v>
      </c>
      <c r="P33" s="5">
        <v>0</v>
      </c>
      <c r="Q33" s="5">
        <v>0</v>
      </c>
      <c r="R33" s="85"/>
      <c r="T33" s="70"/>
    </row>
    <row r="34" spans="1:17" ht="15" customHeight="1">
      <c r="A34" s="8"/>
      <c r="B34" s="7" t="s">
        <v>72</v>
      </c>
      <c r="C34" s="193">
        <f t="shared" si="1"/>
        <v>2</v>
      </c>
      <c r="D34" s="86">
        <v>1</v>
      </c>
      <c r="E34" s="86">
        <v>1</v>
      </c>
      <c r="F34" s="5">
        <f t="shared" si="5"/>
        <v>17</v>
      </c>
      <c r="G34" s="86">
        <v>2</v>
      </c>
      <c r="H34" s="5">
        <f t="shared" si="2"/>
        <v>6</v>
      </c>
      <c r="I34" s="86">
        <v>5</v>
      </c>
      <c r="J34" s="5">
        <v>1</v>
      </c>
      <c r="K34" s="5">
        <f t="shared" si="3"/>
        <v>0</v>
      </c>
      <c r="L34" s="5">
        <v>0</v>
      </c>
      <c r="M34" s="5">
        <v>0</v>
      </c>
      <c r="N34" s="5">
        <f t="shared" si="4"/>
        <v>9</v>
      </c>
      <c r="O34" s="5">
        <v>9</v>
      </c>
      <c r="P34" s="86">
        <v>0</v>
      </c>
      <c r="Q34" s="86">
        <v>0</v>
      </c>
    </row>
    <row r="35" spans="1:17" ht="15" customHeight="1">
      <c r="A35" s="8"/>
      <c r="B35" s="7" t="s">
        <v>74</v>
      </c>
      <c r="C35" s="193">
        <f>D35+E35</f>
        <v>1</v>
      </c>
      <c r="D35" s="86">
        <v>1</v>
      </c>
      <c r="E35" s="86">
        <v>0</v>
      </c>
      <c r="F35" s="5">
        <f>SUM(G35,H35,K35,N35)</f>
        <v>11</v>
      </c>
      <c r="G35" s="86">
        <v>0</v>
      </c>
      <c r="H35" s="5">
        <f>I35+J35</f>
        <v>0</v>
      </c>
      <c r="I35" s="86">
        <v>0</v>
      </c>
      <c r="J35" s="5">
        <v>0</v>
      </c>
      <c r="K35" s="5">
        <f>L35+M35</f>
        <v>0</v>
      </c>
      <c r="L35" s="5">
        <v>0</v>
      </c>
      <c r="M35" s="5">
        <v>0</v>
      </c>
      <c r="N35" s="5">
        <f>SUM(O35:Q35)</f>
        <v>11</v>
      </c>
      <c r="O35" s="5">
        <v>11</v>
      </c>
      <c r="P35" s="86">
        <v>0</v>
      </c>
      <c r="Q35" s="86">
        <v>0</v>
      </c>
    </row>
    <row r="36" spans="1:17" ht="15" customHeight="1">
      <c r="A36" s="8"/>
      <c r="B36" s="7"/>
      <c r="C36" s="193"/>
      <c r="D36" s="86"/>
      <c r="E36" s="86"/>
      <c r="F36" s="5"/>
      <c r="G36" s="86"/>
      <c r="H36" s="5"/>
      <c r="I36" s="86"/>
      <c r="J36" s="5"/>
      <c r="K36" s="5"/>
      <c r="L36" s="5"/>
      <c r="M36" s="5"/>
      <c r="N36" s="5"/>
      <c r="O36" s="5"/>
      <c r="P36" s="86"/>
      <c r="Q36" s="86"/>
    </row>
    <row r="37" spans="1:17" ht="15" customHeight="1">
      <c r="A37" s="62" t="s">
        <v>89</v>
      </c>
      <c r="B37" s="73" t="s">
        <v>111</v>
      </c>
      <c r="C37" s="193"/>
      <c r="D37" s="86"/>
      <c r="E37" s="86"/>
      <c r="F37" s="5"/>
      <c r="G37" s="86"/>
      <c r="H37" s="5"/>
      <c r="I37" s="86"/>
      <c r="J37" s="5"/>
      <c r="K37" s="5"/>
      <c r="L37" s="5"/>
      <c r="M37" s="5"/>
      <c r="N37" s="5"/>
      <c r="O37" s="5"/>
      <c r="P37" s="86"/>
      <c r="Q37" s="86"/>
    </row>
    <row r="38" spans="1:17" ht="15" customHeight="1">
      <c r="A38" s="74"/>
      <c r="B38" s="93" t="s">
        <v>112</v>
      </c>
      <c r="C38" s="193">
        <f t="shared" si="1"/>
        <v>1</v>
      </c>
      <c r="D38" s="86">
        <v>1</v>
      </c>
      <c r="E38" s="86">
        <v>0</v>
      </c>
      <c r="F38" s="5">
        <f t="shared" si="5"/>
        <v>11</v>
      </c>
      <c r="G38" s="86">
        <v>0</v>
      </c>
      <c r="H38" s="5">
        <f t="shared" si="2"/>
        <v>0</v>
      </c>
      <c r="I38" s="86">
        <v>0</v>
      </c>
      <c r="J38" s="86">
        <v>0</v>
      </c>
      <c r="K38" s="5">
        <f t="shared" si="3"/>
        <v>0</v>
      </c>
      <c r="L38" s="5">
        <v>0</v>
      </c>
      <c r="M38" s="86">
        <v>0</v>
      </c>
      <c r="N38" s="5">
        <f t="shared" si="4"/>
        <v>11</v>
      </c>
      <c r="O38" s="5">
        <v>8</v>
      </c>
      <c r="P38" s="86">
        <v>3</v>
      </c>
      <c r="Q38" s="86">
        <v>0</v>
      </c>
    </row>
    <row r="39" spans="1:17" ht="15" customHeight="1">
      <c r="A39" s="31"/>
      <c r="B39" s="56"/>
      <c r="C39" s="31"/>
      <c r="D39" s="32"/>
      <c r="E39" s="32"/>
      <c r="F39" s="32"/>
      <c r="G39" s="32"/>
      <c r="H39" s="32"/>
      <c r="I39" s="32"/>
      <c r="J39" s="32"/>
      <c r="K39" s="31"/>
      <c r="L39" s="31"/>
      <c r="M39" s="32"/>
      <c r="N39" s="31"/>
      <c r="O39" s="31"/>
      <c r="P39" s="32"/>
      <c r="Q39" s="32"/>
    </row>
    <row r="43" spans="1:17" ht="15" customHeight="1">
      <c r="A43" s="136" t="s">
        <v>106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</row>
    <row r="44" spans="1:17" ht="1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1:33" ht="15" customHeight="1">
      <c r="A45" s="10" t="s">
        <v>118</v>
      </c>
      <c r="B45" s="1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1"/>
      <c r="O45" s="10"/>
      <c r="P45" s="12"/>
      <c r="Q45" s="1"/>
      <c r="R45" s="15" t="s">
        <v>49</v>
      </c>
      <c r="AE45" s="16" t="s">
        <v>46</v>
      </c>
      <c r="AF45" s="16"/>
      <c r="AG45" s="16"/>
    </row>
    <row r="46" spans="1:34" s="42" customFormat="1" ht="15" customHeight="1">
      <c r="A46" s="114" t="s">
        <v>61</v>
      </c>
      <c r="B46" s="115"/>
      <c r="C46" s="137" t="s">
        <v>34</v>
      </c>
      <c r="D46" s="138"/>
      <c r="E46" s="138"/>
      <c r="F46" s="137" t="s">
        <v>54</v>
      </c>
      <c r="G46" s="138"/>
      <c r="H46" s="141"/>
      <c r="I46" s="143" t="s">
        <v>63</v>
      </c>
      <c r="J46" s="144"/>
      <c r="K46" s="144"/>
      <c r="L46" s="144"/>
      <c r="M46" s="144"/>
      <c r="N46" s="144"/>
      <c r="O46" s="144"/>
      <c r="P46" s="144"/>
      <c r="Q46" s="145"/>
      <c r="R46" s="143" t="s">
        <v>64</v>
      </c>
      <c r="S46" s="144"/>
      <c r="T46" s="144"/>
      <c r="U46" s="144"/>
      <c r="V46" s="144"/>
      <c r="W46" s="145"/>
      <c r="X46" s="134" t="s">
        <v>65</v>
      </c>
      <c r="Y46" s="135"/>
      <c r="Z46" s="135"/>
      <c r="AA46" s="135"/>
      <c r="AB46" s="135"/>
      <c r="AC46" s="135"/>
      <c r="AD46" s="135"/>
      <c r="AE46" s="135"/>
      <c r="AF46" s="47"/>
      <c r="AG46" s="47"/>
      <c r="AH46" s="2"/>
    </row>
    <row r="47" spans="1:34" s="42" customFormat="1" ht="15" customHeight="1">
      <c r="A47" s="116"/>
      <c r="B47" s="117"/>
      <c r="C47" s="139"/>
      <c r="D47" s="140"/>
      <c r="E47" s="140"/>
      <c r="F47" s="139"/>
      <c r="G47" s="140"/>
      <c r="H47" s="142"/>
      <c r="I47" s="146"/>
      <c r="J47" s="147"/>
      <c r="K47" s="147"/>
      <c r="L47" s="147"/>
      <c r="M47" s="147"/>
      <c r="N47" s="147"/>
      <c r="O47" s="147"/>
      <c r="P47" s="147"/>
      <c r="Q47" s="148"/>
      <c r="R47" s="146"/>
      <c r="S47" s="147"/>
      <c r="T47" s="147"/>
      <c r="U47" s="147"/>
      <c r="V47" s="147"/>
      <c r="W47" s="148"/>
      <c r="X47" s="137" t="s">
        <v>0</v>
      </c>
      <c r="Y47" s="152" t="s">
        <v>35</v>
      </c>
      <c r="Z47" s="152" t="s">
        <v>36</v>
      </c>
      <c r="AA47" s="130" t="s">
        <v>73</v>
      </c>
      <c r="AB47" s="130"/>
      <c r="AC47" s="131"/>
      <c r="AD47" s="154" t="s">
        <v>55</v>
      </c>
      <c r="AE47" s="137" t="s">
        <v>27</v>
      </c>
      <c r="AF47" s="49"/>
      <c r="AG47" s="49"/>
      <c r="AH47" s="2"/>
    </row>
    <row r="48" spans="1:34" ht="15" customHeight="1">
      <c r="A48" s="118"/>
      <c r="B48" s="119"/>
      <c r="C48" s="212" t="s">
        <v>0</v>
      </c>
      <c r="D48" s="36" t="s">
        <v>35</v>
      </c>
      <c r="E48" s="38" t="s">
        <v>36</v>
      </c>
      <c r="F48" s="212" t="s">
        <v>0</v>
      </c>
      <c r="G48" s="36" t="s">
        <v>35</v>
      </c>
      <c r="H48" s="37" t="s">
        <v>36</v>
      </c>
      <c r="I48" s="212" t="s">
        <v>0</v>
      </c>
      <c r="J48" s="36" t="s">
        <v>35</v>
      </c>
      <c r="K48" s="36" t="s">
        <v>36</v>
      </c>
      <c r="L48" s="41" t="s">
        <v>9</v>
      </c>
      <c r="M48" s="40" t="s">
        <v>10</v>
      </c>
      <c r="N48" s="39" t="s">
        <v>11</v>
      </c>
      <c r="O48" s="40" t="s">
        <v>12</v>
      </c>
      <c r="P48" s="39" t="s">
        <v>13</v>
      </c>
      <c r="Q48" s="41" t="s">
        <v>14</v>
      </c>
      <c r="R48" s="212" t="s">
        <v>0</v>
      </c>
      <c r="S48" s="36" t="s">
        <v>35</v>
      </c>
      <c r="T48" s="36" t="s">
        <v>36</v>
      </c>
      <c r="U48" s="41" t="s">
        <v>9</v>
      </c>
      <c r="V48" s="40" t="s">
        <v>10</v>
      </c>
      <c r="W48" s="39" t="s">
        <v>11</v>
      </c>
      <c r="X48" s="151"/>
      <c r="Y48" s="153"/>
      <c r="Z48" s="153"/>
      <c r="AA48" s="40" t="s">
        <v>9</v>
      </c>
      <c r="AB48" s="39" t="s">
        <v>10</v>
      </c>
      <c r="AC48" s="41" t="s">
        <v>11</v>
      </c>
      <c r="AD48" s="155"/>
      <c r="AE48" s="151"/>
      <c r="AF48" s="49"/>
      <c r="AG48" s="49"/>
      <c r="AH48" s="42"/>
    </row>
    <row r="49" spans="1:34" s="30" customFormat="1" ht="15" customHeight="1">
      <c r="A49" s="50"/>
      <c r="B49" s="50"/>
      <c r="C49" s="213"/>
      <c r="D49" s="58"/>
      <c r="E49" s="58"/>
      <c r="F49" s="59"/>
      <c r="G49" s="58"/>
      <c r="H49" s="58"/>
      <c r="I49" s="59"/>
      <c r="J49" s="58"/>
      <c r="K49" s="58"/>
      <c r="L49" s="59"/>
      <c r="M49" s="59"/>
      <c r="N49" s="59"/>
      <c r="O49" s="59"/>
      <c r="P49" s="59"/>
      <c r="Q49" s="59"/>
      <c r="R49" s="59"/>
      <c r="S49" s="58"/>
      <c r="T49" s="58"/>
      <c r="U49" s="59"/>
      <c r="V49" s="59"/>
      <c r="W49" s="59"/>
      <c r="X49" s="49"/>
      <c r="Y49" s="47"/>
      <c r="Z49" s="47"/>
      <c r="AA49" s="59"/>
      <c r="AB49" s="59"/>
      <c r="AC49" s="59"/>
      <c r="AD49" s="60"/>
      <c r="AE49" s="49"/>
      <c r="AF49" s="49"/>
      <c r="AG49" s="49"/>
      <c r="AH49" s="42"/>
    </row>
    <row r="50" spans="1:34" s="35" customFormat="1" ht="15" customHeight="1">
      <c r="A50" s="18"/>
      <c r="B50" s="19" t="s">
        <v>116</v>
      </c>
      <c r="C50" s="187">
        <f>SUM(D50:E50)</f>
        <v>2670</v>
      </c>
      <c r="D50" s="82">
        <v>1766</v>
      </c>
      <c r="E50" s="82">
        <v>904</v>
      </c>
      <c r="F50" s="82">
        <f>SUM(G50:H50)</f>
        <v>19</v>
      </c>
      <c r="G50" s="82">
        <v>12</v>
      </c>
      <c r="H50" s="82">
        <v>7</v>
      </c>
      <c r="I50" s="82">
        <f>SUM(J50:K50)</f>
        <v>682</v>
      </c>
      <c r="J50" s="82">
        <v>461</v>
      </c>
      <c r="K50" s="82">
        <v>221</v>
      </c>
      <c r="L50" s="82">
        <v>129</v>
      </c>
      <c r="M50" s="82">
        <v>116</v>
      </c>
      <c r="N50" s="82">
        <v>125</v>
      </c>
      <c r="O50" s="82">
        <v>102</v>
      </c>
      <c r="P50" s="82">
        <v>100</v>
      </c>
      <c r="Q50" s="3">
        <v>110</v>
      </c>
      <c r="R50" s="3">
        <f>SUM(S50:T50)</f>
        <v>464</v>
      </c>
      <c r="S50" s="3">
        <v>305</v>
      </c>
      <c r="T50" s="3">
        <v>159</v>
      </c>
      <c r="U50" s="3">
        <v>163</v>
      </c>
      <c r="V50" s="3">
        <v>145</v>
      </c>
      <c r="W50" s="3">
        <v>156</v>
      </c>
      <c r="X50" s="214">
        <f>SUM(Y50:Z50)</f>
        <v>1505</v>
      </c>
      <c r="Y50" s="3">
        <v>988</v>
      </c>
      <c r="Z50" s="3">
        <v>517</v>
      </c>
      <c r="AA50" s="3">
        <v>489</v>
      </c>
      <c r="AB50" s="3">
        <v>492</v>
      </c>
      <c r="AC50" s="3">
        <v>484</v>
      </c>
      <c r="AD50" s="3">
        <v>40</v>
      </c>
      <c r="AE50" s="3">
        <v>0</v>
      </c>
      <c r="AF50" s="3"/>
      <c r="AG50" s="3"/>
      <c r="AH50" s="2"/>
    </row>
    <row r="51" spans="1:33" s="30" customFormat="1" ht="15" customHeight="1">
      <c r="A51" s="188"/>
      <c r="B51" s="189" t="s">
        <v>123</v>
      </c>
      <c r="C51" s="190">
        <f aca="true" t="shared" si="6" ref="C51:AE51">SUM(C54,C56,C80)</f>
        <v>2658</v>
      </c>
      <c r="D51" s="94">
        <f t="shared" si="6"/>
        <v>1783</v>
      </c>
      <c r="E51" s="94">
        <f t="shared" si="6"/>
        <v>875</v>
      </c>
      <c r="F51" s="94">
        <f t="shared" si="6"/>
        <v>20</v>
      </c>
      <c r="G51" s="94">
        <f t="shared" si="6"/>
        <v>11</v>
      </c>
      <c r="H51" s="94">
        <f t="shared" si="6"/>
        <v>9</v>
      </c>
      <c r="I51" s="94">
        <f t="shared" si="6"/>
        <v>709</v>
      </c>
      <c r="J51" s="94">
        <f t="shared" si="6"/>
        <v>478</v>
      </c>
      <c r="K51" s="94">
        <f t="shared" si="6"/>
        <v>231</v>
      </c>
      <c r="L51" s="94">
        <f>SUM(L54,L56,L80)</f>
        <v>122</v>
      </c>
      <c r="M51" s="94">
        <f t="shared" si="6"/>
        <v>130</v>
      </c>
      <c r="N51" s="94">
        <f t="shared" si="6"/>
        <v>120</v>
      </c>
      <c r="O51" s="94">
        <f t="shared" si="6"/>
        <v>133</v>
      </c>
      <c r="P51" s="94">
        <f t="shared" si="6"/>
        <v>105</v>
      </c>
      <c r="Q51" s="94">
        <f t="shared" si="6"/>
        <v>99</v>
      </c>
      <c r="R51" s="94">
        <f t="shared" si="6"/>
        <v>465</v>
      </c>
      <c r="S51" s="94">
        <f t="shared" si="6"/>
        <v>311</v>
      </c>
      <c r="T51" s="94">
        <f t="shared" si="6"/>
        <v>154</v>
      </c>
      <c r="U51" s="94">
        <f t="shared" si="6"/>
        <v>158</v>
      </c>
      <c r="V51" s="94">
        <f t="shared" si="6"/>
        <v>161</v>
      </c>
      <c r="W51" s="94">
        <f t="shared" si="6"/>
        <v>146</v>
      </c>
      <c r="X51" s="215">
        <f t="shared" si="6"/>
        <v>1464</v>
      </c>
      <c r="Y51" s="94">
        <f t="shared" si="6"/>
        <v>983</v>
      </c>
      <c r="Z51" s="94">
        <f t="shared" si="6"/>
        <v>481</v>
      </c>
      <c r="AA51" s="94">
        <f t="shared" si="6"/>
        <v>456</v>
      </c>
      <c r="AB51" s="94">
        <f t="shared" si="6"/>
        <v>480</v>
      </c>
      <c r="AC51" s="94">
        <f t="shared" si="6"/>
        <v>489</v>
      </c>
      <c r="AD51" s="94">
        <f t="shared" si="6"/>
        <v>39</v>
      </c>
      <c r="AE51" s="94">
        <f t="shared" si="6"/>
        <v>0</v>
      </c>
      <c r="AF51" s="94"/>
      <c r="AG51" s="94"/>
    </row>
    <row r="52" spans="1:34" ht="15" customHeight="1">
      <c r="A52" s="97"/>
      <c r="B52" s="97"/>
      <c r="C52" s="216"/>
      <c r="D52" s="98"/>
      <c r="E52" s="99"/>
      <c r="F52" s="98"/>
      <c r="G52" s="98"/>
      <c r="H52" s="99"/>
      <c r="I52" s="100"/>
      <c r="J52" s="98"/>
      <c r="K52" s="99"/>
      <c r="L52" s="100"/>
      <c r="M52" s="98"/>
      <c r="N52" s="98"/>
      <c r="O52" s="98"/>
      <c r="P52" s="98"/>
      <c r="Q52" s="98"/>
      <c r="R52" s="98"/>
      <c r="S52" s="98"/>
      <c r="T52" s="99"/>
      <c r="U52" s="100"/>
      <c r="V52" s="98"/>
      <c r="W52" s="98"/>
      <c r="X52" s="98"/>
      <c r="Y52" s="98"/>
      <c r="Z52" s="99"/>
      <c r="AA52" s="100"/>
      <c r="AB52" s="98"/>
      <c r="AC52" s="98"/>
      <c r="AD52" s="98"/>
      <c r="AE52" s="101"/>
      <c r="AF52" s="34"/>
      <c r="AG52" s="34"/>
      <c r="AH52" s="34"/>
    </row>
    <row r="53" spans="1:34" ht="15" customHeight="1">
      <c r="A53" s="52" t="s">
        <v>87</v>
      </c>
      <c r="B53" s="76" t="s">
        <v>111</v>
      </c>
      <c r="C53" s="217"/>
      <c r="D53" s="87"/>
      <c r="E53" s="88"/>
      <c r="F53" s="87"/>
      <c r="G53" s="87"/>
      <c r="H53" s="88"/>
      <c r="I53" s="89"/>
      <c r="J53" s="87"/>
      <c r="K53" s="88"/>
      <c r="L53" s="89"/>
      <c r="M53" s="87"/>
      <c r="N53" s="87"/>
      <c r="O53" s="87"/>
      <c r="P53" s="87"/>
      <c r="Q53" s="87"/>
      <c r="R53" s="87"/>
      <c r="S53" s="87"/>
      <c r="T53" s="88"/>
      <c r="U53" s="89"/>
      <c r="V53" s="87"/>
      <c r="W53" s="87"/>
      <c r="X53" s="87"/>
      <c r="Y53" s="87"/>
      <c r="Z53" s="88"/>
      <c r="AA53" s="89"/>
      <c r="AB53" s="87"/>
      <c r="AC53" s="87"/>
      <c r="AD53" s="87"/>
      <c r="AE53" s="34"/>
      <c r="AF53" s="34"/>
      <c r="AG53" s="34"/>
      <c r="AH53" s="34"/>
    </row>
    <row r="54" spans="1:33" ht="15" customHeight="1">
      <c r="A54" s="75"/>
      <c r="B54" s="96" t="s">
        <v>66</v>
      </c>
      <c r="C54" s="192">
        <f>D54+E54</f>
        <v>61</v>
      </c>
      <c r="D54" s="84">
        <f>SUM(G54,J54,S54,Y54)</f>
        <v>47</v>
      </c>
      <c r="E54" s="84">
        <f>SUM(H54,K54,T54,Z54)</f>
        <v>14</v>
      </c>
      <c r="F54" s="84">
        <f>G54+H54</f>
        <v>0</v>
      </c>
      <c r="G54" s="84">
        <v>0</v>
      </c>
      <c r="H54" s="84">
        <v>0</v>
      </c>
      <c r="I54" s="84">
        <f>SUM(L54:Q54)</f>
        <v>18</v>
      </c>
      <c r="J54" s="84">
        <v>16</v>
      </c>
      <c r="K54" s="84">
        <v>2</v>
      </c>
      <c r="L54" s="84">
        <v>3</v>
      </c>
      <c r="M54" s="84">
        <v>3</v>
      </c>
      <c r="N54" s="84">
        <v>3</v>
      </c>
      <c r="O54" s="84">
        <v>3</v>
      </c>
      <c r="P54" s="84">
        <v>3</v>
      </c>
      <c r="Q54" s="90">
        <v>3</v>
      </c>
      <c r="R54" s="84">
        <f>SUM(U54:W54)</f>
        <v>18</v>
      </c>
      <c r="S54" s="90">
        <v>12</v>
      </c>
      <c r="T54" s="90">
        <v>6</v>
      </c>
      <c r="U54" s="90">
        <v>6</v>
      </c>
      <c r="V54" s="90">
        <v>7</v>
      </c>
      <c r="W54" s="90">
        <v>5</v>
      </c>
      <c r="X54" s="218">
        <f>SUM(AA54:AE54)</f>
        <v>25</v>
      </c>
      <c r="Y54" s="90">
        <v>19</v>
      </c>
      <c r="Z54" s="90">
        <v>6</v>
      </c>
      <c r="AA54" s="90">
        <v>9</v>
      </c>
      <c r="AB54" s="90">
        <v>8</v>
      </c>
      <c r="AC54" s="90">
        <v>8</v>
      </c>
      <c r="AD54" s="90">
        <v>0</v>
      </c>
      <c r="AE54" s="90">
        <v>0</v>
      </c>
      <c r="AF54" s="90"/>
      <c r="AG54" s="90"/>
    </row>
    <row r="55" spans="1:33" ht="15" customHeight="1">
      <c r="A55" s="52"/>
      <c r="B55" s="4"/>
      <c r="C55" s="193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3"/>
      <c r="R55" s="5"/>
      <c r="S55" s="3"/>
      <c r="T55" s="3"/>
      <c r="U55" s="3"/>
      <c r="V55" s="3"/>
      <c r="W55" s="3"/>
      <c r="X55" s="219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5" customHeight="1">
      <c r="A56" s="61" t="s">
        <v>88</v>
      </c>
      <c r="B56" s="52" t="s">
        <v>67</v>
      </c>
      <c r="C56" s="193">
        <f>D56+E56</f>
        <v>2507</v>
      </c>
      <c r="D56" s="5">
        <f aca="true" t="shared" si="7" ref="D56:D77">SUM(G56,J56,S56,Y56)</f>
        <v>1736</v>
      </c>
      <c r="E56" s="5">
        <f aca="true" t="shared" si="8" ref="E56:E77">SUM(H56,K56,T56,Z56)</f>
        <v>771</v>
      </c>
      <c r="F56" s="5">
        <f aca="true" t="shared" si="9" ref="F56:F80">G56+H56</f>
        <v>20</v>
      </c>
      <c r="G56" s="5">
        <f>SUM(G58:G77)</f>
        <v>11</v>
      </c>
      <c r="H56" s="5">
        <f>SUM(H58:H77)</f>
        <v>9</v>
      </c>
      <c r="I56" s="5">
        <f aca="true" t="shared" si="10" ref="I56:I80">SUM(L56:Q56)</f>
        <v>691</v>
      </c>
      <c r="J56" s="5">
        <f>SUM(J58:J77)</f>
        <v>462</v>
      </c>
      <c r="K56" s="5">
        <f aca="true" t="shared" si="11" ref="K56:Q56">SUM(K58:K77)</f>
        <v>229</v>
      </c>
      <c r="L56" s="5">
        <f>SUM(L58:L77)</f>
        <v>119</v>
      </c>
      <c r="M56" s="5">
        <f t="shared" si="11"/>
        <v>127</v>
      </c>
      <c r="N56" s="5">
        <f t="shared" si="11"/>
        <v>117</v>
      </c>
      <c r="O56" s="5">
        <f t="shared" si="11"/>
        <v>130</v>
      </c>
      <c r="P56" s="5">
        <f t="shared" si="11"/>
        <v>102</v>
      </c>
      <c r="Q56" s="5">
        <f t="shared" si="11"/>
        <v>96</v>
      </c>
      <c r="R56" s="5">
        <f aca="true" t="shared" si="12" ref="R56:R80">SUM(U56:W56)</f>
        <v>447</v>
      </c>
      <c r="S56" s="5">
        <f>SUM(S58:S77)</f>
        <v>299</v>
      </c>
      <c r="T56" s="5">
        <f>SUM(T58:T77)</f>
        <v>148</v>
      </c>
      <c r="U56" s="5">
        <f>SUM(U58:U77)</f>
        <v>152</v>
      </c>
      <c r="V56" s="5">
        <f>SUM(V58:V77)</f>
        <v>154</v>
      </c>
      <c r="W56" s="5">
        <f>SUM(W58:W77)</f>
        <v>141</v>
      </c>
      <c r="X56" s="219">
        <f aca="true" t="shared" si="13" ref="X56:X80">SUM(AA56:AE56)</f>
        <v>1349</v>
      </c>
      <c r="Y56" s="5">
        <f aca="true" t="shared" si="14" ref="Y56:AE56">SUM(Y58:Y77)</f>
        <v>964</v>
      </c>
      <c r="Z56" s="5">
        <f t="shared" si="14"/>
        <v>385</v>
      </c>
      <c r="AA56" s="5">
        <f t="shared" si="14"/>
        <v>427</v>
      </c>
      <c r="AB56" s="5">
        <f t="shared" si="14"/>
        <v>445</v>
      </c>
      <c r="AC56" s="5">
        <f t="shared" si="14"/>
        <v>465</v>
      </c>
      <c r="AD56" s="5">
        <f t="shared" si="14"/>
        <v>12</v>
      </c>
      <c r="AE56" s="5">
        <f t="shared" si="14"/>
        <v>0</v>
      </c>
      <c r="AF56" s="5"/>
      <c r="AG56" s="5"/>
    </row>
    <row r="57" spans="1:33" ht="15" customHeight="1">
      <c r="A57" s="61"/>
      <c r="B57" s="4" t="s">
        <v>104</v>
      </c>
      <c r="C57" s="193">
        <f>D57+E57</f>
        <v>921</v>
      </c>
      <c r="D57" s="5">
        <f>SUM(G57,J57,S57,Y57)</f>
        <v>628</v>
      </c>
      <c r="E57" s="5">
        <f>SUM(H57,K57,T57,Z57)</f>
        <v>293</v>
      </c>
      <c r="F57" s="5">
        <f>G57+H57</f>
        <v>16</v>
      </c>
      <c r="G57" s="5">
        <f>SUM(G58:G61)</f>
        <v>8</v>
      </c>
      <c r="H57" s="5">
        <f>SUM(H58:H61)</f>
        <v>8</v>
      </c>
      <c r="I57" s="5">
        <f>SUM(L57:Q57)</f>
        <v>282</v>
      </c>
      <c r="J57" s="5">
        <f aca="true" t="shared" si="15" ref="J57:Q57">SUM(J58:J61)</f>
        <v>191</v>
      </c>
      <c r="K57" s="5">
        <f t="shared" si="15"/>
        <v>91</v>
      </c>
      <c r="L57" s="5">
        <f t="shared" si="15"/>
        <v>50</v>
      </c>
      <c r="M57" s="5">
        <f t="shared" si="15"/>
        <v>55</v>
      </c>
      <c r="N57" s="5">
        <f t="shared" si="15"/>
        <v>43</v>
      </c>
      <c r="O57" s="5">
        <f t="shared" si="15"/>
        <v>49</v>
      </c>
      <c r="P57" s="5">
        <f t="shared" si="15"/>
        <v>39</v>
      </c>
      <c r="Q57" s="5">
        <f t="shared" si="15"/>
        <v>46</v>
      </c>
      <c r="R57" s="3">
        <f t="shared" si="12"/>
        <v>200</v>
      </c>
      <c r="S57" s="5">
        <f>SUM(S58:S61)</f>
        <v>128</v>
      </c>
      <c r="T57" s="5">
        <f>SUM(T58:T61)</f>
        <v>72</v>
      </c>
      <c r="U57" s="5">
        <f>SUM(U58:U61)</f>
        <v>67</v>
      </c>
      <c r="V57" s="5">
        <f>SUM(V58:V61)</f>
        <v>71</v>
      </c>
      <c r="W57" s="5">
        <f>SUM(W58:W61)</f>
        <v>62</v>
      </c>
      <c r="X57" s="3">
        <f>SUM(AA57:AE57)</f>
        <v>423</v>
      </c>
      <c r="Y57" s="5">
        <f aca="true" t="shared" si="16" ref="Y57:AD57">SUM(Y58:Y61)</f>
        <v>301</v>
      </c>
      <c r="Z57" s="5">
        <f t="shared" si="16"/>
        <v>122</v>
      </c>
      <c r="AA57" s="5">
        <f t="shared" si="16"/>
        <v>131</v>
      </c>
      <c r="AB57" s="5">
        <f t="shared" si="16"/>
        <v>143</v>
      </c>
      <c r="AC57" s="5">
        <f>SUM(AC58:AC61)</f>
        <v>137</v>
      </c>
      <c r="AD57" s="5">
        <f t="shared" si="16"/>
        <v>12</v>
      </c>
      <c r="AE57" s="5">
        <f>SUM(AE58:AE61)</f>
        <v>0</v>
      </c>
      <c r="AF57" s="5"/>
      <c r="AG57" s="5"/>
    </row>
    <row r="58" spans="1:33" ht="15" customHeight="1">
      <c r="A58" s="6"/>
      <c r="B58" s="12" t="s">
        <v>66</v>
      </c>
      <c r="C58" s="193">
        <f>D58+E58</f>
        <v>312</v>
      </c>
      <c r="D58" s="5">
        <f t="shared" si="7"/>
        <v>209</v>
      </c>
      <c r="E58" s="5">
        <f t="shared" si="8"/>
        <v>103</v>
      </c>
      <c r="F58" s="5">
        <f t="shared" si="9"/>
        <v>0</v>
      </c>
      <c r="G58" s="5">
        <v>0</v>
      </c>
      <c r="H58" s="5">
        <v>0</v>
      </c>
      <c r="I58" s="5">
        <f>SUM(L58:Q58)</f>
        <v>101</v>
      </c>
      <c r="J58" s="5">
        <v>63</v>
      </c>
      <c r="K58" s="5">
        <v>38</v>
      </c>
      <c r="L58" s="5">
        <v>19</v>
      </c>
      <c r="M58" s="5">
        <v>21</v>
      </c>
      <c r="N58" s="5">
        <v>12</v>
      </c>
      <c r="O58" s="5">
        <v>17</v>
      </c>
      <c r="P58" s="5">
        <v>13</v>
      </c>
      <c r="Q58" s="3">
        <v>19</v>
      </c>
      <c r="R58" s="3">
        <f t="shared" si="12"/>
        <v>68</v>
      </c>
      <c r="S58" s="3">
        <v>43</v>
      </c>
      <c r="T58" s="3">
        <v>25</v>
      </c>
      <c r="U58" s="3">
        <v>27</v>
      </c>
      <c r="V58" s="3">
        <v>25</v>
      </c>
      <c r="W58" s="3">
        <v>16</v>
      </c>
      <c r="X58" s="3">
        <f>SUM(AA58:AE58)</f>
        <v>143</v>
      </c>
      <c r="Y58" s="3">
        <v>103</v>
      </c>
      <c r="Z58" s="3">
        <v>40</v>
      </c>
      <c r="AA58" s="3">
        <v>41</v>
      </c>
      <c r="AB58" s="3">
        <v>43</v>
      </c>
      <c r="AC58" s="3">
        <v>50</v>
      </c>
      <c r="AD58" s="3">
        <v>9</v>
      </c>
      <c r="AE58" s="3">
        <v>0</v>
      </c>
      <c r="AF58" s="3"/>
      <c r="AG58" s="3"/>
    </row>
    <row r="59" spans="1:33" ht="15" customHeight="1">
      <c r="A59" s="6"/>
      <c r="B59" s="72" t="s">
        <v>15</v>
      </c>
      <c r="C59" s="193">
        <f aca="true" t="shared" si="17" ref="C59:C80">D59+E59</f>
        <v>154</v>
      </c>
      <c r="D59" s="5">
        <f t="shared" si="7"/>
        <v>104</v>
      </c>
      <c r="E59" s="5">
        <f t="shared" si="8"/>
        <v>50</v>
      </c>
      <c r="F59" s="5">
        <f t="shared" si="9"/>
        <v>0</v>
      </c>
      <c r="G59" s="5">
        <v>0</v>
      </c>
      <c r="H59" s="5">
        <v>0</v>
      </c>
      <c r="I59" s="5">
        <f t="shared" si="10"/>
        <v>58</v>
      </c>
      <c r="J59" s="5">
        <v>37</v>
      </c>
      <c r="K59" s="5">
        <v>21</v>
      </c>
      <c r="L59" s="5">
        <v>10</v>
      </c>
      <c r="M59" s="5">
        <v>9</v>
      </c>
      <c r="N59" s="5">
        <v>12</v>
      </c>
      <c r="O59" s="5">
        <v>10</v>
      </c>
      <c r="P59" s="5">
        <v>9</v>
      </c>
      <c r="Q59" s="3">
        <v>8</v>
      </c>
      <c r="R59" s="3">
        <f t="shared" si="12"/>
        <v>32</v>
      </c>
      <c r="S59" s="3">
        <v>20</v>
      </c>
      <c r="T59" s="3">
        <v>12</v>
      </c>
      <c r="U59" s="3">
        <v>9</v>
      </c>
      <c r="V59" s="3">
        <v>12</v>
      </c>
      <c r="W59" s="3">
        <v>11</v>
      </c>
      <c r="X59" s="3">
        <f t="shared" si="13"/>
        <v>64</v>
      </c>
      <c r="Y59" s="3">
        <v>47</v>
      </c>
      <c r="Z59" s="3">
        <v>17</v>
      </c>
      <c r="AA59" s="3">
        <v>20</v>
      </c>
      <c r="AB59" s="3">
        <v>23</v>
      </c>
      <c r="AC59" s="3">
        <v>21</v>
      </c>
      <c r="AD59" s="3">
        <v>0</v>
      </c>
      <c r="AE59" s="3">
        <v>0</v>
      </c>
      <c r="AF59" s="3"/>
      <c r="AG59" s="3"/>
    </row>
    <row r="60" spans="1:33" ht="15" customHeight="1">
      <c r="A60" s="8"/>
      <c r="B60" s="72" t="s">
        <v>16</v>
      </c>
      <c r="C60" s="193">
        <f t="shared" si="17"/>
        <v>118</v>
      </c>
      <c r="D60" s="5">
        <f t="shared" si="7"/>
        <v>64</v>
      </c>
      <c r="E60" s="5">
        <f t="shared" si="8"/>
        <v>54</v>
      </c>
      <c r="F60" s="5">
        <f t="shared" si="9"/>
        <v>16</v>
      </c>
      <c r="G60" s="5">
        <v>8</v>
      </c>
      <c r="H60" s="5">
        <v>8</v>
      </c>
      <c r="I60" s="5">
        <f t="shared" si="10"/>
        <v>27</v>
      </c>
      <c r="J60" s="5">
        <v>15</v>
      </c>
      <c r="K60" s="5">
        <v>12</v>
      </c>
      <c r="L60" s="5">
        <v>5</v>
      </c>
      <c r="M60" s="5">
        <v>4</v>
      </c>
      <c r="N60" s="5">
        <v>4</v>
      </c>
      <c r="O60" s="5">
        <v>4</v>
      </c>
      <c r="P60" s="5">
        <v>4</v>
      </c>
      <c r="Q60" s="3">
        <v>6</v>
      </c>
      <c r="R60" s="3">
        <f t="shared" si="12"/>
        <v>18</v>
      </c>
      <c r="S60" s="3">
        <v>7</v>
      </c>
      <c r="T60" s="3">
        <v>11</v>
      </c>
      <c r="U60" s="3">
        <v>5</v>
      </c>
      <c r="V60" s="3">
        <v>6</v>
      </c>
      <c r="W60" s="3">
        <v>7</v>
      </c>
      <c r="X60" s="3">
        <f t="shared" si="13"/>
        <v>57</v>
      </c>
      <c r="Y60" s="3">
        <v>34</v>
      </c>
      <c r="Z60" s="3">
        <v>23</v>
      </c>
      <c r="AA60" s="3">
        <v>15</v>
      </c>
      <c r="AB60" s="3">
        <v>22</v>
      </c>
      <c r="AC60" s="3">
        <v>17</v>
      </c>
      <c r="AD60" s="3">
        <v>3</v>
      </c>
      <c r="AE60" s="3">
        <v>0</v>
      </c>
      <c r="AF60" s="3"/>
      <c r="AG60" s="3"/>
    </row>
    <row r="61" spans="1:33" ht="15" customHeight="1">
      <c r="A61" s="8"/>
      <c r="B61" s="72" t="s">
        <v>17</v>
      </c>
      <c r="C61" s="193">
        <f t="shared" si="17"/>
        <v>337</v>
      </c>
      <c r="D61" s="5">
        <f t="shared" si="7"/>
        <v>251</v>
      </c>
      <c r="E61" s="5">
        <f t="shared" si="8"/>
        <v>86</v>
      </c>
      <c r="F61" s="5">
        <f t="shared" si="9"/>
        <v>0</v>
      </c>
      <c r="G61" s="5">
        <v>0</v>
      </c>
      <c r="H61" s="5">
        <v>0</v>
      </c>
      <c r="I61" s="5">
        <f t="shared" si="10"/>
        <v>96</v>
      </c>
      <c r="J61" s="5">
        <v>76</v>
      </c>
      <c r="K61" s="5">
        <v>20</v>
      </c>
      <c r="L61" s="5">
        <v>16</v>
      </c>
      <c r="M61" s="5">
        <v>21</v>
      </c>
      <c r="N61" s="5">
        <v>15</v>
      </c>
      <c r="O61" s="5">
        <v>18</v>
      </c>
      <c r="P61" s="5">
        <v>13</v>
      </c>
      <c r="Q61" s="3">
        <v>13</v>
      </c>
      <c r="R61" s="3">
        <f t="shared" si="12"/>
        <v>82</v>
      </c>
      <c r="S61" s="3">
        <v>58</v>
      </c>
      <c r="T61" s="3">
        <v>24</v>
      </c>
      <c r="U61" s="3">
        <v>26</v>
      </c>
      <c r="V61" s="3">
        <v>28</v>
      </c>
      <c r="W61" s="3">
        <v>28</v>
      </c>
      <c r="X61" s="3">
        <f t="shared" si="13"/>
        <v>159</v>
      </c>
      <c r="Y61" s="3">
        <v>117</v>
      </c>
      <c r="Z61" s="3">
        <v>42</v>
      </c>
      <c r="AA61" s="3">
        <v>55</v>
      </c>
      <c r="AB61" s="3">
        <v>55</v>
      </c>
      <c r="AC61" s="3">
        <v>49</v>
      </c>
      <c r="AD61" s="3">
        <v>0</v>
      </c>
      <c r="AE61" s="3">
        <v>0</v>
      </c>
      <c r="AF61" s="3"/>
      <c r="AG61" s="3"/>
    </row>
    <row r="62" spans="1:33" ht="15" customHeight="1">
      <c r="A62" s="8"/>
      <c r="B62" s="7" t="s">
        <v>18</v>
      </c>
      <c r="C62" s="193">
        <f t="shared" si="17"/>
        <v>151</v>
      </c>
      <c r="D62" s="5">
        <f t="shared" si="7"/>
        <v>110</v>
      </c>
      <c r="E62" s="5">
        <f t="shared" si="8"/>
        <v>41</v>
      </c>
      <c r="F62" s="5">
        <f t="shared" si="9"/>
        <v>0</v>
      </c>
      <c r="G62" s="5">
        <v>0</v>
      </c>
      <c r="H62" s="5">
        <v>0</v>
      </c>
      <c r="I62" s="5">
        <f t="shared" si="10"/>
        <v>43</v>
      </c>
      <c r="J62" s="5">
        <v>30</v>
      </c>
      <c r="K62" s="5">
        <v>13</v>
      </c>
      <c r="L62" s="5">
        <v>2</v>
      </c>
      <c r="M62" s="5">
        <v>8</v>
      </c>
      <c r="N62" s="5">
        <v>8</v>
      </c>
      <c r="O62" s="5">
        <v>9</v>
      </c>
      <c r="P62" s="5">
        <v>9</v>
      </c>
      <c r="Q62" s="3">
        <v>7</v>
      </c>
      <c r="R62" s="3">
        <f t="shared" si="12"/>
        <v>22</v>
      </c>
      <c r="S62" s="3">
        <v>15</v>
      </c>
      <c r="T62" s="3">
        <v>7</v>
      </c>
      <c r="U62" s="3">
        <v>11</v>
      </c>
      <c r="V62" s="3">
        <v>5</v>
      </c>
      <c r="W62" s="3">
        <v>6</v>
      </c>
      <c r="X62" s="3">
        <f t="shared" si="13"/>
        <v>86</v>
      </c>
      <c r="Y62" s="3">
        <v>65</v>
      </c>
      <c r="Z62" s="3">
        <v>21</v>
      </c>
      <c r="AA62" s="3">
        <v>29</v>
      </c>
      <c r="AB62" s="3">
        <v>21</v>
      </c>
      <c r="AC62" s="3">
        <v>36</v>
      </c>
      <c r="AD62" s="3">
        <v>0</v>
      </c>
      <c r="AE62" s="3">
        <v>0</v>
      </c>
      <c r="AF62" s="3"/>
      <c r="AG62" s="3"/>
    </row>
    <row r="63" spans="1:33" ht="15" customHeight="1">
      <c r="A63" s="8"/>
      <c r="B63" s="7" t="s">
        <v>95</v>
      </c>
      <c r="C63" s="193">
        <f>D63+E63</f>
        <v>13</v>
      </c>
      <c r="D63" s="5">
        <f t="shared" si="7"/>
        <v>8</v>
      </c>
      <c r="E63" s="5">
        <f t="shared" si="8"/>
        <v>5</v>
      </c>
      <c r="F63" s="5">
        <f>G63+H63</f>
        <v>0</v>
      </c>
      <c r="G63" s="5">
        <v>0</v>
      </c>
      <c r="H63" s="5">
        <v>0</v>
      </c>
      <c r="I63" s="5">
        <f>SUM(L63:Q63)</f>
        <v>13</v>
      </c>
      <c r="J63" s="5">
        <v>8</v>
      </c>
      <c r="K63" s="5">
        <v>5</v>
      </c>
      <c r="L63" s="5">
        <v>5</v>
      </c>
      <c r="M63" s="5">
        <v>1</v>
      </c>
      <c r="N63" s="5">
        <v>2</v>
      </c>
      <c r="O63" s="5">
        <v>5</v>
      </c>
      <c r="P63" s="5">
        <v>0</v>
      </c>
      <c r="Q63" s="3">
        <v>0</v>
      </c>
      <c r="R63" s="3">
        <f>SUM(U63:W63)</f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f>SUM(AA63:AE63)</f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/>
      <c r="AG63" s="3"/>
    </row>
    <row r="64" spans="1:33" ht="15" customHeight="1">
      <c r="A64" s="8"/>
      <c r="B64" s="7" t="s">
        <v>3</v>
      </c>
      <c r="C64" s="193">
        <f t="shared" si="17"/>
        <v>62</v>
      </c>
      <c r="D64" s="5">
        <f t="shared" si="7"/>
        <v>48</v>
      </c>
      <c r="E64" s="5">
        <f t="shared" si="8"/>
        <v>14</v>
      </c>
      <c r="F64" s="5">
        <f t="shared" si="9"/>
        <v>0</v>
      </c>
      <c r="G64" s="5">
        <v>0</v>
      </c>
      <c r="H64" s="5">
        <v>0</v>
      </c>
      <c r="I64" s="5">
        <f t="shared" si="10"/>
        <v>11</v>
      </c>
      <c r="J64" s="5">
        <v>9</v>
      </c>
      <c r="K64" s="5">
        <v>2</v>
      </c>
      <c r="L64" s="5">
        <v>1</v>
      </c>
      <c r="M64" s="5">
        <v>3</v>
      </c>
      <c r="N64" s="5">
        <v>3</v>
      </c>
      <c r="O64" s="5">
        <v>1</v>
      </c>
      <c r="P64" s="5">
        <v>2</v>
      </c>
      <c r="Q64" s="3">
        <v>1</v>
      </c>
      <c r="R64" s="3">
        <f t="shared" si="12"/>
        <v>15</v>
      </c>
      <c r="S64" s="3">
        <v>14</v>
      </c>
      <c r="T64" s="3">
        <v>1</v>
      </c>
      <c r="U64" s="3">
        <v>4</v>
      </c>
      <c r="V64" s="3">
        <v>8</v>
      </c>
      <c r="W64" s="3">
        <v>3</v>
      </c>
      <c r="X64" s="3">
        <f t="shared" si="13"/>
        <v>36</v>
      </c>
      <c r="Y64" s="3">
        <v>25</v>
      </c>
      <c r="Z64" s="3">
        <v>11</v>
      </c>
      <c r="AA64" s="3">
        <v>12</v>
      </c>
      <c r="AB64" s="3">
        <v>10</v>
      </c>
      <c r="AC64" s="3">
        <v>14</v>
      </c>
      <c r="AD64" s="3">
        <v>0</v>
      </c>
      <c r="AE64" s="3">
        <v>0</v>
      </c>
      <c r="AF64" s="3"/>
      <c r="AG64" s="3"/>
    </row>
    <row r="65" spans="1:33" ht="15" customHeight="1">
      <c r="A65" s="8"/>
      <c r="B65" s="7" t="s">
        <v>19</v>
      </c>
      <c r="C65" s="193">
        <f t="shared" si="17"/>
        <v>18</v>
      </c>
      <c r="D65" s="5">
        <f t="shared" si="7"/>
        <v>11</v>
      </c>
      <c r="E65" s="5">
        <f t="shared" si="8"/>
        <v>7</v>
      </c>
      <c r="F65" s="5">
        <f t="shared" si="9"/>
        <v>0</v>
      </c>
      <c r="G65" s="5">
        <v>0</v>
      </c>
      <c r="H65" s="5">
        <v>0</v>
      </c>
      <c r="I65" s="5">
        <f t="shared" si="10"/>
        <v>8</v>
      </c>
      <c r="J65" s="5">
        <v>6</v>
      </c>
      <c r="K65" s="5">
        <v>2</v>
      </c>
      <c r="L65" s="5">
        <v>4</v>
      </c>
      <c r="M65" s="5">
        <v>0</v>
      </c>
      <c r="N65" s="5">
        <v>1</v>
      </c>
      <c r="O65" s="5">
        <v>2</v>
      </c>
      <c r="P65" s="5">
        <v>1</v>
      </c>
      <c r="Q65" s="3">
        <v>0</v>
      </c>
      <c r="R65" s="3">
        <f t="shared" si="12"/>
        <v>10</v>
      </c>
      <c r="S65" s="3">
        <v>5</v>
      </c>
      <c r="T65" s="3">
        <v>5</v>
      </c>
      <c r="U65" s="3">
        <v>4</v>
      </c>
      <c r="V65" s="3">
        <v>2</v>
      </c>
      <c r="W65" s="3">
        <v>4</v>
      </c>
      <c r="X65" s="3">
        <f t="shared" si="13"/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/>
      <c r="AG65" s="3"/>
    </row>
    <row r="66" spans="1:33" ht="15" customHeight="1">
      <c r="A66" s="8"/>
      <c r="B66" s="7" t="s">
        <v>20</v>
      </c>
      <c r="C66" s="193">
        <f t="shared" si="17"/>
        <v>230</v>
      </c>
      <c r="D66" s="5">
        <f t="shared" si="7"/>
        <v>167</v>
      </c>
      <c r="E66" s="5">
        <f t="shared" si="8"/>
        <v>63</v>
      </c>
      <c r="F66" s="5">
        <f t="shared" si="9"/>
        <v>0</v>
      </c>
      <c r="G66" s="5">
        <v>0</v>
      </c>
      <c r="H66" s="5">
        <v>0</v>
      </c>
      <c r="I66" s="5">
        <f t="shared" si="10"/>
        <v>92</v>
      </c>
      <c r="J66" s="5">
        <v>66</v>
      </c>
      <c r="K66" s="5">
        <v>26</v>
      </c>
      <c r="L66" s="5">
        <v>14</v>
      </c>
      <c r="M66" s="5">
        <v>17</v>
      </c>
      <c r="N66" s="5">
        <v>18</v>
      </c>
      <c r="O66" s="5">
        <v>16</v>
      </c>
      <c r="P66" s="5">
        <v>16</v>
      </c>
      <c r="Q66" s="3">
        <v>11</v>
      </c>
      <c r="R66" s="3">
        <f t="shared" si="12"/>
        <v>51</v>
      </c>
      <c r="S66" s="3">
        <v>36</v>
      </c>
      <c r="T66" s="3">
        <v>15</v>
      </c>
      <c r="U66" s="3">
        <v>18</v>
      </c>
      <c r="V66" s="3">
        <v>13</v>
      </c>
      <c r="W66" s="3">
        <v>20</v>
      </c>
      <c r="X66" s="3">
        <f t="shared" si="13"/>
        <v>87</v>
      </c>
      <c r="Y66" s="3">
        <v>65</v>
      </c>
      <c r="Z66" s="3">
        <v>22</v>
      </c>
      <c r="AA66" s="3">
        <v>20</v>
      </c>
      <c r="AB66" s="3">
        <v>38</v>
      </c>
      <c r="AC66" s="3">
        <v>29</v>
      </c>
      <c r="AD66" s="3">
        <v>0</v>
      </c>
      <c r="AE66" s="3">
        <v>0</v>
      </c>
      <c r="AF66" s="3"/>
      <c r="AG66" s="3"/>
    </row>
    <row r="67" spans="1:33" ht="15" customHeight="1">
      <c r="A67" s="8"/>
      <c r="B67" s="7" t="s">
        <v>21</v>
      </c>
      <c r="C67" s="193">
        <f t="shared" si="17"/>
        <v>111</v>
      </c>
      <c r="D67" s="5">
        <f t="shared" si="7"/>
        <v>78</v>
      </c>
      <c r="E67" s="5">
        <f t="shared" si="8"/>
        <v>33</v>
      </c>
      <c r="F67" s="5">
        <f t="shared" si="9"/>
        <v>0</v>
      </c>
      <c r="G67" s="5">
        <v>0</v>
      </c>
      <c r="H67" s="5">
        <v>0</v>
      </c>
      <c r="I67" s="5">
        <f t="shared" si="10"/>
        <v>32</v>
      </c>
      <c r="J67" s="5">
        <v>23</v>
      </c>
      <c r="K67" s="5">
        <v>9</v>
      </c>
      <c r="L67" s="5">
        <v>7</v>
      </c>
      <c r="M67" s="5">
        <v>7</v>
      </c>
      <c r="N67" s="5">
        <v>7</v>
      </c>
      <c r="O67" s="5">
        <v>6</v>
      </c>
      <c r="P67" s="5">
        <v>3</v>
      </c>
      <c r="Q67" s="3">
        <v>2</v>
      </c>
      <c r="R67" s="3">
        <f t="shared" si="12"/>
        <v>19</v>
      </c>
      <c r="S67" s="3">
        <v>15</v>
      </c>
      <c r="T67" s="3">
        <v>4</v>
      </c>
      <c r="U67" s="3">
        <v>7</v>
      </c>
      <c r="V67" s="3">
        <v>5</v>
      </c>
      <c r="W67" s="3">
        <v>7</v>
      </c>
      <c r="X67" s="3">
        <f t="shared" si="13"/>
        <v>60</v>
      </c>
      <c r="Y67" s="3">
        <v>40</v>
      </c>
      <c r="Z67" s="3">
        <v>20</v>
      </c>
      <c r="AA67" s="3">
        <v>28</v>
      </c>
      <c r="AB67" s="3">
        <v>14</v>
      </c>
      <c r="AC67" s="3">
        <v>18</v>
      </c>
      <c r="AD67" s="3">
        <v>0</v>
      </c>
      <c r="AE67" s="3">
        <v>0</v>
      </c>
      <c r="AF67" s="3"/>
      <c r="AG67" s="3"/>
    </row>
    <row r="68" spans="1:33" ht="15" customHeight="1">
      <c r="A68" s="8"/>
      <c r="B68" s="7" t="s">
        <v>22</v>
      </c>
      <c r="C68" s="193">
        <f t="shared" si="17"/>
        <v>143</v>
      </c>
      <c r="D68" s="5">
        <f t="shared" si="7"/>
        <v>101</v>
      </c>
      <c r="E68" s="5">
        <f t="shared" si="8"/>
        <v>42</v>
      </c>
      <c r="F68" s="5">
        <f t="shared" si="9"/>
        <v>0</v>
      </c>
      <c r="G68" s="5">
        <v>0</v>
      </c>
      <c r="H68" s="5">
        <v>0</v>
      </c>
      <c r="I68" s="5">
        <f t="shared" si="10"/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3">
        <f t="shared" si="12"/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f t="shared" si="13"/>
        <v>143</v>
      </c>
      <c r="Y68" s="3">
        <v>101</v>
      </c>
      <c r="Z68" s="3">
        <v>42</v>
      </c>
      <c r="AA68" s="3">
        <v>46</v>
      </c>
      <c r="AB68" s="3">
        <v>47</v>
      </c>
      <c r="AC68" s="3">
        <v>50</v>
      </c>
      <c r="AD68" s="3">
        <v>0</v>
      </c>
      <c r="AE68" s="3">
        <v>0</v>
      </c>
      <c r="AF68" s="3"/>
      <c r="AG68" s="3"/>
    </row>
    <row r="69" spans="1:33" ht="15" customHeight="1">
      <c r="A69" s="8"/>
      <c r="B69" s="7" t="s">
        <v>68</v>
      </c>
      <c r="C69" s="193">
        <f t="shared" si="17"/>
        <v>80</v>
      </c>
      <c r="D69" s="5">
        <f t="shared" si="7"/>
        <v>61</v>
      </c>
      <c r="E69" s="5">
        <f t="shared" si="8"/>
        <v>19</v>
      </c>
      <c r="F69" s="5">
        <f t="shared" si="9"/>
        <v>0</v>
      </c>
      <c r="G69" s="5">
        <v>0</v>
      </c>
      <c r="H69" s="5">
        <v>0</v>
      </c>
      <c r="I69" s="5">
        <f t="shared" si="10"/>
        <v>22</v>
      </c>
      <c r="J69" s="5">
        <v>14</v>
      </c>
      <c r="K69" s="5">
        <v>8</v>
      </c>
      <c r="L69" s="5">
        <v>3</v>
      </c>
      <c r="M69" s="5">
        <v>3</v>
      </c>
      <c r="N69" s="5">
        <v>2</v>
      </c>
      <c r="O69" s="5">
        <v>4</v>
      </c>
      <c r="P69" s="5">
        <v>5</v>
      </c>
      <c r="Q69" s="5">
        <v>5</v>
      </c>
      <c r="R69" s="3">
        <f t="shared" si="12"/>
        <v>13</v>
      </c>
      <c r="S69" s="3">
        <v>9</v>
      </c>
      <c r="T69" s="3">
        <v>4</v>
      </c>
      <c r="U69" s="3">
        <v>4</v>
      </c>
      <c r="V69" s="3">
        <v>6</v>
      </c>
      <c r="W69" s="3">
        <v>3</v>
      </c>
      <c r="X69" s="3">
        <f t="shared" si="13"/>
        <v>45</v>
      </c>
      <c r="Y69" s="3">
        <v>38</v>
      </c>
      <c r="Z69" s="3">
        <v>7</v>
      </c>
      <c r="AA69" s="3">
        <v>16</v>
      </c>
      <c r="AB69" s="3">
        <v>16</v>
      </c>
      <c r="AC69" s="3">
        <v>13</v>
      </c>
      <c r="AD69" s="3">
        <v>0</v>
      </c>
      <c r="AE69" s="3">
        <v>0</v>
      </c>
      <c r="AF69" s="3"/>
      <c r="AG69" s="3"/>
    </row>
    <row r="70" spans="1:33" ht="15" customHeight="1">
      <c r="A70" s="8"/>
      <c r="B70" s="7" t="s">
        <v>69</v>
      </c>
      <c r="C70" s="193">
        <f t="shared" si="17"/>
        <v>56</v>
      </c>
      <c r="D70" s="5">
        <f t="shared" si="7"/>
        <v>44</v>
      </c>
      <c r="E70" s="5">
        <f t="shared" si="8"/>
        <v>12</v>
      </c>
      <c r="F70" s="5">
        <f t="shared" si="9"/>
        <v>0</v>
      </c>
      <c r="G70" s="5">
        <v>0</v>
      </c>
      <c r="H70" s="5">
        <v>0</v>
      </c>
      <c r="I70" s="5">
        <f t="shared" si="10"/>
        <v>8</v>
      </c>
      <c r="J70" s="5">
        <v>6</v>
      </c>
      <c r="K70" s="5">
        <v>2</v>
      </c>
      <c r="L70" s="5">
        <v>2</v>
      </c>
      <c r="M70" s="5">
        <v>3</v>
      </c>
      <c r="N70" s="5">
        <v>2</v>
      </c>
      <c r="O70" s="5">
        <v>1</v>
      </c>
      <c r="P70" s="5">
        <v>0</v>
      </c>
      <c r="Q70" s="5">
        <v>0</v>
      </c>
      <c r="R70" s="3">
        <f t="shared" si="12"/>
        <v>9</v>
      </c>
      <c r="S70" s="3">
        <v>7</v>
      </c>
      <c r="T70" s="3">
        <v>2</v>
      </c>
      <c r="U70" s="3">
        <v>5</v>
      </c>
      <c r="V70" s="3">
        <v>0</v>
      </c>
      <c r="W70" s="3">
        <v>4</v>
      </c>
      <c r="X70" s="3">
        <f t="shared" si="13"/>
        <v>39</v>
      </c>
      <c r="Y70" s="3">
        <v>31</v>
      </c>
      <c r="Z70" s="3">
        <v>8</v>
      </c>
      <c r="AA70" s="3">
        <v>12</v>
      </c>
      <c r="AB70" s="3">
        <v>17</v>
      </c>
      <c r="AC70" s="3">
        <v>10</v>
      </c>
      <c r="AD70" s="3">
        <v>0</v>
      </c>
      <c r="AE70" s="3">
        <v>0</v>
      </c>
      <c r="AF70" s="3"/>
      <c r="AG70" s="3"/>
    </row>
    <row r="71" spans="1:33" ht="15" customHeight="1">
      <c r="A71" s="8"/>
      <c r="B71" s="7" t="s">
        <v>70</v>
      </c>
      <c r="C71" s="193">
        <f t="shared" si="17"/>
        <v>176</v>
      </c>
      <c r="D71" s="5">
        <f t="shared" si="7"/>
        <v>121</v>
      </c>
      <c r="E71" s="5">
        <f t="shared" si="8"/>
        <v>55</v>
      </c>
      <c r="F71" s="5">
        <f t="shared" si="9"/>
        <v>0</v>
      </c>
      <c r="G71" s="5">
        <v>0</v>
      </c>
      <c r="H71" s="5">
        <v>0</v>
      </c>
      <c r="I71" s="5">
        <f t="shared" si="10"/>
        <v>63</v>
      </c>
      <c r="J71" s="5">
        <v>44</v>
      </c>
      <c r="K71" s="5">
        <v>19</v>
      </c>
      <c r="L71" s="5">
        <v>12</v>
      </c>
      <c r="M71" s="5">
        <v>12</v>
      </c>
      <c r="N71" s="5">
        <v>8</v>
      </c>
      <c r="O71" s="5">
        <v>13</v>
      </c>
      <c r="P71" s="5">
        <v>9</v>
      </c>
      <c r="Q71" s="3">
        <v>9</v>
      </c>
      <c r="R71" s="3">
        <f t="shared" si="12"/>
        <v>25</v>
      </c>
      <c r="S71" s="3">
        <v>17</v>
      </c>
      <c r="T71" s="3">
        <v>8</v>
      </c>
      <c r="U71" s="3">
        <v>7</v>
      </c>
      <c r="V71" s="3">
        <v>12</v>
      </c>
      <c r="W71" s="3">
        <v>6</v>
      </c>
      <c r="X71" s="3">
        <f t="shared" si="13"/>
        <v>88</v>
      </c>
      <c r="Y71" s="3">
        <v>60</v>
      </c>
      <c r="Z71" s="3">
        <v>28</v>
      </c>
      <c r="AA71" s="3">
        <v>27</v>
      </c>
      <c r="AB71" s="3">
        <v>29</v>
      </c>
      <c r="AC71" s="3">
        <v>32</v>
      </c>
      <c r="AD71" s="3">
        <v>0</v>
      </c>
      <c r="AE71" s="3">
        <v>0</v>
      </c>
      <c r="AF71" s="3"/>
      <c r="AG71" s="3"/>
    </row>
    <row r="72" spans="1:33" ht="15" customHeight="1">
      <c r="A72" s="8"/>
      <c r="B72" s="7" t="s">
        <v>97</v>
      </c>
      <c r="C72" s="193">
        <f>D72+E72</f>
        <v>37</v>
      </c>
      <c r="D72" s="5">
        <f t="shared" si="7"/>
        <v>23</v>
      </c>
      <c r="E72" s="5">
        <f t="shared" si="8"/>
        <v>14</v>
      </c>
      <c r="F72" s="5">
        <f>G72+H72</f>
        <v>0</v>
      </c>
      <c r="G72" s="5">
        <v>0</v>
      </c>
      <c r="H72" s="5">
        <v>0</v>
      </c>
      <c r="I72" s="5">
        <f>SUM(L72:Q72)</f>
        <v>37</v>
      </c>
      <c r="J72" s="5">
        <v>23</v>
      </c>
      <c r="K72" s="5">
        <v>14</v>
      </c>
      <c r="L72" s="5">
        <v>6</v>
      </c>
      <c r="M72" s="5">
        <v>6</v>
      </c>
      <c r="N72" s="5">
        <v>8</v>
      </c>
      <c r="O72" s="5">
        <v>9</v>
      </c>
      <c r="P72" s="5">
        <v>4</v>
      </c>
      <c r="Q72" s="5">
        <v>4</v>
      </c>
      <c r="R72" s="3">
        <f>SUM(U72:W72)</f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f>SUM(AA72:AE72)</f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/>
      <c r="AG72" s="3"/>
    </row>
    <row r="73" spans="1:33" ht="15" customHeight="1">
      <c r="A73" s="8"/>
      <c r="B73" s="7" t="s">
        <v>71</v>
      </c>
      <c r="C73" s="193">
        <f t="shared" si="17"/>
        <v>60</v>
      </c>
      <c r="D73" s="5">
        <f t="shared" si="7"/>
        <v>32</v>
      </c>
      <c r="E73" s="5">
        <f t="shared" si="8"/>
        <v>28</v>
      </c>
      <c r="F73" s="5">
        <f t="shared" si="9"/>
        <v>0</v>
      </c>
      <c r="G73" s="5">
        <v>0</v>
      </c>
      <c r="H73" s="5">
        <v>0</v>
      </c>
      <c r="I73" s="5">
        <f t="shared" si="10"/>
        <v>19</v>
      </c>
      <c r="J73" s="5">
        <v>6</v>
      </c>
      <c r="K73" s="5">
        <v>13</v>
      </c>
      <c r="L73" s="5">
        <v>3</v>
      </c>
      <c r="M73" s="5">
        <v>4</v>
      </c>
      <c r="N73" s="5">
        <v>6</v>
      </c>
      <c r="O73" s="5">
        <v>2</v>
      </c>
      <c r="P73" s="5">
        <v>2</v>
      </c>
      <c r="Q73" s="5">
        <v>2</v>
      </c>
      <c r="R73" s="3">
        <f t="shared" si="12"/>
        <v>19</v>
      </c>
      <c r="S73" s="3">
        <v>14</v>
      </c>
      <c r="T73" s="3">
        <v>5</v>
      </c>
      <c r="U73" s="3">
        <v>6</v>
      </c>
      <c r="V73" s="3">
        <v>5</v>
      </c>
      <c r="W73" s="3">
        <v>8</v>
      </c>
      <c r="X73" s="3">
        <f t="shared" si="13"/>
        <v>22</v>
      </c>
      <c r="Y73" s="3">
        <v>12</v>
      </c>
      <c r="Z73" s="3">
        <v>10</v>
      </c>
      <c r="AA73" s="3">
        <v>8</v>
      </c>
      <c r="AB73" s="3">
        <v>9</v>
      </c>
      <c r="AC73" s="3">
        <v>5</v>
      </c>
      <c r="AD73" s="3">
        <v>0</v>
      </c>
      <c r="AE73" s="3">
        <v>0</v>
      </c>
      <c r="AF73" s="3"/>
      <c r="AG73" s="3"/>
    </row>
    <row r="74" spans="1:33" ht="15" customHeight="1">
      <c r="A74" s="8"/>
      <c r="B74" s="7" t="s">
        <v>23</v>
      </c>
      <c r="C74" s="193">
        <f t="shared" si="17"/>
        <v>44</v>
      </c>
      <c r="D74" s="5">
        <f t="shared" si="7"/>
        <v>29</v>
      </c>
      <c r="E74" s="5">
        <f t="shared" si="8"/>
        <v>15</v>
      </c>
      <c r="F74" s="5">
        <f t="shared" si="9"/>
        <v>0</v>
      </c>
      <c r="G74" s="5">
        <v>0</v>
      </c>
      <c r="H74" s="5">
        <v>0</v>
      </c>
      <c r="I74" s="5">
        <f t="shared" si="10"/>
        <v>8</v>
      </c>
      <c r="J74" s="5">
        <v>5</v>
      </c>
      <c r="K74" s="5">
        <v>3</v>
      </c>
      <c r="L74" s="5">
        <v>2</v>
      </c>
      <c r="M74" s="5">
        <v>3</v>
      </c>
      <c r="N74" s="5">
        <v>0</v>
      </c>
      <c r="O74" s="5">
        <v>0</v>
      </c>
      <c r="P74" s="5">
        <v>2</v>
      </c>
      <c r="Q74" s="5">
        <v>1</v>
      </c>
      <c r="R74" s="3">
        <f t="shared" si="12"/>
        <v>5</v>
      </c>
      <c r="S74" s="3">
        <v>2</v>
      </c>
      <c r="T74" s="3">
        <v>3</v>
      </c>
      <c r="U74" s="3">
        <v>1</v>
      </c>
      <c r="V74" s="3">
        <v>1</v>
      </c>
      <c r="W74" s="3">
        <v>3</v>
      </c>
      <c r="X74" s="3">
        <f t="shared" si="13"/>
        <v>31</v>
      </c>
      <c r="Y74" s="3">
        <v>22</v>
      </c>
      <c r="Z74" s="3">
        <v>9</v>
      </c>
      <c r="AA74" s="3">
        <v>6</v>
      </c>
      <c r="AB74" s="3">
        <v>10</v>
      </c>
      <c r="AC74" s="3">
        <v>15</v>
      </c>
      <c r="AD74" s="3">
        <v>0</v>
      </c>
      <c r="AE74" s="3">
        <v>0</v>
      </c>
      <c r="AF74" s="3"/>
      <c r="AG74" s="3"/>
    </row>
    <row r="75" spans="1:33" ht="15" customHeight="1">
      <c r="A75" s="8"/>
      <c r="B75" s="7" t="s">
        <v>24</v>
      </c>
      <c r="C75" s="193">
        <f t="shared" si="17"/>
        <v>250</v>
      </c>
      <c r="D75" s="5">
        <f t="shared" si="7"/>
        <v>162</v>
      </c>
      <c r="E75" s="5">
        <f t="shared" si="8"/>
        <v>88</v>
      </c>
      <c r="F75" s="5">
        <f t="shared" si="9"/>
        <v>0</v>
      </c>
      <c r="G75" s="5">
        <v>0</v>
      </c>
      <c r="H75" s="5">
        <v>0</v>
      </c>
      <c r="I75" s="5">
        <f t="shared" si="10"/>
        <v>45</v>
      </c>
      <c r="J75" s="5">
        <v>27</v>
      </c>
      <c r="K75" s="5">
        <v>18</v>
      </c>
      <c r="L75" s="5">
        <v>7</v>
      </c>
      <c r="M75" s="5">
        <v>3</v>
      </c>
      <c r="N75" s="5">
        <v>8</v>
      </c>
      <c r="O75" s="5">
        <v>11</v>
      </c>
      <c r="P75" s="5">
        <v>8</v>
      </c>
      <c r="Q75" s="5">
        <v>8</v>
      </c>
      <c r="R75" s="3">
        <f t="shared" si="12"/>
        <v>59</v>
      </c>
      <c r="S75" s="3">
        <v>37</v>
      </c>
      <c r="T75" s="3">
        <v>22</v>
      </c>
      <c r="U75" s="3">
        <v>18</v>
      </c>
      <c r="V75" s="3">
        <v>26</v>
      </c>
      <c r="W75" s="3">
        <v>15</v>
      </c>
      <c r="X75" s="3">
        <f t="shared" si="13"/>
        <v>146</v>
      </c>
      <c r="Y75" s="3">
        <v>98</v>
      </c>
      <c r="Z75" s="3">
        <v>48</v>
      </c>
      <c r="AA75" s="3">
        <v>41</v>
      </c>
      <c r="AB75" s="3">
        <v>46</v>
      </c>
      <c r="AC75" s="3">
        <v>59</v>
      </c>
      <c r="AD75" s="3">
        <v>0</v>
      </c>
      <c r="AE75" s="3">
        <v>0</v>
      </c>
      <c r="AF75" s="3"/>
      <c r="AG75" s="3"/>
    </row>
    <row r="76" spans="1:33" ht="15" customHeight="1">
      <c r="A76" s="8"/>
      <c r="B76" s="7" t="s">
        <v>72</v>
      </c>
      <c r="C76" s="193">
        <f t="shared" si="17"/>
        <v>81</v>
      </c>
      <c r="D76" s="5">
        <f t="shared" si="7"/>
        <v>60</v>
      </c>
      <c r="E76" s="5">
        <f t="shared" si="8"/>
        <v>21</v>
      </c>
      <c r="F76" s="5">
        <f t="shared" si="9"/>
        <v>4</v>
      </c>
      <c r="G76" s="5">
        <v>3</v>
      </c>
      <c r="H76" s="5">
        <v>1</v>
      </c>
      <c r="I76" s="5">
        <f t="shared" si="10"/>
        <v>8</v>
      </c>
      <c r="J76" s="86">
        <v>4</v>
      </c>
      <c r="K76" s="5">
        <v>4</v>
      </c>
      <c r="L76" s="86">
        <v>1</v>
      </c>
      <c r="M76" s="86">
        <v>2</v>
      </c>
      <c r="N76" s="86">
        <v>1</v>
      </c>
      <c r="O76" s="5">
        <v>2</v>
      </c>
      <c r="P76" s="5">
        <v>2</v>
      </c>
      <c r="Q76" s="5">
        <v>0</v>
      </c>
      <c r="R76" s="3">
        <f t="shared" si="12"/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f t="shared" si="13"/>
        <v>69</v>
      </c>
      <c r="Y76" s="3">
        <v>53</v>
      </c>
      <c r="Z76" s="3">
        <v>16</v>
      </c>
      <c r="AA76" s="3">
        <v>23</v>
      </c>
      <c r="AB76" s="3">
        <v>24</v>
      </c>
      <c r="AC76" s="3">
        <v>22</v>
      </c>
      <c r="AD76" s="3">
        <v>0</v>
      </c>
      <c r="AE76" s="3">
        <v>0</v>
      </c>
      <c r="AF76" s="3"/>
      <c r="AG76" s="3"/>
    </row>
    <row r="77" spans="1:33" ht="15" customHeight="1">
      <c r="A77" s="8"/>
      <c r="B77" s="7" t="s">
        <v>74</v>
      </c>
      <c r="C77" s="193">
        <f>D77+E77</f>
        <v>74</v>
      </c>
      <c r="D77" s="5">
        <f t="shared" si="7"/>
        <v>53</v>
      </c>
      <c r="E77" s="5">
        <f t="shared" si="8"/>
        <v>21</v>
      </c>
      <c r="F77" s="5">
        <f t="shared" si="9"/>
        <v>0</v>
      </c>
      <c r="G77" s="5">
        <v>0</v>
      </c>
      <c r="H77" s="5">
        <v>0</v>
      </c>
      <c r="I77" s="5">
        <f>J77+K77</f>
        <v>0</v>
      </c>
      <c r="J77" s="86">
        <v>0</v>
      </c>
      <c r="K77" s="5">
        <v>0</v>
      </c>
      <c r="L77" s="86">
        <v>0</v>
      </c>
      <c r="M77" s="86">
        <v>0</v>
      </c>
      <c r="N77" s="86">
        <v>0</v>
      </c>
      <c r="O77" s="5">
        <v>0</v>
      </c>
      <c r="P77" s="5">
        <v>0</v>
      </c>
      <c r="Q77" s="5">
        <v>0</v>
      </c>
      <c r="R77" s="5">
        <f>S77+T77</f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f t="shared" si="13"/>
        <v>74</v>
      </c>
      <c r="Y77" s="3">
        <v>53</v>
      </c>
      <c r="Z77" s="3">
        <v>21</v>
      </c>
      <c r="AA77" s="3">
        <v>28</v>
      </c>
      <c r="AB77" s="3">
        <v>21</v>
      </c>
      <c r="AC77" s="3">
        <v>25</v>
      </c>
      <c r="AD77" s="3">
        <v>0</v>
      </c>
      <c r="AE77" s="3">
        <v>0</v>
      </c>
      <c r="AF77" s="3"/>
      <c r="AG77" s="3"/>
    </row>
    <row r="78" spans="1:33" ht="15" customHeight="1">
      <c r="A78" s="8"/>
      <c r="B78" s="7"/>
      <c r="C78" s="193"/>
      <c r="D78" s="5"/>
      <c r="E78" s="5"/>
      <c r="F78" s="5"/>
      <c r="G78" s="5"/>
      <c r="H78" s="5"/>
      <c r="I78" s="5"/>
      <c r="J78" s="86"/>
      <c r="K78" s="5"/>
      <c r="L78" s="86"/>
      <c r="M78" s="86"/>
      <c r="N78" s="86"/>
      <c r="O78" s="5"/>
      <c r="P78" s="5"/>
      <c r="Q78" s="5"/>
      <c r="R78" s="5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5" customHeight="1">
      <c r="A79" s="62" t="s">
        <v>89</v>
      </c>
      <c r="B79" s="73" t="s">
        <v>111</v>
      </c>
      <c r="C79" s="193"/>
      <c r="D79" s="5"/>
      <c r="E79" s="5"/>
      <c r="F79" s="5"/>
      <c r="G79" s="5"/>
      <c r="H79" s="5"/>
      <c r="I79" s="5"/>
      <c r="J79" s="86"/>
      <c r="K79" s="5"/>
      <c r="L79" s="86"/>
      <c r="M79" s="86"/>
      <c r="N79" s="86"/>
      <c r="O79" s="5"/>
      <c r="P79" s="5"/>
      <c r="Q79" s="5"/>
      <c r="R79" s="5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5" customHeight="1">
      <c r="A80" s="62"/>
      <c r="B80" s="93" t="s">
        <v>112</v>
      </c>
      <c r="C80" s="193">
        <f t="shared" si="17"/>
        <v>90</v>
      </c>
      <c r="D80" s="86">
        <f>SUM(G80,J80,S80,Y80)</f>
        <v>0</v>
      </c>
      <c r="E80" s="5">
        <f>SUM(H80,K80,T80,Z80)</f>
        <v>90</v>
      </c>
      <c r="F80" s="5">
        <f t="shared" si="9"/>
        <v>0</v>
      </c>
      <c r="G80" s="86">
        <v>0</v>
      </c>
      <c r="H80" s="86">
        <v>0</v>
      </c>
      <c r="I80" s="5">
        <f t="shared" si="10"/>
        <v>0</v>
      </c>
      <c r="J80" s="86">
        <v>0</v>
      </c>
      <c r="K80" s="5">
        <v>0</v>
      </c>
      <c r="L80" s="86">
        <v>0</v>
      </c>
      <c r="M80" s="86">
        <v>0</v>
      </c>
      <c r="N80" s="86">
        <v>0</v>
      </c>
      <c r="O80" s="86">
        <v>0</v>
      </c>
      <c r="P80" s="86">
        <v>0</v>
      </c>
      <c r="Q80" s="3">
        <v>0</v>
      </c>
      <c r="R80" s="3">
        <f t="shared" si="12"/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f t="shared" si="13"/>
        <v>90</v>
      </c>
      <c r="Y80" s="3">
        <v>0</v>
      </c>
      <c r="Z80" s="3">
        <v>90</v>
      </c>
      <c r="AA80" s="3">
        <v>20</v>
      </c>
      <c r="AB80" s="3">
        <v>27</v>
      </c>
      <c r="AC80" s="3">
        <v>16</v>
      </c>
      <c r="AD80" s="3">
        <v>27</v>
      </c>
      <c r="AE80" s="3">
        <v>0</v>
      </c>
      <c r="AF80" s="3"/>
      <c r="AG80" s="3"/>
    </row>
    <row r="81" spans="1:33" ht="15" customHeight="1">
      <c r="A81" s="31"/>
      <c r="B81" s="56"/>
      <c r="C81" s="22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11"/>
      <c r="AG81" s="11"/>
    </row>
  </sheetData>
  <sheetProtection/>
  <mergeCells count="39">
    <mergeCell ref="A1:Q1"/>
    <mergeCell ref="T12:U12"/>
    <mergeCell ref="T17:U18"/>
    <mergeCell ref="V17:W18"/>
    <mergeCell ref="X17:AE17"/>
    <mergeCell ref="X18:Y18"/>
    <mergeCell ref="Z18:AA18"/>
    <mergeCell ref="AB18:AC18"/>
    <mergeCell ref="AD18:AE18"/>
    <mergeCell ref="T1:AE1"/>
    <mergeCell ref="Z5:AA5"/>
    <mergeCell ref="AB5:AC5"/>
    <mergeCell ref="AE47:AE48"/>
    <mergeCell ref="R46:W47"/>
    <mergeCell ref="X47:X48"/>
    <mergeCell ref="Y47:Y48"/>
    <mergeCell ref="Z47:Z48"/>
    <mergeCell ref="AD47:AD48"/>
    <mergeCell ref="T10:U10"/>
    <mergeCell ref="G5:G6"/>
    <mergeCell ref="F5:F6"/>
    <mergeCell ref="X46:AE46"/>
    <mergeCell ref="A43:Q43"/>
    <mergeCell ref="C46:E47"/>
    <mergeCell ref="F46:H47"/>
    <mergeCell ref="I46:Q47"/>
    <mergeCell ref="V4:W5"/>
    <mergeCell ref="X4:AE4"/>
    <mergeCell ref="X5:Y5"/>
    <mergeCell ref="F4:Q4"/>
    <mergeCell ref="A4:B6"/>
    <mergeCell ref="C4:E5"/>
    <mergeCell ref="T4:U5"/>
    <mergeCell ref="AD5:AE5"/>
    <mergeCell ref="A46:B48"/>
    <mergeCell ref="H5:J5"/>
    <mergeCell ref="K5:M5"/>
    <mergeCell ref="N5:Q5"/>
    <mergeCell ref="AA47:AC4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2" r:id="rId1"/>
  <colBreaks count="1" manualBreakCount="1">
    <brk id="17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C81"/>
  <sheetViews>
    <sheetView showGridLines="0" zoomScaleSheetLayoutView="100" zoomScalePageLayoutView="0" workbookViewId="0" topLeftCell="A1">
      <selection activeCell="A1" sqref="A1:O1"/>
    </sheetView>
  </sheetViews>
  <sheetFormatPr defaultColWidth="12.75" defaultRowHeight="15" customHeight="1"/>
  <cols>
    <col min="1" max="1" width="7.5" style="2" customWidth="1"/>
    <col min="2" max="2" width="8.75" style="2" customWidth="1"/>
    <col min="3" max="29" width="6.58203125" style="2" customWidth="1"/>
    <col min="30" max="16384" width="12.75" style="2" customWidth="1"/>
  </cols>
  <sheetData>
    <row r="1" spans="1:19" ht="15" customHeight="1">
      <c r="A1" s="136" t="s">
        <v>108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7"/>
      <c r="Q1" s="17"/>
      <c r="R1" s="17"/>
      <c r="S1" s="1"/>
    </row>
    <row r="2" spans="1:19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7"/>
      <c r="Q2" s="17"/>
      <c r="R2" s="17"/>
      <c r="S2" s="1"/>
    </row>
    <row r="3" spans="1:28" ht="15" customHeight="1">
      <c r="A3" s="10" t="s">
        <v>118</v>
      </c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1"/>
      <c r="O3" s="10"/>
      <c r="P3" s="15" t="s">
        <v>49</v>
      </c>
      <c r="R3" s="12"/>
      <c r="S3" s="10"/>
      <c r="AB3" s="12" t="s">
        <v>47</v>
      </c>
    </row>
    <row r="4" spans="1:28" ht="15" customHeight="1">
      <c r="A4" s="114" t="s">
        <v>62</v>
      </c>
      <c r="B4" s="115"/>
      <c r="C4" s="171" t="s">
        <v>52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06"/>
      <c r="Q4" s="106"/>
      <c r="R4" s="106"/>
      <c r="S4" s="106"/>
      <c r="T4" s="33"/>
      <c r="U4" s="20"/>
      <c r="V4" s="20"/>
      <c r="W4" s="20"/>
      <c r="X4" s="20"/>
      <c r="Y4" s="20"/>
      <c r="Z4" s="20"/>
      <c r="AA4" s="21"/>
      <c r="AB4" s="163" t="s">
        <v>29</v>
      </c>
    </row>
    <row r="5" spans="1:28" ht="15" customHeight="1">
      <c r="A5" s="116"/>
      <c r="B5" s="117"/>
      <c r="C5" s="184"/>
      <c r="D5" s="109" t="s">
        <v>0</v>
      </c>
      <c r="E5" s="185"/>
      <c r="F5" s="180" t="s">
        <v>30</v>
      </c>
      <c r="G5" s="180"/>
      <c r="H5" s="168" t="s">
        <v>58</v>
      </c>
      <c r="I5" s="169"/>
      <c r="J5" s="168" t="s">
        <v>31</v>
      </c>
      <c r="K5" s="169"/>
      <c r="L5" s="183" t="s">
        <v>59</v>
      </c>
      <c r="M5" s="183"/>
      <c r="N5" s="175" t="s">
        <v>60</v>
      </c>
      <c r="O5" s="176"/>
      <c r="P5" s="168" t="s">
        <v>5</v>
      </c>
      <c r="Q5" s="169"/>
      <c r="R5" s="168" t="s">
        <v>4</v>
      </c>
      <c r="S5" s="169"/>
      <c r="T5" s="166" t="s">
        <v>56</v>
      </c>
      <c r="U5" s="167"/>
      <c r="V5" s="173" t="s">
        <v>38</v>
      </c>
      <c r="W5" s="174"/>
      <c r="X5" s="166" t="s">
        <v>37</v>
      </c>
      <c r="Y5" s="167"/>
      <c r="Z5" s="168" t="s">
        <v>28</v>
      </c>
      <c r="AA5" s="169"/>
      <c r="AB5" s="164"/>
    </row>
    <row r="6" spans="1:28" ht="15" customHeight="1">
      <c r="A6" s="118"/>
      <c r="B6" s="119"/>
      <c r="C6" s="23" t="s">
        <v>0</v>
      </c>
      <c r="D6" s="24" t="s">
        <v>1</v>
      </c>
      <c r="E6" s="186" t="s">
        <v>2</v>
      </c>
      <c r="F6" s="25" t="s">
        <v>1</v>
      </c>
      <c r="G6" s="24" t="s">
        <v>2</v>
      </c>
      <c r="H6" s="25" t="s">
        <v>1</v>
      </c>
      <c r="I6" s="24" t="s">
        <v>2</v>
      </c>
      <c r="J6" s="23" t="s">
        <v>1</v>
      </c>
      <c r="K6" s="24" t="s">
        <v>2</v>
      </c>
      <c r="L6" s="25" t="s">
        <v>1</v>
      </c>
      <c r="M6" s="22" t="s">
        <v>2</v>
      </c>
      <c r="N6" s="23" t="s">
        <v>1</v>
      </c>
      <c r="O6" s="24" t="s">
        <v>2</v>
      </c>
      <c r="P6" s="23" t="s">
        <v>1</v>
      </c>
      <c r="Q6" s="24" t="s">
        <v>2</v>
      </c>
      <c r="R6" s="23" t="s">
        <v>1</v>
      </c>
      <c r="S6" s="24" t="s">
        <v>2</v>
      </c>
      <c r="T6" s="23" t="s">
        <v>1</v>
      </c>
      <c r="U6" s="24" t="s">
        <v>2</v>
      </c>
      <c r="V6" s="23" t="s">
        <v>1</v>
      </c>
      <c r="W6" s="24" t="s">
        <v>2</v>
      </c>
      <c r="X6" s="25" t="s">
        <v>1</v>
      </c>
      <c r="Y6" s="22" t="s">
        <v>2</v>
      </c>
      <c r="Z6" s="23" t="s">
        <v>1</v>
      </c>
      <c r="AA6" s="24" t="s">
        <v>2</v>
      </c>
      <c r="AB6" s="165"/>
    </row>
    <row r="7" spans="1:28" ht="15" customHeight="1">
      <c r="A7" s="50"/>
      <c r="B7" s="50"/>
      <c r="C7" s="111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9" ht="15" customHeight="1">
      <c r="A8" s="18"/>
      <c r="B8" s="19" t="s">
        <v>116</v>
      </c>
      <c r="C8" s="187">
        <f>SUM(D8:E8)</f>
        <v>1676</v>
      </c>
      <c r="D8" s="82">
        <f>SUM(F8,H8,J8,L8,N8,P8,R8,T8,V8,X8,Z8)</f>
        <v>708</v>
      </c>
      <c r="E8" s="82">
        <f>SUM(G8,I8,K8,M8,O8,Q8,S8,U8,W8,Y8,AA8)</f>
        <v>968</v>
      </c>
      <c r="F8" s="82">
        <v>15</v>
      </c>
      <c r="G8" s="82">
        <v>6</v>
      </c>
      <c r="H8" s="102">
        <v>6</v>
      </c>
      <c r="I8" s="102">
        <v>2</v>
      </c>
      <c r="J8" s="82">
        <v>25</v>
      </c>
      <c r="K8" s="82">
        <v>7</v>
      </c>
      <c r="L8" s="102">
        <v>26</v>
      </c>
      <c r="M8" s="102">
        <v>12</v>
      </c>
      <c r="N8" s="102">
        <v>0</v>
      </c>
      <c r="O8" s="102">
        <v>0</v>
      </c>
      <c r="P8" s="82">
        <v>503</v>
      </c>
      <c r="Q8" s="82">
        <v>757</v>
      </c>
      <c r="R8" s="82">
        <v>0</v>
      </c>
      <c r="S8" s="82">
        <v>0</v>
      </c>
      <c r="T8" s="82">
        <v>1</v>
      </c>
      <c r="U8" s="82">
        <v>48</v>
      </c>
      <c r="V8" s="82">
        <v>0</v>
      </c>
      <c r="W8" s="82">
        <v>0</v>
      </c>
      <c r="X8" s="102">
        <v>0</v>
      </c>
      <c r="Y8" s="102">
        <v>17</v>
      </c>
      <c r="Z8" s="82">
        <v>132</v>
      </c>
      <c r="AA8" s="3">
        <v>119</v>
      </c>
      <c r="AB8" s="3">
        <v>33</v>
      </c>
      <c r="AC8" s="1"/>
    </row>
    <row r="9" spans="1:28" s="30" customFormat="1" ht="15" customHeight="1">
      <c r="A9" s="188"/>
      <c r="B9" s="189" t="s">
        <v>124</v>
      </c>
      <c r="C9" s="190">
        <f aca="true" t="shared" si="0" ref="C9:X9">SUM(C12,C14,C38)</f>
        <v>1650</v>
      </c>
      <c r="D9" s="94">
        <f t="shared" si="0"/>
        <v>690</v>
      </c>
      <c r="E9" s="94">
        <f t="shared" si="0"/>
        <v>960</v>
      </c>
      <c r="F9" s="94">
        <f t="shared" si="0"/>
        <v>17</v>
      </c>
      <c r="G9" s="94">
        <f t="shared" si="0"/>
        <v>4</v>
      </c>
      <c r="H9" s="94">
        <f t="shared" si="0"/>
        <v>7</v>
      </c>
      <c r="I9" s="94">
        <f t="shared" si="0"/>
        <v>0</v>
      </c>
      <c r="J9" s="94">
        <f t="shared" si="0"/>
        <v>27</v>
      </c>
      <c r="K9" s="94">
        <f t="shared" si="0"/>
        <v>6</v>
      </c>
      <c r="L9" s="94">
        <f t="shared" si="0"/>
        <v>24</v>
      </c>
      <c r="M9" s="94">
        <f t="shared" si="0"/>
        <v>15</v>
      </c>
      <c r="N9" s="94">
        <f t="shared" si="0"/>
        <v>0</v>
      </c>
      <c r="O9" s="94">
        <f t="shared" si="0"/>
        <v>0</v>
      </c>
      <c r="P9" s="94">
        <f t="shared" si="0"/>
        <v>494</v>
      </c>
      <c r="Q9" s="94">
        <f t="shared" si="0"/>
        <v>754</v>
      </c>
      <c r="R9" s="94">
        <f t="shared" si="0"/>
        <v>0</v>
      </c>
      <c r="S9" s="94">
        <f t="shared" si="0"/>
        <v>0</v>
      </c>
      <c r="T9" s="94">
        <f t="shared" si="0"/>
        <v>1</v>
      </c>
      <c r="U9" s="94">
        <f t="shared" si="0"/>
        <v>47</v>
      </c>
      <c r="V9" s="94">
        <f t="shared" si="0"/>
        <v>0</v>
      </c>
      <c r="W9" s="94">
        <f t="shared" si="0"/>
        <v>0</v>
      </c>
      <c r="X9" s="94">
        <f t="shared" si="0"/>
        <v>0</v>
      </c>
      <c r="Y9" s="94">
        <f>SUM(Y12,Y14,W38)</f>
        <v>15</v>
      </c>
      <c r="Z9" s="94">
        <f>SUM(Z12,Z14,Z38)</f>
        <v>120</v>
      </c>
      <c r="AA9" s="94">
        <f>SUM(AA12,AA14,AA38)</f>
        <v>119</v>
      </c>
      <c r="AB9" s="94">
        <f>SUM(AB12,AB14,AB38)</f>
        <v>32</v>
      </c>
    </row>
    <row r="10" spans="1:29" ht="15" customHeight="1">
      <c r="A10" s="3"/>
      <c r="B10" s="3"/>
      <c r="C10" s="191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1"/>
    </row>
    <row r="11" spans="1:29" ht="15" customHeight="1">
      <c r="A11" s="52" t="s">
        <v>87</v>
      </c>
      <c r="B11" s="3" t="s">
        <v>115</v>
      </c>
      <c r="C11" s="191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1"/>
    </row>
    <row r="12" spans="2:29" ht="15" customHeight="1">
      <c r="B12" s="92" t="s">
        <v>66</v>
      </c>
      <c r="C12" s="192">
        <f>D12+E12</f>
        <v>33</v>
      </c>
      <c r="D12" s="84">
        <f aca="true" t="shared" si="1" ref="D12:D19">SUM(F12,H12,J12,L12,N12,P12,R12,X12,Z12,T12)</f>
        <v>15</v>
      </c>
      <c r="E12" s="84">
        <f aca="true" t="shared" si="2" ref="E12:E38">SUM(G12,I12,K12,M12,O12,Q12,S12,U12,W12,Y12,AA12)</f>
        <v>18</v>
      </c>
      <c r="F12" s="84">
        <v>0</v>
      </c>
      <c r="G12" s="84">
        <v>0</v>
      </c>
      <c r="H12" s="84">
        <v>1</v>
      </c>
      <c r="I12" s="84">
        <v>0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11</v>
      </c>
      <c r="Q12" s="84">
        <v>16</v>
      </c>
      <c r="R12" s="84">
        <v>0</v>
      </c>
      <c r="S12" s="84">
        <v>0</v>
      </c>
      <c r="T12" s="84">
        <v>0</v>
      </c>
      <c r="U12" s="84">
        <v>1</v>
      </c>
      <c r="V12" s="84">
        <v>0</v>
      </c>
      <c r="W12" s="84">
        <v>0</v>
      </c>
      <c r="X12" s="84">
        <v>0</v>
      </c>
      <c r="Y12" s="84">
        <v>1</v>
      </c>
      <c r="Z12" s="84">
        <v>2</v>
      </c>
      <c r="AA12" s="90">
        <v>0</v>
      </c>
      <c r="AB12" s="90">
        <v>5</v>
      </c>
      <c r="AC12" s="1"/>
    </row>
    <row r="13" spans="1:29" ht="15" customHeight="1">
      <c r="A13" s="52"/>
      <c r="B13" s="4"/>
      <c r="C13" s="1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3"/>
      <c r="AB13" s="3"/>
      <c r="AC13" s="1"/>
    </row>
    <row r="14" spans="1:29" ht="15" customHeight="1">
      <c r="A14" s="61" t="s">
        <v>88</v>
      </c>
      <c r="B14" s="52" t="s">
        <v>67</v>
      </c>
      <c r="C14" s="193">
        <f aca="true" t="shared" si="3" ref="C14:C35">D14+E14</f>
        <v>1593</v>
      </c>
      <c r="D14" s="5">
        <f t="shared" si="1"/>
        <v>668</v>
      </c>
      <c r="E14" s="5">
        <f t="shared" si="2"/>
        <v>925</v>
      </c>
      <c r="F14" s="5">
        <f aca="true" t="shared" si="4" ref="F14:AB14">SUM(F16:F35)</f>
        <v>17</v>
      </c>
      <c r="G14" s="5">
        <f t="shared" si="4"/>
        <v>3</v>
      </c>
      <c r="H14" s="5">
        <f t="shared" si="4"/>
        <v>6</v>
      </c>
      <c r="I14" s="5">
        <f t="shared" si="4"/>
        <v>0</v>
      </c>
      <c r="J14" s="5">
        <f t="shared" si="4"/>
        <v>25</v>
      </c>
      <c r="K14" s="5">
        <f t="shared" si="4"/>
        <v>6</v>
      </c>
      <c r="L14" s="5">
        <f t="shared" si="4"/>
        <v>24</v>
      </c>
      <c r="M14" s="5">
        <f t="shared" si="4"/>
        <v>15</v>
      </c>
      <c r="N14" s="5">
        <f t="shared" si="4"/>
        <v>0</v>
      </c>
      <c r="O14" s="5">
        <f t="shared" si="4"/>
        <v>0</v>
      </c>
      <c r="P14" s="5">
        <f t="shared" si="4"/>
        <v>479</v>
      </c>
      <c r="Q14" s="5">
        <f t="shared" si="4"/>
        <v>725</v>
      </c>
      <c r="R14" s="5">
        <f t="shared" si="4"/>
        <v>0</v>
      </c>
      <c r="S14" s="5">
        <f t="shared" si="4"/>
        <v>0</v>
      </c>
      <c r="T14" s="5">
        <f t="shared" si="4"/>
        <v>1</v>
      </c>
      <c r="U14" s="5">
        <f t="shared" si="4"/>
        <v>45</v>
      </c>
      <c r="V14" s="5">
        <f t="shared" si="4"/>
        <v>0</v>
      </c>
      <c r="W14" s="5">
        <f t="shared" si="4"/>
        <v>0</v>
      </c>
      <c r="X14" s="5">
        <f t="shared" si="4"/>
        <v>0</v>
      </c>
      <c r="Y14" s="5">
        <f t="shared" si="4"/>
        <v>14</v>
      </c>
      <c r="Z14" s="5">
        <f t="shared" si="4"/>
        <v>116</v>
      </c>
      <c r="AA14" s="5">
        <f t="shared" si="4"/>
        <v>117</v>
      </c>
      <c r="AB14" s="5">
        <f t="shared" si="4"/>
        <v>21</v>
      </c>
      <c r="AC14" s="1"/>
    </row>
    <row r="15" spans="1:29" ht="15" customHeight="1">
      <c r="A15" s="61"/>
      <c r="B15" s="4" t="s">
        <v>104</v>
      </c>
      <c r="C15" s="193">
        <f>D15+E15</f>
        <v>624</v>
      </c>
      <c r="D15" s="5">
        <f>SUM(F15,H15,J15,L15,N15,P15,R15,X15,Z15,T15)</f>
        <v>259</v>
      </c>
      <c r="E15" s="5">
        <f>SUM(G15,I15,K15,M15,O15,Q15,S15,U15,W15,Y15,AA15)</f>
        <v>365</v>
      </c>
      <c r="F15" s="5">
        <f>SUM(F16:F19)</f>
        <v>6</v>
      </c>
      <c r="G15" s="5">
        <f aca="true" t="shared" si="5" ref="G15:AB15">SUM(G16:G19)</f>
        <v>1</v>
      </c>
      <c r="H15" s="5">
        <f t="shared" si="5"/>
        <v>1</v>
      </c>
      <c r="I15" s="5">
        <f t="shared" si="5"/>
        <v>0</v>
      </c>
      <c r="J15" s="5">
        <f t="shared" si="5"/>
        <v>10</v>
      </c>
      <c r="K15" s="5">
        <f t="shared" si="5"/>
        <v>3</v>
      </c>
      <c r="L15" s="5">
        <f t="shared" si="5"/>
        <v>9</v>
      </c>
      <c r="M15" s="5">
        <f t="shared" si="5"/>
        <v>6</v>
      </c>
      <c r="N15" s="5">
        <f t="shared" si="5"/>
        <v>0</v>
      </c>
      <c r="O15" s="5">
        <f t="shared" si="5"/>
        <v>0</v>
      </c>
      <c r="P15" s="5">
        <f t="shared" si="5"/>
        <v>190</v>
      </c>
      <c r="Q15" s="5">
        <f t="shared" si="5"/>
        <v>290</v>
      </c>
      <c r="R15" s="5">
        <f t="shared" si="5"/>
        <v>0</v>
      </c>
      <c r="S15" s="5">
        <f t="shared" si="5"/>
        <v>0</v>
      </c>
      <c r="T15" s="5">
        <f t="shared" si="5"/>
        <v>0</v>
      </c>
      <c r="U15" s="5">
        <f t="shared" si="5"/>
        <v>15</v>
      </c>
      <c r="V15" s="5">
        <f t="shared" si="5"/>
        <v>0</v>
      </c>
      <c r="W15" s="5">
        <f t="shared" si="5"/>
        <v>0</v>
      </c>
      <c r="X15" s="5">
        <f t="shared" si="5"/>
        <v>0</v>
      </c>
      <c r="Y15" s="5">
        <f t="shared" si="5"/>
        <v>4</v>
      </c>
      <c r="Z15" s="5">
        <f t="shared" si="5"/>
        <v>43</v>
      </c>
      <c r="AA15" s="5">
        <f t="shared" si="5"/>
        <v>46</v>
      </c>
      <c r="AB15" s="5">
        <f t="shared" si="5"/>
        <v>14</v>
      </c>
      <c r="AC15" s="1"/>
    </row>
    <row r="16" spans="1:29" ht="15" customHeight="1">
      <c r="A16" s="63"/>
      <c r="B16" s="12" t="s">
        <v>66</v>
      </c>
      <c r="C16" s="193">
        <f t="shared" si="3"/>
        <v>223</v>
      </c>
      <c r="D16" s="5">
        <f t="shared" si="1"/>
        <v>88</v>
      </c>
      <c r="E16" s="5">
        <f t="shared" si="2"/>
        <v>135</v>
      </c>
      <c r="F16" s="5">
        <v>2</v>
      </c>
      <c r="G16" s="5">
        <v>1</v>
      </c>
      <c r="H16" s="5">
        <v>0</v>
      </c>
      <c r="I16" s="5">
        <v>0</v>
      </c>
      <c r="J16" s="5">
        <v>3</v>
      </c>
      <c r="K16" s="5">
        <v>2</v>
      </c>
      <c r="L16" s="5">
        <v>3</v>
      </c>
      <c r="M16" s="5">
        <v>3</v>
      </c>
      <c r="N16" s="5">
        <v>0</v>
      </c>
      <c r="O16" s="5">
        <v>0</v>
      </c>
      <c r="P16" s="5">
        <v>68</v>
      </c>
      <c r="Q16" s="5">
        <v>101</v>
      </c>
      <c r="R16" s="5">
        <v>0</v>
      </c>
      <c r="S16" s="5">
        <v>0</v>
      </c>
      <c r="T16" s="5">
        <v>0</v>
      </c>
      <c r="U16" s="5">
        <v>4</v>
      </c>
      <c r="V16" s="5">
        <v>0</v>
      </c>
      <c r="W16" s="5">
        <v>0</v>
      </c>
      <c r="X16" s="5">
        <v>0</v>
      </c>
      <c r="Y16" s="5">
        <v>1</v>
      </c>
      <c r="Z16" s="5">
        <v>12</v>
      </c>
      <c r="AA16" s="3">
        <v>23</v>
      </c>
      <c r="AB16" s="3">
        <v>7</v>
      </c>
      <c r="AC16" s="1"/>
    </row>
    <row r="17" spans="1:29" ht="15" customHeight="1">
      <c r="A17" s="63"/>
      <c r="B17" s="72" t="s">
        <v>15</v>
      </c>
      <c r="C17" s="193">
        <f t="shared" si="3"/>
        <v>93</v>
      </c>
      <c r="D17" s="5">
        <f t="shared" si="1"/>
        <v>41</v>
      </c>
      <c r="E17" s="5">
        <f t="shared" si="2"/>
        <v>52</v>
      </c>
      <c r="F17" s="5">
        <v>1</v>
      </c>
      <c r="G17" s="5">
        <v>0</v>
      </c>
      <c r="H17" s="5">
        <v>0</v>
      </c>
      <c r="I17" s="5">
        <v>0</v>
      </c>
      <c r="J17" s="5">
        <v>2</v>
      </c>
      <c r="K17" s="5">
        <v>0</v>
      </c>
      <c r="L17" s="5">
        <v>0</v>
      </c>
      <c r="M17" s="5">
        <v>1</v>
      </c>
      <c r="N17" s="5">
        <v>0</v>
      </c>
      <c r="O17" s="5">
        <v>0</v>
      </c>
      <c r="P17" s="5">
        <v>32</v>
      </c>
      <c r="Q17" s="5">
        <v>42</v>
      </c>
      <c r="R17" s="5">
        <v>0</v>
      </c>
      <c r="S17" s="5">
        <v>0</v>
      </c>
      <c r="T17" s="5">
        <v>0</v>
      </c>
      <c r="U17" s="5">
        <v>3</v>
      </c>
      <c r="V17" s="5">
        <v>0</v>
      </c>
      <c r="W17" s="5">
        <v>0</v>
      </c>
      <c r="X17" s="5">
        <v>0</v>
      </c>
      <c r="Y17" s="5">
        <v>1</v>
      </c>
      <c r="Z17" s="5">
        <v>6</v>
      </c>
      <c r="AA17" s="3">
        <v>5</v>
      </c>
      <c r="AB17" s="3">
        <v>2</v>
      </c>
      <c r="AC17" s="1"/>
    </row>
    <row r="18" spans="1:29" ht="15" customHeight="1">
      <c r="A18" s="63"/>
      <c r="B18" s="72" t="s">
        <v>16</v>
      </c>
      <c r="C18" s="193">
        <f t="shared" si="3"/>
        <v>122</v>
      </c>
      <c r="D18" s="5">
        <f t="shared" si="1"/>
        <v>53</v>
      </c>
      <c r="E18" s="5">
        <f t="shared" si="2"/>
        <v>69</v>
      </c>
      <c r="F18" s="5">
        <v>2</v>
      </c>
      <c r="G18" s="5">
        <v>0</v>
      </c>
      <c r="H18" s="5">
        <v>0</v>
      </c>
      <c r="I18" s="5">
        <v>0</v>
      </c>
      <c r="J18" s="5">
        <v>3</v>
      </c>
      <c r="K18" s="5">
        <v>0</v>
      </c>
      <c r="L18" s="5">
        <v>3</v>
      </c>
      <c r="M18" s="5">
        <v>1</v>
      </c>
      <c r="N18" s="5">
        <v>0</v>
      </c>
      <c r="O18" s="5">
        <v>0</v>
      </c>
      <c r="P18" s="5">
        <v>41</v>
      </c>
      <c r="Q18" s="5">
        <v>61</v>
      </c>
      <c r="R18" s="5">
        <v>0</v>
      </c>
      <c r="S18" s="5">
        <v>0</v>
      </c>
      <c r="T18" s="5">
        <v>0</v>
      </c>
      <c r="U18" s="5">
        <v>3</v>
      </c>
      <c r="V18" s="5">
        <v>0</v>
      </c>
      <c r="W18" s="5">
        <v>0</v>
      </c>
      <c r="X18" s="5">
        <v>0</v>
      </c>
      <c r="Y18" s="5">
        <v>1</v>
      </c>
      <c r="Z18" s="5">
        <v>4</v>
      </c>
      <c r="AA18" s="3">
        <v>3</v>
      </c>
      <c r="AB18" s="3">
        <v>3</v>
      </c>
      <c r="AC18" s="1"/>
    </row>
    <row r="19" spans="1:29" ht="15" customHeight="1">
      <c r="A19" s="63"/>
      <c r="B19" s="72" t="s">
        <v>17</v>
      </c>
      <c r="C19" s="193">
        <f t="shared" si="3"/>
        <v>186</v>
      </c>
      <c r="D19" s="5">
        <f t="shared" si="1"/>
        <v>77</v>
      </c>
      <c r="E19" s="5">
        <f t="shared" si="2"/>
        <v>109</v>
      </c>
      <c r="F19" s="5">
        <v>1</v>
      </c>
      <c r="G19" s="5">
        <v>0</v>
      </c>
      <c r="H19" s="5">
        <v>1</v>
      </c>
      <c r="I19" s="5">
        <v>0</v>
      </c>
      <c r="J19" s="5">
        <v>2</v>
      </c>
      <c r="K19" s="5">
        <v>1</v>
      </c>
      <c r="L19" s="5">
        <v>3</v>
      </c>
      <c r="M19" s="5">
        <v>1</v>
      </c>
      <c r="N19" s="5">
        <v>0</v>
      </c>
      <c r="O19" s="5">
        <v>0</v>
      </c>
      <c r="P19" s="5">
        <v>49</v>
      </c>
      <c r="Q19" s="5">
        <v>86</v>
      </c>
      <c r="R19" s="5">
        <v>0</v>
      </c>
      <c r="S19" s="5">
        <v>0</v>
      </c>
      <c r="T19" s="5">
        <v>0</v>
      </c>
      <c r="U19" s="5">
        <v>5</v>
      </c>
      <c r="V19" s="5">
        <v>0</v>
      </c>
      <c r="W19" s="5">
        <v>0</v>
      </c>
      <c r="X19" s="5">
        <v>0</v>
      </c>
      <c r="Y19" s="5">
        <v>1</v>
      </c>
      <c r="Z19" s="5">
        <v>21</v>
      </c>
      <c r="AA19" s="3">
        <v>15</v>
      </c>
      <c r="AB19" s="3">
        <v>2</v>
      </c>
      <c r="AC19" s="1"/>
    </row>
    <row r="20" spans="1:29" ht="15" customHeight="1">
      <c r="A20" s="63"/>
      <c r="B20" s="7" t="s">
        <v>18</v>
      </c>
      <c r="C20" s="193">
        <f t="shared" si="3"/>
        <v>85</v>
      </c>
      <c r="D20" s="5">
        <f aca="true" t="shared" si="6" ref="D20:D38">SUM(F20,H20,J20,L20,N20,P20,R20,X20,Z20,T20)</f>
        <v>32</v>
      </c>
      <c r="E20" s="5">
        <f t="shared" si="2"/>
        <v>53</v>
      </c>
      <c r="F20" s="5">
        <v>0</v>
      </c>
      <c r="G20" s="5">
        <v>1</v>
      </c>
      <c r="H20" s="5">
        <v>0</v>
      </c>
      <c r="I20" s="5">
        <v>0</v>
      </c>
      <c r="J20" s="5">
        <v>1</v>
      </c>
      <c r="K20" s="5">
        <v>1</v>
      </c>
      <c r="L20" s="5">
        <v>1</v>
      </c>
      <c r="M20" s="5">
        <v>1</v>
      </c>
      <c r="N20" s="5">
        <v>0</v>
      </c>
      <c r="O20" s="5">
        <v>0</v>
      </c>
      <c r="P20" s="5">
        <v>26</v>
      </c>
      <c r="Q20" s="5">
        <v>37</v>
      </c>
      <c r="R20" s="5">
        <v>0</v>
      </c>
      <c r="S20" s="5">
        <v>0</v>
      </c>
      <c r="T20" s="5">
        <v>0</v>
      </c>
      <c r="U20" s="5">
        <v>2</v>
      </c>
      <c r="V20" s="5">
        <v>0</v>
      </c>
      <c r="W20" s="5">
        <v>0</v>
      </c>
      <c r="X20" s="5">
        <v>0</v>
      </c>
      <c r="Y20" s="5">
        <v>1</v>
      </c>
      <c r="Z20" s="5">
        <v>4</v>
      </c>
      <c r="AA20" s="3">
        <v>10</v>
      </c>
      <c r="AB20" s="3">
        <v>0</v>
      </c>
      <c r="AC20" s="1"/>
    </row>
    <row r="21" spans="1:29" ht="15" customHeight="1">
      <c r="A21" s="63"/>
      <c r="B21" s="7" t="s">
        <v>96</v>
      </c>
      <c r="C21" s="193">
        <f>D21+E21</f>
        <v>12</v>
      </c>
      <c r="D21" s="5">
        <f t="shared" si="6"/>
        <v>5</v>
      </c>
      <c r="E21" s="5">
        <f>SUM(G21,I21,K21,M21,O21,Q21,S21,U21,W21,Y21,AA21)</f>
        <v>7</v>
      </c>
      <c r="F21" s="5">
        <v>0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3</v>
      </c>
      <c r="Q21" s="5">
        <v>6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0</v>
      </c>
      <c r="X21" s="5">
        <v>0</v>
      </c>
      <c r="Y21" s="5">
        <v>0</v>
      </c>
      <c r="Z21" s="5">
        <v>1</v>
      </c>
      <c r="AA21" s="3">
        <v>0</v>
      </c>
      <c r="AB21" s="3">
        <v>0</v>
      </c>
      <c r="AC21" s="1"/>
    </row>
    <row r="22" spans="1:29" ht="15" customHeight="1">
      <c r="A22" s="63"/>
      <c r="B22" s="7" t="s">
        <v>3</v>
      </c>
      <c r="C22" s="193">
        <f t="shared" si="3"/>
        <v>50</v>
      </c>
      <c r="D22" s="5">
        <f t="shared" si="6"/>
        <v>25</v>
      </c>
      <c r="E22" s="5">
        <f t="shared" si="2"/>
        <v>25</v>
      </c>
      <c r="F22" s="5">
        <v>1</v>
      </c>
      <c r="G22" s="5">
        <v>0</v>
      </c>
      <c r="H22" s="5">
        <v>0</v>
      </c>
      <c r="I22" s="5">
        <v>0</v>
      </c>
      <c r="J22" s="5">
        <v>1</v>
      </c>
      <c r="K22" s="5">
        <v>0</v>
      </c>
      <c r="L22" s="5">
        <v>1</v>
      </c>
      <c r="M22" s="5">
        <v>1</v>
      </c>
      <c r="N22" s="5">
        <v>0</v>
      </c>
      <c r="O22" s="5">
        <v>0</v>
      </c>
      <c r="P22" s="5">
        <v>15</v>
      </c>
      <c r="Q22" s="5">
        <v>16</v>
      </c>
      <c r="R22" s="5">
        <v>0</v>
      </c>
      <c r="S22" s="5">
        <v>0</v>
      </c>
      <c r="T22" s="5">
        <v>1</v>
      </c>
      <c r="U22" s="5">
        <v>1</v>
      </c>
      <c r="V22" s="5">
        <v>0</v>
      </c>
      <c r="W22" s="5">
        <v>0</v>
      </c>
      <c r="X22" s="5">
        <v>0</v>
      </c>
      <c r="Y22" s="5">
        <v>1</v>
      </c>
      <c r="Z22" s="5">
        <v>6</v>
      </c>
      <c r="AA22" s="3">
        <v>6</v>
      </c>
      <c r="AB22" s="3">
        <v>0</v>
      </c>
      <c r="AC22" s="1"/>
    </row>
    <row r="23" spans="1:29" ht="15" customHeight="1">
      <c r="A23" s="63"/>
      <c r="B23" s="7" t="s">
        <v>19</v>
      </c>
      <c r="C23" s="193">
        <f t="shared" si="3"/>
        <v>17</v>
      </c>
      <c r="D23" s="5">
        <f t="shared" si="6"/>
        <v>5</v>
      </c>
      <c r="E23" s="5">
        <f t="shared" si="2"/>
        <v>12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3</v>
      </c>
      <c r="Q23" s="5">
        <v>8</v>
      </c>
      <c r="R23" s="5">
        <v>0</v>
      </c>
      <c r="S23" s="5">
        <v>0</v>
      </c>
      <c r="T23" s="5">
        <v>0</v>
      </c>
      <c r="U23" s="5">
        <v>1</v>
      </c>
      <c r="V23" s="5">
        <v>0</v>
      </c>
      <c r="W23" s="5">
        <v>0</v>
      </c>
      <c r="X23" s="5">
        <v>0</v>
      </c>
      <c r="Y23" s="5">
        <v>0</v>
      </c>
      <c r="Z23" s="5">
        <v>2</v>
      </c>
      <c r="AA23" s="3">
        <v>2</v>
      </c>
      <c r="AB23" s="3">
        <v>0</v>
      </c>
      <c r="AC23" s="1"/>
    </row>
    <row r="24" spans="1:29" ht="15" customHeight="1">
      <c r="A24" s="63"/>
      <c r="B24" s="7" t="s">
        <v>20</v>
      </c>
      <c r="C24" s="193">
        <f t="shared" si="3"/>
        <v>129</v>
      </c>
      <c r="D24" s="5">
        <f t="shared" si="6"/>
        <v>47</v>
      </c>
      <c r="E24" s="5">
        <f t="shared" si="2"/>
        <v>82</v>
      </c>
      <c r="F24" s="5">
        <v>1</v>
      </c>
      <c r="G24" s="5">
        <v>0</v>
      </c>
      <c r="H24" s="5">
        <v>1</v>
      </c>
      <c r="I24" s="5">
        <v>0</v>
      </c>
      <c r="J24" s="5">
        <v>2</v>
      </c>
      <c r="K24" s="5">
        <v>0</v>
      </c>
      <c r="L24" s="5">
        <v>3</v>
      </c>
      <c r="M24" s="5">
        <v>0</v>
      </c>
      <c r="N24" s="5">
        <v>0</v>
      </c>
      <c r="O24" s="5">
        <v>0</v>
      </c>
      <c r="P24" s="5">
        <v>32</v>
      </c>
      <c r="Q24" s="5">
        <v>70</v>
      </c>
      <c r="R24" s="5">
        <v>0</v>
      </c>
      <c r="S24" s="5">
        <v>0</v>
      </c>
      <c r="T24" s="5">
        <v>0</v>
      </c>
      <c r="U24" s="5">
        <v>3</v>
      </c>
      <c r="V24" s="5">
        <v>0</v>
      </c>
      <c r="W24" s="5">
        <v>0</v>
      </c>
      <c r="X24" s="5">
        <v>0</v>
      </c>
      <c r="Y24" s="5">
        <v>0</v>
      </c>
      <c r="Z24" s="5">
        <v>8</v>
      </c>
      <c r="AA24" s="3">
        <v>9</v>
      </c>
      <c r="AB24" s="3">
        <v>0</v>
      </c>
      <c r="AC24" s="1"/>
    </row>
    <row r="25" spans="1:29" ht="15" customHeight="1">
      <c r="A25" s="63"/>
      <c r="B25" s="7" t="s">
        <v>21</v>
      </c>
      <c r="C25" s="193">
        <f t="shared" si="3"/>
        <v>65</v>
      </c>
      <c r="D25" s="5">
        <f t="shared" si="6"/>
        <v>28</v>
      </c>
      <c r="E25" s="5">
        <f t="shared" si="2"/>
        <v>37</v>
      </c>
      <c r="F25" s="5">
        <v>1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5">
        <v>1</v>
      </c>
      <c r="M25" s="5">
        <v>1</v>
      </c>
      <c r="N25" s="5">
        <v>0</v>
      </c>
      <c r="O25" s="5">
        <v>0</v>
      </c>
      <c r="P25" s="5">
        <v>12</v>
      </c>
      <c r="Q25" s="5">
        <v>26</v>
      </c>
      <c r="R25" s="5">
        <v>0</v>
      </c>
      <c r="S25" s="5">
        <v>0</v>
      </c>
      <c r="T25" s="5">
        <v>0</v>
      </c>
      <c r="U25" s="5">
        <v>2</v>
      </c>
      <c r="V25" s="5">
        <v>0</v>
      </c>
      <c r="W25" s="5">
        <v>0</v>
      </c>
      <c r="X25" s="5">
        <v>0</v>
      </c>
      <c r="Y25" s="5">
        <v>2</v>
      </c>
      <c r="Z25" s="5">
        <v>13</v>
      </c>
      <c r="AA25" s="3">
        <v>6</v>
      </c>
      <c r="AB25" s="3">
        <v>2</v>
      </c>
      <c r="AC25" s="1"/>
    </row>
    <row r="26" spans="1:29" ht="15" customHeight="1">
      <c r="A26" s="63"/>
      <c r="B26" s="7" t="s">
        <v>22</v>
      </c>
      <c r="C26" s="193">
        <f t="shared" si="3"/>
        <v>59</v>
      </c>
      <c r="D26" s="5">
        <f t="shared" si="6"/>
        <v>32</v>
      </c>
      <c r="E26" s="5">
        <f t="shared" si="2"/>
        <v>27</v>
      </c>
      <c r="F26" s="5">
        <v>1</v>
      </c>
      <c r="G26" s="5">
        <v>0</v>
      </c>
      <c r="H26" s="5">
        <v>1</v>
      </c>
      <c r="I26" s="5">
        <v>0</v>
      </c>
      <c r="J26" s="5">
        <v>1</v>
      </c>
      <c r="K26" s="5">
        <v>0</v>
      </c>
      <c r="L26" s="5">
        <v>1</v>
      </c>
      <c r="M26" s="5">
        <v>1</v>
      </c>
      <c r="N26" s="5">
        <v>0</v>
      </c>
      <c r="O26" s="5">
        <v>0</v>
      </c>
      <c r="P26" s="5">
        <v>27</v>
      </c>
      <c r="Q26" s="5">
        <v>21</v>
      </c>
      <c r="R26" s="5">
        <v>0</v>
      </c>
      <c r="S26" s="5">
        <v>0</v>
      </c>
      <c r="T26" s="5">
        <v>0</v>
      </c>
      <c r="U26" s="5">
        <v>2</v>
      </c>
      <c r="V26" s="5">
        <v>0</v>
      </c>
      <c r="W26" s="5">
        <v>0</v>
      </c>
      <c r="X26" s="5">
        <v>0</v>
      </c>
      <c r="Y26" s="5">
        <v>1</v>
      </c>
      <c r="Z26" s="5">
        <v>1</v>
      </c>
      <c r="AA26" s="5">
        <v>2</v>
      </c>
      <c r="AB26" s="3">
        <v>1</v>
      </c>
      <c r="AC26" s="1"/>
    </row>
    <row r="27" spans="1:29" ht="15" customHeight="1">
      <c r="A27" s="63"/>
      <c r="B27" s="7" t="s">
        <v>68</v>
      </c>
      <c r="C27" s="193">
        <f t="shared" si="3"/>
        <v>49</v>
      </c>
      <c r="D27" s="5">
        <f t="shared" si="6"/>
        <v>20</v>
      </c>
      <c r="E27" s="5">
        <f t="shared" si="2"/>
        <v>29</v>
      </c>
      <c r="F27" s="5">
        <v>1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15</v>
      </c>
      <c r="Q27" s="5">
        <v>26</v>
      </c>
      <c r="R27" s="5">
        <v>0</v>
      </c>
      <c r="S27" s="5">
        <v>0</v>
      </c>
      <c r="T27" s="5">
        <v>0</v>
      </c>
      <c r="U27" s="5">
        <v>2</v>
      </c>
      <c r="V27" s="5">
        <v>0</v>
      </c>
      <c r="W27" s="5">
        <v>0</v>
      </c>
      <c r="X27" s="5">
        <v>0</v>
      </c>
      <c r="Y27" s="5">
        <v>0</v>
      </c>
      <c r="Z27" s="5">
        <v>3</v>
      </c>
      <c r="AA27" s="5">
        <v>0</v>
      </c>
      <c r="AB27" s="3">
        <v>0</v>
      </c>
      <c r="AC27" s="1"/>
    </row>
    <row r="28" spans="1:29" ht="15" customHeight="1">
      <c r="A28" s="63"/>
      <c r="B28" s="7" t="s">
        <v>69</v>
      </c>
      <c r="C28" s="193">
        <f t="shared" si="3"/>
        <v>44</v>
      </c>
      <c r="D28" s="5">
        <f t="shared" si="6"/>
        <v>19</v>
      </c>
      <c r="E28" s="5">
        <f t="shared" si="2"/>
        <v>25</v>
      </c>
      <c r="F28" s="5">
        <v>1</v>
      </c>
      <c r="G28" s="5">
        <v>0</v>
      </c>
      <c r="H28" s="5">
        <v>0</v>
      </c>
      <c r="I28" s="5">
        <v>0</v>
      </c>
      <c r="J28" s="5">
        <v>1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14</v>
      </c>
      <c r="Q28" s="5">
        <v>20</v>
      </c>
      <c r="R28" s="5">
        <v>0</v>
      </c>
      <c r="S28" s="5">
        <v>0</v>
      </c>
      <c r="T28" s="5">
        <v>0</v>
      </c>
      <c r="U28" s="5">
        <v>2</v>
      </c>
      <c r="V28" s="5">
        <v>0</v>
      </c>
      <c r="W28" s="5">
        <v>0</v>
      </c>
      <c r="X28" s="5">
        <v>0</v>
      </c>
      <c r="Y28" s="5">
        <v>1</v>
      </c>
      <c r="Z28" s="5">
        <v>2</v>
      </c>
      <c r="AA28" s="5">
        <v>2</v>
      </c>
      <c r="AB28" s="3">
        <v>0</v>
      </c>
      <c r="AC28" s="1"/>
    </row>
    <row r="29" spans="1:29" ht="15" customHeight="1">
      <c r="A29" s="63"/>
      <c r="B29" s="7" t="s">
        <v>70</v>
      </c>
      <c r="C29" s="193">
        <f t="shared" si="3"/>
        <v>93</v>
      </c>
      <c r="D29" s="5">
        <f t="shared" si="6"/>
        <v>37</v>
      </c>
      <c r="E29" s="5">
        <f t="shared" si="2"/>
        <v>56</v>
      </c>
      <c r="F29" s="5">
        <v>1</v>
      </c>
      <c r="G29" s="5">
        <v>0</v>
      </c>
      <c r="H29" s="5">
        <v>0</v>
      </c>
      <c r="I29" s="5">
        <v>0</v>
      </c>
      <c r="J29" s="5">
        <v>2</v>
      </c>
      <c r="K29" s="5">
        <v>0</v>
      </c>
      <c r="L29" s="5">
        <v>2</v>
      </c>
      <c r="M29" s="5">
        <v>0</v>
      </c>
      <c r="N29" s="5">
        <v>0</v>
      </c>
      <c r="O29" s="5">
        <v>0</v>
      </c>
      <c r="P29" s="5">
        <v>28</v>
      </c>
      <c r="Q29" s="5">
        <v>42</v>
      </c>
      <c r="R29" s="5">
        <v>0</v>
      </c>
      <c r="S29" s="5">
        <v>0</v>
      </c>
      <c r="T29" s="5">
        <v>0</v>
      </c>
      <c r="U29" s="5">
        <v>2</v>
      </c>
      <c r="V29" s="5">
        <v>0</v>
      </c>
      <c r="W29" s="5">
        <v>0</v>
      </c>
      <c r="X29" s="5">
        <v>0</v>
      </c>
      <c r="Y29" s="5">
        <v>0</v>
      </c>
      <c r="Z29" s="5">
        <v>4</v>
      </c>
      <c r="AA29" s="3">
        <v>12</v>
      </c>
      <c r="AB29" s="3">
        <v>1</v>
      </c>
      <c r="AC29" s="1"/>
    </row>
    <row r="30" spans="1:29" ht="15" customHeight="1">
      <c r="A30" s="63"/>
      <c r="B30" s="7" t="s">
        <v>97</v>
      </c>
      <c r="C30" s="193">
        <f>D30+E30</f>
        <v>22</v>
      </c>
      <c r="D30" s="5">
        <f t="shared" si="6"/>
        <v>10</v>
      </c>
      <c r="E30" s="5">
        <f>SUM(G30,I30,K30,M30,O30,Q30,S30,U30,W30,Y30,AA30)</f>
        <v>12</v>
      </c>
      <c r="F30" s="5">
        <v>0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6</v>
      </c>
      <c r="Q30" s="5">
        <v>10</v>
      </c>
      <c r="R30" s="5">
        <v>0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  <c r="X30" s="5">
        <v>0</v>
      </c>
      <c r="Y30" s="5">
        <v>0</v>
      </c>
      <c r="Z30" s="5">
        <v>3</v>
      </c>
      <c r="AA30" s="5">
        <v>1</v>
      </c>
      <c r="AB30" s="3">
        <v>0</v>
      </c>
      <c r="AC30" s="1"/>
    </row>
    <row r="31" spans="1:29" ht="15" customHeight="1">
      <c r="A31" s="63"/>
      <c r="B31" s="7" t="s">
        <v>71</v>
      </c>
      <c r="C31" s="193">
        <f t="shared" si="3"/>
        <v>72</v>
      </c>
      <c r="D31" s="5">
        <f t="shared" si="6"/>
        <v>28</v>
      </c>
      <c r="E31" s="5">
        <f t="shared" si="2"/>
        <v>44</v>
      </c>
      <c r="F31" s="5">
        <v>1</v>
      </c>
      <c r="G31" s="5">
        <v>0</v>
      </c>
      <c r="H31" s="5">
        <v>0</v>
      </c>
      <c r="I31" s="5">
        <v>0</v>
      </c>
      <c r="J31" s="5">
        <v>1</v>
      </c>
      <c r="K31" s="5">
        <v>0</v>
      </c>
      <c r="L31" s="5">
        <v>1</v>
      </c>
      <c r="M31" s="5">
        <v>2</v>
      </c>
      <c r="N31" s="5">
        <v>0</v>
      </c>
      <c r="O31" s="5">
        <v>0</v>
      </c>
      <c r="P31" s="5">
        <v>23</v>
      </c>
      <c r="Q31" s="5">
        <v>33</v>
      </c>
      <c r="R31" s="5">
        <v>0</v>
      </c>
      <c r="S31" s="5">
        <v>0</v>
      </c>
      <c r="T31" s="5">
        <v>0</v>
      </c>
      <c r="U31" s="5">
        <v>3</v>
      </c>
      <c r="V31" s="5">
        <v>0</v>
      </c>
      <c r="W31" s="5">
        <v>0</v>
      </c>
      <c r="X31" s="5">
        <v>0</v>
      </c>
      <c r="Y31" s="5">
        <v>1</v>
      </c>
      <c r="Z31" s="5">
        <v>2</v>
      </c>
      <c r="AA31" s="5">
        <v>5</v>
      </c>
      <c r="AB31" s="3">
        <v>1</v>
      </c>
      <c r="AC31" s="1"/>
    </row>
    <row r="32" spans="1:29" ht="15" customHeight="1">
      <c r="A32" s="63"/>
      <c r="B32" s="7" t="s">
        <v>23</v>
      </c>
      <c r="C32" s="193">
        <f t="shared" si="3"/>
        <v>50</v>
      </c>
      <c r="D32" s="5">
        <f t="shared" si="6"/>
        <v>20</v>
      </c>
      <c r="E32" s="5">
        <f t="shared" si="2"/>
        <v>30</v>
      </c>
      <c r="F32" s="5">
        <v>0</v>
      </c>
      <c r="G32" s="5">
        <v>1</v>
      </c>
      <c r="H32" s="5">
        <v>0</v>
      </c>
      <c r="I32" s="5">
        <v>0</v>
      </c>
      <c r="J32" s="5">
        <v>1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18</v>
      </c>
      <c r="Q32" s="5">
        <v>21</v>
      </c>
      <c r="R32" s="5">
        <v>0</v>
      </c>
      <c r="S32" s="5">
        <v>0</v>
      </c>
      <c r="T32" s="5">
        <v>0</v>
      </c>
      <c r="U32" s="5">
        <v>1</v>
      </c>
      <c r="V32" s="5">
        <v>0</v>
      </c>
      <c r="W32" s="5">
        <v>0</v>
      </c>
      <c r="X32" s="5">
        <v>0</v>
      </c>
      <c r="Y32" s="5">
        <v>1</v>
      </c>
      <c r="Z32" s="5">
        <v>1</v>
      </c>
      <c r="AA32" s="5">
        <v>5</v>
      </c>
      <c r="AB32" s="3">
        <v>0</v>
      </c>
      <c r="AC32" s="1"/>
    </row>
    <row r="33" spans="1:29" ht="15" customHeight="1">
      <c r="A33" s="63"/>
      <c r="B33" s="7" t="s">
        <v>24</v>
      </c>
      <c r="C33" s="193">
        <f t="shared" si="3"/>
        <v>130</v>
      </c>
      <c r="D33" s="5">
        <f t="shared" si="6"/>
        <v>63</v>
      </c>
      <c r="E33" s="5">
        <f t="shared" si="2"/>
        <v>67</v>
      </c>
      <c r="F33" s="5">
        <v>1</v>
      </c>
      <c r="G33" s="5">
        <v>0</v>
      </c>
      <c r="H33" s="5">
        <v>0</v>
      </c>
      <c r="I33" s="5">
        <v>0</v>
      </c>
      <c r="J33" s="5">
        <v>1</v>
      </c>
      <c r="K33" s="5">
        <v>1</v>
      </c>
      <c r="L33" s="5">
        <v>3</v>
      </c>
      <c r="M33" s="5">
        <v>0</v>
      </c>
      <c r="N33" s="5">
        <v>0</v>
      </c>
      <c r="O33" s="5">
        <v>0</v>
      </c>
      <c r="P33" s="5">
        <v>39</v>
      </c>
      <c r="Q33" s="5">
        <v>58</v>
      </c>
      <c r="R33" s="5">
        <v>0</v>
      </c>
      <c r="S33" s="5">
        <v>0</v>
      </c>
      <c r="T33" s="5">
        <v>0</v>
      </c>
      <c r="U33" s="5">
        <v>2</v>
      </c>
      <c r="V33" s="5">
        <v>0</v>
      </c>
      <c r="W33" s="5">
        <v>0</v>
      </c>
      <c r="X33" s="5">
        <v>0</v>
      </c>
      <c r="Y33" s="5">
        <v>0</v>
      </c>
      <c r="Z33" s="5">
        <v>19</v>
      </c>
      <c r="AA33" s="5">
        <v>6</v>
      </c>
      <c r="AB33" s="3">
        <v>0</v>
      </c>
      <c r="AC33" s="1"/>
    </row>
    <row r="34" spans="1:29" ht="15" customHeight="1">
      <c r="A34" s="63"/>
      <c r="B34" s="7" t="s">
        <v>72</v>
      </c>
      <c r="C34" s="193">
        <f>D34+E34</f>
        <v>52</v>
      </c>
      <c r="D34" s="5">
        <f t="shared" si="6"/>
        <v>20</v>
      </c>
      <c r="E34" s="5">
        <f t="shared" si="2"/>
        <v>32</v>
      </c>
      <c r="F34" s="5">
        <v>1</v>
      </c>
      <c r="G34" s="5">
        <v>0</v>
      </c>
      <c r="H34" s="5">
        <v>1</v>
      </c>
      <c r="I34" s="5">
        <v>0</v>
      </c>
      <c r="J34" s="5">
        <v>1</v>
      </c>
      <c r="K34" s="5">
        <v>0</v>
      </c>
      <c r="L34" s="86">
        <v>1</v>
      </c>
      <c r="M34" s="86">
        <v>0</v>
      </c>
      <c r="N34" s="86">
        <v>0</v>
      </c>
      <c r="O34" s="86">
        <v>0</v>
      </c>
      <c r="P34" s="86">
        <v>15</v>
      </c>
      <c r="Q34" s="86">
        <v>25</v>
      </c>
      <c r="R34" s="86">
        <v>0</v>
      </c>
      <c r="S34" s="86">
        <v>0</v>
      </c>
      <c r="T34" s="86">
        <v>0</v>
      </c>
      <c r="U34" s="86">
        <v>3</v>
      </c>
      <c r="V34" s="86">
        <v>0</v>
      </c>
      <c r="W34" s="5">
        <v>0</v>
      </c>
      <c r="X34" s="5">
        <v>0</v>
      </c>
      <c r="Y34" s="5">
        <v>1</v>
      </c>
      <c r="Z34" s="5">
        <v>1</v>
      </c>
      <c r="AA34" s="5">
        <v>3</v>
      </c>
      <c r="AB34" s="3">
        <v>2</v>
      </c>
      <c r="AC34" s="1"/>
    </row>
    <row r="35" spans="1:29" ht="15" customHeight="1">
      <c r="A35" s="63"/>
      <c r="B35" s="7" t="s">
        <v>75</v>
      </c>
      <c r="C35" s="193">
        <f t="shared" si="3"/>
        <v>40</v>
      </c>
      <c r="D35" s="5">
        <f t="shared" si="6"/>
        <v>18</v>
      </c>
      <c r="E35" s="5">
        <f t="shared" si="2"/>
        <v>22</v>
      </c>
      <c r="F35" s="5">
        <v>1</v>
      </c>
      <c r="G35" s="5">
        <v>0</v>
      </c>
      <c r="H35" s="5">
        <v>0</v>
      </c>
      <c r="I35" s="5">
        <v>0</v>
      </c>
      <c r="J35" s="5">
        <v>1</v>
      </c>
      <c r="K35" s="5">
        <v>0</v>
      </c>
      <c r="L35" s="86">
        <v>0</v>
      </c>
      <c r="M35" s="86">
        <v>1</v>
      </c>
      <c r="N35" s="86">
        <v>0</v>
      </c>
      <c r="O35" s="86">
        <v>0</v>
      </c>
      <c r="P35" s="86">
        <v>13</v>
      </c>
      <c r="Q35" s="86">
        <v>16</v>
      </c>
      <c r="R35" s="86">
        <v>0</v>
      </c>
      <c r="S35" s="86">
        <v>0</v>
      </c>
      <c r="T35" s="86">
        <v>0</v>
      </c>
      <c r="U35" s="86">
        <v>2</v>
      </c>
      <c r="V35" s="86">
        <v>0</v>
      </c>
      <c r="W35" s="5">
        <v>0</v>
      </c>
      <c r="X35" s="5">
        <v>0</v>
      </c>
      <c r="Y35" s="5">
        <v>1</v>
      </c>
      <c r="Z35" s="5">
        <v>3</v>
      </c>
      <c r="AA35" s="5">
        <v>2</v>
      </c>
      <c r="AB35" s="3">
        <v>0</v>
      </c>
      <c r="AC35" s="1"/>
    </row>
    <row r="36" spans="1:29" ht="15" customHeight="1">
      <c r="A36" s="63"/>
      <c r="B36" s="7"/>
      <c r="C36" s="193"/>
      <c r="D36" s="5"/>
      <c r="E36" s="5"/>
      <c r="F36" s="5"/>
      <c r="G36" s="5"/>
      <c r="H36" s="5"/>
      <c r="I36" s="5"/>
      <c r="J36" s="5"/>
      <c r="K36" s="5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5"/>
      <c r="X36" s="5"/>
      <c r="Y36" s="5"/>
      <c r="Z36" s="5"/>
      <c r="AA36" s="5"/>
      <c r="AB36" s="3"/>
      <c r="AC36" s="1"/>
    </row>
    <row r="37" spans="1:29" ht="15" customHeight="1">
      <c r="A37" s="62" t="s">
        <v>89</v>
      </c>
      <c r="B37" s="73" t="s">
        <v>111</v>
      </c>
      <c r="C37" s="193"/>
      <c r="D37" s="5"/>
      <c r="E37" s="5"/>
      <c r="F37" s="5"/>
      <c r="G37" s="5"/>
      <c r="H37" s="5"/>
      <c r="I37" s="5"/>
      <c r="J37" s="5"/>
      <c r="K37" s="5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5"/>
      <c r="X37" s="5"/>
      <c r="Y37" s="5"/>
      <c r="Z37" s="5"/>
      <c r="AA37" s="5"/>
      <c r="AB37" s="3"/>
      <c r="AC37" s="1"/>
    </row>
    <row r="38" spans="2:29" ht="15" customHeight="1">
      <c r="B38" s="93" t="s">
        <v>112</v>
      </c>
      <c r="C38" s="192">
        <f>D38+E38</f>
        <v>24</v>
      </c>
      <c r="D38" s="84">
        <f t="shared" si="6"/>
        <v>7</v>
      </c>
      <c r="E38" s="84">
        <f t="shared" si="2"/>
        <v>17</v>
      </c>
      <c r="F38" s="84">
        <v>0</v>
      </c>
      <c r="G38" s="103">
        <v>1</v>
      </c>
      <c r="H38" s="84">
        <v>0</v>
      </c>
      <c r="I38" s="103">
        <v>0</v>
      </c>
      <c r="J38" s="103">
        <v>1</v>
      </c>
      <c r="K38" s="84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4</v>
      </c>
      <c r="Q38" s="103">
        <v>13</v>
      </c>
      <c r="R38" s="103">
        <v>0</v>
      </c>
      <c r="S38" s="103">
        <v>0</v>
      </c>
      <c r="T38" s="103">
        <v>0</v>
      </c>
      <c r="U38" s="103">
        <v>1</v>
      </c>
      <c r="V38" s="103">
        <v>0</v>
      </c>
      <c r="W38" s="103">
        <v>0</v>
      </c>
      <c r="X38" s="103">
        <v>0</v>
      </c>
      <c r="Y38" s="90">
        <v>0</v>
      </c>
      <c r="Z38" s="90">
        <v>2</v>
      </c>
      <c r="AA38" s="90">
        <v>2</v>
      </c>
      <c r="AB38" s="90">
        <v>6</v>
      </c>
      <c r="AC38" s="1"/>
    </row>
    <row r="39" spans="1:28" ht="15" customHeight="1">
      <c r="A39" s="31"/>
      <c r="B39" s="5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2" spans="1:29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" customHeight="1">
      <c r="A43" s="136" t="s">
        <v>107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7"/>
      <c r="Q43" s="17"/>
      <c r="R43" s="17"/>
      <c r="S43" s="17"/>
      <c r="T43" s="17"/>
      <c r="U43" s="17"/>
      <c r="V43" s="17"/>
      <c r="W43" s="1"/>
      <c r="X43" s="1"/>
      <c r="Y43" s="1"/>
      <c r="Z43" s="1"/>
      <c r="AA43" s="1"/>
      <c r="AB43" s="1"/>
      <c r="AC43" s="1"/>
    </row>
    <row r="44" spans="1:29" ht="1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7"/>
      <c r="Q44" s="17"/>
      <c r="R44" s="17"/>
      <c r="S44" s="17"/>
      <c r="T44" s="17"/>
      <c r="U44" s="17"/>
      <c r="V44" s="17"/>
      <c r="W44" s="1"/>
      <c r="X44" s="1"/>
      <c r="Y44" s="1"/>
      <c r="Z44" s="1"/>
      <c r="AA44" s="1"/>
      <c r="AB44" s="1"/>
      <c r="AC44" s="1"/>
    </row>
    <row r="45" spans="1:29" ht="15" customHeight="1">
      <c r="A45" s="10" t="s">
        <v>118</v>
      </c>
      <c r="B45" s="10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5" t="s">
        <v>49</v>
      </c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2" t="s">
        <v>47</v>
      </c>
    </row>
    <row r="46" spans="1:29" ht="15" customHeight="1">
      <c r="A46" s="114" t="s">
        <v>62</v>
      </c>
      <c r="B46" s="115"/>
      <c r="C46" s="194" t="s">
        <v>0</v>
      </c>
      <c r="D46" s="195"/>
      <c r="E46" s="195"/>
      <c r="F46" s="177" t="s">
        <v>93</v>
      </c>
      <c r="G46" s="178"/>
      <c r="H46" s="178"/>
      <c r="I46" s="178"/>
      <c r="J46" s="178"/>
      <c r="K46" s="179"/>
      <c r="L46" s="69"/>
      <c r="M46" s="69"/>
      <c r="N46" s="69"/>
      <c r="O46" s="69"/>
      <c r="P46" s="158" t="s">
        <v>102</v>
      </c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</row>
    <row r="47" spans="1:29" ht="15" customHeight="1">
      <c r="A47" s="116"/>
      <c r="B47" s="117"/>
      <c r="C47" s="196"/>
      <c r="D47" s="197"/>
      <c r="E47" s="197"/>
      <c r="F47" s="181" t="s">
        <v>90</v>
      </c>
      <c r="G47" s="182"/>
      <c r="H47" s="161" t="s">
        <v>91</v>
      </c>
      <c r="I47" s="162"/>
      <c r="J47" s="161" t="s">
        <v>92</v>
      </c>
      <c r="K47" s="162"/>
      <c r="L47" s="161" t="s">
        <v>39</v>
      </c>
      <c r="M47" s="162"/>
      <c r="N47" s="161" t="s">
        <v>43</v>
      </c>
      <c r="O47" s="162"/>
      <c r="P47" s="161" t="s">
        <v>44</v>
      </c>
      <c r="Q47" s="162"/>
      <c r="R47" s="161" t="s">
        <v>45</v>
      </c>
      <c r="S47" s="162"/>
      <c r="T47" s="170" t="s">
        <v>86</v>
      </c>
      <c r="U47" s="170"/>
      <c r="V47" s="161" t="s">
        <v>40</v>
      </c>
      <c r="W47" s="162"/>
      <c r="X47" s="159" t="s">
        <v>48</v>
      </c>
      <c r="Y47" s="160"/>
      <c r="Z47" s="161" t="s">
        <v>41</v>
      </c>
      <c r="AA47" s="162"/>
      <c r="AB47" s="158" t="s">
        <v>42</v>
      </c>
      <c r="AC47" s="158"/>
    </row>
    <row r="48" spans="1:29" ht="15" customHeight="1">
      <c r="A48" s="118"/>
      <c r="B48" s="119"/>
      <c r="C48" s="27" t="s">
        <v>57</v>
      </c>
      <c r="D48" s="28" t="s">
        <v>1</v>
      </c>
      <c r="E48" s="110" t="s">
        <v>2</v>
      </c>
      <c r="F48" s="26" t="s">
        <v>1</v>
      </c>
      <c r="G48" s="28" t="s">
        <v>2</v>
      </c>
      <c r="H48" s="27" t="s">
        <v>1</v>
      </c>
      <c r="I48" s="27" t="s">
        <v>2</v>
      </c>
      <c r="J48" s="27" t="s">
        <v>1</v>
      </c>
      <c r="K48" s="28" t="s">
        <v>2</v>
      </c>
      <c r="L48" s="26" t="s">
        <v>1</v>
      </c>
      <c r="M48" s="28" t="s">
        <v>2</v>
      </c>
      <c r="N48" s="26" t="s">
        <v>1</v>
      </c>
      <c r="O48" s="28" t="s">
        <v>2</v>
      </c>
      <c r="P48" s="26" t="s">
        <v>1</v>
      </c>
      <c r="Q48" s="28" t="s">
        <v>2</v>
      </c>
      <c r="R48" s="26" t="s">
        <v>1</v>
      </c>
      <c r="S48" s="28" t="s">
        <v>2</v>
      </c>
      <c r="T48" s="29" t="s">
        <v>1</v>
      </c>
      <c r="U48" s="28" t="s">
        <v>2</v>
      </c>
      <c r="V48" s="26" t="s">
        <v>1</v>
      </c>
      <c r="W48" s="28" t="s">
        <v>2</v>
      </c>
      <c r="X48" s="29" t="s">
        <v>1</v>
      </c>
      <c r="Y48" s="28" t="s">
        <v>2</v>
      </c>
      <c r="Z48" s="26" t="s">
        <v>1</v>
      </c>
      <c r="AA48" s="28" t="s">
        <v>2</v>
      </c>
      <c r="AB48" s="28" t="s">
        <v>1</v>
      </c>
      <c r="AC48" s="29" t="s">
        <v>2</v>
      </c>
    </row>
    <row r="49" spans="1:29" ht="15" customHeight="1">
      <c r="A49" s="50"/>
      <c r="B49" s="50"/>
      <c r="C49" s="198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</row>
    <row r="50" spans="1:29" ht="15" customHeight="1">
      <c r="A50" s="18"/>
      <c r="B50" s="19" t="s">
        <v>117</v>
      </c>
      <c r="C50" s="187">
        <f>SUM(D50:E50)</f>
        <v>285</v>
      </c>
      <c r="D50" s="82">
        <f>SUM(F50,H50,J50,L50,N50,P50,R50,T50,V50,X50,Z50,AB50)</f>
        <v>146</v>
      </c>
      <c r="E50" s="82">
        <f>SUM(G50,I50,K50,M50,O50,Q50,S50,U50,W50,Y50,AA50,AC50)</f>
        <v>139</v>
      </c>
      <c r="F50" s="82">
        <v>37</v>
      </c>
      <c r="G50" s="82">
        <v>45</v>
      </c>
      <c r="H50" s="82">
        <v>37</v>
      </c>
      <c r="I50" s="82">
        <v>57</v>
      </c>
      <c r="J50" s="82">
        <v>0</v>
      </c>
      <c r="K50" s="82">
        <v>6</v>
      </c>
      <c r="L50" s="82">
        <v>5</v>
      </c>
      <c r="M50" s="82">
        <v>2</v>
      </c>
      <c r="N50" s="82">
        <v>0</v>
      </c>
      <c r="O50" s="82">
        <v>0</v>
      </c>
      <c r="P50" s="82">
        <v>0</v>
      </c>
      <c r="Q50" s="82">
        <v>5</v>
      </c>
      <c r="R50" s="102">
        <v>28</v>
      </c>
      <c r="S50" s="102">
        <v>21</v>
      </c>
      <c r="T50" s="82">
        <v>0</v>
      </c>
      <c r="U50" s="3">
        <v>0</v>
      </c>
      <c r="V50" s="3">
        <v>0</v>
      </c>
      <c r="W50" s="3">
        <v>0</v>
      </c>
      <c r="X50" s="3">
        <v>1</v>
      </c>
      <c r="Y50" s="3">
        <v>1</v>
      </c>
      <c r="Z50" s="3">
        <v>36</v>
      </c>
      <c r="AA50" s="3">
        <v>1</v>
      </c>
      <c r="AB50" s="3">
        <v>2</v>
      </c>
      <c r="AC50" s="3">
        <v>1</v>
      </c>
    </row>
    <row r="51" spans="1:29" s="30" customFormat="1" ht="15" customHeight="1">
      <c r="A51" s="188"/>
      <c r="B51" s="189" t="s">
        <v>125</v>
      </c>
      <c r="C51" s="190">
        <f aca="true" t="shared" si="7" ref="C51:AC51">SUM(C54,C56,C80)</f>
        <v>313</v>
      </c>
      <c r="D51" s="94">
        <f t="shared" si="7"/>
        <v>147</v>
      </c>
      <c r="E51" s="94">
        <f t="shared" si="7"/>
        <v>166</v>
      </c>
      <c r="F51" s="94">
        <f t="shared" si="7"/>
        <v>35</v>
      </c>
      <c r="G51" s="94">
        <f t="shared" si="7"/>
        <v>47</v>
      </c>
      <c r="H51" s="94">
        <f t="shared" si="7"/>
        <v>39</v>
      </c>
      <c r="I51" s="94">
        <f t="shared" si="7"/>
        <v>53</v>
      </c>
      <c r="J51" s="94">
        <f t="shared" si="7"/>
        <v>0</v>
      </c>
      <c r="K51" s="94">
        <f t="shared" si="7"/>
        <v>6</v>
      </c>
      <c r="L51" s="94">
        <f t="shared" si="7"/>
        <v>4</v>
      </c>
      <c r="M51" s="94">
        <f t="shared" si="7"/>
        <v>3</v>
      </c>
      <c r="N51" s="94">
        <f t="shared" si="7"/>
        <v>0</v>
      </c>
      <c r="O51" s="94">
        <f t="shared" si="7"/>
        <v>0</v>
      </c>
      <c r="P51" s="94">
        <f t="shared" si="7"/>
        <v>0</v>
      </c>
      <c r="Q51" s="94">
        <f t="shared" si="7"/>
        <v>4</v>
      </c>
      <c r="R51" s="94">
        <f t="shared" si="7"/>
        <v>28</v>
      </c>
      <c r="S51" s="94">
        <f t="shared" si="7"/>
        <v>22</v>
      </c>
      <c r="T51" s="94">
        <f t="shared" si="7"/>
        <v>0</v>
      </c>
      <c r="U51" s="94">
        <f t="shared" si="7"/>
        <v>10</v>
      </c>
      <c r="V51" s="94">
        <f t="shared" si="7"/>
        <v>0</v>
      </c>
      <c r="W51" s="94">
        <f t="shared" si="7"/>
        <v>0</v>
      </c>
      <c r="X51" s="94">
        <f t="shared" si="7"/>
        <v>2</v>
      </c>
      <c r="Y51" s="94">
        <f t="shared" si="7"/>
        <v>17</v>
      </c>
      <c r="Z51" s="94">
        <f t="shared" si="7"/>
        <v>37</v>
      </c>
      <c r="AA51" s="94">
        <f t="shared" si="7"/>
        <v>1</v>
      </c>
      <c r="AB51" s="94">
        <f t="shared" si="7"/>
        <v>2</v>
      </c>
      <c r="AC51" s="94">
        <f t="shared" si="7"/>
        <v>3</v>
      </c>
    </row>
    <row r="52" spans="1:29" ht="15" customHeight="1">
      <c r="A52" s="3"/>
      <c r="B52" s="3"/>
      <c r="C52" s="191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</row>
    <row r="53" spans="1:29" ht="15" customHeight="1">
      <c r="A53" s="52" t="s">
        <v>87</v>
      </c>
      <c r="B53" s="3" t="s">
        <v>115</v>
      </c>
      <c r="C53" s="191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</row>
    <row r="54" spans="2:29" ht="15" customHeight="1">
      <c r="B54" s="92" t="s">
        <v>66</v>
      </c>
      <c r="C54" s="193">
        <f>D54+E54</f>
        <v>1</v>
      </c>
      <c r="D54" s="5">
        <f>SUM(F54,H54,J54,L54,N54,P54,R54,T54,V54,X54,Z54,AB54)</f>
        <v>1</v>
      </c>
      <c r="E54" s="5">
        <f>SUM(G54,I54,K54,M54,O54,Q54,S54,U54,W54,Y54,AA54,AC54)</f>
        <v>0</v>
      </c>
      <c r="F54" s="79" t="s">
        <v>50</v>
      </c>
      <c r="G54" s="79" t="s">
        <v>50</v>
      </c>
      <c r="H54" s="79" t="s">
        <v>50</v>
      </c>
      <c r="I54" s="79" t="s">
        <v>50</v>
      </c>
      <c r="J54" s="79" t="s">
        <v>50</v>
      </c>
      <c r="K54" s="79" t="s">
        <v>50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</row>
    <row r="55" spans="1:29" ht="15" customHeight="1">
      <c r="A55" s="52"/>
      <c r="B55" s="4"/>
      <c r="C55" s="193"/>
      <c r="D55" s="5"/>
      <c r="E55" s="5"/>
      <c r="F55" s="79"/>
      <c r="G55" s="79"/>
      <c r="H55" s="79"/>
      <c r="I55" s="79"/>
      <c r="J55" s="79"/>
      <c r="K55" s="79"/>
      <c r="L55" s="5"/>
      <c r="M55" s="5"/>
      <c r="N55" s="5"/>
      <c r="O55" s="5"/>
      <c r="P55" s="5"/>
      <c r="Q55" s="5"/>
      <c r="R55" s="5"/>
      <c r="S55" s="5"/>
      <c r="T55" s="5"/>
      <c r="U55" s="3"/>
      <c r="V55" s="3"/>
      <c r="W55" s="3"/>
      <c r="X55" s="3"/>
      <c r="Y55" s="3"/>
      <c r="Z55" s="3"/>
      <c r="AA55" s="3"/>
      <c r="AB55" s="3"/>
      <c r="AC55" s="3"/>
    </row>
    <row r="56" spans="1:29" ht="15" customHeight="1">
      <c r="A56" s="61" t="s">
        <v>88</v>
      </c>
      <c r="B56" s="52" t="s">
        <v>67</v>
      </c>
      <c r="C56" s="193">
        <f aca="true" t="shared" si="8" ref="C56:C80">D56+E56</f>
        <v>304</v>
      </c>
      <c r="D56" s="5">
        <f aca="true" t="shared" si="9" ref="D56:D80">SUM(F56,H56,J56,L56,N56,P56,R56,T56,V56,X56,Z56,AB56)</f>
        <v>144</v>
      </c>
      <c r="E56" s="5">
        <f aca="true" t="shared" si="10" ref="E56:E80">SUM(G56,I56,K56,M56,O56,Q56,S56,U56,W56,Y56,AA56,AC56)</f>
        <v>160</v>
      </c>
      <c r="F56" s="5">
        <f aca="true" t="shared" si="11" ref="F56:AC56">SUM(F58:F77)</f>
        <v>35</v>
      </c>
      <c r="G56" s="5">
        <f t="shared" si="11"/>
        <v>47</v>
      </c>
      <c r="H56" s="5">
        <f t="shared" si="11"/>
        <v>39</v>
      </c>
      <c r="I56" s="5">
        <f t="shared" si="11"/>
        <v>53</v>
      </c>
      <c r="J56" s="5">
        <f t="shared" si="11"/>
        <v>0</v>
      </c>
      <c r="K56" s="5">
        <f t="shared" si="11"/>
        <v>6</v>
      </c>
      <c r="L56" s="5">
        <f t="shared" si="11"/>
        <v>1</v>
      </c>
      <c r="M56" s="5">
        <f t="shared" si="11"/>
        <v>2</v>
      </c>
      <c r="N56" s="5">
        <f t="shared" si="11"/>
        <v>0</v>
      </c>
      <c r="O56" s="5">
        <f t="shared" si="11"/>
        <v>0</v>
      </c>
      <c r="P56" s="5">
        <f t="shared" si="11"/>
        <v>0</v>
      </c>
      <c r="Q56" s="5">
        <f t="shared" si="11"/>
        <v>0</v>
      </c>
      <c r="R56" s="5">
        <f t="shared" si="11"/>
        <v>28</v>
      </c>
      <c r="S56" s="5">
        <f t="shared" si="11"/>
        <v>22</v>
      </c>
      <c r="T56" s="5">
        <f t="shared" si="11"/>
        <v>0</v>
      </c>
      <c r="U56" s="5">
        <f t="shared" si="11"/>
        <v>10</v>
      </c>
      <c r="V56" s="5">
        <f t="shared" si="11"/>
        <v>0</v>
      </c>
      <c r="W56" s="5">
        <f t="shared" si="11"/>
        <v>0</v>
      </c>
      <c r="X56" s="5">
        <f t="shared" si="11"/>
        <v>2</v>
      </c>
      <c r="Y56" s="5">
        <f t="shared" si="11"/>
        <v>17</v>
      </c>
      <c r="Z56" s="5">
        <f t="shared" si="11"/>
        <v>37</v>
      </c>
      <c r="AA56" s="5">
        <f t="shared" si="11"/>
        <v>1</v>
      </c>
      <c r="AB56" s="5">
        <f t="shared" si="11"/>
        <v>2</v>
      </c>
      <c r="AC56" s="5">
        <f t="shared" si="11"/>
        <v>2</v>
      </c>
    </row>
    <row r="57" spans="1:29" ht="15" customHeight="1">
      <c r="A57" s="61"/>
      <c r="B57" s="4" t="s">
        <v>104</v>
      </c>
      <c r="C57" s="193">
        <f>D57+E57</f>
        <v>110</v>
      </c>
      <c r="D57" s="5">
        <f>SUM(F57,H57,J57,L57,N57,P57,R57,T57,V57,X57,Z57,AB57)</f>
        <v>53</v>
      </c>
      <c r="E57" s="5">
        <f>SUM(G57,I57,K57,M57,O57,Q57,S57,U57,W57,Y57,AA57,AC57)</f>
        <v>57</v>
      </c>
      <c r="F57" s="5">
        <f>SUM(F58:F61)</f>
        <v>10</v>
      </c>
      <c r="G57" s="5">
        <f aca="true" t="shared" si="12" ref="G57:AC57">SUM(G58:G61)</f>
        <v>20</v>
      </c>
      <c r="H57" s="5">
        <f t="shared" si="12"/>
        <v>10</v>
      </c>
      <c r="I57" s="5">
        <f t="shared" si="12"/>
        <v>20</v>
      </c>
      <c r="J57" s="5">
        <f t="shared" si="12"/>
        <v>0</v>
      </c>
      <c r="K57" s="5">
        <f t="shared" si="12"/>
        <v>1</v>
      </c>
      <c r="L57" s="5">
        <f t="shared" si="12"/>
        <v>1</v>
      </c>
      <c r="M57" s="5">
        <f t="shared" si="12"/>
        <v>2</v>
      </c>
      <c r="N57" s="5">
        <f t="shared" si="12"/>
        <v>0</v>
      </c>
      <c r="O57" s="5">
        <f t="shared" si="12"/>
        <v>0</v>
      </c>
      <c r="P57" s="5">
        <f t="shared" si="12"/>
        <v>0</v>
      </c>
      <c r="Q57" s="5">
        <f t="shared" si="12"/>
        <v>0</v>
      </c>
      <c r="R57" s="5">
        <f t="shared" si="12"/>
        <v>12</v>
      </c>
      <c r="S57" s="5">
        <f t="shared" si="12"/>
        <v>10</v>
      </c>
      <c r="T57" s="5">
        <f t="shared" si="12"/>
        <v>0</v>
      </c>
      <c r="U57" s="5">
        <f t="shared" si="12"/>
        <v>0</v>
      </c>
      <c r="V57" s="5">
        <f t="shared" si="12"/>
        <v>0</v>
      </c>
      <c r="W57" s="5">
        <f t="shared" si="12"/>
        <v>0</v>
      </c>
      <c r="X57" s="5">
        <f t="shared" si="12"/>
        <v>1</v>
      </c>
      <c r="Y57" s="5">
        <f t="shared" si="12"/>
        <v>1</v>
      </c>
      <c r="Z57" s="5">
        <f t="shared" si="12"/>
        <v>17</v>
      </c>
      <c r="AA57" s="5">
        <f t="shared" si="12"/>
        <v>1</v>
      </c>
      <c r="AB57" s="5">
        <f t="shared" si="12"/>
        <v>2</v>
      </c>
      <c r="AC57" s="5">
        <f t="shared" si="12"/>
        <v>2</v>
      </c>
    </row>
    <row r="58" spans="1:29" ht="15" customHeight="1">
      <c r="A58" s="63"/>
      <c r="B58" s="12" t="s">
        <v>66</v>
      </c>
      <c r="C58" s="193">
        <f t="shared" si="8"/>
        <v>42</v>
      </c>
      <c r="D58" s="5">
        <f t="shared" si="9"/>
        <v>18</v>
      </c>
      <c r="E58" s="5">
        <f t="shared" si="10"/>
        <v>24</v>
      </c>
      <c r="F58" s="5">
        <v>4</v>
      </c>
      <c r="G58" s="5">
        <v>9</v>
      </c>
      <c r="H58" s="5">
        <v>5</v>
      </c>
      <c r="I58" s="5">
        <v>10</v>
      </c>
      <c r="J58" s="5">
        <v>0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3</v>
      </c>
      <c r="S58" s="5">
        <v>3</v>
      </c>
      <c r="T58" s="5">
        <v>0</v>
      </c>
      <c r="U58" s="5">
        <v>0</v>
      </c>
      <c r="V58" s="5">
        <v>0</v>
      </c>
      <c r="W58" s="5">
        <v>0</v>
      </c>
      <c r="X58" s="3">
        <v>0</v>
      </c>
      <c r="Y58" s="3">
        <v>0</v>
      </c>
      <c r="Z58" s="3">
        <v>6</v>
      </c>
      <c r="AA58" s="3">
        <v>0</v>
      </c>
      <c r="AB58" s="3">
        <v>0</v>
      </c>
      <c r="AC58" s="3">
        <v>1</v>
      </c>
    </row>
    <row r="59" spans="1:29" ht="15" customHeight="1">
      <c r="A59" s="63"/>
      <c r="B59" s="72" t="s">
        <v>15</v>
      </c>
      <c r="C59" s="193">
        <f t="shared" si="8"/>
        <v>11</v>
      </c>
      <c r="D59" s="5">
        <f t="shared" si="9"/>
        <v>6</v>
      </c>
      <c r="E59" s="5">
        <f t="shared" si="10"/>
        <v>5</v>
      </c>
      <c r="F59" s="5">
        <v>0</v>
      </c>
      <c r="G59" s="5">
        <v>2</v>
      </c>
      <c r="H59" s="5">
        <v>0</v>
      </c>
      <c r="I59" s="5">
        <v>0</v>
      </c>
      <c r="J59" s="5">
        <v>0</v>
      </c>
      <c r="K59" s="5">
        <v>0</v>
      </c>
      <c r="L59" s="5">
        <v>1</v>
      </c>
      <c r="M59" s="5">
        <v>1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3">
        <v>1</v>
      </c>
      <c r="Y59" s="3">
        <v>1</v>
      </c>
      <c r="Z59" s="3">
        <v>2</v>
      </c>
      <c r="AA59" s="3">
        <v>1</v>
      </c>
      <c r="AB59" s="3">
        <v>2</v>
      </c>
      <c r="AC59" s="3">
        <v>0</v>
      </c>
    </row>
    <row r="60" spans="1:29" ht="15" customHeight="1">
      <c r="A60" s="63"/>
      <c r="B60" s="72" t="s">
        <v>16</v>
      </c>
      <c r="C60" s="193">
        <f t="shared" si="8"/>
        <v>44</v>
      </c>
      <c r="D60" s="5">
        <f t="shared" si="9"/>
        <v>21</v>
      </c>
      <c r="E60" s="5">
        <f t="shared" si="10"/>
        <v>23</v>
      </c>
      <c r="F60" s="5">
        <v>3</v>
      </c>
      <c r="G60" s="5">
        <v>5</v>
      </c>
      <c r="H60" s="5">
        <v>5</v>
      </c>
      <c r="I60" s="5">
        <v>10</v>
      </c>
      <c r="J60" s="5">
        <v>0</v>
      </c>
      <c r="K60" s="5">
        <v>0</v>
      </c>
      <c r="L60" s="5">
        <v>0</v>
      </c>
      <c r="M60" s="5">
        <v>1</v>
      </c>
      <c r="N60" s="5">
        <v>0</v>
      </c>
      <c r="O60" s="5">
        <v>0</v>
      </c>
      <c r="P60" s="5">
        <v>0</v>
      </c>
      <c r="Q60" s="5">
        <v>0</v>
      </c>
      <c r="R60" s="5">
        <v>8</v>
      </c>
      <c r="S60" s="5">
        <v>6</v>
      </c>
      <c r="T60" s="5">
        <v>0</v>
      </c>
      <c r="U60" s="5">
        <v>0</v>
      </c>
      <c r="V60" s="5">
        <v>0</v>
      </c>
      <c r="W60" s="5">
        <v>0</v>
      </c>
      <c r="X60" s="3">
        <v>0</v>
      </c>
      <c r="Y60" s="3">
        <v>0</v>
      </c>
      <c r="Z60" s="3">
        <v>5</v>
      </c>
      <c r="AA60" s="3">
        <v>0</v>
      </c>
      <c r="AB60" s="3">
        <v>0</v>
      </c>
      <c r="AC60" s="3">
        <v>1</v>
      </c>
    </row>
    <row r="61" spans="1:29" ht="15" customHeight="1">
      <c r="A61" s="63"/>
      <c r="B61" s="72" t="s">
        <v>17</v>
      </c>
      <c r="C61" s="193">
        <f t="shared" si="8"/>
        <v>13</v>
      </c>
      <c r="D61" s="5">
        <f t="shared" si="9"/>
        <v>8</v>
      </c>
      <c r="E61" s="5">
        <f t="shared" si="10"/>
        <v>5</v>
      </c>
      <c r="F61" s="5">
        <v>3</v>
      </c>
      <c r="G61" s="5">
        <v>4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1</v>
      </c>
      <c r="S61" s="5">
        <v>1</v>
      </c>
      <c r="T61" s="5">
        <v>0</v>
      </c>
      <c r="U61" s="5">
        <v>0</v>
      </c>
      <c r="V61" s="5">
        <v>0</v>
      </c>
      <c r="W61" s="5">
        <v>0</v>
      </c>
      <c r="X61" s="3">
        <v>0</v>
      </c>
      <c r="Y61" s="3">
        <v>0</v>
      </c>
      <c r="Z61" s="3">
        <v>4</v>
      </c>
      <c r="AA61" s="3">
        <v>0</v>
      </c>
      <c r="AB61" s="3">
        <v>0</v>
      </c>
      <c r="AC61" s="3">
        <v>0</v>
      </c>
    </row>
    <row r="62" spans="1:29" ht="15" customHeight="1">
      <c r="A62" s="63"/>
      <c r="B62" s="7" t="s">
        <v>18</v>
      </c>
      <c r="C62" s="193">
        <f t="shared" si="8"/>
        <v>14</v>
      </c>
      <c r="D62" s="5">
        <f t="shared" si="9"/>
        <v>5</v>
      </c>
      <c r="E62" s="5">
        <f t="shared" si="10"/>
        <v>9</v>
      </c>
      <c r="F62" s="5">
        <v>2</v>
      </c>
      <c r="G62" s="5">
        <v>2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1</v>
      </c>
      <c r="S62" s="5">
        <v>1</v>
      </c>
      <c r="T62" s="5">
        <v>0</v>
      </c>
      <c r="U62" s="5">
        <v>1</v>
      </c>
      <c r="V62" s="5">
        <v>0</v>
      </c>
      <c r="W62" s="5">
        <v>0</v>
      </c>
      <c r="X62" s="3">
        <v>0</v>
      </c>
      <c r="Y62" s="3">
        <v>5</v>
      </c>
      <c r="Z62" s="3">
        <v>2</v>
      </c>
      <c r="AA62" s="3">
        <v>0</v>
      </c>
      <c r="AB62" s="3">
        <v>0</v>
      </c>
      <c r="AC62" s="3">
        <v>0</v>
      </c>
    </row>
    <row r="63" spans="1:29" ht="15" customHeight="1">
      <c r="A63" s="63"/>
      <c r="B63" s="7" t="s">
        <v>96</v>
      </c>
      <c r="C63" s="193">
        <f>D63+E63</f>
        <v>0</v>
      </c>
      <c r="D63" s="5">
        <f>SUM(F63,H63,J63,L63,N63,P63,R63,T63,V63,X63,Z63,AB63)</f>
        <v>0</v>
      </c>
      <c r="E63" s="5">
        <f>SUM(G63,I63,K63,M63,O63,Q63,S63,U63,W63,Y63,AA63,AC63)</f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</row>
    <row r="64" spans="1:29" ht="15" customHeight="1">
      <c r="A64" s="63"/>
      <c r="B64" s="7" t="s">
        <v>3</v>
      </c>
      <c r="C64" s="193">
        <f t="shared" si="8"/>
        <v>6</v>
      </c>
      <c r="D64" s="5">
        <f t="shared" si="9"/>
        <v>3</v>
      </c>
      <c r="E64" s="5">
        <f t="shared" si="10"/>
        <v>3</v>
      </c>
      <c r="F64" s="5">
        <v>1</v>
      </c>
      <c r="G64" s="5">
        <v>2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1</v>
      </c>
      <c r="S64" s="5">
        <v>1</v>
      </c>
      <c r="T64" s="5">
        <v>0</v>
      </c>
      <c r="U64" s="5">
        <v>0</v>
      </c>
      <c r="V64" s="5">
        <v>0</v>
      </c>
      <c r="W64" s="5">
        <v>0</v>
      </c>
      <c r="X64" s="3">
        <v>0</v>
      </c>
      <c r="Y64" s="3">
        <v>0</v>
      </c>
      <c r="Z64" s="3">
        <v>1</v>
      </c>
      <c r="AA64" s="3">
        <v>0</v>
      </c>
      <c r="AB64" s="3">
        <v>0</v>
      </c>
      <c r="AC64" s="3">
        <v>0</v>
      </c>
    </row>
    <row r="65" spans="1:29" ht="15" customHeight="1">
      <c r="A65" s="63"/>
      <c r="B65" s="7" t="s">
        <v>19</v>
      </c>
      <c r="C65" s="193">
        <f t="shared" si="8"/>
        <v>0</v>
      </c>
      <c r="D65" s="5">
        <f t="shared" si="9"/>
        <v>0</v>
      </c>
      <c r="E65" s="5">
        <f t="shared" si="10"/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</row>
    <row r="66" spans="1:29" ht="15" customHeight="1">
      <c r="A66" s="63"/>
      <c r="B66" s="7" t="s">
        <v>20</v>
      </c>
      <c r="C66" s="193">
        <f t="shared" si="8"/>
        <v>11</v>
      </c>
      <c r="D66" s="5">
        <f t="shared" si="9"/>
        <v>4</v>
      </c>
      <c r="E66" s="5">
        <f t="shared" si="10"/>
        <v>7</v>
      </c>
      <c r="F66" s="5">
        <v>2</v>
      </c>
      <c r="G66" s="5">
        <v>4</v>
      </c>
      <c r="H66" s="5">
        <v>0</v>
      </c>
      <c r="I66" s="5">
        <v>0</v>
      </c>
      <c r="J66" s="5">
        <v>0</v>
      </c>
      <c r="K66" s="5">
        <v>2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</v>
      </c>
      <c r="S66" s="5">
        <v>1</v>
      </c>
      <c r="T66" s="5">
        <v>0</v>
      </c>
      <c r="U66" s="5">
        <v>0</v>
      </c>
      <c r="V66" s="5">
        <v>0</v>
      </c>
      <c r="W66" s="5">
        <v>0</v>
      </c>
      <c r="X66" s="3">
        <v>0</v>
      </c>
      <c r="Y66" s="3">
        <v>0</v>
      </c>
      <c r="Z66" s="3">
        <v>1</v>
      </c>
      <c r="AA66" s="3">
        <v>0</v>
      </c>
      <c r="AB66" s="3">
        <v>0</v>
      </c>
      <c r="AC66" s="3">
        <v>0</v>
      </c>
    </row>
    <row r="67" spans="1:29" ht="15" customHeight="1">
      <c r="A67" s="63"/>
      <c r="B67" s="7" t="s">
        <v>21</v>
      </c>
      <c r="C67" s="193">
        <f t="shared" si="8"/>
        <v>7</v>
      </c>
      <c r="D67" s="5">
        <f t="shared" si="9"/>
        <v>7</v>
      </c>
      <c r="E67" s="5">
        <f t="shared" si="10"/>
        <v>0</v>
      </c>
      <c r="F67" s="5">
        <v>4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2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3">
        <v>0</v>
      </c>
      <c r="Y67" s="3">
        <v>0</v>
      </c>
      <c r="Z67" s="3">
        <v>1</v>
      </c>
      <c r="AA67" s="3">
        <v>0</v>
      </c>
      <c r="AB67" s="3">
        <v>0</v>
      </c>
      <c r="AC67" s="3">
        <v>0</v>
      </c>
    </row>
    <row r="68" spans="1:29" ht="15" customHeight="1">
      <c r="A68" s="63"/>
      <c r="B68" s="7" t="s">
        <v>22</v>
      </c>
      <c r="C68" s="193">
        <f t="shared" si="8"/>
        <v>21</v>
      </c>
      <c r="D68" s="5">
        <f t="shared" si="9"/>
        <v>13</v>
      </c>
      <c r="E68" s="5">
        <f t="shared" si="10"/>
        <v>8</v>
      </c>
      <c r="F68" s="5">
        <v>3</v>
      </c>
      <c r="G68" s="5">
        <v>1</v>
      </c>
      <c r="H68" s="5">
        <v>6</v>
      </c>
      <c r="I68" s="5">
        <v>7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2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3">
        <v>0</v>
      </c>
      <c r="Y68" s="3">
        <v>0</v>
      </c>
      <c r="Z68" s="3">
        <v>2</v>
      </c>
      <c r="AA68" s="3">
        <v>0</v>
      </c>
      <c r="AB68" s="3">
        <v>0</v>
      </c>
      <c r="AC68" s="3">
        <v>0</v>
      </c>
    </row>
    <row r="69" spans="1:29" ht="15" customHeight="1">
      <c r="A69" s="63"/>
      <c r="B69" s="7" t="s">
        <v>68</v>
      </c>
      <c r="C69" s="193">
        <f t="shared" si="8"/>
        <v>8</v>
      </c>
      <c r="D69" s="5">
        <f t="shared" si="9"/>
        <v>3</v>
      </c>
      <c r="E69" s="5">
        <f t="shared" si="10"/>
        <v>5</v>
      </c>
      <c r="F69" s="5">
        <v>1</v>
      </c>
      <c r="G69" s="5">
        <v>2</v>
      </c>
      <c r="H69" s="5">
        <v>0</v>
      </c>
      <c r="I69" s="5">
        <v>0</v>
      </c>
      <c r="J69" s="5">
        <v>0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1</v>
      </c>
      <c r="S69" s="5">
        <v>2</v>
      </c>
      <c r="T69" s="5">
        <v>0</v>
      </c>
      <c r="U69" s="5">
        <v>0</v>
      </c>
      <c r="V69" s="5">
        <v>0</v>
      </c>
      <c r="W69" s="5">
        <v>0</v>
      </c>
      <c r="X69" s="3">
        <v>0</v>
      </c>
      <c r="Y69" s="3">
        <v>0</v>
      </c>
      <c r="Z69" s="3">
        <v>1</v>
      </c>
      <c r="AA69" s="3">
        <v>0</v>
      </c>
      <c r="AB69" s="3">
        <v>0</v>
      </c>
      <c r="AC69" s="3">
        <v>0</v>
      </c>
    </row>
    <row r="70" spans="1:29" ht="15" customHeight="1">
      <c r="A70" s="63"/>
      <c r="B70" s="7" t="s">
        <v>69</v>
      </c>
      <c r="C70" s="193">
        <f t="shared" si="8"/>
        <v>7</v>
      </c>
      <c r="D70" s="5">
        <f t="shared" si="9"/>
        <v>5</v>
      </c>
      <c r="E70" s="5">
        <f t="shared" si="10"/>
        <v>2</v>
      </c>
      <c r="F70" s="5">
        <v>3</v>
      </c>
      <c r="G70" s="5">
        <v>1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1</v>
      </c>
      <c r="S70" s="5">
        <v>1</v>
      </c>
      <c r="T70" s="5">
        <v>0</v>
      </c>
      <c r="U70" s="5">
        <v>0</v>
      </c>
      <c r="V70" s="5">
        <v>0</v>
      </c>
      <c r="W70" s="5">
        <v>0</v>
      </c>
      <c r="X70" s="3">
        <v>0</v>
      </c>
      <c r="Y70" s="3">
        <v>0</v>
      </c>
      <c r="Z70" s="3">
        <v>1</v>
      </c>
      <c r="AA70" s="3">
        <v>0</v>
      </c>
      <c r="AB70" s="3">
        <v>0</v>
      </c>
      <c r="AC70" s="3">
        <v>0</v>
      </c>
    </row>
    <row r="71" spans="1:29" ht="15" customHeight="1">
      <c r="A71" s="63"/>
      <c r="B71" s="7" t="s">
        <v>70</v>
      </c>
      <c r="C71" s="193">
        <f t="shared" si="8"/>
        <v>8</v>
      </c>
      <c r="D71" s="5">
        <f t="shared" si="9"/>
        <v>3</v>
      </c>
      <c r="E71" s="5">
        <f t="shared" si="10"/>
        <v>5</v>
      </c>
      <c r="F71" s="5">
        <v>1</v>
      </c>
      <c r="G71" s="5">
        <v>3</v>
      </c>
      <c r="H71" s="5">
        <v>0</v>
      </c>
      <c r="I71" s="5">
        <v>0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1</v>
      </c>
      <c r="S71" s="5">
        <v>1</v>
      </c>
      <c r="T71" s="5">
        <v>0</v>
      </c>
      <c r="U71" s="5">
        <v>0</v>
      </c>
      <c r="V71" s="5">
        <v>0</v>
      </c>
      <c r="W71" s="5">
        <v>0</v>
      </c>
      <c r="X71" s="3">
        <v>0</v>
      </c>
      <c r="Y71" s="3">
        <v>0</v>
      </c>
      <c r="Z71" s="3">
        <v>1</v>
      </c>
      <c r="AA71" s="3">
        <v>0</v>
      </c>
      <c r="AB71" s="3">
        <v>0</v>
      </c>
      <c r="AC71" s="3">
        <v>0</v>
      </c>
    </row>
    <row r="72" spans="1:29" ht="15" customHeight="1">
      <c r="A72" s="63"/>
      <c r="B72" s="7" t="s">
        <v>97</v>
      </c>
      <c r="C72" s="193">
        <f>D72+E72</f>
        <v>0</v>
      </c>
      <c r="D72" s="5">
        <f>SUM(F72,H72,J72,L72,N72,P72,R72,T72,V72,X72,Z72,AB72)</f>
        <v>0</v>
      </c>
      <c r="E72" s="5">
        <f>SUM(G72,I72,K72,M72,O72,Q72,S72,U72,W72,Y72,AA72,AC72)</f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</row>
    <row r="73" spans="1:29" ht="15" customHeight="1">
      <c r="A73" s="63"/>
      <c r="B73" s="7" t="s">
        <v>71</v>
      </c>
      <c r="C73" s="193">
        <f t="shared" si="8"/>
        <v>50</v>
      </c>
      <c r="D73" s="5">
        <f t="shared" si="9"/>
        <v>18</v>
      </c>
      <c r="E73" s="5">
        <f t="shared" si="10"/>
        <v>32</v>
      </c>
      <c r="F73" s="5">
        <v>3</v>
      </c>
      <c r="G73" s="5">
        <v>1</v>
      </c>
      <c r="H73" s="5">
        <v>10</v>
      </c>
      <c r="I73" s="5">
        <v>10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1</v>
      </c>
      <c r="S73" s="5">
        <v>1</v>
      </c>
      <c r="T73" s="5">
        <v>0</v>
      </c>
      <c r="U73" s="5">
        <v>9</v>
      </c>
      <c r="V73" s="5">
        <v>0</v>
      </c>
      <c r="W73" s="5">
        <v>0</v>
      </c>
      <c r="X73" s="3">
        <v>1</v>
      </c>
      <c r="Y73" s="3">
        <v>11</v>
      </c>
      <c r="Z73" s="3">
        <v>3</v>
      </c>
      <c r="AA73" s="3">
        <v>0</v>
      </c>
      <c r="AB73" s="3">
        <v>0</v>
      </c>
      <c r="AC73" s="3">
        <v>0</v>
      </c>
    </row>
    <row r="74" spans="1:29" ht="15" customHeight="1">
      <c r="A74" s="63"/>
      <c r="B74" s="7" t="s">
        <v>23</v>
      </c>
      <c r="C74" s="193">
        <f t="shared" si="8"/>
        <v>6</v>
      </c>
      <c r="D74" s="5">
        <f t="shared" si="9"/>
        <v>4</v>
      </c>
      <c r="E74" s="5">
        <f t="shared" si="10"/>
        <v>2</v>
      </c>
      <c r="F74" s="5">
        <v>2</v>
      </c>
      <c r="G74" s="5">
        <v>1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1</v>
      </c>
      <c r="S74" s="5">
        <v>1</v>
      </c>
      <c r="T74" s="5">
        <v>0</v>
      </c>
      <c r="U74" s="5">
        <v>0</v>
      </c>
      <c r="V74" s="5">
        <v>0</v>
      </c>
      <c r="W74" s="5">
        <v>0</v>
      </c>
      <c r="X74" s="3">
        <v>0</v>
      </c>
      <c r="Y74" s="3">
        <v>0</v>
      </c>
      <c r="Z74" s="3">
        <v>1</v>
      </c>
      <c r="AA74" s="3">
        <v>0</v>
      </c>
      <c r="AB74" s="3">
        <v>0</v>
      </c>
      <c r="AC74" s="3">
        <v>0</v>
      </c>
    </row>
    <row r="75" spans="1:29" ht="15" customHeight="1">
      <c r="A75" s="63"/>
      <c r="B75" s="7" t="s">
        <v>24</v>
      </c>
      <c r="C75" s="193">
        <f t="shared" si="8"/>
        <v>10</v>
      </c>
      <c r="D75" s="5">
        <f t="shared" si="9"/>
        <v>4</v>
      </c>
      <c r="E75" s="5">
        <f t="shared" si="10"/>
        <v>6</v>
      </c>
      <c r="F75" s="5">
        <v>2</v>
      </c>
      <c r="G75" s="5">
        <v>4</v>
      </c>
      <c r="H75" s="5">
        <v>0</v>
      </c>
      <c r="I75" s="5">
        <v>0</v>
      </c>
      <c r="J75" s="5">
        <v>0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1</v>
      </c>
      <c r="S75" s="5">
        <v>1</v>
      </c>
      <c r="T75" s="5">
        <v>0</v>
      </c>
      <c r="U75" s="5">
        <v>0</v>
      </c>
      <c r="V75" s="5">
        <v>0</v>
      </c>
      <c r="W75" s="5">
        <v>0</v>
      </c>
      <c r="X75" s="3">
        <v>0</v>
      </c>
      <c r="Y75" s="3">
        <v>0</v>
      </c>
      <c r="Z75" s="3">
        <v>1</v>
      </c>
      <c r="AA75" s="3">
        <v>0</v>
      </c>
      <c r="AB75" s="3">
        <v>0</v>
      </c>
      <c r="AC75" s="3">
        <v>0</v>
      </c>
    </row>
    <row r="76" spans="1:29" ht="15" customHeight="1">
      <c r="A76" s="63"/>
      <c r="B76" s="7" t="s">
        <v>72</v>
      </c>
      <c r="C76" s="193">
        <f>D76+E76</f>
        <v>21</v>
      </c>
      <c r="D76" s="5">
        <f>SUM(F76,H76,J76,L76,N76,P76,R76,T76,V76,X76,Z76,AB76)</f>
        <v>10</v>
      </c>
      <c r="E76" s="5">
        <f>SUM(G76,I76,K76,M76,O76,Q76,S76,U76,W76,Y76,AA76,AC76)</f>
        <v>11</v>
      </c>
      <c r="F76" s="5">
        <v>0</v>
      </c>
      <c r="G76" s="5">
        <v>4</v>
      </c>
      <c r="H76" s="5">
        <v>5</v>
      </c>
      <c r="I76" s="5">
        <v>7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2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3">
        <v>0</v>
      </c>
      <c r="Y76" s="3">
        <v>0</v>
      </c>
      <c r="Z76" s="3">
        <v>3</v>
      </c>
      <c r="AA76" s="3">
        <v>0</v>
      </c>
      <c r="AB76" s="3">
        <v>0</v>
      </c>
      <c r="AC76" s="3">
        <v>0</v>
      </c>
    </row>
    <row r="77" spans="1:29" ht="15" customHeight="1">
      <c r="A77" s="63"/>
      <c r="B77" s="7" t="s">
        <v>75</v>
      </c>
      <c r="C77" s="193">
        <f t="shared" si="8"/>
        <v>25</v>
      </c>
      <c r="D77" s="5">
        <f t="shared" si="9"/>
        <v>12</v>
      </c>
      <c r="E77" s="5">
        <f t="shared" si="10"/>
        <v>13</v>
      </c>
      <c r="F77" s="5">
        <v>1</v>
      </c>
      <c r="G77" s="5">
        <v>2</v>
      </c>
      <c r="H77" s="5">
        <v>8</v>
      </c>
      <c r="I77" s="5">
        <v>9</v>
      </c>
      <c r="J77" s="86">
        <v>0</v>
      </c>
      <c r="K77" s="86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1</v>
      </c>
      <c r="S77" s="5">
        <v>2</v>
      </c>
      <c r="T77" s="5">
        <v>0</v>
      </c>
      <c r="U77" s="5">
        <v>0</v>
      </c>
      <c r="V77" s="5">
        <v>0</v>
      </c>
      <c r="W77" s="5">
        <v>0</v>
      </c>
      <c r="X77" s="3">
        <v>0</v>
      </c>
      <c r="Y77" s="3">
        <v>0</v>
      </c>
      <c r="Z77" s="3">
        <v>2</v>
      </c>
      <c r="AA77" s="3">
        <v>0</v>
      </c>
      <c r="AB77" s="3">
        <v>0</v>
      </c>
      <c r="AC77" s="3">
        <v>0</v>
      </c>
    </row>
    <row r="78" spans="1:29" ht="15" customHeight="1">
      <c r="A78" s="63"/>
      <c r="B78" s="7"/>
      <c r="C78" s="193"/>
      <c r="D78" s="5"/>
      <c r="E78" s="5"/>
      <c r="F78" s="5"/>
      <c r="G78" s="5"/>
      <c r="H78" s="5"/>
      <c r="I78" s="5"/>
      <c r="J78" s="86"/>
      <c r="K78" s="86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3"/>
      <c r="Y78" s="3"/>
      <c r="Z78" s="3"/>
      <c r="AA78" s="3"/>
      <c r="AB78" s="3"/>
      <c r="AC78" s="3"/>
    </row>
    <row r="79" spans="1:29" ht="15" customHeight="1">
      <c r="A79" s="74" t="s">
        <v>89</v>
      </c>
      <c r="B79" s="77" t="s">
        <v>111</v>
      </c>
      <c r="C79" s="193"/>
      <c r="D79" s="5"/>
      <c r="E79" s="5"/>
      <c r="F79" s="5"/>
      <c r="G79" s="5"/>
      <c r="H79" s="5"/>
      <c r="I79" s="5"/>
      <c r="J79" s="86"/>
      <c r="K79" s="86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3"/>
      <c r="Y79" s="3"/>
      <c r="Z79" s="3"/>
      <c r="AA79" s="3"/>
      <c r="AB79" s="3"/>
      <c r="AC79" s="3"/>
    </row>
    <row r="80" spans="2:29" ht="15" customHeight="1">
      <c r="B80" s="105" t="s">
        <v>112</v>
      </c>
      <c r="C80" s="193">
        <f t="shared" si="8"/>
        <v>8</v>
      </c>
      <c r="D80" s="5">
        <f t="shared" si="9"/>
        <v>2</v>
      </c>
      <c r="E80" s="5">
        <f t="shared" si="10"/>
        <v>6</v>
      </c>
      <c r="F80" s="79" t="s">
        <v>51</v>
      </c>
      <c r="G80" s="79" t="s">
        <v>51</v>
      </c>
      <c r="H80" s="79" t="s">
        <v>51</v>
      </c>
      <c r="I80" s="79" t="s">
        <v>51</v>
      </c>
      <c r="J80" s="79" t="s">
        <v>51</v>
      </c>
      <c r="K80" s="79" t="s">
        <v>51</v>
      </c>
      <c r="L80" s="86">
        <v>2</v>
      </c>
      <c r="M80" s="86">
        <v>1</v>
      </c>
      <c r="N80" s="86">
        <v>0</v>
      </c>
      <c r="O80" s="86">
        <v>0</v>
      </c>
      <c r="P80" s="86">
        <v>0</v>
      </c>
      <c r="Q80" s="86">
        <v>4</v>
      </c>
      <c r="R80" s="86">
        <v>0</v>
      </c>
      <c r="S80" s="86">
        <v>0</v>
      </c>
      <c r="T80" s="86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</row>
    <row r="81" spans="1:29" ht="15" customHeight="1">
      <c r="A81" s="31"/>
      <c r="B81" s="56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</sheetData>
  <sheetProtection/>
  <mergeCells count="32">
    <mergeCell ref="L47:M47"/>
    <mergeCell ref="J5:K5"/>
    <mergeCell ref="V47:W47"/>
    <mergeCell ref="J47:K47"/>
    <mergeCell ref="N47:O47"/>
    <mergeCell ref="A1:O1"/>
    <mergeCell ref="R5:S5"/>
    <mergeCell ref="A46:B48"/>
    <mergeCell ref="N5:O5"/>
    <mergeCell ref="F46:K46"/>
    <mergeCell ref="F5:G5"/>
    <mergeCell ref="F47:G47"/>
    <mergeCell ref="C4:O4"/>
    <mergeCell ref="P46:AC46"/>
    <mergeCell ref="V5:W5"/>
    <mergeCell ref="X5:Y5"/>
    <mergeCell ref="A43:O43"/>
    <mergeCell ref="A4:B6"/>
    <mergeCell ref="C46:E47"/>
    <mergeCell ref="L5:M5"/>
    <mergeCell ref="H5:I5"/>
    <mergeCell ref="H47:I47"/>
    <mergeCell ref="AB47:AC47"/>
    <mergeCell ref="X47:Y47"/>
    <mergeCell ref="P47:Q47"/>
    <mergeCell ref="R47:S47"/>
    <mergeCell ref="AB4:AB6"/>
    <mergeCell ref="T5:U5"/>
    <mergeCell ref="Z5:AA5"/>
    <mergeCell ref="P5:Q5"/>
    <mergeCell ref="T47:U47"/>
    <mergeCell ref="Z47:AA4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2" r:id="rId1"/>
  <colBreaks count="1" manualBreakCount="1">
    <brk id="15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2020-10-21T06:10:11Z</cp:lastPrinted>
  <dcterms:created xsi:type="dcterms:W3CDTF">2003-10-06T02:43:44Z</dcterms:created>
  <dcterms:modified xsi:type="dcterms:W3CDTF">2020-12-15T05:57:34Z</dcterms:modified>
  <cp:category/>
  <cp:version/>
  <cp:contentType/>
  <cp:contentStatus/>
</cp:coreProperties>
</file>