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686" activeTab="0"/>
  </bookViews>
  <sheets>
    <sheet name="第24,25,26表 " sheetId="1" r:id="rId1"/>
    <sheet name="第２5表" sheetId="2" r:id="rId2"/>
    <sheet name="第２6表" sheetId="3" r:id="rId3"/>
  </sheets>
  <externalReferences>
    <externalReference r:id="rId6"/>
    <externalReference r:id="rId7"/>
  </externalReferences>
  <definedNames>
    <definedName name="_1NEN" localSheetId="1">'[2]第３表'!$F$1:$F$104</definedName>
    <definedName name="_1NEN">'[1]第３表'!$F$1:$F$104</definedName>
    <definedName name="_Regression_Int" localSheetId="1" hidden="1">1</definedName>
    <definedName name="_xlnm.Print_Area" localSheetId="0">'第24,25,26表 '!$A$1:$AK$50</definedName>
    <definedName name="_xlnm.Print_Area" localSheetId="1">'第２5表'!$A$1:$AA$16</definedName>
    <definedName name="_xlnm.Print_Area" localSheetId="2">'第２6表'!$A$1:$AC$14</definedName>
    <definedName name="Print_Area_MI" localSheetId="1">'第２5表'!$A$1:$W$1</definedName>
    <definedName name="Print_Area_MI">'[1]第１表'!$B$1:$N$59</definedName>
    <definedName name="Print_Titles_MI" localSheetId="1">'[2]第２表'!$2:$8</definedName>
    <definedName name="Print_Titles_MI">'[1]第２表'!$2:$8</definedName>
  </definedNames>
  <calcPr calcMode="manual" fullCalcOnLoad="1"/>
</workbook>
</file>

<file path=xl/sharedStrings.xml><?xml version="1.0" encoding="utf-8"?>
<sst xmlns="http://schemas.openxmlformats.org/spreadsheetml/2006/main" count="153" uniqueCount="76">
  <si>
    <t>計</t>
  </si>
  <si>
    <t>男</t>
  </si>
  <si>
    <t>女</t>
  </si>
  <si>
    <t>(単位：人)</t>
  </si>
  <si>
    <t>区   分</t>
  </si>
  <si>
    <t>計</t>
  </si>
  <si>
    <t>養護教諭</t>
  </si>
  <si>
    <t>養護助教諭</t>
  </si>
  <si>
    <t>栄養教諭</t>
  </si>
  <si>
    <t>事務職員</t>
  </si>
  <si>
    <t>学校図書館
事務員</t>
  </si>
  <si>
    <t>用務員</t>
  </si>
  <si>
    <t>学校栄養
職員</t>
  </si>
  <si>
    <t>そ　の　他　の　者</t>
  </si>
  <si>
    <t>（つづき）</t>
  </si>
  <si>
    <t>警備員
その他</t>
  </si>
  <si>
    <t>主幹教諭</t>
  </si>
  <si>
    <t>指導教諭</t>
  </si>
  <si>
    <t>休職者等
（再掲）</t>
  </si>
  <si>
    <t>（つづき）</t>
  </si>
  <si>
    <t>（つづき）</t>
  </si>
  <si>
    <t>…</t>
  </si>
  <si>
    <t>１学年</t>
  </si>
  <si>
    <t>２学年</t>
  </si>
  <si>
    <t>３学年</t>
  </si>
  <si>
    <t>養護職員</t>
  </si>
  <si>
    <t>(看護師等)</t>
  </si>
  <si>
    <t>平成30年度</t>
  </si>
  <si>
    <t>本校</t>
  </si>
  <si>
    <t>分校</t>
  </si>
  <si>
    <t>肢体
不自由</t>
  </si>
  <si>
    <t>病弱・
身体虚弱</t>
  </si>
  <si>
    <t>弱視</t>
  </si>
  <si>
    <t>難聴</t>
  </si>
  <si>
    <t>計</t>
  </si>
  <si>
    <t>４学年</t>
  </si>
  <si>
    <t>５学年</t>
  </si>
  <si>
    <t>６学年</t>
  </si>
  <si>
    <t>７学年</t>
  </si>
  <si>
    <t>８学年</t>
  </si>
  <si>
    <t>９学年</t>
  </si>
  <si>
    <t>単式
学級</t>
  </si>
  <si>
    <t>２個
学年</t>
  </si>
  <si>
    <t>複式
学級</t>
  </si>
  <si>
    <t>知的
障害</t>
  </si>
  <si>
    <t>言語
障害</t>
  </si>
  <si>
    <t>学　　級　　数</t>
  </si>
  <si>
    <t>学　　校　　数</t>
  </si>
  <si>
    <t>女</t>
  </si>
  <si>
    <t>「負担法による事務職員」のうち，学校図書館事務に従事する者（再掲）</t>
  </si>
  <si>
    <t>負担法による
事務職員</t>
  </si>
  <si>
    <t>学校給食
調理従事員</t>
  </si>
  <si>
    <t>第２４表　　　学　校　数　・　学　級　数　及　び　学　年　別　児　童　生　徒　数</t>
  </si>
  <si>
    <t>校　長</t>
  </si>
  <si>
    <t>教　頭</t>
  </si>
  <si>
    <t>教　諭</t>
  </si>
  <si>
    <t>副校長</t>
  </si>
  <si>
    <t>助教諭　</t>
  </si>
  <si>
    <t>講　師</t>
  </si>
  <si>
    <t>第２５表　　　職　名　別　教　員　数</t>
  </si>
  <si>
    <t>第２６表　　　職　員　数　（　本　務　者　）</t>
  </si>
  <si>
    <t>区　　分</t>
  </si>
  <si>
    <t>区   分</t>
  </si>
  <si>
    <t>自閉症・
情緒障害</t>
  </si>
  <si>
    <t>児　　　童　　　生　　　徒　　　数</t>
  </si>
  <si>
    <t xml:space="preserve"> &lt;義務教育学校&gt;</t>
  </si>
  <si>
    <t>(単位：人)</t>
  </si>
  <si>
    <t>特　別　支　援　学　級</t>
  </si>
  <si>
    <t>特別支援
学級児童
生徒数
（再掲）</t>
  </si>
  <si>
    <t>　公立（名取市）</t>
  </si>
  <si>
    <t xml:space="preserve"> &lt;義務教育学校&gt;</t>
  </si>
  <si>
    <t>負担法による
学校栄養職員</t>
  </si>
  <si>
    <t>「教員」（本務者）
（兼務者）以外の
教員</t>
  </si>
  <si>
    <t>令和元年度</t>
  </si>
  <si>
    <t>本 務 者</t>
  </si>
  <si>
    <t>兼 務 者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</si>
</sst>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#,##0;&quot;△&quot;#,##0;\-"/>
    <numFmt numFmtId="198" formatCode="0.0;&quot;△ &quot;0.0"/>
    <numFmt numFmtId="199" formatCode="0.0_);[Red]\(0.0\)"/>
    <numFmt numFmtId="200" formatCode="0.0%"/>
    <numFmt numFmtId="201" formatCode="0_ "/>
  </numFmts>
  <fonts count="62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7"/>
      <name val="Terminal"/>
      <family val="0"/>
    </font>
    <font>
      <sz val="14"/>
      <name val="明朝"/>
      <family val="1"/>
    </font>
    <font>
      <sz val="7"/>
      <name val="ＭＳ Ｐ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Terminal"/>
      <family val="0"/>
    </font>
    <font>
      <b/>
      <sz val="10"/>
      <name val="ＭＳ Ｐゴシック"/>
      <family val="3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2"/>
      <name val="明朝"/>
      <family val="1"/>
    </font>
    <font>
      <b/>
      <sz val="8"/>
      <name val="書院細明朝体"/>
      <family val="1"/>
    </font>
    <font>
      <b/>
      <sz val="10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書院細明朝体"/>
      <family val="1"/>
    </font>
    <font>
      <b/>
      <sz val="10"/>
      <color indexed="8"/>
      <name val="明朝"/>
      <family val="1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書院細明朝体"/>
      <family val="1"/>
    </font>
    <font>
      <b/>
      <sz val="10"/>
      <color theme="1"/>
      <name val="明朝"/>
      <family val="1"/>
    </font>
    <font>
      <b/>
      <sz val="10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6" fillId="31" borderId="4" applyNumberFormat="0" applyAlignment="0" applyProtection="0"/>
    <xf numFmtId="0" fontId="18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178" fontId="13" fillId="0" borderId="0" xfId="67" applyNumberFormat="1" applyFont="1" applyFill="1" applyAlignment="1">
      <alignment vertical="center"/>
      <protection/>
    </xf>
    <xf numFmtId="178" fontId="13" fillId="0" borderId="0" xfId="67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 vertical="center"/>
    </xf>
    <xf numFmtId="3" fontId="16" fillId="0" borderId="0" xfId="64" applyNumberFormat="1" applyFont="1" applyFill="1" applyAlignment="1">
      <alignment vertical="center"/>
      <protection/>
    </xf>
    <xf numFmtId="178" fontId="12" fillId="0" borderId="0" xfId="68" applyNumberFormat="1" applyFont="1" applyFill="1" applyBorder="1" applyAlignment="1">
      <alignment vertical="center"/>
      <protection/>
    </xf>
    <xf numFmtId="178" fontId="15" fillId="0" borderId="0" xfId="67" applyNumberFormat="1" applyFont="1" applyFill="1" applyAlignment="1">
      <alignment vertical="center"/>
      <protection/>
    </xf>
    <xf numFmtId="178" fontId="58" fillId="0" borderId="0" xfId="67" applyNumberFormat="1" applyFont="1" applyFill="1" applyAlignment="1">
      <alignment horizontal="centerContinuous" vertical="center"/>
      <protection/>
    </xf>
    <xf numFmtId="178" fontId="58" fillId="0" borderId="0" xfId="67" applyNumberFormat="1" applyFont="1" applyFill="1" applyAlignment="1">
      <alignment vertical="center"/>
      <protection/>
    </xf>
    <xf numFmtId="178" fontId="59" fillId="0" borderId="0" xfId="67" applyNumberFormat="1" applyFont="1" applyFill="1" applyAlignment="1">
      <alignment vertical="center"/>
      <protection/>
    </xf>
    <xf numFmtId="178" fontId="58" fillId="0" borderId="0" xfId="67" applyNumberFormat="1" applyFont="1" applyFill="1" applyBorder="1" applyAlignment="1" applyProtection="1">
      <alignment horizontal="left" vertical="center"/>
      <protection/>
    </xf>
    <xf numFmtId="178" fontId="59" fillId="0" borderId="0" xfId="67" applyNumberFormat="1" applyFont="1" applyFill="1" applyBorder="1" applyAlignment="1">
      <alignment vertical="center"/>
      <protection/>
    </xf>
    <xf numFmtId="178" fontId="58" fillId="0" borderId="0" xfId="67" applyNumberFormat="1" applyFont="1" applyFill="1" applyBorder="1" applyAlignment="1">
      <alignment vertical="center"/>
      <protection/>
    </xf>
    <xf numFmtId="178" fontId="58" fillId="0" borderId="0" xfId="67" applyNumberFormat="1" applyFont="1" applyFill="1" applyBorder="1" applyAlignment="1">
      <alignment horizontal="right" vertical="center"/>
      <protection/>
    </xf>
    <xf numFmtId="178" fontId="58" fillId="0" borderId="10" xfId="67" applyNumberFormat="1" applyFont="1" applyFill="1" applyBorder="1" applyAlignment="1">
      <alignment vertical="center"/>
      <protection/>
    </xf>
    <xf numFmtId="178" fontId="58" fillId="0" borderId="11" xfId="67" applyNumberFormat="1" applyFont="1" applyFill="1" applyBorder="1" applyAlignment="1" applyProtection="1">
      <alignment horizontal="centerContinuous" vertical="center"/>
      <protection/>
    </xf>
    <xf numFmtId="178" fontId="58" fillId="0" borderId="12" xfId="67" applyNumberFormat="1" applyFont="1" applyFill="1" applyBorder="1" applyAlignment="1">
      <alignment horizontal="centerContinuous" vertical="center"/>
      <protection/>
    </xf>
    <xf numFmtId="178" fontId="58" fillId="0" borderId="13" xfId="67" applyNumberFormat="1" applyFont="1" applyFill="1" applyBorder="1" applyAlignment="1" applyProtection="1">
      <alignment horizontal="center" vertical="center"/>
      <protection/>
    </xf>
    <xf numFmtId="178" fontId="12" fillId="0" borderId="0" xfId="67" applyNumberFormat="1" applyFont="1" applyFill="1" applyBorder="1" applyAlignment="1">
      <alignment horizontal="right" vertical="center"/>
      <protection/>
    </xf>
    <xf numFmtId="3" fontId="19" fillId="0" borderId="0" xfId="64" applyNumberFormat="1" applyFont="1" applyFill="1" applyAlignment="1">
      <alignment vertical="center"/>
      <protection/>
    </xf>
    <xf numFmtId="3" fontId="17" fillId="0" borderId="0" xfId="64" applyNumberFormat="1" applyFont="1" applyFill="1" applyAlignment="1">
      <alignment vertical="center"/>
      <protection/>
    </xf>
    <xf numFmtId="3" fontId="12" fillId="0" borderId="0" xfId="64" applyNumberFormat="1" applyFont="1" applyFill="1" applyAlignment="1" applyProtection="1">
      <alignment vertical="center"/>
      <protection locked="0"/>
    </xf>
    <xf numFmtId="3" fontId="12" fillId="0" borderId="0" xfId="64" applyNumberFormat="1" applyFont="1" applyFill="1" applyAlignment="1">
      <alignment horizontal="centerContinuous" vertical="center"/>
      <protection/>
    </xf>
    <xf numFmtId="3" fontId="12" fillId="0" borderId="0" xfId="64" applyNumberFormat="1" applyFont="1" applyFill="1" applyAlignment="1">
      <alignment vertical="center"/>
      <protection/>
    </xf>
    <xf numFmtId="178" fontId="12" fillId="0" borderId="0" xfId="65" applyNumberFormat="1" applyFont="1" applyFill="1" applyAlignment="1">
      <alignment horizontal="centerContinuous" vertical="center"/>
      <protection/>
    </xf>
    <xf numFmtId="178" fontId="12" fillId="0" borderId="0" xfId="65" applyNumberFormat="1" applyFont="1" applyFill="1" applyAlignment="1" applyProtection="1">
      <alignment vertical="center"/>
      <protection/>
    </xf>
    <xf numFmtId="178" fontId="12" fillId="0" borderId="0" xfId="65" applyNumberFormat="1" applyFont="1" applyFill="1" applyAlignment="1" applyProtection="1">
      <alignment horizontal="centerContinuous" vertical="center"/>
      <protection/>
    </xf>
    <xf numFmtId="3" fontId="13" fillId="0" borderId="0" xfId="64" applyNumberFormat="1" applyFont="1" applyFill="1" applyAlignment="1">
      <alignment vertical="center"/>
      <protection/>
    </xf>
    <xf numFmtId="3" fontId="12" fillId="0" borderId="0" xfId="64" applyNumberFormat="1" applyFont="1" applyFill="1" applyBorder="1" applyAlignment="1" applyProtection="1">
      <alignment horizontal="left" vertical="center"/>
      <protection locked="0"/>
    </xf>
    <xf numFmtId="3" fontId="12" fillId="0" borderId="0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Fill="1" applyBorder="1" applyAlignment="1">
      <alignment vertical="center"/>
      <protection/>
    </xf>
    <xf numFmtId="3" fontId="12" fillId="0" borderId="0" xfId="64" applyNumberFormat="1" applyFont="1" applyFill="1" applyBorder="1" applyAlignment="1">
      <alignment horizontal="centerContinuous" vertical="center"/>
      <protection/>
    </xf>
    <xf numFmtId="178" fontId="12" fillId="0" borderId="0" xfId="65" applyNumberFormat="1" applyFont="1" applyFill="1" applyBorder="1" applyAlignment="1" applyProtection="1">
      <alignment horizontal="left" vertical="center"/>
      <protection locked="0"/>
    </xf>
    <xf numFmtId="178" fontId="12" fillId="0" borderId="0" xfId="65" applyNumberFormat="1" applyFont="1" applyFill="1" applyBorder="1" applyAlignment="1">
      <alignment horizontal="left" vertical="center"/>
      <protection/>
    </xf>
    <xf numFmtId="176" fontId="12" fillId="0" borderId="14" xfId="62" applyNumberFormat="1" applyFont="1" applyFill="1" applyBorder="1" applyAlignment="1">
      <alignment horizontal="center" vertical="center" wrapText="1" shrinkToFit="1"/>
      <protection/>
    </xf>
    <xf numFmtId="176" fontId="12" fillId="0" borderId="0" xfId="62" applyNumberFormat="1" applyFont="1" applyFill="1" applyBorder="1" applyAlignment="1">
      <alignment vertical="center"/>
      <protection/>
    </xf>
    <xf numFmtId="3" fontId="13" fillId="0" borderId="0" xfId="64" applyNumberFormat="1" applyFont="1" applyFill="1" applyBorder="1" applyAlignment="1">
      <alignment vertical="center"/>
      <protection/>
    </xf>
    <xf numFmtId="176" fontId="12" fillId="0" borderId="0" xfId="62" applyNumberFormat="1" applyFont="1" applyFill="1" applyBorder="1" applyAlignment="1" applyProtection="1">
      <alignment horizontal="center" vertical="center"/>
      <protection/>
    </xf>
    <xf numFmtId="180" fontId="12" fillId="0" borderId="0" xfId="64" applyNumberFormat="1" applyFont="1" applyFill="1" applyBorder="1" applyAlignment="1" applyProtection="1">
      <alignment vertical="center"/>
      <protection/>
    </xf>
    <xf numFmtId="180" fontId="13" fillId="0" borderId="0" xfId="64" applyNumberFormat="1" applyFont="1" applyFill="1" applyBorder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176" fontId="12" fillId="0" borderId="0" xfId="62" applyNumberFormat="1" applyFont="1" applyFill="1" applyBorder="1" applyAlignment="1" applyProtection="1">
      <alignment horizontal="left" vertical="center"/>
      <protection/>
    </xf>
    <xf numFmtId="176" fontId="12" fillId="0" borderId="0" xfId="62" applyNumberFormat="1" applyFont="1" applyFill="1" applyBorder="1" applyAlignment="1" applyProtection="1">
      <alignment horizontal="right" vertical="center"/>
      <protection/>
    </xf>
    <xf numFmtId="176" fontId="12" fillId="0" borderId="15" xfId="62" applyNumberFormat="1" applyFont="1" applyFill="1" applyBorder="1" applyAlignment="1" applyProtection="1">
      <alignment horizontal="left" vertical="center"/>
      <protection/>
    </xf>
    <xf numFmtId="180" fontId="12" fillId="0" borderId="15" xfId="64" applyNumberFormat="1" applyFont="1" applyFill="1" applyBorder="1" applyAlignment="1" applyProtection="1">
      <alignment vertical="center"/>
      <protection/>
    </xf>
    <xf numFmtId="3" fontId="13" fillId="0" borderId="15" xfId="64" applyNumberFormat="1" applyFont="1" applyFill="1" applyBorder="1" applyAlignment="1">
      <alignment vertical="center"/>
      <protection/>
    </xf>
    <xf numFmtId="180" fontId="13" fillId="0" borderId="15" xfId="64" applyNumberFormat="1" applyFont="1" applyFill="1" applyBorder="1" applyAlignment="1">
      <alignment vertical="center"/>
      <protection/>
    </xf>
    <xf numFmtId="0" fontId="13" fillId="0" borderId="15" xfId="64" applyFont="1" applyFill="1" applyBorder="1" applyAlignment="1">
      <alignment vertical="center"/>
      <protection/>
    </xf>
    <xf numFmtId="37" fontId="58" fillId="0" borderId="0" xfId="67" applyFont="1" applyFill="1" applyBorder="1" applyAlignment="1">
      <alignment vertical="center"/>
      <protection/>
    </xf>
    <xf numFmtId="178" fontId="58" fillId="0" borderId="0" xfId="67" applyNumberFormat="1" applyFont="1" applyFill="1" applyBorder="1" applyAlignment="1" applyProtection="1">
      <alignment vertical="center"/>
      <protection/>
    </xf>
    <xf numFmtId="178" fontId="12" fillId="0" borderId="0" xfId="68" applyNumberFormat="1" applyFont="1" applyFill="1" applyBorder="1" applyAlignment="1" applyProtection="1">
      <alignment horizontal="right" vertical="center"/>
      <protection/>
    </xf>
    <xf numFmtId="178" fontId="58" fillId="0" borderId="15" xfId="67" applyNumberFormat="1" applyFont="1" applyFill="1" applyBorder="1" applyAlignment="1">
      <alignment vertical="center"/>
      <protection/>
    </xf>
    <xf numFmtId="178" fontId="58" fillId="0" borderId="0" xfId="67" applyNumberFormat="1" applyFont="1" applyFill="1" applyBorder="1" applyAlignment="1" applyProtection="1">
      <alignment vertical="center"/>
      <protection locked="0"/>
    </xf>
    <xf numFmtId="178" fontId="12" fillId="0" borderId="0" xfId="68" applyNumberFormat="1" applyFont="1" applyFill="1" applyAlignment="1">
      <alignment horizontal="center" vertical="center"/>
      <protection/>
    </xf>
    <xf numFmtId="178" fontId="12" fillId="0" borderId="0" xfId="68" applyNumberFormat="1" applyFont="1" applyFill="1" applyAlignment="1">
      <alignment vertical="center"/>
      <protection/>
    </xf>
    <xf numFmtId="0" fontId="21" fillId="0" borderId="0" xfId="0" applyFont="1" applyFill="1" applyAlignment="1">
      <alignment vertical="center"/>
    </xf>
    <xf numFmtId="178" fontId="12" fillId="0" borderId="0" xfId="68" applyNumberFormat="1" applyFont="1" applyFill="1" applyBorder="1" applyAlignment="1" applyProtection="1">
      <alignment horizontal="left" vertical="center"/>
      <protection/>
    </xf>
    <xf numFmtId="178" fontId="12" fillId="0" borderId="0" xfId="68" applyNumberFormat="1" applyFont="1" applyFill="1" applyBorder="1" applyAlignment="1">
      <alignment horizontal="left" vertical="center"/>
      <protection/>
    </xf>
    <xf numFmtId="178" fontId="12" fillId="0" borderId="16" xfId="68" applyNumberFormat="1" applyFont="1" applyFill="1" applyBorder="1" applyAlignment="1" applyProtection="1">
      <alignment horizontal="center" vertical="center"/>
      <protection/>
    </xf>
    <xf numFmtId="178" fontId="12" fillId="0" borderId="17" xfId="68" applyNumberFormat="1" applyFont="1" applyFill="1" applyBorder="1" applyAlignment="1" applyProtection="1">
      <alignment horizontal="center" vertical="center"/>
      <protection/>
    </xf>
    <xf numFmtId="178" fontId="12" fillId="0" borderId="0" xfId="68" applyNumberFormat="1" applyFont="1" applyFill="1" applyBorder="1" applyAlignment="1" applyProtection="1">
      <alignment vertical="center" wrapText="1"/>
      <protection/>
    </xf>
    <xf numFmtId="178" fontId="12" fillId="0" borderId="13" xfId="68" applyNumberFormat="1" applyFont="1" applyFill="1" applyBorder="1" applyAlignment="1" applyProtection="1">
      <alignment horizontal="center" vertical="center"/>
      <protection/>
    </xf>
    <xf numFmtId="178" fontId="12" fillId="0" borderId="10" xfId="68" applyNumberFormat="1" applyFont="1" applyFill="1" applyBorder="1" applyAlignment="1">
      <alignment vertical="center"/>
      <protection/>
    </xf>
    <xf numFmtId="0" fontId="21" fillId="0" borderId="1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6" fontId="15" fillId="0" borderId="0" xfId="62" applyNumberFormat="1" applyFont="1" applyFill="1" applyBorder="1" applyAlignment="1" applyProtection="1">
      <alignment horizontal="center" vertical="center"/>
      <protection/>
    </xf>
    <xf numFmtId="178" fontId="15" fillId="0" borderId="0" xfId="68" applyNumberFormat="1" applyFont="1" applyFill="1" applyBorder="1" applyAlignment="1" applyProtection="1">
      <alignment vertical="center"/>
      <protection locked="0"/>
    </xf>
    <xf numFmtId="178" fontId="15" fillId="0" borderId="0" xfId="68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>
      <alignment vertical="center"/>
    </xf>
    <xf numFmtId="178" fontId="12" fillId="0" borderId="0" xfId="68" applyNumberFormat="1" applyFont="1" applyFill="1" applyBorder="1" applyAlignment="1" applyProtection="1">
      <alignment vertical="center"/>
      <protection/>
    </xf>
    <xf numFmtId="178" fontId="12" fillId="0" borderId="0" xfId="67" applyNumberFormat="1" applyFont="1" applyFill="1" applyBorder="1" applyAlignment="1">
      <alignment vertical="center"/>
      <protection/>
    </xf>
    <xf numFmtId="178" fontId="12" fillId="0" borderId="15" xfId="68" applyNumberFormat="1" applyFont="1" applyFill="1" applyBorder="1" applyAlignment="1">
      <alignment vertical="center"/>
      <protection/>
    </xf>
    <xf numFmtId="0" fontId="21" fillId="0" borderId="15" xfId="0" applyFont="1" applyFill="1" applyBorder="1" applyAlignment="1">
      <alignment vertical="center"/>
    </xf>
    <xf numFmtId="178" fontId="12" fillId="0" borderId="0" xfId="68" applyNumberFormat="1" applyFont="1" applyFill="1" applyBorder="1" applyAlignment="1" applyProtection="1">
      <alignment vertical="center"/>
      <protection locked="0"/>
    </xf>
    <xf numFmtId="178" fontId="58" fillId="0" borderId="0" xfId="67" applyNumberFormat="1" applyFont="1" applyFill="1" applyBorder="1" applyAlignment="1" applyProtection="1">
      <alignment horizontal="right" vertical="center"/>
      <protection/>
    </xf>
    <xf numFmtId="178" fontId="58" fillId="0" borderId="11" xfId="67" applyNumberFormat="1" applyFont="1" applyFill="1" applyBorder="1" applyAlignment="1">
      <alignment vertical="center"/>
      <protection/>
    </xf>
    <xf numFmtId="176" fontId="58" fillId="0" borderId="0" xfId="62" applyNumberFormat="1" applyFont="1" applyFill="1" applyBorder="1" applyAlignment="1" applyProtection="1">
      <alignment horizontal="right" vertical="center"/>
      <protection/>
    </xf>
    <xf numFmtId="3" fontId="12" fillId="0" borderId="0" xfId="64" applyNumberFormat="1" applyFont="1" applyFill="1" applyAlignment="1" applyProtection="1">
      <alignment horizontal="center" vertical="center"/>
      <protection locked="0"/>
    </xf>
    <xf numFmtId="178" fontId="58" fillId="0" borderId="10" xfId="67" applyNumberFormat="1" applyFont="1" applyFill="1" applyBorder="1" applyAlignment="1" applyProtection="1">
      <alignment horizontal="center" vertical="center"/>
      <protection/>
    </xf>
    <xf numFmtId="178" fontId="58" fillId="0" borderId="16" xfId="67" applyNumberFormat="1" applyFont="1" applyFill="1" applyBorder="1" applyAlignment="1" applyProtection="1">
      <alignment horizontal="center" vertical="center"/>
      <protection/>
    </xf>
    <xf numFmtId="178" fontId="58" fillId="0" borderId="17" xfId="67" applyNumberFormat="1" applyFont="1" applyFill="1" applyBorder="1" applyAlignment="1" applyProtection="1">
      <alignment horizontal="center" vertical="center"/>
      <protection/>
    </xf>
    <xf numFmtId="178" fontId="58" fillId="0" borderId="0" xfId="67" applyNumberFormat="1" applyFont="1" applyFill="1" applyAlignment="1">
      <alignment horizontal="center" vertical="center"/>
      <protection/>
    </xf>
    <xf numFmtId="3" fontId="12" fillId="0" borderId="18" xfId="64" applyNumberFormat="1" applyFont="1" applyFill="1" applyBorder="1" applyAlignment="1">
      <alignment vertical="center"/>
      <protection/>
    </xf>
    <xf numFmtId="180" fontId="12" fillId="0" borderId="18" xfId="64" applyNumberFormat="1" applyFont="1" applyFill="1" applyBorder="1" applyAlignment="1" applyProtection="1">
      <alignment vertical="center"/>
      <protection/>
    </xf>
    <xf numFmtId="176" fontId="60" fillId="0" borderId="0" xfId="62" applyNumberFormat="1" applyFont="1" applyFill="1" applyBorder="1" applyAlignment="1" applyProtection="1">
      <alignment horizontal="right" vertical="center"/>
      <protection/>
    </xf>
    <xf numFmtId="180" fontId="60" fillId="0" borderId="18" xfId="64" applyNumberFormat="1" applyFont="1" applyFill="1" applyBorder="1" applyAlignment="1" applyProtection="1">
      <alignment vertical="center"/>
      <protection/>
    </xf>
    <xf numFmtId="180" fontId="60" fillId="0" borderId="0" xfId="64" applyNumberFormat="1" applyFont="1" applyFill="1" applyBorder="1" applyAlignment="1" applyProtection="1">
      <alignment vertical="center"/>
      <protection/>
    </xf>
    <xf numFmtId="180" fontId="12" fillId="0" borderId="19" xfId="64" applyNumberFormat="1" applyFont="1" applyFill="1" applyBorder="1" applyAlignment="1" applyProtection="1">
      <alignment vertical="center"/>
      <protection/>
    </xf>
    <xf numFmtId="178" fontId="12" fillId="0" borderId="20" xfId="68" applyNumberFormat="1" applyFont="1" applyFill="1" applyBorder="1" applyAlignment="1" applyProtection="1">
      <alignment horizontal="center" vertical="center"/>
      <protection/>
    </xf>
    <xf numFmtId="178" fontId="12" fillId="0" borderId="18" xfId="68" applyNumberFormat="1" applyFont="1" applyFill="1" applyBorder="1" applyAlignment="1">
      <alignment vertical="center"/>
      <protection/>
    </xf>
    <xf numFmtId="178" fontId="12" fillId="0" borderId="18" xfId="68" applyNumberFormat="1" applyFont="1" applyFill="1" applyBorder="1" applyAlignment="1" applyProtection="1">
      <alignment vertical="center"/>
      <protection locked="0"/>
    </xf>
    <xf numFmtId="178" fontId="15" fillId="0" borderId="18" xfId="68" applyNumberFormat="1" applyFont="1" applyFill="1" applyBorder="1" applyAlignment="1" applyProtection="1">
      <alignment vertical="center"/>
      <protection locked="0"/>
    </xf>
    <xf numFmtId="178" fontId="12" fillId="0" borderId="18" xfId="68" applyNumberFormat="1" applyFont="1" applyFill="1" applyBorder="1" applyAlignment="1" applyProtection="1">
      <alignment vertical="center"/>
      <protection/>
    </xf>
    <xf numFmtId="178" fontId="12" fillId="0" borderId="19" xfId="68" applyNumberFormat="1" applyFont="1" applyFill="1" applyBorder="1" applyAlignment="1">
      <alignment vertical="center"/>
      <protection/>
    </xf>
    <xf numFmtId="178" fontId="58" fillId="0" borderId="18" xfId="67" applyNumberFormat="1" applyFont="1" applyFill="1" applyBorder="1" applyAlignment="1">
      <alignment vertical="center"/>
      <protection/>
    </xf>
    <xf numFmtId="178" fontId="58" fillId="0" borderId="18" xfId="67" applyNumberFormat="1" applyFont="1" applyFill="1" applyBorder="1" applyAlignment="1" applyProtection="1">
      <alignment vertical="center"/>
      <protection locked="0"/>
    </xf>
    <xf numFmtId="176" fontId="61" fillId="0" borderId="0" xfId="62" applyNumberFormat="1" applyFont="1" applyFill="1" applyBorder="1" applyAlignment="1" applyProtection="1">
      <alignment horizontal="right" vertical="center"/>
      <protection/>
    </xf>
    <xf numFmtId="178" fontId="61" fillId="0" borderId="18" xfId="67" applyNumberFormat="1" applyFont="1" applyFill="1" applyBorder="1" applyAlignment="1" applyProtection="1">
      <alignment vertical="center"/>
      <protection locked="0"/>
    </xf>
    <xf numFmtId="178" fontId="61" fillId="0" borderId="0" xfId="67" applyNumberFormat="1" applyFont="1" applyFill="1" applyBorder="1" applyAlignment="1" applyProtection="1">
      <alignment vertical="center"/>
      <protection locked="0"/>
    </xf>
    <xf numFmtId="178" fontId="58" fillId="0" borderId="18" xfId="67" applyNumberFormat="1" applyFont="1" applyFill="1" applyBorder="1" applyAlignment="1" applyProtection="1">
      <alignment vertical="center"/>
      <protection/>
    </xf>
    <xf numFmtId="178" fontId="58" fillId="0" borderId="19" xfId="67" applyNumberFormat="1" applyFont="1" applyFill="1" applyBorder="1" applyAlignment="1">
      <alignment vertical="center"/>
      <protection/>
    </xf>
    <xf numFmtId="178" fontId="12" fillId="0" borderId="11" xfId="66" applyNumberFormat="1" applyFont="1" applyFill="1" applyBorder="1" applyAlignment="1" applyProtection="1">
      <alignment horizontal="center" vertical="center" wrapText="1"/>
      <protection/>
    </xf>
    <xf numFmtId="178" fontId="12" fillId="0" borderId="18" xfId="66" applyNumberFormat="1" applyFont="1" applyFill="1" applyBorder="1" applyAlignment="1" applyProtection="1">
      <alignment horizontal="center" vertical="center" wrapText="1"/>
      <protection/>
    </xf>
    <xf numFmtId="178" fontId="12" fillId="0" borderId="19" xfId="66" applyNumberFormat="1" applyFont="1" applyFill="1" applyBorder="1" applyAlignment="1" applyProtection="1">
      <alignment horizontal="center" vertical="center" wrapText="1"/>
      <protection/>
    </xf>
    <xf numFmtId="178" fontId="12" fillId="0" borderId="16" xfId="65" applyNumberFormat="1" applyFont="1" applyFill="1" applyBorder="1" applyAlignment="1" applyProtection="1">
      <alignment horizontal="center" vertical="center"/>
      <protection/>
    </xf>
    <xf numFmtId="178" fontId="12" fillId="0" borderId="20" xfId="65" applyNumberFormat="1" applyFont="1" applyFill="1" applyBorder="1" applyAlignment="1" applyProtection="1">
      <alignment horizontal="center" vertical="center"/>
      <protection/>
    </xf>
    <xf numFmtId="178" fontId="12" fillId="0" borderId="21" xfId="65" applyNumberFormat="1" applyFont="1" applyFill="1" applyBorder="1" applyAlignment="1" applyProtection="1">
      <alignment horizontal="center" vertical="center"/>
      <protection/>
    </xf>
    <xf numFmtId="178" fontId="12" fillId="0" borderId="14" xfId="65" applyNumberFormat="1" applyFont="1" applyFill="1" applyBorder="1" applyAlignment="1" applyProtection="1">
      <alignment horizontal="center" vertical="center"/>
      <protection/>
    </xf>
    <xf numFmtId="176" fontId="12" fillId="0" borderId="12" xfId="62" applyNumberFormat="1" applyFont="1" applyFill="1" applyBorder="1" applyAlignment="1" applyProtection="1">
      <alignment horizontal="center" vertical="center" wrapText="1"/>
      <protection/>
    </xf>
    <xf numFmtId="176" fontId="12" fillId="0" borderId="22" xfId="62" applyNumberFormat="1" applyFont="1" applyFill="1" applyBorder="1" applyAlignment="1" applyProtection="1">
      <alignment horizontal="center" vertical="center"/>
      <protection/>
    </xf>
    <xf numFmtId="176" fontId="12" fillId="0" borderId="23" xfId="62" applyNumberFormat="1" applyFont="1" applyFill="1" applyBorder="1" applyAlignment="1" applyProtection="1">
      <alignment horizontal="center" vertical="center"/>
      <protection/>
    </xf>
    <xf numFmtId="178" fontId="12" fillId="0" borderId="17" xfId="65" applyNumberFormat="1" applyFont="1" applyFill="1" applyBorder="1" applyAlignment="1" applyProtection="1">
      <alignment horizontal="center" vertical="center"/>
      <protection/>
    </xf>
    <xf numFmtId="176" fontId="12" fillId="0" borderId="21" xfId="62" applyNumberFormat="1" applyFont="1" applyFill="1" applyBorder="1" applyAlignment="1" applyProtection="1">
      <alignment horizontal="center" vertical="center"/>
      <protection/>
    </xf>
    <xf numFmtId="176" fontId="12" fillId="0" borderId="24" xfId="62" applyNumberFormat="1" applyFont="1" applyFill="1" applyBorder="1" applyAlignment="1" applyProtection="1">
      <alignment horizontal="center" vertical="center"/>
      <protection/>
    </xf>
    <xf numFmtId="176" fontId="12" fillId="0" borderId="14" xfId="62" applyNumberFormat="1" applyFont="1" applyFill="1" applyBorder="1" applyAlignment="1" applyProtection="1">
      <alignment horizontal="center" vertical="center"/>
      <protection/>
    </xf>
    <xf numFmtId="3" fontId="12" fillId="0" borderId="21" xfId="64" applyNumberFormat="1" applyFont="1" applyFill="1" applyBorder="1" applyAlignment="1" applyProtection="1">
      <alignment horizontal="center" vertical="center" textRotation="255"/>
      <protection/>
    </xf>
    <xf numFmtId="3" fontId="12" fillId="0" borderId="24" xfId="64" applyNumberFormat="1" applyFont="1" applyFill="1" applyBorder="1" applyAlignment="1" applyProtection="1">
      <alignment horizontal="center" vertical="center" textRotation="255"/>
      <protection/>
    </xf>
    <xf numFmtId="3" fontId="12" fillId="0" borderId="14" xfId="64" applyNumberFormat="1" applyFont="1" applyFill="1" applyBorder="1" applyAlignment="1" applyProtection="1">
      <alignment horizontal="center" vertical="center" textRotation="255"/>
      <protection/>
    </xf>
    <xf numFmtId="3" fontId="12" fillId="0" borderId="21" xfId="64" applyNumberFormat="1" applyFont="1" applyFill="1" applyBorder="1" applyAlignment="1" applyProtection="1">
      <alignment horizontal="center" vertical="center"/>
      <protection/>
    </xf>
    <xf numFmtId="3" fontId="12" fillId="0" borderId="24" xfId="64" applyNumberFormat="1" applyFont="1" applyFill="1" applyBorder="1" applyAlignment="1" applyProtection="1">
      <alignment horizontal="center" vertical="center"/>
      <protection/>
    </xf>
    <xf numFmtId="3" fontId="12" fillId="0" borderId="14" xfId="64" applyNumberFormat="1" applyFont="1" applyFill="1" applyBorder="1" applyAlignment="1" applyProtection="1">
      <alignment horizontal="center" vertical="center"/>
      <protection/>
    </xf>
    <xf numFmtId="176" fontId="12" fillId="0" borderId="21" xfId="62" applyNumberFormat="1" applyFont="1" applyFill="1" applyBorder="1" applyAlignment="1" applyProtection="1">
      <alignment horizontal="center" vertical="center" wrapText="1" shrinkToFit="1"/>
      <protection/>
    </xf>
    <xf numFmtId="176" fontId="12" fillId="0" borderId="24" xfId="62" applyNumberFormat="1" applyFont="1" applyFill="1" applyBorder="1" applyAlignment="1" applyProtection="1">
      <alignment horizontal="center" vertical="center" wrapText="1" shrinkToFit="1"/>
      <protection/>
    </xf>
    <xf numFmtId="176" fontId="12" fillId="0" borderId="14" xfId="62" applyNumberFormat="1" applyFont="1" applyFill="1" applyBorder="1" applyAlignment="1" applyProtection="1">
      <alignment horizontal="center" vertical="center" wrapText="1" shrinkToFit="1"/>
      <protection/>
    </xf>
    <xf numFmtId="176" fontId="12" fillId="0" borderId="21" xfId="62" applyNumberFormat="1" applyFont="1" applyFill="1" applyBorder="1" applyAlignment="1" applyProtection="1">
      <alignment horizontal="center" vertical="center" wrapText="1"/>
      <protection/>
    </xf>
    <xf numFmtId="176" fontId="12" fillId="0" borderId="19" xfId="62" applyNumberFormat="1" applyFont="1" applyFill="1" applyBorder="1" applyAlignment="1">
      <alignment horizontal="center" vertical="center"/>
      <protection/>
    </xf>
    <xf numFmtId="176" fontId="12" fillId="0" borderId="15" xfId="62" applyNumberFormat="1" applyFont="1" applyFill="1" applyBorder="1" applyAlignment="1">
      <alignment horizontal="center" vertical="center"/>
      <protection/>
    </xf>
    <xf numFmtId="176" fontId="12" fillId="0" borderId="23" xfId="62" applyNumberFormat="1" applyFont="1" applyFill="1" applyBorder="1" applyAlignment="1">
      <alignment horizontal="center" vertical="center"/>
      <protection/>
    </xf>
    <xf numFmtId="176" fontId="20" fillId="0" borderId="21" xfId="62" applyNumberFormat="1" applyFont="1" applyFill="1" applyBorder="1" applyAlignment="1" applyProtection="1">
      <alignment horizontal="center" vertical="center" wrapText="1"/>
      <protection/>
    </xf>
    <xf numFmtId="176" fontId="20" fillId="0" borderId="14" xfId="62" applyNumberFormat="1" applyFont="1" applyFill="1" applyBorder="1" applyAlignment="1" applyProtection="1">
      <alignment horizontal="center" vertical="center"/>
      <protection/>
    </xf>
    <xf numFmtId="3" fontId="12" fillId="0" borderId="0" xfId="64" applyNumberFormat="1" applyFont="1" applyFill="1" applyAlignment="1" applyProtection="1">
      <alignment horizontal="center" vertical="center"/>
      <protection locked="0"/>
    </xf>
    <xf numFmtId="3" fontId="12" fillId="0" borderId="16" xfId="64" applyNumberFormat="1" applyFont="1" applyFill="1" applyBorder="1" applyAlignment="1">
      <alignment horizontal="center" vertical="center"/>
      <protection/>
    </xf>
    <xf numFmtId="3" fontId="12" fillId="0" borderId="17" xfId="64" applyNumberFormat="1" applyFont="1" applyFill="1" applyBorder="1" applyAlignment="1">
      <alignment horizontal="center" vertical="center"/>
      <protection/>
    </xf>
    <xf numFmtId="3" fontId="12" fillId="0" borderId="20" xfId="64" applyNumberFormat="1" applyFont="1" applyFill="1" applyBorder="1" applyAlignment="1">
      <alignment horizontal="center" vertical="center"/>
      <protection/>
    </xf>
    <xf numFmtId="178" fontId="12" fillId="0" borderId="16" xfId="65" applyNumberFormat="1" applyFont="1" applyFill="1" applyBorder="1" applyAlignment="1">
      <alignment horizontal="center" vertical="center"/>
      <protection/>
    </xf>
    <xf numFmtId="178" fontId="12" fillId="0" borderId="17" xfId="65" applyNumberFormat="1" applyFont="1" applyFill="1" applyBorder="1" applyAlignment="1">
      <alignment horizontal="center" vertical="center"/>
      <protection/>
    </xf>
    <xf numFmtId="176" fontId="12" fillId="0" borderId="14" xfId="62" applyNumberFormat="1" applyFont="1" applyFill="1" applyBorder="1" applyAlignment="1" applyProtection="1">
      <alignment horizontal="center" vertical="center" wrapText="1"/>
      <protection/>
    </xf>
    <xf numFmtId="176" fontId="20" fillId="0" borderId="14" xfId="62" applyNumberFormat="1" applyFont="1" applyFill="1" applyBorder="1" applyAlignment="1" applyProtection="1">
      <alignment horizontal="center" vertical="center" wrapText="1"/>
      <protection/>
    </xf>
    <xf numFmtId="3" fontId="12" fillId="0" borderId="16" xfId="64" applyNumberFormat="1" applyFont="1" applyFill="1" applyBorder="1" applyAlignment="1" applyProtection="1">
      <alignment horizontal="center" vertical="center"/>
      <protection/>
    </xf>
    <xf numFmtId="3" fontId="12" fillId="0" borderId="17" xfId="64" applyNumberFormat="1" applyFont="1" applyFill="1" applyBorder="1" applyAlignment="1" applyProtection="1">
      <alignment horizontal="center" vertical="center"/>
      <protection/>
    </xf>
    <xf numFmtId="3" fontId="12" fillId="0" borderId="20" xfId="64" applyNumberFormat="1" applyFont="1" applyFill="1" applyBorder="1" applyAlignment="1" applyProtection="1">
      <alignment horizontal="center" vertical="center"/>
      <protection/>
    </xf>
    <xf numFmtId="178" fontId="58" fillId="0" borderId="17" xfId="67" applyNumberFormat="1" applyFont="1" applyFill="1" applyBorder="1" applyAlignment="1" applyProtection="1">
      <alignment horizontal="center" vertical="center"/>
      <protection/>
    </xf>
    <xf numFmtId="178" fontId="58" fillId="0" borderId="20" xfId="67" applyNumberFormat="1" applyFont="1" applyFill="1" applyBorder="1" applyAlignment="1" applyProtection="1">
      <alignment horizontal="center" vertical="center"/>
      <protection/>
    </xf>
    <xf numFmtId="178" fontId="58" fillId="0" borderId="16" xfId="67" applyNumberFormat="1" applyFont="1" applyFill="1" applyBorder="1" applyAlignment="1" applyProtection="1">
      <alignment horizontal="center" vertical="center" shrinkToFit="1"/>
      <protection/>
    </xf>
    <xf numFmtId="178" fontId="58" fillId="0" borderId="20" xfId="67" applyNumberFormat="1" applyFont="1" applyFill="1" applyBorder="1" applyAlignment="1" applyProtection="1">
      <alignment horizontal="center" vertical="center" shrinkToFit="1"/>
      <protection/>
    </xf>
    <xf numFmtId="178" fontId="58" fillId="0" borderId="16" xfId="67" applyNumberFormat="1" applyFont="1" applyFill="1" applyBorder="1" applyAlignment="1" applyProtection="1">
      <alignment horizontal="center" vertical="center"/>
      <protection/>
    </xf>
    <xf numFmtId="178" fontId="58" fillId="0" borderId="0" xfId="67" applyNumberFormat="1" applyFont="1" applyFill="1" applyAlignment="1">
      <alignment horizontal="center" vertical="center"/>
      <protection/>
    </xf>
    <xf numFmtId="178" fontId="58" fillId="0" borderId="11" xfId="67" applyNumberFormat="1" applyFont="1" applyFill="1" applyBorder="1" applyAlignment="1" applyProtection="1">
      <alignment horizontal="center" vertical="center"/>
      <protection/>
    </xf>
    <xf numFmtId="178" fontId="58" fillId="0" borderId="12" xfId="67" applyNumberFormat="1" applyFont="1" applyFill="1" applyBorder="1" applyAlignment="1" applyProtection="1">
      <alignment horizontal="center" vertical="center"/>
      <protection/>
    </xf>
    <xf numFmtId="178" fontId="58" fillId="0" borderId="10" xfId="67" applyNumberFormat="1" applyFont="1" applyFill="1" applyBorder="1" applyAlignment="1">
      <alignment horizontal="center" vertical="center" wrapText="1"/>
      <protection/>
    </xf>
    <xf numFmtId="178" fontId="58" fillId="0" borderId="15" xfId="67" applyNumberFormat="1" applyFont="1" applyFill="1" applyBorder="1" applyAlignment="1">
      <alignment horizontal="center" vertical="center"/>
      <protection/>
    </xf>
    <xf numFmtId="178" fontId="58" fillId="0" borderId="10" xfId="67" applyNumberFormat="1" applyFont="1" applyFill="1" applyBorder="1" applyAlignment="1" applyProtection="1">
      <alignment horizontal="center" vertical="center"/>
      <protection/>
    </xf>
    <xf numFmtId="178" fontId="58" fillId="0" borderId="15" xfId="67" applyNumberFormat="1" applyFont="1" applyFill="1" applyBorder="1" applyAlignment="1" applyProtection="1">
      <alignment horizontal="center" vertical="center"/>
      <protection/>
    </xf>
    <xf numFmtId="178" fontId="12" fillId="0" borderId="0" xfId="68" applyNumberFormat="1" applyFont="1" applyFill="1" applyAlignment="1">
      <alignment horizontal="center" vertical="center"/>
      <protection/>
    </xf>
    <xf numFmtId="178" fontId="12" fillId="0" borderId="11" xfId="68" applyNumberFormat="1" applyFont="1" applyFill="1" applyBorder="1" applyAlignment="1" applyProtection="1">
      <alignment horizontal="center" vertical="center" wrapText="1"/>
      <protection/>
    </xf>
    <xf numFmtId="178" fontId="12" fillId="0" borderId="10" xfId="68" applyNumberFormat="1" applyFont="1" applyFill="1" applyBorder="1" applyAlignment="1" applyProtection="1">
      <alignment horizontal="center" vertical="center" wrapText="1"/>
      <protection/>
    </xf>
    <xf numFmtId="178" fontId="12" fillId="0" borderId="19" xfId="68" applyNumberFormat="1" applyFont="1" applyFill="1" applyBorder="1" applyAlignment="1" applyProtection="1">
      <alignment horizontal="center" vertical="center" wrapText="1"/>
      <protection/>
    </xf>
    <xf numFmtId="178" fontId="12" fillId="0" borderId="15" xfId="68" applyNumberFormat="1" applyFont="1" applyFill="1" applyBorder="1" applyAlignment="1" applyProtection="1">
      <alignment horizontal="center" vertical="center" wrapText="1"/>
      <protection/>
    </xf>
    <xf numFmtId="178" fontId="12" fillId="0" borderId="19" xfId="68" applyNumberFormat="1" applyFont="1" applyFill="1" applyBorder="1" applyAlignment="1" applyProtection="1">
      <alignment horizontal="center" vertical="top" wrapText="1"/>
      <protection/>
    </xf>
    <xf numFmtId="178" fontId="12" fillId="0" borderId="23" xfId="68" applyNumberFormat="1" applyFont="1" applyFill="1" applyBorder="1" applyAlignment="1" applyProtection="1">
      <alignment horizontal="center" vertical="top" wrapText="1"/>
      <protection/>
    </xf>
    <xf numFmtId="176" fontId="12" fillId="0" borderId="11" xfId="63" applyNumberFormat="1" applyFont="1" applyFill="1" applyBorder="1" applyAlignment="1" applyProtection="1">
      <alignment horizontal="center" vertical="center"/>
      <protection/>
    </xf>
    <xf numFmtId="176" fontId="12" fillId="0" borderId="12" xfId="63" applyNumberFormat="1" applyFont="1" applyFill="1" applyBorder="1" applyAlignment="1" applyProtection="1">
      <alignment horizontal="center" vertical="center"/>
      <protection/>
    </xf>
    <xf numFmtId="176" fontId="12" fillId="0" borderId="19" xfId="63" applyNumberFormat="1" applyFont="1" applyFill="1" applyBorder="1" applyAlignment="1" applyProtection="1">
      <alignment horizontal="center" vertical="center"/>
      <protection/>
    </xf>
    <xf numFmtId="176" fontId="12" fillId="0" borderId="23" xfId="63" applyNumberFormat="1" applyFont="1" applyFill="1" applyBorder="1" applyAlignment="1" applyProtection="1">
      <alignment horizontal="center" vertical="center"/>
      <protection/>
    </xf>
    <xf numFmtId="178" fontId="20" fillId="0" borderId="11" xfId="68" applyNumberFormat="1" applyFont="1" applyFill="1" applyBorder="1" applyAlignment="1" applyProtection="1">
      <alignment horizontal="center" vertical="center" wrapText="1"/>
      <protection/>
    </xf>
    <xf numFmtId="178" fontId="20" fillId="0" borderId="18" xfId="68" applyNumberFormat="1" applyFont="1" applyFill="1" applyBorder="1" applyAlignment="1" applyProtection="1">
      <alignment horizontal="center" vertical="center" wrapText="1"/>
      <protection/>
    </xf>
    <xf numFmtId="178" fontId="12" fillId="0" borderId="12" xfId="68" applyNumberFormat="1" applyFont="1" applyFill="1" applyBorder="1" applyAlignment="1" applyProtection="1">
      <alignment horizontal="center" vertical="center" wrapText="1"/>
      <protection/>
    </xf>
    <xf numFmtId="178" fontId="12" fillId="0" borderId="23" xfId="68" applyNumberFormat="1" applyFont="1" applyFill="1" applyBorder="1" applyAlignment="1" applyProtection="1">
      <alignment horizontal="center" vertical="center" wrapText="1"/>
      <protection/>
    </xf>
    <xf numFmtId="178" fontId="12" fillId="0" borderId="11" xfId="68" applyNumberFormat="1" applyFont="1" applyFill="1" applyBorder="1" applyAlignment="1" applyProtection="1">
      <alignment horizontal="center" wrapText="1"/>
      <protection/>
    </xf>
    <xf numFmtId="178" fontId="12" fillId="0" borderId="12" xfId="68" applyNumberFormat="1" applyFont="1" applyFill="1" applyBorder="1" applyAlignment="1" applyProtection="1">
      <alignment horizontal="center" wrapText="1"/>
      <protection/>
    </xf>
    <xf numFmtId="178" fontId="12" fillId="0" borderId="22" xfId="68" applyNumberFormat="1" applyFont="1" applyFill="1" applyBorder="1" applyAlignment="1" applyProtection="1">
      <alignment horizontal="center" vertical="center" wrapText="1"/>
      <protection/>
    </xf>
    <xf numFmtId="178" fontId="12" fillId="0" borderId="11" xfId="68" applyNumberFormat="1" applyFont="1" applyFill="1" applyBorder="1" applyAlignment="1">
      <alignment horizontal="center" vertical="center"/>
      <protection/>
    </xf>
    <xf numFmtId="178" fontId="12" fillId="0" borderId="10" xfId="68" applyNumberFormat="1" applyFont="1" applyFill="1" applyBorder="1" applyAlignment="1">
      <alignment horizontal="center" vertical="center"/>
      <protection/>
    </xf>
    <xf numFmtId="178" fontId="12" fillId="0" borderId="12" xfId="68" applyNumberFormat="1" applyFont="1" applyFill="1" applyBorder="1" applyAlignment="1">
      <alignment horizontal="center" vertical="center"/>
      <protection/>
    </xf>
    <xf numFmtId="178" fontId="12" fillId="0" borderId="18" xfId="68" applyNumberFormat="1" applyFont="1" applyFill="1" applyBorder="1" applyAlignment="1">
      <alignment horizontal="center" vertical="center"/>
      <protection/>
    </xf>
    <xf numFmtId="178" fontId="12" fillId="0" borderId="0" xfId="68" applyNumberFormat="1" applyFont="1" applyFill="1" applyBorder="1" applyAlignment="1">
      <alignment horizontal="center" vertical="center"/>
      <protection/>
    </xf>
    <xf numFmtId="178" fontId="12" fillId="0" borderId="22" xfId="68" applyNumberFormat="1" applyFont="1" applyFill="1" applyBorder="1" applyAlignment="1">
      <alignment horizontal="center" vertical="center"/>
      <protection/>
    </xf>
    <xf numFmtId="178" fontId="12" fillId="0" borderId="19" xfId="68" applyNumberFormat="1" applyFont="1" applyFill="1" applyBorder="1" applyAlignment="1">
      <alignment horizontal="center" vertical="center"/>
      <protection/>
    </xf>
    <xf numFmtId="178" fontId="12" fillId="0" borderId="15" xfId="68" applyNumberFormat="1" applyFont="1" applyFill="1" applyBorder="1" applyAlignment="1">
      <alignment horizontal="center" vertical="center"/>
      <protection/>
    </xf>
    <xf numFmtId="178" fontId="12" fillId="0" borderId="23" xfId="68" applyNumberFormat="1" applyFont="1" applyFill="1" applyBorder="1" applyAlignment="1">
      <alignment horizontal="center" vertical="center"/>
      <protection/>
    </xf>
    <xf numFmtId="176" fontId="12" fillId="0" borderId="11" xfId="63" applyNumberFormat="1" applyFont="1" applyFill="1" applyBorder="1" applyAlignment="1" applyProtection="1">
      <alignment horizontal="center" vertical="center" wrapText="1"/>
      <protection/>
    </xf>
    <xf numFmtId="176" fontId="12" fillId="0" borderId="12" xfId="63" applyNumberFormat="1" applyFont="1" applyFill="1" applyBorder="1" applyAlignment="1" applyProtection="1">
      <alignment horizontal="center" vertical="center" wrapText="1"/>
      <protection/>
    </xf>
    <xf numFmtId="176" fontId="12" fillId="0" borderId="18" xfId="63" applyNumberFormat="1" applyFont="1" applyFill="1" applyBorder="1" applyAlignment="1" applyProtection="1">
      <alignment horizontal="center" vertical="center" wrapText="1"/>
      <protection/>
    </xf>
    <xf numFmtId="176" fontId="12" fillId="0" borderId="22" xfId="63" applyNumberFormat="1" applyFont="1" applyFill="1" applyBorder="1" applyAlignment="1" applyProtection="1">
      <alignment horizontal="center" vertical="center" wrapText="1"/>
      <protection/>
    </xf>
    <xf numFmtId="176" fontId="12" fillId="0" borderId="19" xfId="63" applyNumberFormat="1" applyFont="1" applyFill="1" applyBorder="1" applyAlignment="1" applyProtection="1">
      <alignment horizontal="center" vertical="center" wrapText="1"/>
      <protection/>
    </xf>
    <xf numFmtId="176" fontId="12" fillId="0" borderId="23" xfId="63" applyNumberFormat="1" applyFont="1" applyFill="1" applyBorder="1" applyAlignment="1" applyProtection="1">
      <alignment horizontal="center" vertical="center" wrapText="1"/>
      <protection/>
    </xf>
    <xf numFmtId="178" fontId="12" fillId="0" borderId="16" xfId="68" applyNumberFormat="1" applyFont="1" applyFill="1" applyBorder="1" applyAlignment="1" applyProtection="1">
      <alignment horizontal="center" vertical="center"/>
      <protection/>
    </xf>
    <xf numFmtId="178" fontId="12" fillId="0" borderId="17" xfId="68" applyNumberFormat="1" applyFont="1" applyFill="1" applyBorder="1" applyAlignment="1" applyProtection="1">
      <alignment horizontal="center" vertical="center"/>
      <protection/>
    </xf>
    <xf numFmtId="176" fontId="20" fillId="0" borderId="11" xfId="63" applyNumberFormat="1" applyFont="1" applyFill="1" applyBorder="1" applyAlignment="1" applyProtection="1">
      <alignment horizontal="center" vertical="center" wrapText="1"/>
      <protection/>
    </xf>
    <xf numFmtId="176" fontId="20" fillId="0" borderId="12" xfId="63" applyNumberFormat="1" applyFont="1" applyFill="1" applyBorder="1" applyAlignment="1" applyProtection="1">
      <alignment horizontal="center" vertical="center" wrapText="1"/>
      <protection/>
    </xf>
    <xf numFmtId="176" fontId="20" fillId="0" borderId="19" xfId="63" applyNumberFormat="1" applyFont="1" applyFill="1" applyBorder="1" applyAlignment="1" applyProtection="1">
      <alignment horizontal="center" vertical="center" wrapText="1"/>
      <protection/>
    </xf>
    <xf numFmtId="176" fontId="20" fillId="0" borderId="23" xfId="63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12表 H14" xfId="64"/>
    <cellStyle name="標準_第13表 H14" xfId="65"/>
    <cellStyle name="標準_第22表  H14" xfId="66"/>
    <cellStyle name="標準_第27表 H14" xfId="67"/>
    <cellStyle name="標準_第28表 H1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5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K13"/>
  <sheetViews>
    <sheetView showGridLines="0" tabSelected="1" zoomScaleSheetLayoutView="96" workbookViewId="0" topLeftCell="A1">
      <selection activeCell="A1" sqref="A1:O1"/>
    </sheetView>
  </sheetViews>
  <sheetFormatPr defaultColWidth="8.66015625" defaultRowHeight="16.5" customHeight="1"/>
  <cols>
    <col min="1" max="1" width="12.58203125" style="3" customWidth="1"/>
    <col min="2" max="15" width="6.58203125" style="3" customWidth="1"/>
    <col min="16" max="16" width="5.58203125" style="3" customWidth="1"/>
    <col min="17" max="36" width="4.33203125" style="3" customWidth="1"/>
    <col min="37" max="37" width="8.58203125" style="3" customWidth="1"/>
    <col min="38" max="51" width="3.75" style="3" customWidth="1"/>
    <col min="52" max="16384" width="9" style="3" customWidth="1"/>
  </cols>
  <sheetData>
    <row r="1" spans="1:37" s="19" customFormat="1" ht="16.5" customHeight="1">
      <c r="A1" s="130" t="s">
        <v>52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21"/>
      <c r="Q1" s="21"/>
      <c r="R1" s="21"/>
      <c r="S1" s="21"/>
      <c r="T1" s="21"/>
      <c r="U1" s="21"/>
      <c r="V1" s="21"/>
      <c r="W1" s="21"/>
      <c r="X1" s="21"/>
      <c r="Y1" s="22"/>
      <c r="Z1" s="23"/>
      <c r="AA1" s="24"/>
      <c r="AB1" s="25"/>
      <c r="AC1" s="24"/>
      <c r="AD1" s="24"/>
      <c r="AE1" s="24"/>
      <c r="AF1" s="24"/>
      <c r="AG1" s="24"/>
      <c r="AH1" s="26"/>
      <c r="AI1" s="24"/>
      <c r="AJ1" s="24"/>
      <c r="AK1" s="27"/>
    </row>
    <row r="2" spans="1:37" s="19" customFormat="1" ht="16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21"/>
      <c r="Q2" s="21"/>
      <c r="R2" s="21"/>
      <c r="S2" s="21"/>
      <c r="T2" s="21"/>
      <c r="U2" s="21"/>
      <c r="V2" s="21"/>
      <c r="W2" s="21"/>
      <c r="X2" s="21"/>
      <c r="Y2" s="22"/>
      <c r="Z2" s="23"/>
      <c r="AA2" s="24"/>
      <c r="AB2" s="25"/>
      <c r="AC2" s="24"/>
      <c r="AD2" s="24"/>
      <c r="AE2" s="24"/>
      <c r="AF2" s="24"/>
      <c r="AG2" s="24"/>
      <c r="AH2" s="26"/>
      <c r="AI2" s="24"/>
      <c r="AJ2" s="24"/>
      <c r="AK2" s="27"/>
    </row>
    <row r="3" spans="1:37" s="19" customFormat="1" ht="16.5" customHeight="1">
      <c r="A3" s="28" t="s">
        <v>65</v>
      </c>
      <c r="B3" s="29"/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29" t="s">
        <v>19</v>
      </c>
      <c r="Q3" s="29"/>
      <c r="R3" s="29"/>
      <c r="S3" s="29"/>
      <c r="T3" s="29"/>
      <c r="U3" s="30"/>
      <c r="V3" s="30"/>
      <c r="W3" s="27"/>
      <c r="X3" s="27"/>
      <c r="Y3" s="29"/>
      <c r="Z3" s="31"/>
      <c r="AA3" s="32"/>
      <c r="AB3" s="32"/>
      <c r="AC3" s="32"/>
      <c r="AD3" s="33"/>
      <c r="AE3" s="33"/>
      <c r="AF3" s="33"/>
      <c r="AG3" s="33"/>
      <c r="AH3" s="33"/>
      <c r="AI3" s="33"/>
      <c r="AJ3" s="18"/>
      <c r="AK3" s="18" t="s">
        <v>66</v>
      </c>
    </row>
    <row r="4" spans="1:37" s="4" customFormat="1" ht="16.5" customHeight="1">
      <c r="A4" s="108" t="s">
        <v>61</v>
      </c>
      <c r="B4" s="138" t="s">
        <v>47</v>
      </c>
      <c r="C4" s="139"/>
      <c r="D4" s="140"/>
      <c r="E4" s="131" t="s">
        <v>46</v>
      </c>
      <c r="F4" s="132"/>
      <c r="G4" s="132"/>
      <c r="H4" s="132"/>
      <c r="I4" s="132"/>
      <c r="J4" s="132"/>
      <c r="K4" s="132"/>
      <c r="L4" s="132"/>
      <c r="M4" s="132"/>
      <c r="N4" s="132"/>
      <c r="O4" s="133"/>
      <c r="P4" s="134" t="s">
        <v>64</v>
      </c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</row>
    <row r="5" spans="1:37" s="4" customFormat="1" ht="33" customHeight="1">
      <c r="A5" s="109"/>
      <c r="B5" s="118" t="s">
        <v>0</v>
      </c>
      <c r="C5" s="112" t="s">
        <v>28</v>
      </c>
      <c r="D5" s="112" t="s">
        <v>29</v>
      </c>
      <c r="E5" s="115" t="s">
        <v>34</v>
      </c>
      <c r="F5" s="121" t="s">
        <v>41</v>
      </c>
      <c r="G5" s="34" t="s">
        <v>43</v>
      </c>
      <c r="H5" s="125" t="s">
        <v>67</v>
      </c>
      <c r="I5" s="126"/>
      <c r="J5" s="126"/>
      <c r="K5" s="126"/>
      <c r="L5" s="126"/>
      <c r="M5" s="126"/>
      <c r="N5" s="126"/>
      <c r="O5" s="127"/>
      <c r="P5" s="104" t="s">
        <v>34</v>
      </c>
      <c r="Q5" s="111"/>
      <c r="R5" s="105"/>
      <c r="S5" s="104" t="s">
        <v>22</v>
      </c>
      <c r="T5" s="105"/>
      <c r="U5" s="104" t="s">
        <v>23</v>
      </c>
      <c r="V5" s="105"/>
      <c r="W5" s="104" t="s">
        <v>24</v>
      </c>
      <c r="X5" s="105"/>
      <c r="Y5" s="104" t="s">
        <v>35</v>
      </c>
      <c r="Z5" s="105"/>
      <c r="AA5" s="104" t="s">
        <v>36</v>
      </c>
      <c r="AB5" s="105"/>
      <c r="AC5" s="104" t="s">
        <v>37</v>
      </c>
      <c r="AD5" s="105"/>
      <c r="AE5" s="104" t="s">
        <v>38</v>
      </c>
      <c r="AF5" s="105"/>
      <c r="AG5" s="104" t="s">
        <v>39</v>
      </c>
      <c r="AH5" s="105"/>
      <c r="AI5" s="104" t="s">
        <v>40</v>
      </c>
      <c r="AJ5" s="105"/>
      <c r="AK5" s="101" t="s">
        <v>68</v>
      </c>
    </row>
    <row r="6" spans="1:37" s="4" customFormat="1" ht="16.5" customHeight="1">
      <c r="A6" s="109"/>
      <c r="B6" s="119"/>
      <c r="C6" s="113"/>
      <c r="D6" s="113"/>
      <c r="E6" s="116"/>
      <c r="F6" s="122"/>
      <c r="G6" s="121" t="s">
        <v>42</v>
      </c>
      <c r="H6" s="112" t="s">
        <v>0</v>
      </c>
      <c r="I6" s="124" t="s">
        <v>44</v>
      </c>
      <c r="J6" s="124" t="s">
        <v>30</v>
      </c>
      <c r="K6" s="128" t="s">
        <v>31</v>
      </c>
      <c r="L6" s="112" t="s">
        <v>32</v>
      </c>
      <c r="M6" s="112" t="s">
        <v>33</v>
      </c>
      <c r="N6" s="124" t="s">
        <v>45</v>
      </c>
      <c r="O6" s="128" t="s">
        <v>63</v>
      </c>
      <c r="P6" s="106" t="s">
        <v>0</v>
      </c>
      <c r="Q6" s="106" t="s">
        <v>1</v>
      </c>
      <c r="R6" s="106" t="s">
        <v>2</v>
      </c>
      <c r="S6" s="106" t="s">
        <v>1</v>
      </c>
      <c r="T6" s="106" t="s">
        <v>2</v>
      </c>
      <c r="U6" s="106" t="s">
        <v>1</v>
      </c>
      <c r="V6" s="106" t="s">
        <v>2</v>
      </c>
      <c r="W6" s="106" t="s">
        <v>1</v>
      </c>
      <c r="X6" s="106" t="s">
        <v>2</v>
      </c>
      <c r="Y6" s="106" t="s">
        <v>1</v>
      </c>
      <c r="Z6" s="106" t="s">
        <v>2</v>
      </c>
      <c r="AA6" s="106" t="s">
        <v>1</v>
      </c>
      <c r="AB6" s="106" t="s">
        <v>2</v>
      </c>
      <c r="AC6" s="106" t="s">
        <v>1</v>
      </c>
      <c r="AD6" s="106" t="s">
        <v>2</v>
      </c>
      <c r="AE6" s="106" t="s">
        <v>1</v>
      </c>
      <c r="AF6" s="106" t="s">
        <v>2</v>
      </c>
      <c r="AG6" s="106" t="s">
        <v>1</v>
      </c>
      <c r="AH6" s="106" t="s">
        <v>2</v>
      </c>
      <c r="AI6" s="106" t="s">
        <v>1</v>
      </c>
      <c r="AJ6" s="106" t="s">
        <v>2</v>
      </c>
      <c r="AK6" s="102"/>
    </row>
    <row r="7" spans="1:37" s="4" customFormat="1" ht="16.5" customHeight="1">
      <c r="A7" s="110"/>
      <c r="B7" s="120"/>
      <c r="C7" s="114"/>
      <c r="D7" s="114"/>
      <c r="E7" s="117"/>
      <c r="F7" s="123"/>
      <c r="G7" s="123"/>
      <c r="H7" s="114"/>
      <c r="I7" s="114"/>
      <c r="J7" s="136"/>
      <c r="K7" s="137"/>
      <c r="L7" s="114"/>
      <c r="M7" s="114"/>
      <c r="N7" s="114"/>
      <c r="O7" s="129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3"/>
    </row>
    <row r="8" spans="1:37" s="4" customFormat="1" ht="16.5" customHeight="1">
      <c r="A8" s="35"/>
      <c r="B8" s="82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9"/>
      <c r="R8" s="29"/>
      <c r="S8" s="30"/>
      <c r="T8" s="29"/>
      <c r="U8" s="30"/>
      <c r="V8" s="30"/>
      <c r="W8" s="29"/>
      <c r="X8" s="30"/>
      <c r="Y8" s="29"/>
      <c r="Z8" s="29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s="20" customFormat="1" ht="16.5" customHeight="1">
      <c r="A9" s="42" t="s">
        <v>27</v>
      </c>
      <c r="B9" s="83">
        <f>SUM(C9:D9)</f>
        <v>1</v>
      </c>
      <c r="C9" s="38">
        <v>1</v>
      </c>
      <c r="D9" s="38">
        <f aca="true" t="shared" si="0" ref="C9:AK10">D11</f>
        <v>0</v>
      </c>
      <c r="E9" s="38">
        <f>SUM(F9:H9)</f>
        <v>11</v>
      </c>
      <c r="F9" s="38">
        <v>9</v>
      </c>
      <c r="G9" s="38">
        <f t="shared" si="0"/>
        <v>0</v>
      </c>
      <c r="H9" s="38">
        <f>SUM(I9:O9)</f>
        <v>2</v>
      </c>
      <c r="I9" s="38">
        <v>1</v>
      </c>
      <c r="J9" s="38">
        <f t="shared" si="0"/>
        <v>0</v>
      </c>
      <c r="K9" s="38">
        <f t="shared" si="0"/>
        <v>0</v>
      </c>
      <c r="L9" s="38">
        <f t="shared" si="0"/>
        <v>0</v>
      </c>
      <c r="M9" s="38">
        <f t="shared" si="0"/>
        <v>0</v>
      </c>
      <c r="N9" s="38">
        <f t="shared" si="0"/>
        <v>0</v>
      </c>
      <c r="O9" s="38">
        <v>1</v>
      </c>
      <c r="P9" s="38">
        <f>Q9+R9</f>
        <v>140</v>
      </c>
      <c r="Q9" s="38">
        <f>SUM(S9,U9,W9,Y9,AA9,AC9,AE9,AG9,AI9)</f>
        <v>57</v>
      </c>
      <c r="R9" s="38">
        <f>SUM(T9,V9,X9,Z9,AB9,AD9,AF9,AH9,AJ9)</f>
        <v>83</v>
      </c>
      <c r="S9" s="38">
        <v>6</v>
      </c>
      <c r="T9" s="38">
        <v>23</v>
      </c>
      <c r="U9" s="38">
        <v>9</v>
      </c>
      <c r="V9" s="38">
        <v>8</v>
      </c>
      <c r="W9" s="38">
        <v>6</v>
      </c>
      <c r="X9" s="38">
        <v>10</v>
      </c>
      <c r="Y9" s="38">
        <v>4</v>
      </c>
      <c r="Z9" s="38">
        <v>8</v>
      </c>
      <c r="AA9" s="38">
        <v>4</v>
      </c>
      <c r="AB9" s="38">
        <v>4</v>
      </c>
      <c r="AC9" s="38">
        <v>7</v>
      </c>
      <c r="AD9" s="38">
        <v>3</v>
      </c>
      <c r="AE9" s="38">
        <v>11</v>
      </c>
      <c r="AF9" s="38">
        <v>12</v>
      </c>
      <c r="AG9" s="38">
        <v>4</v>
      </c>
      <c r="AH9" s="38">
        <v>3</v>
      </c>
      <c r="AI9" s="38">
        <v>6</v>
      </c>
      <c r="AJ9" s="38">
        <v>12</v>
      </c>
      <c r="AK9" s="38">
        <v>6</v>
      </c>
    </row>
    <row r="10" spans="1:37" s="20" customFormat="1" ht="16.5" customHeight="1">
      <c r="A10" s="84" t="s">
        <v>73</v>
      </c>
      <c r="B10" s="85">
        <f>B12</f>
        <v>1</v>
      </c>
      <c r="C10" s="86">
        <f t="shared" si="0"/>
        <v>1</v>
      </c>
      <c r="D10" s="86">
        <f t="shared" si="0"/>
        <v>0</v>
      </c>
      <c r="E10" s="86">
        <f t="shared" si="0"/>
        <v>13</v>
      </c>
      <c r="F10" s="86">
        <f t="shared" si="0"/>
        <v>10</v>
      </c>
      <c r="G10" s="86">
        <f t="shared" si="0"/>
        <v>0</v>
      </c>
      <c r="H10" s="86">
        <f t="shared" si="0"/>
        <v>3</v>
      </c>
      <c r="I10" s="86">
        <f t="shared" si="0"/>
        <v>2</v>
      </c>
      <c r="J10" s="86">
        <f t="shared" si="0"/>
        <v>0</v>
      </c>
      <c r="K10" s="86">
        <f t="shared" si="0"/>
        <v>0</v>
      </c>
      <c r="L10" s="86">
        <f t="shared" si="0"/>
        <v>0</v>
      </c>
      <c r="M10" s="86">
        <f t="shared" si="0"/>
        <v>0</v>
      </c>
      <c r="N10" s="86">
        <f t="shared" si="0"/>
        <v>0</v>
      </c>
      <c r="O10" s="86">
        <f t="shared" si="0"/>
        <v>1</v>
      </c>
      <c r="P10" s="86">
        <f t="shared" si="0"/>
        <v>210</v>
      </c>
      <c r="Q10" s="86">
        <f t="shared" si="0"/>
        <v>93</v>
      </c>
      <c r="R10" s="86">
        <f t="shared" si="0"/>
        <v>117</v>
      </c>
      <c r="S10" s="86">
        <f t="shared" si="0"/>
        <v>25</v>
      </c>
      <c r="T10" s="86">
        <f t="shared" si="0"/>
        <v>26</v>
      </c>
      <c r="U10" s="86">
        <f t="shared" si="0"/>
        <v>10</v>
      </c>
      <c r="V10" s="86">
        <f t="shared" si="0"/>
        <v>24</v>
      </c>
      <c r="W10" s="86">
        <f t="shared" si="0"/>
        <v>12</v>
      </c>
      <c r="X10" s="86">
        <f t="shared" si="0"/>
        <v>11</v>
      </c>
      <c r="Y10" s="86">
        <f t="shared" si="0"/>
        <v>9</v>
      </c>
      <c r="Z10" s="86">
        <f t="shared" si="0"/>
        <v>10</v>
      </c>
      <c r="AA10" s="86">
        <f t="shared" si="0"/>
        <v>7</v>
      </c>
      <c r="AB10" s="86">
        <f t="shared" si="0"/>
        <v>11</v>
      </c>
      <c r="AC10" s="86">
        <f t="shared" si="0"/>
        <v>4</v>
      </c>
      <c r="AD10" s="86">
        <f t="shared" si="0"/>
        <v>5</v>
      </c>
      <c r="AE10" s="86">
        <f t="shared" si="0"/>
        <v>11</v>
      </c>
      <c r="AF10" s="86">
        <f t="shared" si="0"/>
        <v>13</v>
      </c>
      <c r="AG10" s="86">
        <f t="shared" si="0"/>
        <v>11</v>
      </c>
      <c r="AH10" s="86">
        <f t="shared" si="0"/>
        <v>14</v>
      </c>
      <c r="AI10" s="86">
        <f t="shared" si="0"/>
        <v>4</v>
      </c>
      <c r="AJ10" s="86">
        <f t="shared" si="0"/>
        <v>3</v>
      </c>
      <c r="AK10" s="86">
        <f t="shared" si="0"/>
        <v>12</v>
      </c>
    </row>
    <row r="11" spans="1:37" s="4" customFormat="1" ht="16.5" customHeight="1">
      <c r="A11" s="37"/>
      <c r="B11" s="83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6"/>
      <c r="AD11" s="39"/>
      <c r="AE11" s="40"/>
      <c r="AF11" s="36"/>
      <c r="AG11" s="36"/>
      <c r="AH11" s="36"/>
      <c r="AI11" s="38"/>
      <c r="AJ11" s="38"/>
      <c r="AK11" s="38"/>
    </row>
    <row r="12" spans="1:37" s="4" customFormat="1" ht="16.5" customHeight="1">
      <c r="A12" s="41" t="s">
        <v>69</v>
      </c>
      <c r="B12" s="83">
        <f>SUM(C12:D12)</f>
        <v>1</v>
      </c>
      <c r="C12" s="38">
        <v>1</v>
      </c>
      <c r="D12" s="38">
        <v>0</v>
      </c>
      <c r="E12" s="38">
        <f>SUM(F12:H12)</f>
        <v>13</v>
      </c>
      <c r="F12" s="38">
        <v>10</v>
      </c>
      <c r="G12" s="38">
        <v>0</v>
      </c>
      <c r="H12" s="38">
        <f>SUM(I12:O12)</f>
        <v>3</v>
      </c>
      <c r="I12" s="38">
        <v>2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1</v>
      </c>
      <c r="P12" s="38">
        <f>Q12+R12</f>
        <v>210</v>
      </c>
      <c r="Q12" s="38">
        <f>SUM(S12,U12,W12,Y12,AA12,AC12,AE12,AG12,AI12)</f>
        <v>93</v>
      </c>
      <c r="R12" s="38">
        <f>SUM(T12,V12,X12,Z12,AB12,AD12,AF12,AH12,AJ12)</f>
        <v>117</v>
      </c>
      <c r="S12" s="38">
        <v>25</v>
      </c>
      <c r="T12" s="38">
        <v>26</v>
      </c>
      <c r="U12" s="38">
        <v>10</v>
      </c>
      <c r="V12" s="38">
        <v>24</v>
      </c>
      <c r="W12" s="38">
        <v>12</v>
      </c>
      <c r="X12" s="38">
        <v>11</v>
      </c>
      <c r="Y12" s="38">
        <v>9</v>
      </c>
      <c r="Z12" s="38">
        <v>10</v>
      </c>
      <c r="AA12" s="38">
        <v>7</v>
      </c>
      <c r="AB12" s="38">
        <v>11</v>
      </c>
      <c r="AC12" s="38">
        <v>4</v>
      </c>
      <c r="AD12" s="38">
        <v>5</v>
      </c>
      <c r="AE12" s="38">
        <v>11</v>
      </c>
      <c r="AF12" s="38">
        <v>13</v>
      </c>
      <c r="AG12" s="38">
        <v>11</v>
      </c>
      <c r="AH12" s="38">
        <v>14</v>
      </c>
      <c r="AI12" s="38">
        <v>4</v>
      </c>
      <c r="AJ12" s="38">
        <v>3</v>
      </c>
      <c r="AK12" s="38">
        <v>12</v>
      </c>
    </row>
    <row r="13" spans="1:37" s="4" customFormat="1" ht="16.5" customHeight="1">
      <c r="A13" s="43"/>
      <c r="B13" s="87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5"/>
      <c r="AD13" s="46"/>
      <c r="AE13" s="47"/>
      <c r="AF13" s="45"/>
      <c r="AG13" s="45"/>
      <c r="AH13" s="45"/>
      <c r="AI13" s="44"/>
      <c r="AJ13" s="44"/>
      <c r="AK13" s="44"/>
    </row>
  </sheetData>
  <sheetProtection/>
  <mergeCells count="52">
    <mergeCell ref="A1:O1"/>
    <mergeCell ref="E4:O4"/>
    <mergeCell ref="P4:AK4"/>
    <mergeCell ref="H6:H7"/>
    <mergeCell ref="I6:I7"/>
    <mergeCell ref="J6:J7"/>
    <mergeCell ref="K6:K7"/>
    <mergeCell ref="AD6:AD7"/>
    <mergeCell ref="B4:D4"/>
    <mergeCell ref="T6:T7"/>
    <mergeCell ref="U6:U7"/>
    <mergeCell ref="V6:V7"/>
    <mergeCell ref="S5:T5"/>
    <mergeCell ref="U5:V5"/>
    <mergeCell ref="O6:O7"/>
    <mergeCell ref="S6:S7"/>
    <mergeCell ref="AH6:AH7"/>
    <mergeCell ref="AE5:AF5"/>
    <mergeCell ref="W6:W7"/>
    <mergeCell ref="X6:X7"/>
    <mergeCell ref="W5:X5"/>
    <mergeCell ref="AA6:AA7"/>
    <mergeCell ref="AB6:AB7"/>
    <mergeCell ref="AC6:AC7"/>
    <mergeCell ref="F5:F7"/>
    <mergeCell ref="G6:G7"/>
    <mergeCell ref="Q6:Q7"/>
    <mergeCell ref="R6:R7"/>
    <mergeCell ref="L6:L7"/>
    <mergeCell ref="M6:M7"/>
    <mergeCell ref="N6:N7"/>
    <mergeCell ref="H5:O5"/>
    <mergeCell ref="A4:A7"/>
    <mergeCell ref="P5:R5"/>
    <mergeCell ref="C5:C7"/>
    <mergeCell ref="D5:D7"/>
    <mergeCell ref="Y5:Z5"/>
    <mergeCell ref="Y6:Y7"/>
    <mergeCell ref="E5:E7"/>
    <mergeCell ref="B5:B7"/>
    <mergeCell ref="P6:P7"/>
    <mergeCell ref="Z6:Z7"/>
    <mergeCell ref="AK5:AK7"/>
    <mergeCell ref="AA5:AB5"/>
    <mergeCell ref="AC5:AD5"/>
    <mergeCell ref="AI6:AI7"/>
    <mergeCell ref="AJ6:AJ7"/>
    <mergeCell ref="AG5:AH5"/>
    <mergeCell ref="AI5:AJ5"/>
    <mergeCell ref="AE6:AE7"/>
    <mergeCell ref="AF6:AF7"/>
    <mergeCell ref="AG6:AG7"/>
  </mergeCells>
  <printOptions/>
  <pageMargins left="0.5905511811023623" right="0.5905511811023623" top="0.7874015748031497" bottom="0.3937007874015748" header="0.31496062992125984" footer="0.31496062992125984"/>
  <pageSetup fitToWidth="2" horizontalDpi="600" verticalDpi="600" orientation="portrait" paperSize="9" scale="68" r:id="rId2"/>
  <colBreaks count="2" manualBreakCount="2">
    <brk id="15" max="67" man="1"/>
    <brk id="37" max="53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15"/>
  <sheetViews>
    <sheetView showGridLines="0" zoomScalePageLayoutView="0"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B6" sqref="B6"/>
    </sheetView>
  </sheetViews>
  <sheetFormatPr defaultColWidth="10.75" defaultRowHeight="16.5" customHeight="1"/>
  <cols>
    <col min="1" max="1" width="12.58203125" style="1" customWidth="1"/>
    <col min="2" max="4" width="7" style="1" customWidth="1"/>
    <col min="5" max="26" width="6.33203125" style="1" customWidth="1"/>
    <col min="27" max="27" width="9" style="1" bestFit="1" customWidth="1"/>
    <col min="28" max="16384" width="10.75" style="1" customWidth="1"/>
  </cols>
  <sheetData>
    <row r="1" spans="1:27" ht="16.5" customHeight="1">
      <c r="A1" s="146" t="s">
        <v>59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7"/>
      <c r="P1" s="7"/>
      <c r="Q1" s="7"/>
      <c r="R1" s="7"/>
      <c r="S1" s="7"/>
      <c r="T1" s="7"/>
      <c r="U1" s="7"/>
      <c r="V1" s="8"/>
      <c r="W1" s="7"/>
      <c r="X1" s="8"/>
      <c r="Y1" s="9"/>
      <c r="Z1" s="9"/>
      <c r="AA1" s="9"/>
    </row>
    <row r="2" spans="1:27" ht="16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7"/>
      <c r="P2" s="7"/>
      <c r="Q2" s="7"/>
      <c r="R2" s="7"/>
      <c r="S2" s="7"/>
      <c r="T2" s="7"/>
      <c r="U2" s="7"/>
      <c r="V2" s="8"/>
      <c r="W2" s="7"/>
      <c r="X2" s="8"/>
      <c r="Y2" s="9"/>
      <c r="Z2" s="9"/>
      <c r="AA2" s="9"/>
    </row>
    <row r="3" spans="1:27" ht="16.5" customHeight="1">
      <c r="A3" s="28" t="s">
        <v>65</v>
      </c>
      <c r="B3" s="48"/>
      <c r="C3" s="11"/>
      <c r="D3" s="12"/>
      <c r="E3" s="12"/>
      <c r="F3" s="12"/>
      <c r="G3" s="12"/>
      <c r="H3" s="12"/>
      <c r="I3" s="12"/>
      <c r="J3" s="12"/>
      <c r="K3" s="12"/>
      <c r="L3" s="12"/>
      <c r="N3" s="12"/>
      <c r="O3" s="12" t="s">
        <v>14</v>
      </c>
      <c r="P3" s="12"/>
      <c r="Q3" s="12"/>
      <c r="R3" s="13"/>
      <c r="S3" s="13"/>
      <c r="T3" s="9"/>
      <c r="U3" s="9"/>
      <c r="V3" s="10"/>
      <c r="W3" s="11"/>
      <c r="X3" s="12"/>
      <c r="Y3" s="11"/>
      <c r="Z3" s="11"/>
      <c r="AA3" s="13" t="s">
        <v>66</v>
      </c>
    </row>
    <row r="4" spans="1:27" ht="16.5" customHeight="1">
      <c r="A4" s="151" t="s">
        <v>4</v>
      </c>
      <c r="B4" s="75"/>
      <c r="C4" s="78" t="s">
        <v>0</v>
      </c>
      <c r="D4" s="14"/>
      <c r="E4" s="145" t="s">
        <v>53</v>
      </c>
      <c r="F4" s="142"/>
      <c r="G4" s="145" t="s">
        <v>56</v>
      </c>
      <c r="H4" s="142"/>
      <c r="I4" s="141" t="s">
        <v>54</v>
      </c>
      <c r="J4" s="141"/>
      <c r="K4" s="145" t="s">
        <v>16</v>
      </c>
      <c r="L4" s="142"/>
      <c r="M4" s="145" t="s">
        <v>17</v>
      </c>
      <c r="N4" s="142"/>
      <c r="O4" s="145" t="s">
        <v>55</v>
      </c>
      <c r="P4" s="142"/>
      <c r="Q4" s="145" t="s">
        <v>57</v>
      </c>
      <c r="R4" s="142"/>
      <c r="S4" s="141" t="s">
        <v>6</v>
      </c>
      <c r="T4" s="142"/>
      <c r="U4" s="143" t="s">
        <v>7</v>
      </c>
      <c r="V4" s="144"/>
      <c r="W4" s="147" t="s">
        <v>8</v>
      </c>
      <c r="X4" s="148"/>
      <c r="Y4" s="15" t="s">
        <v>58</v>
      </c>
      <c r="Z4" s="16"/>
      <c r="AA4" s="149" t="s">
        <v>18</v>
      </c>
    </row>
    <row r="5" spans="1:27" ht="16.5" customHeight="1">
      <c r="A5" s="152"/>
      <c r="B5" s="79" t="s">
        <v>0</v>
      </c>
      <c r="C5" s="17" t="s">
        <v>1</v>
      </c>
      <c r="D5" s="79" t="s">
        <v>2</v>
      </c>
      <c r="E5" s="79" t="s">
        <v>1</v>
      </c>
      <c r="F5" s="17" t="s">
        <v>2</v>
      </c>
      <c r="G5" s="79" t="s">
        <v>1</v>
      </c>
      <c r="H5" s="17" t="s">
        <v>2</v>
      </c>
      <c r="I5" s="80" t="s">
        <v>1</v>
      </c>
      <c r="J5" s="17" t="s">
        <v>2</v>
      </c>
      <c r="K5" s="79" t="s">
        <v>1</v>
      </c>
      <c r="L5" s="17" t="s">
        <v>2</v>
      </c>
      <c r="M5" s="79" t="s">
        <v>1</v>
      </c>
      <c r="N5" s="17" t="s">
        <v>2</v>
      </c>
      <c r="O5" s="79" t="s">
        <v>1</v>
      </c>
      <c r="P5" s="17" t="s">
        <v>2</v>
      </c>
      <c r="Q5" s="80" t="s">
        <v>1</v>
      </c>
      <c r="R5" s="17" t="s">
        <v>2</v>
      </c>
      <c r="S5" s="80" t="s">
        <v>1</v>
      </c>
      <c r="T5" s="17" t="s">
        <v>2</v>
      </c>
      <c r="U5" s="17" t="s">
        <v>1</v>
      </c>
      <c r="V5" s="80" t="s">
        <v>2</v>
      </c>
      <c r="W5" s="79" t="s">
        <v>1</v>
      </c>
      <c r="X5" s="17" t="s">
        <v>2</v>
      </c>
      <c r="Y5" s="79" t="s">
        <v>1</v>
      </c>
      <c r="Z5" s="17" t="s">
        <v>2</v>
      </c>
      <c r="AA5" s="150"/>
    </row>
    <row r="6" spans="1:27" ht="16.5" customHeight="1">
      <c r="A6" s="12"/>
      <c r="B6" s="9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6" customFormat="1" ht="16.5" customHeight="1">
      <c r="A7" s="76" t="s">
        <v>27</v>
      </c>
      <c r="B7" s="95">
        <f>C7+D7</f>
        <v>28</v>
      </c>
      <c r="C7" s="52">
        <f>SUM(E7,G7,I7,K7,M7,O7,Q7,W7,Y7)</f>
        <v>13</v>
      </c>
      <c r="D7" s="52">
        <f>SUM(F7,H7,J7,L7,N7,P7,R7,T7,V7,X7,Z7)</f>
        <v>15</v>
      </c>
      <c r="E7" s="52">
        <v>1</v>
      </c>
      <c r="F7" s="52">
        <v>0</v>
      </c>
      <c r="G7" s="52">
        <v>1</v>
      </c>
      <c r="H7" s="52">
        <v>0</v>
      </c>
      <c r="I7" s="52">
        <v>2</v>
      </c>
      <c r="J7" s="52">
        <v>0</v>
      </c>
      <c r="K7" s="52">
        <v>2</v>
      </c>
      <c r="L7" s="52">
        <v>0</v>
      </c>
      <c r="M7" s="52">
        <v>0</v>
      </c>
      <c r="N7" s="52">
        <v>0</v>
      </c>
      <c r="O7" s="52">
        <v>7</v>
      </c>
      <c r="P7" s="52">
        <v>12</v>
      </c>
      <c r="Q7" s="52">
        <v>0</v>
      </c>
      <c r="R7" s="52">
        <v>0</v>
      </c>
      <c r="S7" s="52">
        <v>0</v>
      </c>
      <c r="T7" s="52">
        <v>2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1</v>
      </c>
      <c r="AA7" s="52">
        <v>0</v>
      </c>
    </row>
    <row r="8" spans="1:27" s="6" customFormat="1" ht="16.5" customHeight="1">
      <c r="A8" s="96" t="s">
        <v>73</v>
      </c>
      <c r="B8" s="97">
        <f>SUM(B11,B12)</f>
        <v>30</v>
      </c>
      <c r="C8" s="98">
        <f>SUM(C11,C12)</f>
        <v>12</v>
      </c>
      <c r="D8" s="98">
        <f aca="true" t="shared" si="0" ref="D8:AA8">SUM(D11,D12)</f>
        <v>18</v>
      </c>
      <c r="E8" s="98">
        <f t="shared" si="0"/>
        <v>1</v>
      </c>
      <c r="F8" s="98">
        <f t="shared" si="0"/>
        <v>0</v>
      </c>
      <c r="G8" s="98">
        <f t="shared" si="0"/>
        <v>1</v>
      </c>
      <c r="H8" s="98">
        <f t="shared" si="0"/>
        <v>0</v>
      </c>
      <c r="I8" s="98">
        <f t="shared" si="0"/>
        <v>1</v>
      </c>
      <c r="J8" s="98">
        <f t="shared" si="0"/>
        <v>1</v>
      </c>
      <c r="K8" s="98">
        <f t="shared" si="0"/>
        <v>2</v>
      </c>
      <c r="L8" s="98">
        <f t="shared" si="0"/>
        <v>0</v>
      </c>
      <c r="M8" s="98">
        <f t="shared" si="0"/>
        <v>0</v>
      </c>
      <c r="N8" s="98">
        <f t="shared" si="0"/>
        <v>0</v>
      </c>
      <c r="O8" s="98">
        <f t="shared" si="0"/>
        <v>7</v>
      </c>
      <c r="P8" s="98">
        <f t="shared" si="0"/>
        <v>14</v>
      </c>
      <c r="Q8" s="98">
        <f t="shared" si="0"/>
        <v>0</v>
      </c>
      <c r="R8" s="98">
        <f t="shared" si="0"/>
        <v>0</v>
      </c>
      <c r="S8" s="98">
        <f>SUM(S11,S12)</f>
        <v>0</v>
      </c>
      <c r="T8" s="98">
        <f t="shared" si="0"/>
        <v>2</v>
      </c>
      <c r="U8" s="98">
        <f>SUM(U11,U12)</f>
        <v>0</v>
      </c>
      <c r="V8" s="98">
        <f t="shared" si="0"/>
        <v>0</v>
      </c>
      <c r="W8" s="98">
        <f t="shared" si="0"/>
        <v>0</v>
      </c>
      <c r="X8" s="98">
        <f t="shared" si="0"/>
        <v>0</v>
      </c>
      <c r="Y8" s="98">
        <f t="shared" si="0"/>
        <v>0</v>
      </c>
      <c r="Z8" s="98">
        <f t="shared" si="0"/>
        <v>1</v>
      </c>
      <c r="AA8" s="98">
        <f t="shared" si="0"/>
        <v>0</v>
      </c>
    </row>
    <row r="9" spans="1:27" ht="16.5" customHeight="1">
      <c r="A9" s="12"/>
      <c r="B9" s="9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6.5" customHeight="1">
      <c r="A10" s="41" t="s">
        <v>69</v>
      </c>
      <c r="B10" s="9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12"/>
    </row>
    <row r="11" spans="1:27" ht="16.5" customHeight="1">
      <c r="A11" s="74" t="s">
        <v>74</v>
      </c>
      <c r="B11" s="99">
        <f>C11+D11</f>
        <v>30</v>
      </c>
      <c r="C11" s="49">
        <f>SUM(E11,G11,I11,K11,M11,O11,Q11,W11,Y11)</f>
        <v>12</v>
      </c>
      <c r="D11" s="49">
        <f>SUM(F11,H11,J11,L11,N11,P11,R11,T11,V11,X11,Z11)</f>
        <v>18</v>
      </c>
      <c r="E11" s="49">
        <v>1</v>
      </c>
      <c r="F11" s="49">
        <v>0</v>
      </c>
      <c r="G11" s="49">
        <v>1</v>
      </c>
      <c r="H11" s="49">
        <v>0</v>
      </c>
      <c r="I11" s="49">
        <v>1</v>
      </c>
      <c r="J11" s="49">
        <v>1</v>
      </c>
      <c r="K11" s="49">
        <v>2</v>
      </c>
      <c r="L11" s="49">
        <v>0</v>
      </c>
      <c r="M11" s="49">
        <v>0</v>
      </c>
      <c r="N11" s="49">
        <v>0</v>
      </c>
      <c r="O11" s="49">
        <v>7</v>
      </c>
      <c r="P11" s="49">
        <v>14</v>
      </c>
      <c r="Q11" s="49">
        <v>0</v>
      </c>
      <c r="R11" s="49">
        <v>0</v>
      </c>
      <c r="S11" s="49">
        <v>0</v>
      </c>
      <c r="T11" s="49">
        <v>2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1</v>
      </c>
      <c r="AA11" s="12">
        <v>0</v>
      </c>
    </row>
    <row r="12" spans="1:27" ht="16.5" customHeight="1">
      <c r="A12" s="74" t="s">
        <v>75</v>
      </c>
      <c r="B12" s="99">
        <f>C12+D12</f>
        <v>0</v>
      </c>
      <c r="C12" s="49">
        <f>SUM(E12,G12,I12,K12,M12,O12,Q12,W12,Y12)</f>
        <v>0</v>
      </c>
      <c r="D12" s="49">
        <f>SUM(F12,H12,J12,L12,N12,P12,R12,T12,V12,X12,Z12)</f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50" t="s">
        <v>21</v>
      </c>
    </row>
    <row r="13" spans="1:27" ht="16.5" customHeight="1">
      <c r="A13" s="51"/>
      <c r="B13" s="10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ht="16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/>
      <c r="Z14" s="11"/>
      <c r="AA14" s="9"/>
    </row>
    <row r="15" spans="20:23" ht="16.5" customHeight="1">
      <c r="T15" s="2"/>
      <c r="U15" s="2"/>
      <c r="V15" s="2"/>
      <c r="W15" s="2"/>
    </row>
  </sheetData>
  <sheetProtection/>
  <mergeCells count="13">
    <mergeCell ref="AA4:AA5"/>
    <mergeCell ref="A4:A5"/>
    <mergeCell ref="E4:F4"/>
    <mergeCell ref="G4:H4"/>
    <mergeCell ref="I4:J4"/>
    <mergeCell ref="K4:L4"/>
    <mergeCell ref="Q4:R4"/>
    <mergeCell ref="S4:T4"/>
    <mergeCell ref="U4:V4"/>
    <mergeCell ref="O4:P4"/>
    <mergeCell ref="A1:N1"/>
    <mergeCell ref="M4:N4"/>
    <mergeCell ref="W4:X4"/>
  </mergeCells>
  <printOptions/>
  <pageMargins left="0.5905511811023623" right="0.5905511811023623" top="0.7874015748031497" bottom="0.3937007874015748" header="0.31496062992125984" footer="0.31496062992125984"/>
  <pageSetup fitToWidth="2" fitToHeight="1" horizontalDpi="600" verticalDpi="600" orientation="portrait" paperSize="9" scale="78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"/>
  <sheetViews>
    <sheetView showGridLines="0" zoomScaleSheetLayoutView="96" workbookViewId="0" topLeftCell="A1">
      <pane xSplit="1" topLeftCell="B1" activePane="topRight" state="frozen"/>
      <selection pane="topLeft" activeCell="A1" sqref="A1:O1"/>
      <selection pane="topRight" activeCell="A1" sqref="A1:N1"/>
    </sheetView>
  </sheetViews>
  <sheetFormatPr defaultColWidth="8.66015625" defaultRowHeight="16.5" customHeight="1"/>
  <cols>
    <col min="1" max="1" width="12.58203125" style="55" customWidth="1"/>
    <col min="2" max="4" width="7" style="55" customWidth="1"/>
    <col min="5" max="24" width="6.33203125" style="55" customWidth="1"/>
    <col min="25" max="25" width="9" style="55" customWidth="1"/>
    <col min="26" max="29" width="5.83203125" style="55" customWidth="1"/>
    <col min="30" max="39" width="4.25" style="55" customWidth="1"/>
    <col min="40" max="40" width="8" style="55" customWidth="1"/>
    <col min="41" max="54" width="3.75" style="55" customWidth="1"/>
    <col min="55" max="16384" width="9" style="55" customWidth="1"/>
  </cols>
  <sheetData>
    <row r="1" spans="1:31" ht="16.5" customHeight="1">
      <c r="A1" s="153" t="s">
        <v>60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54"/>
      <c r="P1" s="54"/>
      <c r="Q1" s="53"/>
      <c r="R1" s="53"/>
      <c r="S1" s="53"/>
      <c r="T1" s="53"/>
      <c r="U1" s="53"/>
      <c r="V1" s="53"/>
      <c r="W1" s="53"/>
      <c r="X1" s="53"/>
      <c r="Y1" s="53"/>
      <c r="Z1" s="5"/>
      <c r="AA1" s="5"/>
      <c r="AB1" s="5"/>
      <c r="AC1" s="5"/>
      <c r="AD1" s="5"/>
      <c r="AE1" s="5"/>
    </row>
    <row r="2" spans="1:31" ht="16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4"/>
      <c r="Q2" s="53"/>
      <c r="R2" s="53"/>
      <c r="S2" s="53"/>
      <c r="T2" s="53"/>
      <c r="U2" s="53"/>
      <c r="V2" s="53"/>
      <c r="W2" s="53"/>
      <c r="X2" s="53"/>
      <c r="Y2" s="53"/>
      <c r="Z2" s="5"/>
      <c r="AA2" s="5"/>
      <c r="AB2" s="5"/>
      <c r="AC2" s="5"/>
      <c r="AD2" s="5"/>
      <c r="AE2" s="5"/>
    </row>
    <row r="3" spans="1:25" ht="16.5" customHeight="1">
      <c r="A3" s="56" t="s">
        <v>70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7"/>
      <c r="N3" s="57"/>
      <c r="O3" s="5" t="s">
        <v>20</v>
      </c>
      <c r="P3" s="5"/>
      <c r="Q3" s="5"/>
      <c r="R3" s="5"/>
      <c r="S3" s="5"/>
      <c r="T3" s="5"/>
      <c r="U3" s="5"/>
      <c r="V3" s="5"/>
      <c r="W3" s="5"/>
      <c r="Y3" s="18" t="s">
        <v>3</v>
      </c>
    </row>
    <row r="4" spans="1:25" ht="16.5" customHeight="1">
      <c r="A4" s="166" t="s">
        <v>62</v>
      </c>
      <c r="B4" s="171" t="s">
        <v>0</v>
      </c>
      <c r="C4" s="172"/>
      <c r="D4" s="173"/>
      <c r="E4" s="180" t="s">
        <v>50</v>
      </c>
      <c r="F4" s="181"/>
      <c r="G4" s="180" t="s">
        <v>71</v>
      </c>
      <c r="H4" s="181"/>
      <c r="I4" s="186" t="s">
        <v>13</v>
      </c>
      <c r="J4" s="187"/>
      <c r="K4" s="187"/>
      <c r="L4" s="187"/>
      <c r="M4" s="187"/>
      <c r="N4" s="187"/>
      <c r="O4" s="59"/>
      <c r="P4" s="59"/>
      <c r="Q4" s="59"/>
      <c r="R4" s="59"/>
      <c r="S4" s="59"/>
      <c r="T4" s="59"/>
      <c r="U4" s="59"/>
      <c r="V4" s="59"/>
      <c r="W4" s="59"/>
      <c r="X4" s="59"/>
      <c r="Y4" s="164" t="s">
        <v>49</v>
      </c>
    </row>
    <row r="5" spans="1:31" ht="16.5" customHeight="1">
      <c r="A5" s="170"/>
      <c r="B5" s="174"/>
      <c r="C5" s="175"/>
      <c r="D5" s="176"/>
      <c r="E5" s="182"/>
      <c r="F5" s="183"/>
      <c r="G5" s="182"/>
      <c r="H5" s="183"/>
      <c r="I5" s="188" t="s">
        <v>72</v>
      </c>
      <c r="J5" s="189"/>
      <c r="K5" s="160" t="s">
        <v>9</v>
      </c>
      <c r="L5" s="161"/>
      <c r="M5" s="154" t="s">
        <v>10</v>
      </c>
      <c r="N5" s="166"/>
      <c r="O5" s="168" t="s">
        <v>25</v>
      </c>
      <c r="P5" s="169"/>
      <c r="Q5" s="154" t="s">
        <v>12</v>
      </c>
      <c r="R5" s="166"/>
      <c r="S5" s="154" t="s">
        <v>51</v>
      </c>
      <c r="T5" s="166"/>
      <c r="U5" s="154" t="s">
        <v>11</v>
      </c>
      <c r="V5" s="166"/>
      <c r="W5" s="154" t="s">
        <v>15</v>
      </c>
      <c r="X5" s="155"/>
      <c r="Y5" s="165"/>
      <c r="Z5" s="60"/>
      <c r="AA5" s="60"/>
      <c r="AB5" s="60"/>
      <c r="AC5" s="60"/>
      <c r="AD5" s="60"/>
      <c r="AE5" s="60"/>
    </row>
    <row r="6" spans="1:31" ht="16.5" customHeight="1">
      <c r="A6" s="170"/>
      <c r="B6" s="177"/>
      <c r="C6" s="178"/>
      <c r="D6" s="179"/>
      <c r="E6" s="184"/>
      <c r="F6" s="185"/>
      <c r="G6" s="184"/>
      <c r="H6" s="185"/>
      <c r="I6" s="190"/>
      <c r="J6" s="191"/>
      <c r="K6" s="162"/>
      <c r="L6" s="163"/>
      <c r="M6" s="156"/>
      <c r="N6" s="167"/>
      <c r="O6" s="158" t="s">
        <v>26</v>
      </c>
      <c r="P6" s="159"/>
      <c r="Q6" s="156"/>
      <c r="R6" s="167"/>
      <c r="S6" s="156"/>
      <c r="T6" s="167"/>
      <c r="U6" s="156"/>
      <c r="V6" s="167"/>
      <c r="W6" s="156"/>
      <c r="X6" s="157"/>
      <c r="Y6" s="165"/>
      <c r="Z6" s="60"/>
      <c r="AA6" s="60"/>
      <c r="AB6" s="60"/>
      <c r="AC6" s="60"/>
      <c r="AD6" s="60"/>
      <c r="AE6" s="60"/>
    </row>
    <row r="7" spans="1:31" ht="16.5" customHeight="1">
      <c r="A7" s="167"/>
      <c r="B7" s="58" t="s">
        <v>5</v>
      </c>
      <c r="C7" s="61" t="s">
        <v>1</v>
      </c>
      <c r="D7" s="88" t="s">
        <v>2</v>
      </c>
      <c r="E7" s="58" t="s">
        <v>1</v>
      </c>
      <c r="F7" s="61" t="s">
        <v>2</v>
      </c>
      <c r="G7" s="58" t="s">
        <v>1</v>
      </c>
      <c r="H7" s="61" t="s">
        <v>2</v>
      </c>
      <c r="I7" s="59" t="s">
        <v>1</v>
      </c>
      <c r="J7" s="61" t="s">
        <v>48</v>
      </c>
      <c r="K7" s="59" t="s">
        <v>1</v>
      </c>
      <c r="L7" s="61" t="s">
        <v>48</v>
      </c>
      <c r="M7" s="59" t="s">
        <v>1</v>
      </c>
      <c r="N7" s="61" t="s">
        <v>2</v>
      </c>
      <c r="O7" s="59" t="s">
        <v>1</v>
      </c>
      <c r="P7" s="61" t="s">
        <v>2</v>
      </c>
      <c r="Q7" s="58" t="s">
        <v>1</v>
      </c>
      <c r="R7" s="61" t="s">
        <v>2</v>
      </c>
      <c r="S7" s="59" t="s">
        <v>1</v>
      </c>
      <c r="T7" s="61" t="s">
        <v>2</v>
      </c>
      <c r="U7" s="58" t="s">
        <v>1</v>
      </c>
      <c r="V7" s="61" t="s">
        <v>2</v>
      </c>
      <c r="W7" s="61" t="s">
        <v>1</v>
      </c>
      <c r="X7" s="59" t="s">
        <v>2</v>
      </c>
      <c r="Y7" s="165"/>
      <c r="Z7" s="60"/>
      <c r="AA7" s="60"/>
      <c r="AB7" s="60"/>
      <c r="AC7" s="60"/>
      <c r="AD7" s="60"/>
      <c r="AE7" s="60"/>
    </row>
    <row r="8" spans="1:25" ht="16.5" customHeight="1">
      <c r="A8" s="5"/>
      <c r="B8" s="89"/>
      <c r="C8" s="5"/>
      <c r="D8" s="5"/>
      <c r="E8" s="6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"/>
      <c r="Y8" s="63"/>
    </row>
    <row r="9" spans="1:25" s="64" customFormat="1" ht="16.5" customHeight="1">
      <c r="A9" s="42" t="s">
        <v>27</v>
      </c>
      <c r="B9" s="90">
        <f>C9+D9</f>
        <v>5</v>
      </c>
      <c r="C9" s="73">
        <f>SUM(E9,G9,I9,K9,M9,O9,Q9,S9,U9,W9)</f>
        <v>1</v>
      </c>
      <c r="D9" s="73">
        <f>SUM(F9,H9,J9,L9,N9,P9,R9,T9,V9,X9)</f>
        <v>4</v>
      </c>
      <c r="E9" s="73">
        <v>0</v>
      </c>
      <c r="F9" s="73">
        <v>2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1</v>
      </c>
      <c r="V9" s="73">
        <v>1</v>
      </c>
      <c r="W9" s="73">
        <v>0</v>
      </c>
      <c r="X9" s="73">
        <v>0</v>
      </c>
      <c r="Y9" s="73">
        <v>0</v>
      </c>
    </row>
    <row r="10" spans="1:25" s="64" customFormat="1" ht="16.5" customHeight="1">
      <c r="A10" s="84" t="s">
        <v>73</v>
      </c>
      <c r="B10" s="91">
        <f>SUM(B12)</f>
        <v>6</v>
      </c>
      <c r="C10" s="66">
        <f aca="true" t="shared" si="0" ref="C10:Y10">SUM(C12)</f>
        <v>2</v>
      </c>
      <c r="D10" s="66">
        <f t="shared" si="0"/>
        <v>4</v>
      </c>
      <c r="E10" s="66">
        <f t="shared" si="0"/>
        <v>1</v>
      </c>
      <c r="F10" s="66">
        <f t="shared" si="0"/>
        <v>2</v>
      </c>
      <c r="G10" s="66">
        <f t="shared" si="0"/>
        <v>0</v>
      </c>
      <c r="H10" s="66">
        <f t="shared" si="0"/>
        <v>0</v>
      </c>
      <c r="I10" s="66">
        <f t="shared" si="0"/>
        <v>0</v>
      </c>
      <c r="J10" s="66">
        <f t="shared" si="0"/>
        <v>0</v>
      </c>
      <c r="K10" s="66">
        <f>SUM(K12)</f>
        <v>0</v>
      </c>
      <c r="L10" s="66">
        <f>SUM(L12)</f>
        <v>0</v>
      </c>
      <c r="M10" s="66">
        <f t="shared" si="0"/>
        <v>0</v>
      </c>
      <c r="N10" s="66">
        <f t="shared" si="0"/>
        <v>1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1</v>
      </c>
      <c r="V10" s="66">
        <f t="shared" si="0"/>
        <v>1</v>
      </c>
      <c r="W10" s="66">
        <f t="shared" si="0"/>
        <v>0</v>
      </c>
      <c r="X10" s="66">
        <f t="shared" si="0"/>
        <v>0</v>
      </c>
      <c r="Y10" s="66">
        <f t="shared" si="0"/>
        <v>0</v>
      </c>
    </row>
    <row r="11" spans="1:25" s="64" customFormat="1" ht="16.5" customHeight="1">
      <c r="A11" s="65"/>
      <c r="B11" s="91"/>
      <c r="C11" s="66"/>
      <c r="D11" s="66"/>
      <c r="E11" s="67"/>
      <c r="F11" s="67"/>
      <c r="G11" s="67"/>
      <c r="H11" s="67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8"/>
    </row>
    <row r="12" spans="1:25" ht="16.5" customHeight="1">
      <c r="A12" s="41" t="s">
        <v>69</v>
      </c>
      <c r="B12" s="92">
        <f>C12+D12</f>
        <v>6</v>
      </c>
      <c r="C12" s="69">
        <f>SUM(E12,G12,I12,K12,M12,O12,Q12,S12,U12,W12)</f>
        <v>2</v>
      </c>
      <c r="D12" s="69">
        <f>SUM(F12,H12,J12,L12,N12,P12,R12,T12,V12,X12)</f>
        <v>4</v>
      </c>
      <c r="E12" s="50">
        <v>1</v>
      </c>
      <c r="F12" s="50">
        <v>2</v>
      </c>
      <c r="G12" s="50">
        <v>0</v>
      </c>
      <c r="H12" s="50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1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1</v>
      </c>
      <c r="V12" s="69">
        <v>1</v>
      </c>
      <c r="W12" s="69">
        <v>0</v>
      </c>
      <c r="X12" s="70">
        <v>0</v>
      </c>
      <c r="Y12" s="70">
        <v>0</v>
      </c>
    </row>
    <row r="13" spans="1:25" ht="16.5" customHeight="1">
      <c r="A13" s="71"/>
      <c r="B13" s="9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2"/>
    </row>
  </sheetData>
  <sheetProtection/>
  <mergeCells count="16">
    <mergeCell ref="A4:A7"/>
    <mergeCell ref="B4:D6"/>
    <mergeCell ref="E4:F6"/>
    <mergeCell ref="G4:H6"/>
    <mergeCell ref="I4:N4"/>
    <mergeCell ref="I5:J6"/>
    <mergeCell ref="A1:N1"/>
    <mergeCell ref="W5:X6"/>
    <mergeCell ref="O6:P6"/>
    <mergeCell ref="K5:L6"/>
    <mergeCell ref="Y4:Y7"/>
    <mergeCell ref="M5:N6"/>
    <mergeCell ref="O5:P5"/>
    <mergeCell ref="Q5:R6"/>
    <mergeCell ref="S5:T6"/>
    <mergeCell ref="U5:V6"/>
  </mergeCells>
  <printOptions/>
  <pageMargins left="0.5905511811023623" right="0.5905511811023623" top="0.7874015748031497" bottom="0.3937007874015748" header="0.31496062992125984" footer="0.31496062992125984"/>
  <pageSetup fitToWidth="2" fitToHeight="1" horizontalDpi="600" verticalDpi="600" orientation="portrait" paperSize="9" scale="74" r:id="rId1"/>
  <colBreaks count="1" manualBreakCount="1">
    <brk id="25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　統計課</dc:creator>
  <cp:keywords/>
  <dc:description/>
  <cp:lastModifiedBy>佐藤　みゆき</cp:lastModifiedBy>
  <cp:lastPrinted>2020-01-23T04:37:47Z</cp:lastPrinted>
  <dcterms:created xsi:type="dcterms:W3CDTF">1999-10-25T01:45:54Z</dcterms:created>
  <dcterms:modified xsi:type="dcterms:W3CDTF">2020-02-28T10:07:12Z</dcterms:modified>
  <cp:category/>
  <cp:version/>
  <cp:contentType/>
  <cp:contentStatus/>
</cp:coreProperties>
</file>