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720" windowWidth="15480" windowHeight="5010" tabRatio="875" activeTab="0"/>
  </bookViews>
  <sheets>
    <sheet name="分析第４表 " sheetId="1" r:id="rId1"/>
  </sheets>
  <definedNames>
    <definedName name="_xlnm.Print_Area" localSheetId="0">'分析第４表 '!$A$1:$AV$64</definedName>
  </definedNames>
  <calcPr fullCalcOnLoad="1"/>
</workbook>
</file>

<file path=xl/sharedStrings.xml><?xml version="1.0" encoding="utf-8"?>
<sst xmlns="http://schemas.openxmlformats.org/spreadsheetml/2006/main" count="312" uniqueCount="89">
  <si>
    <t>平　成</t>
  </si>
  <si>
    <t>率</t>
  </si>
  <si>
    <t>（％）</t>
  </si>
  <si>
    <t>食料品</t>
  </si>
  <si>
    <t>飲料・たばこ</t>
  </si>
  <si>
    <t>繊維</t>
  </si>
  <si>
    <t>衣服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</si>
  <si>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</si>
  <si>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</si>
  <si>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</si>
  <si>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</si>
  <si>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</si>
  <si>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</si>
  <si>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</si>
  <si>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</si>
  <si>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</si>
  <si>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</si>
  <si>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</si>
  <si>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</si>
  <si>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一般機械</t>
  </si>
  <si>
    <t>電気機械</t>
  </si>
  <si>
    <t>輸送用機械</t>
  </si>
  <si>
    <t>精密機械</t>
  </si>
  <si>
    <t>その他</t>
  </si>
  <si>
    <t>1,000 人 以 上</t>
  </si>
  <si>
    <t>増　　　減</t>
  </si>
  <si>
    <t>仙             南</t>
  </si>
  <si>
    <t>仙             台</t>
  </si>
  <si>
    <t>大             崎</t>
  </si>
  <si>
    <t>栗             原</t>
  </si>
  <si>
    <t>登             米</t>
  </si>
  <si>
    <t>石             巻</t>
  </si>
  <si>
    <t>気 仙 沼 ・ 本 吉</t>
  </si>
  <si>
    <t>印刷</t>
  </si>
  <si>
    <t>情報通信機械</t>
  </si>
  <si>
    <t>電子部品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</si>
  <si>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</si>
  <si>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</si>
  <si>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</si>
  <si>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</si>
  <si>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</si>
  <si>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</si>
  <si>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</si>
  <si>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</si>
  <si>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</si>
  <si>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</si>
  <si>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</si>
  <si>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</si>
  <si>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</si>
  <si>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</si>
  <si>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</si>
  <si>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</si>
  <si>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</si>
  <si>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</si>
  <si>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</si>
  <si>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</si>
  <si>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</si>
  <si>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</si>
  <si>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</si>
  <si>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</si>
  <si>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 （小規模層）</t>
  </si>
  <si>
    <t xml:space="preserve"> （中規模層）</t>
  </si>
  <si>
    <t xml:space="preserve"> （大規模層）</t>
  </si>
  <si>
    <t>〔生〕</t>
  </si>
  <si>
    <t>〔基〕</t>
  </si>
  <si>
    <t>〔加〕</t>
  </si>
  <si>
    <t>　</t>
  </si>
  <si>
    <t>〔基〕</t>
  </si>
  <si>
    <t>（第４表　つづき）</t>
  </si>
  <si>
    <t>第４表　産業中分類別，従業者規模別，広域圏別，産業３類型別，１事業所当たり従業者数・</t>
  </si>
  <si>
    <t>　　　　製造品出荷額等・付加価値額・現金給与総額，従業者１人当たり製造品出荷額等・</t>
  </si>
  <si>
    <t>　　　　付加価値額・現金給与総額（従業者４人以上の事業所）</t>
  </si>
  <si>
    <t xml:space="preserve"> 従業者１人当たり製造品出荷額等(万円)</t>
  </si>
  <si>
    <t xml:space="preserve">   (内国消費税額を控除したもの）</t>
  </si>
  <si>
    <t>16 年</t>
  </si>
  <si>
    <t>17 年</t>
  </si>
  <si>
    <t>(2004)</t>
  </si>
  <si>
    <t>(2005)</t>
  </si>
  <si>
    <t xml:space="preserve">  4　  ～    9人</t>
  </si>
  <si>
    <t xml:space="preserve"> 10　  ～   19人</t>
  </si>
  <si>
    <t xml:space="preserve"> 20　  ～   29人</t>
  </si>
  <si>
    <t xml:space="preserve"> 30　  ～   49人</t>
  </si>
  <si>
    <t xml:space="preserve"> 50　  ～   99人</t>
  </si>
  <si>
    <t>100　  ～  199人</t>
  </si>
  <si>
    <t>200　  ～  299人</t>
  </si>
  <si>
    <t>300　  ～  499人</t>
  </si>
  <si>
    <t>500　  ～  999人</t>
  </si>
  <si>
    <t xml:space="preserve">    　　 １事業所当たり製造品出荷額等（万円）</t>
  </si>
  <si>
    <t xml:space="preserve">     　　   （内国消費税額を控除したもの）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</si>
</sst>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x;\x;\x"/>
    <numFmt numFmtId="182" formatCode="\-"/>
    <numFmt numFmtId="183" formatCode="#,##0;&quot;Δ&quot;#,##0;\-"/>
    <numFmt numFmtId="184" formatCode="#,##0;&quot;△&quot;#,##0;\-"/>
    <numFmt numFmtId="185" formatCode="#,##0_);[Red]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0.0%"/>
    <numFmt numFmtId="191" formatCode="#,##0.0;&quot;※△&quot;#,##0.0"/>
    <numFmt numFmtId="192" formatCode="&quot;※ &quot;#,##0.0;&quot;※△&quot;#,##0.0"/>
    <numFmt numFmtId="193" formatCode="\(0.0\)"/>
    <numFmt numFmtId="194" formatCode="&quot;(&quot;##0.0&quot;)&quot;"/>
    <numFmt numFmtId="195" formatCode="&quot;x&quot;;&quot;x&quot;;&quot;x&quot;"/>
    <numFmt numFmtId="196" formatCode="&quot;(&quot;#.0&quot;)&quot;"/>
    <numFmt numFmtId="197" formatCode="&quot;(&quot;0.0&quot;)&quot;"/>
    <numFmt numFmtId="198" formatCode="#,##0;;\-"/>
    <numFmt numFmtId="199" formatCode="0_);[Red]\(0\)"/>
    <numFmt numFmtId="200" formatCode="\(#,##0\);\(&quot;Δ&quot;#,##0\)"/>
    <numFmt numFmtId="201" formatCode="\(#,##0.0\);\(&quot;△&quot;#,##0.0\)"/>
    <numFmt numFmtId="202" formatCode="\(#,##0\);\(&quot;△&quot;#,##0\)"/>
    <numFmt numFmtId="203" formatCode="#,##0.00_);\(#,##0.00\)"/>
    <numFmt numFmtId="204" formatCode="0_);\(0\)"/>
    <numFmt numFmtId="205" formatCode="0.0_ "/>
    <numFmt numFmtId="206" formatCode="#,##0_ "/>
    <numFmt numFmtId="207" formatCode="#,##0.0_);[Red]\(#,##0.0\)"/>
    <numFmt numFmtId="208" formatCode="###,###\ &quot;億円&quot;\ \ "/>
    <numFmt numFmtId="209" formatCode="0.0;&quot;▲ &quot;0.0"/>
    <numFmt numFmtId="210" formatCode="#,##0.0;&quot;※△ &quot;#,##0.0"/>
    <numFmt numFmtId="211" formatCode="###,###\ &quot;事業所&quot;\ \ "/>
    <numFmt numFmtId="212" formatCode="###,###\ &quot; 人 &quot;\ \ "/>
    <numFmt numFmtId="213" formatCode="#,##0.0&quot; 人&quot;;&quot;△ &quot;#,##0.0&quot; 人&quot;"/>
    <numFmt numFmtId="214" formatCode="#,##0.0&quot; ％&quot;;&quot;△ &quot;#,##0.0&quot; ％&quot;"/>
    <numFmt numFmtId="215" formatCode="#,###,###&quot; 万円&quot;;&quot;△ &quot;###,###&quot; 万円&quot;"/>
    <numFmt numFmtId="216" formatCode="#,##0.000_);[Red]\(#,##0.000\)"/>
    <numFmt numFmtId="217" formatCode="0.0000_ "/>
    <numFmt numFmtId="218" formatCode="0.00_ "/>
    <numFmt numFmtId="219" formatCode="0_ "/>
    <numFmt numFmtId="220" formatCode="#,##0.0_ ;[Red]\-#,##0.0\ "/>
    <numFmt numFmtId="221" formatCode="#,##0.0;&quot;▲ &quot;#,##0.0"/>
    <numFmt numFmtId="222" formatCode="0.0_);[Red]\(0.0\)"/>
  </numFmts>
  <fonts count="17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b/>
      <sz val="11"/>
      <name val="ＭＳ ゴシック"/>
      <family val="3"/>
    </font>
    <font>
      <b/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>
      <alignment/>
      <protection/>
    </xf>
    <xf numFmtId="0" fontId="1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1" fontId="7" fillId="0" borderId="0" xfId="0" applyNumberFormat="1" applyFont="1" applyFill="1" applyBorder="1" applyAlignment="1">
      <alignment vertical="center"/>
    </xf>
    <xf numFmtId="6" fontId="7" fillId="0" borderId="0" xfId="19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0" fontId="15" fillId="0" borderId="0" xfId="21" applyFont="1" applyFill="1">
      <alignment/>
      <protection/>
    </xf>
    <xf numFmtId="0" fontId="16" fillId="0" borderId="0" xfId="21" applyFont="1" applyFill="1">
      <alignment/>
      <protection/>
    </xf>
    <xf numFmtId="186" fontId="16" fillId="0" borderId="0" xfId="21" applyNumberFormat="1" applyFont="1" applyFill="1">
      <alignment/>
      <protection/>
    </xf>
    <xf numFmtId="186" fontId="15" fillId="0" borderId="0" xfId="21" applyNumberFormat="1" applyFont="1" applyFill="1">
      <alignment/>
      <protection/>
    </xf>
    <xf numFmtId="0" fontId="15" fillId="0" borderId="0" xfId="21" applyFont="1" applyFill="1" applyAlignment="1">
      <alignment horizontal="left"/>
      <protection/>
    </xf>
    <xf numFmtId="0" fontId="7" fillId="0" borderId="0" xfId="21" applyFont="1" applyFill="1">
      <alignment/>
      <protection/>
    </xf>
    <xf numFmtId="186" fontId="7" fillId="0" borderId="0" xfId="21" applyNumberFormat="1" applyFont="1" applyFill="1">
      <alignment/>
      <protection/>
    </xf>
    <xf numFmtId="0" fontId="11" fillId="0" borderId="0" xfId="21" applyFont="1" applyFill="1" applyBorder="1">
      <alignment/>
      <protection/>
    </xf>
    <xf numFmtId="0" fontId="7" fillId="0" borderId="1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/>
      <protection/>
    </xf>
    <xf numFmtId="0" fontId="7" fillId="0" borderId="2" xfId="21" applyFont="1" applyFill="1" applyBorder="1" applyAlignment="1">
      <alignment/>
      <protection/>
    </xf>
    <xf numFmtId="0" fontId="7" fillId="0" borderId="1" xfId="21" applyFont="1" applyFill="1" applyBorder="1" applyAlignment="1">
      <alignment horizontal="centerContinuous"/>
      <protection/>
    </xf>
    <xf numFmtId="0" fontId="7" fillId="0" borderId="2" xfId="21" applyFont="1" applyFill="1" applyBorder="1" applyAlignment="1">
      <alignment horizontal="centerContinuous"/>
      <protection/>
    </xf>
    <xf numFmtId="186" fontId="7" fillId="0" borderId="1" xfId="21" applyNumberFormat="1" applyFont="1" applyFill="1" applyBorder="1" applyAlignment="1">
      <alignment horizontal="centerContinuous"/>
      <protection/>
    </xf>
    <xf numFmtId="0" fontId="7" fillId="0" borderId="3" xfId="21" applyFont="1" applyFill="1" applyBorder="1" applyAlignment="1">
      <alignment/>
      <protection/>
    </xf>
    <xf numFmtId="186" fontId="7" fillId="0" borderId="1" xfId="21" applyNumberFormat="1" applyFont="1" applyFill="1" applyBorder="1" applyAlignment="1">
      <alignment/>
      <protection/>
    </xf>
    <xf numFmtId="0" fontId="7" fillId="0" borderId="3" xfId="21" applyFont="1" applyFill="1" applyBorder="1" applyAlignment="1">
      <alignment horizontal="centerContinuous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4" xfId="21" applyFont="1" applyFill="1" applyBorder="1" applyAlignment="1">
      <alignment vertical="center"/>
      <protection/>
    </xf>
    <xf numFmtId="0" fontId="7" fillId="0" borderId="5" xfId="21" applyFont="1" applyFill="1" applyBorder="1" applyAlignment="1">
      <alignment horizontal="centerContinuous" vertical="center"/>
      <protection/>
    </xf>
    <xf numFmtId="0" fontId="7" fillId="0" borderId="5" xfId="21" applyFont="1" applyFill="1" applyBorder="1" applyAlignment="1">
      <alignment horizontal="centerContinuous" vertical="top"/>
      <protection/>
    </xf>
    <xf numFmtId="0" fontId="7" fillId="0" borderId="6" xfId="21" applyFont="1" applyFill="1" applyBorder="1" applyAlignment="1">
      <alignment horizontal="centerContinuous" vertical="top"/>
      <protection/>
    </xf>
    <xf numFmtId="186" fontId="7" fillId="0" borderId="5" xfId="21" applyNumberFormat="1" applyFont="1" applyFill="1" applyBorder="1" applyAlignment="1">
      <alignment horizontal="centerContinuous" vertical="top"/>
      <protection/>
    </xf>
    <xf numFmtId="0" fontId="7" fillId="0" borderId="7" xfId="21" applyFont="1" applyFill="1" applyBorder="1" applyAlignment="1">
      <alignment horizontal="centerContinuous" vertical="top"/>
      <protection/>
    </xf>
    <xf numFmtId="0" fontId="7" fillId="0" borderId="8" xfId="21" applyFont="1" applyFill="1" applyBorder="1" applyAlignment="1">
      <alignment vertical="center"/>
      <protection/>
    </xf>
    <xf numFmtId="0" fontId="7" fillId="0" borderId="9" xfId="21" applyFont="1" applyFill="1" applyBorder="1" applyAlignment="1">
      <alignment horizontal="centerContinuous" vertical="center"/>
      <protection/>
    </xf>
    <xf numFmtId="0" fontId="7" fillId="0" borderId="10" xfId="21" applyFont="1" applyFill="1" applyBorder="1" applyAlignment="1">
      <alignment horizontal="centerContinuous" vertical="center"/>
      <protection/>
    </xf>
    <xf numFmtId="0" fontId="7" fillId="0" borderId="11" xfId="21" applyFont="1" applyFill="1" applyBorder="1" applyAlignment="1">
      <alignment horizontal="centerContinuous" vertical="center"/>
      <protection/>
    </xf>
    <xf numFmtId="0" fontId="7" fillId="0" borderId="12" xfId="21" applyFont="1" applyFill="1" applyBorder="1" applyAlignment="1">
      <alignment horizontal="centerContinuous" vertical="center"/>
      <protection/>
    </xf>
    <xf numFmtId="0" fontId="7" fillId="0" borderId="13" xfId="21" applyFont="1" applyFill="1" applyBorder="1" applyAlignment="1">
      <alignment horizontal="centerContinuous" vertical="center"/>
      <protection/>
    </xf>
    <xf numFmtId="0" fontId="7" fillId="0" borderId="0" xfId="21" applyFont="1" applyFill="1" applyAlignment="1">
      <alignment vertical="center"/>
      <protection/>
    </xf>
    <xf numFmtId="0" fontId="11" fillId="0" borderId="0" xfId="21" applyFont="1" applyFill="1">
      <alignment/>
      <protection/>
    </xf>
    <xf numFmtId="0" fontId="7" fillId="0" borderId="14" xfId="21" applyFont="1" applyFill="1" applyBorder="1" applyAlignment="1">
      <alignment horizontal="centerContinuous" vertical="center"/>
      <protection/>
    </xf>
    <xf numFmtId="0" fontId="7" fillId="0" borderId="8" xfId="21" applyFont="1" applyFill="1" applyBorder="1" applyAlignment="1">
      <alignment horizontal="centerContinuous" vertical="center"/>
      <protection/>
    </xf>
    <xf numFmtId="0" fontId="7" fillId="0" borderId="9" xfId="21" applyFont="1" applyFill="1" applyBorder="1" applyAlignment="1">
      <alignment vertical="center"/>
      <protection/>
    </xf>
    <xf numFmtId="0" fontId="7" fillId="0" borderId="9" xfId="21" applyFont="1" applyFill="1" applyBorder="1" applyAlignment="1">
      <alignment horizontal="center" vertical="center"/>
      <protection/>
    </xf>
    <xf numFmtId="0" fontId="7" fillId="0" borderId="10" xfId="21" applyFont="1" applyFill="1" applyBorder="1" applyAlignment="1">
      <alignment horizontal="center" vertical="center"/>
      <protection/>
    </xf>
    <xf numFmtId="0" fontId="7" fillId="0" borderId="5" xfId="21" applyFont="1" applyFill="1" applyBorder="1" applyAlignment="1">
      <alignment vertical="center"/>
      <protection/>
    </xf>
    <xf numFmtId="0" fontId="7" fillId="0" borderId="6" xfId="21" applyFont="1" applyFill="1" applyBorder="1" applyAlignment="1">
      <alignment vertical="center"/>
      <protection/>
    </xf>
    <xf numFmtId="49" fontId="7" fillId="0" borderId="15" xfId="21" applyNumberFormat="1" applyFont="1" applyFill="1" applyBorder="1" applyAlignment="1" quotePrefix="1">
      <alignment horizontal="centerContinuous" vertical="center"/>
      <protection/>
    </xf>
    <xf numFmtId="49" fontId="7" fillId="0" borderId="7" xfId="21" applyNumberFormat="1" applyFont="1" applyFill="1" applyBorder="1" applyAlignment="1" quotePrefix="1">
      <alignment horizontal="centerContinuous" vertical="center"/>
      <protection/>
    </xf>
    <xf numFmtId="0" fontId="7" fillId="0" borderId="15" xfId="21" applyFont="1" applyFill="1" applyBorder="1" applyAlignment="1">
      <alignment vertical="center"/>
      <protection/>
    </xf>
    <xf numFmtId="0" fontId="7" fillId="0" borderId="15" xfId="21" applyFont="1" applyFill="1" applyBorder="1" applyAlignment="1">
      <alignment horizontal="centerContinuous" vertical="center"/>
      <protection/>
    </xf>
    <xf numFmtId="49" fontId="7" fillId="0" borderId="6" xfId="21" applyNumberFormat="1" applyFont="1" applyFill="1" applyBorder="1" applyAlignment="1" quotePrefix="1">
      <alignment horizontal="centerContinuous" vertical="center"/>
      <protection/>
    </xf>
    <xf numFmtId="0" fontId="7" fillId="0" borderId="0" xfId="21" applyFont="1" applyFill="1" applyBorder="1">
      <alignment/>
      <protection/>
    </xf>
    <xf numFmtId="0" fontId="7" fillId="0" borderId="16" xfId="21" applyFont="1" applyFill="1" applyBorder="1">
      <alignment/>
      <protection/>
    </xf>
    <xf numFmtId="0" fontId="7" fillId="0" borderId="4" xfId="21" applyFont="1" applyFill="1" applyBorder="1">
      <alignment/>
      <protection/>
    </xf>
    <xf numFmtId="186" fontId="7" fillId="0" borderId="0" xfId="21" applyNumberFormat="1" applyFont="1" applyFill="1" applyBorder="1">
      <alignment/>
      <protection/>
    </xf>
    <xf numFmtId="0" fontId="7" fillId="0" borderId="10" xfId="21" applyFont="1" applyFill="1" applyBorder="1">
      <alignment/>
      <protection/>
    </xf>
    <xf numFmtId="0" fontId="10" fillId="0" borderId="0" xfId="21" applyFont="1" applyFill="1" applyBorder="1" applyAlignment="1">
      <alignment vertical="center"/>
      <protection/>
    </xf>
    <xf numFmtId="0" fontId="10" fillId="0" borderId="0" xfId="21" applyFont="1" applyFill="1" applyBorder="1">
      <alignment/>
      <protection/>
    </xf>
    <xf numFmtId="0" fontId="10" fillId="0" borderId="4" xfId="21" applyFont="1" applyFill="1" applyBorder="1" applyAlignment="1">
      <alignment vertical="center"/>
      <protection/>
    </xf>
    <xf numFmtId="178" fontId="10" fillId="0" borderId="0" xfId="21" applyNumberFormat="1" applyFont="1" applyFill="1" applyBorder="1" applyAlignment="1">
      <alignment vertical="center"/>
      <protection/>
    </xf>
    <xf numFmtId="180" fontId="10" fillId="0" borderId="0" xfId="21" applyNumberFormat="1" applyFont="1" applyFill="1" applyBorder="1" applyAlignment="1">
      <alignment vertical="center"/>
      <protection/>
    </xf>
    <xf numFmtId="180" fontId="10" fillId="0" borderId="0" xfId="0" applyNumberFormat="1" applyFont="1" applyFill="1" applyBorder="1" applyAlignment="1">
      <alignment vertical="center"/>
    </xf>
    <xf numFmtId="177" fontId="10" fillId="0" borderId="0" xfId="21" applyNumberFormat="1" applyFont="1" applyFill="1" applyBorder="1" applyAlignment="1">
      <alignment vertical="center"/>
      <protection/>
    </xf>
    <xf numFmtId="186" fontId="10" fillId="0" borderId="0" xfId="21" applyNumberFormat="1" applyFont="1" applyFill="1" applyBorder="1" applyAlignment="1">
      <alignment vertical="center"/>
      <protection/>
    </xf>
    <xf numFmtId="176" fontId="10" fillId="0" borderId="4" xfId="21" applyNumberFormat="1" applyFont="1" applyFill="1" applyBorder="1" applyAlignment="1">
      <alignment vertical="center"/>
      <protection/>
    </xf>
    <xf numFmtId="0" fontId="10" fillId="0" borderId="8" xfId="21" applyFont="1" applyFill="1" applyBorder="1">
      <alignment/>
      <protection/>
    </xf>
    <xf numFmtId="0" fontId="10" fillId="0" borderId="0" xfId="21" applyFont="1" applyFill="1">
      <alignment/>
      <protection/>
    </xf>
    <xf numFmtId="178" fontId="7" fillId="0" borderId="0" xfId="21" applyNumberFormat="1" applyFont="1" applyFill="1" applyBorder="1" applyAlignment="1">
      <alignment vertical="center"/>
      <protection/>
    </xf>
    <xf numFmtId="179" fontId="7" fillId="0" borderId="0" xfId="21" applyNumberFormat="1" applyFont="1" applyFill="1" applyBorder="1" applyAlignment="1">
      <alignment vertical="center"/>
      <protection/>
    </xf>
    <xf numFmtId="180" fontId="7" fillId="0" borderId="0" xfId="21" applyNumberFormat="1" applyFont="1" applyFill="1" applyBorder="1" applyAlignment="1">
      <alignment vertical="center"/>
      <protection/>
    </xf>
    <xf numFmtId="177" fontId="7" fillId="0" borderId="0" xfId="21" applyNumberFormat="1" applyFont="1" applyFill="1" applyBorder="1" applyAlignment="1">
      <alignment vertical="center"/>
      <protection/>
    </xf>
    <xf numFmtId="186" fontId="7" fillId="0" borderId="0" xfId="21" applyNumberFormat="1" applyFont="1" applyFill="1" applyBorder="1" applyAlignment="1">
      <alignment vertical="center"/>
      <protection/>
    </xf>
    <xf numFmtId="177" fontId="7" fillId="0" borderId="4" xfId="21" applyNumberFormat="1" applyFont="1" applyFill="1" applyBorder="1" applyAlignment="1">
      <alignment vertical="center"/>
      <protection/>
    </xf>
    <xf numFmtId="0" fontId="7" fillId="0" borderId="8" xfId="21" applyFont="1" applyFill="1" applyBorder="1">
      <alignment/>
      <protection/>
    </xf>
    <xf numFmtId="0" fontId="7" fillId="0" borderId="16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distributed" vertical="center"/>
      <protection/>
    </xf>
    <xf numFmtId="176" fontId="7" fillId="0" borderId="4" xfId="21" applyNumberFormat="1" applyFont="1" applyFill="1" applyBorder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/>
      <protection/>
    </xf>
    <xf numFmtId="0" fontId="7" fillId="0" borderId="4" xfId="21" applyFont="1" applyFill="1" applyBorder="1" applyAlignment="1">
      <alignment horizontal="centerContinuous"/>
      <protection/>
    </xf>
    <xf numFmtId="0" fontId="7" fillId="0" borderId="0" xfId="21" applyFont="1" applyFill="1" applyBorder="1" applyAlignment="1">
      <alignment horizontal="centerContinuous"/>
      <protection/>
    </xf>
    <xf numFmtId="0" fontId="11" fillId="0" borderId="4" xfId="21" applyFont="1" applyFill="1" applyBorder="1">
      <alignment/>
      <protection/>
    </xf>
    <xf numFmtId="0" fontId="7" fillId="0" borderId="0" xfId="21" applyFont="1" applyFill="1" applyBorder="1" applyAlignment="1">
      <alignment horizontal="left" vertical="center"/>
      <protection/>
    </xf>
    <xf numFmtId="200" fontId="7" fillId="0" borderId="0" xfId="21" applyNumberFormat="1" applyFont="1" applyFill="1" applyBorder="1" applyAlignment="1">
      <alignment vertical="center"/>
      <protection/>
    </xf>
    <xf numFmtId="202" fontId="7" fillId="0" borderId="0" xfId="21" applyNumberFormat="1" applyFont="1" applyFill="1" applyBorder="1" applyAlignment="1">
      <alignment vertical="center"/>
      <protection/>
    </xf>
    <xf numFmtId="0" fontId="7" fillId="0" borderId="4" xfId="21" applyFont="1" applyFill="1" applyBorder="1" applyAlignment="1">
      <alignment horizontal="centerContinuous" vertical="center"/>
      <protection/>
    </xf>
    <xf numFmtId="0" fontId="7" fillId="0" borderId="16" xfId="21" applyFont="1" applyFill="1" applyBorder="1" applyAlignment="1">
      <alignment horizontal="centerContinuous" vertical="center"/>
      <protection/>
    </xf>
    <xf numFmtId="0" fontId="7" fillId="0" borderId="17" xfId="21" applyFont="1" applyFill="1" applyBorder="1" applyAlignment="1">
      <alignment vertical="center"/>
      <protection/>
    </xf>
    <xf numFmtId="0" fontId="7" fillId="0" borderId="18" xfId="21" applyFont="1" applyFill="1" applyBorder="1" applyAlignment="1">
      <alignment vertical="center"/>
      <protection/>
    </xf>
    <xf numFmtId="0" fontId="7" fillId="0" borderId="17" xfId="21" applyFont="1" applyFill="1" applyBorder="1" applyAlignment="1">
      <alignment horizontal="right" vertical="center"/>
      <protection/>
    </xf>
    <xf numFmtId="0" fontId="7" fillId="0" borderId="17" xfId="21" applyFont="1" applyFill="1" applyBorder="1" applyAlignment="1">
      <alignment horizontal="distributed" vertical="center"/>
      <protection/>
    </xf>
    <xf numFmtId="0" fontId="7" fillId="0" borderId="19" xfId="21" applyFont="1" applyFill="1" applyBorder="1" applyAlignment="1">
      <alignment vertical="center"/>
      <protection/>
    </xf>
    <xf numFmtId="0" fontId="7" fillId="0" borderId="17" xfId="21" applyFont="1" applyFill="1" applyBorder="1">
      <alignment/>
      <protection/>
    </xf>
    <xf numFmtId="186" fontId="7" fillId="0" borderId="17" xfId="21" applyNumberFormat="1" applyFont="1" applyFill="1" applyBorder="1">
      <alignment/>
      <protection/>
    </xf>
    <xf numFmtId="0" fontId="7" fillId="0" borderId="19" xfId="21" applyFont="1" applyFill="1" applyBorder="1">
      <alignment/>
      <protection/>
    </xf>
    <xf numFmtId="0" fontId="7" fillId="0" borderId="1" xfId="21" applyFont="1" applyFill="1" applyBorder="1" applyAlignment="1">
      <alignment horizontal="left"/>
      <protection/>
    </xf>
    <xf numFmtId="0" fontId="7" fillId="0" borderId="5" xfId="21" applyFont="1" applyFill="1" applyBorder="1" applyAlignment="1">
      <alignment horizontal="left" vertical="top"/>
      <protection/>
    </xf>
    <xf numFmtId="0" fontId="7" fillId="0" borderId="3" xfId="21" applyFont="1" applyFill="1" applyBorder="1" applyAlignment="1">
      <alignment horizontal="left"/>
      <protection/>
    </xf>
    <xf numFmtId="0" fontId="7" fillId="0" borderId="7" xfId="21" applyFont="1" applyFill="1" applyBorder="1" applyAlignment="1">
      <alignment horizontal="left" vertical="top"/>
      <protection/>
    </xf>
    <xf numFmtId="186" fontId="7" fillId="0" borderId="11" xfId="21" applyNumberFormat="1" applyFont="1" applyFill="1" applyBorder="1" applyAlignment="1">
      <alignment horizontal="centerContinuous" vertical="center"/>
      <protection/>
    </xf>
    <xf numFmtId="186" fontId="7" fillId="0" borderId="9" xfId="21" applyNumberFormat="1" applyFont="1" applyFill="1" applyBorder="1" applyAlignment="1">
      <alignment vertical="center"/>
      <protection/>
    </xf>
    <xf numFmtId="49" fontId="7" fillId="0" borderId="7" xfId="21" applyNumberFormat="1" applyFont="1" applyFill="1" applyBorder="1" applyAlignment="1">
      <alignment horizontal="centerContinuous" vertical="center"/>
      <protection/>
    </xf>
    <xf numFmtId="186" fontId="7" fillId="0" borderId="15" xfId="21" applyNumberFormat="1" applyFont="1" applyFill="1" applyBorder="1" applyAlignment="1">
      <alignment vertical="center"/>
      <protection/>
    </xf>
    <xf numFmtId="49" fontId="7" fillId="0" borderId="15" xfId="21" applyNumberFormat="1" applyFont="1" applyFill="1" applyBorder="1" applyAlignment="1">
      <alignment horizontal="centerContinuous" vertical="center"/>
      <protection/>
    </xf>
    <xf numFmtId="0" fontId="7" fillId="0" borderId="7" xfId="21" applyFont="1" applyFill="1" applyBorder="1" applyAlignment="1">
      <alignment horizontal="center" vertical="center"/>
      <protection/>
    </xf>
    <xf numFmtId="0" fontId="11" fillId="0" borderId="5" xfId="21" applyFont="1" applyFill="1" applyBorder="1">
      <alignment/>
      <protection/>
    </xf>
    <xf numFmtId="0" fontId="7" fillId="0" borderId="4" xfId="0" applyFont="1" applyFill="1" applyBorder="1" applyAlignment="1">
      <alignment horizontal="right" vertical="center"/>
    </xf>
    <xf numFmtId="0" fontId="7" fillId="0" borderId="7" xfId="21" applyFont="1" applyFill="1" applyBorder="1" applyAlignment="1">
      <alignment horizontal="centerContinuous" vertical="center"/>
      <protection/>
    </xf>
    <xf numFmtId="49" fontId="7" fillId="0" borderId="5" xfId="21" applyNumberFormat="1" applyFont="1" applyFill="1" applyBorder="1" applyAlignment="1">
      <alignment horizontal="centerContinuous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16" fillId="0" borderId="0" xfId="21" applyFont="1" applyFill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４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0</xdr:rowOff>
    </xdr:from>
    <xdr:to>
      <xdr:col>0</xdr:col>
      <xdr:colOff>38100</xdr:colOff>
      <xdr:row>60</xdr:row>
      <xdr:rowOff>0</xdr:rowOff>
    </xdr:to>
    <xdr:sp>
      <xdr:nvSpPr>
        <xdr:cNvPr id="1" name="テキスト 123"/>
        <xdr:cNvSpPr txBox="1">
          <a:spLocks noChangeArrowheads="1"/>
        </xdr:cNvSpPr>
      </xdr:nvSpPr>
      <xdr:spPr>
        <a:xfrm>
          <a:off x="0" y="10029825"/>
          <a:ext cx="38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11</xdr:col>
      <xdr:colOff>0</xdr:colOff>
      <xdr:row>7</xdr:row>
      <xdr:rowOff>9525</xdr:rowOff>
    </xdr:from>
    <xdr:to>
      <xdr:col>12</xdr:col>
      <xdr:colOff>0</xdr:colOff>
      <xdr:row>8</xdr:row>
      <xdr:rowOff>152400</xdr:rowOff>
    </xdr:to>
    <xdr:sp>
      <xdr:nvSpPr>
        <xdr:cNvPr id="2" name="テキスト 127"/>
        <xdr:cNvSpPr txBox="1">
          <a:spLocks noChangeArrowheads="1"/>
        </xdr:cNvSpPr>
      </xdr:nvSpPr>
      <xdr:spPr>
        <a:xfrm>
          <a:off x="3743325" y="1238250"/>
          <a:ext cx="5715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4</xdr:col>
      <xdr:colOff>9525</xdr:colOff>
      <xdr:row>10</xdr:row>
      <xdr:rowOff>0</xdr:rowOff>
    </xdr:from>
    <xdr:to>
      <xdr:col>8</xdr:col>
      <xdr:colOff>38100</xdr:colOff>
      <xdr:row>11</xdr:row>
      <xdr:rowOff>0</xdr:rowOff>
    </xdr:to>
    <xdr:sp>
      <xdr:nvSpPr>
        <xdr:cNvPr id="3" name="テキスト 129"/>
        <xdr:cNvSpPr txBox="1">
          <a:spLocks noChangeArrowheads="1"/>
        </xdr:cNvSpPr>
      </xdr:nvSpPr>
      <xdr:spPr>
        <a:xfrm>
          <a:off x="533400" y="1657350"/>
          <a:ext cx="13430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平均   </a:t>
          </a:r>
        </a:p>
      </xdr:txBody>
    </xdr:sp>
    <xdr:clientData/>
  </xdr:twoCellAnchor>
  <xdr:twoCellAnchor>
    <xdr:from>
      <xdr:col>13</xdr:col>
      <xdr:colOff>0</xdr:colOff>
      <xdr:row>7</xdr:row>
      <xdr:rowOff>66675</xdr:rowOff>
    </xdr:from>
    <xdr:to>
      <xdr:col>13</xdr:col>
      <xdr:colOff>0</xdr:colOff>
      <xdr:row>8</xdr:row>
      <xdr:rowOff>152400</xdr:rowOff>
    </xdr:to>
    <xdr:sp>
      <xdr:nvSpPr>
        <xdr:cNvPr id="4" name="テキスト 133"/>
        <xdr:cNvSpPr txBox="1">
          <a:spLocks noChangeArrowheads="1"/>
        </xdr:cNvSpPr>
      </xdr:nvSpPr>
      <xdr:spPr>
        <a:xfrm>
          <a:off x="4886325" y="1295400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17</xdr:col>
      <xdr:colOff>0</xdr:colOff>
      <xdr:row>10</xdr:row>
      <xdr:rowOff>9525</xdr:rowOff>
    </xdr:from>
    <xdr:to>
      <xdr:col>17</xdr:col>
      <xdr:colOff>0</xdr:colOff>
      <xdr:row>11</xdr:row>
      <xdr:rowOff>0</xdr:rowOff>
    </xdr:to>
    <xdr:sp>
      <xdr:nvSpPr>
        <xdr:cNvPr id="5" name="テキスト 136"/>
        <xdr:cNvSpPr txBox="1">
          <a:spLocks noChangeArrowheads="1"/>
        </xdr:cNvSpPr>
      </xdr:nvSpPr>
      <xdr:spPr>
        <a:xfrm>
          <a:off x="8505825" y="1666875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17</xdr:col>
      <xdr:colOff>0</xdr:colOff>
      <xdr:row>10</xdr:row>
      <xdr:rowOff>9525</xdr:rowOff>
    </xdr:from>
    <xdr:to>
      <xdr:col>17</xdr:col>
      <xdr:colOff>0</xdr:colOff>
      <xdr:row>11</xdr:row>
      <xdr:rowOff>0</xdr:rowOff>
    </xdr:to>
    <xdr:sp>
      <xdr:nvSpPr>
        <xdr:cNvPr id="6" name="テキスト 138"/>
        <xdr:cNvSpPr txBox="1">
          <a:spLocks noChangeArrowheads="1"/>
        </xdr:cNvSpPr>
      </xdr:nvSpPr>
      <xdr:spPr>
        <a:xfrm>
          <a:off x="8505825" y="1666875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7" name="テキスト 139"/>
        <xdr:cNvSpPr txBox="1">
          <a:spLocks noChangeArrowheads="1"/>
        </xdr:cNvSpPr>
      </xdr:nvSpPr>
      <xdr:spPr>
        <a:xfrm>
          <a:off x="13620750" y="1076325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27</xdr:col>
      <xdr:colOff>0</xdr:colOff>
      <xdr:row>7</xdr:row>
      <xdr:rowOff>66675</xdr:rowOff>
    </xdr:from>
    <xdr:to>
      <xdr:col>27</xdr:col>
      <xdr:colOff>0</xdr:colOff>
      <xdr:row>8</xdr:row>
      <xdr:rowOff>152400</xdr:rowOff>
    </xdr:to>
    <xdr:sp>
      <xdr:nvSpPr>
        <xdr:cNvPr id="8" name="テキスト 140"/>
        <xdr:cNvSpPr txBox="1">
          <a:spLocks noChangeArrowheads="1"/>
        </xdr:cNvSpPr>
      </xdr:nvSpPr>
      <xdr:spPr>
        <a:xfrm>
          <a:off x="13620750" y="1295400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9" name="テキスト 141"/>
        <xdr:cNvSpPr txBox="1">
          <a:spLocks noChangeArrowheads="1"/>
        </xdr:cNvSpPr>
      </xdr:nvSpPr>
      <xdr:spPr>
        <a:xfrm>
          <a:off x="13620750" y="1076325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7</xdr:row>
      <xdr:rowOff>0</xdr:rowOff>
    </xdr:to>
    <xdr:sp>
      <xdr:nvSpPr>
        <xdr:cNvPr id="10" name="テキスト 142"/>
        <xdr:cNvSpPr txBox="1">
          <a:spLocks noChangeArrowheads="1"/>
        </xdr:cNvSpPr>
      </xdr:nvSpPr>
      <xdr:spPr>
        <a:xfrm>
          <a:off x="19697700" y="1076325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35</xdr:col>
      <xdr:colOff>0</xdr:colOff>
      <xdr:row>7</xdr:row>
      <xdr:rowOff>66675</xdr:rowOff>
    </xdr:from>
    <xdr:to>
      <xdr:col>35</xdr:col>
      <xdr:colOff>0</xdr:colOff>
      <xdr:row>8</xdr:row>
      <xdr:rowOff>152400</xdr:rowOff>
    </xdr:to>
    <xdr:sp>
      <xdr:nvSpPr>
        <xdr:cNvPr id="11" name="テキスト 143"/>
        <xdr:cNvSpPr txBox="1">
          <a:spLocks noChangeArrowheads="1"/>
        </xdr:cNvSpPr>
      </xdr:nvSpPr>
      <xdr:spPr>
        <a:xfrm>
          <a:off x="19697700" y="1295400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7</xdr:row>
      <xdr:rowOff>0</xdr:rowOff>
    </xdr:to>
    <xdr:sp>
      <xdr:nvSpPr>
        <xdr:cNvPr id="12" name="テキスト 144"/>
        <xdr:cNvSpPr txBox="1">
          <a:spLocks noChangeArrowheads="1"/>
        </xdr:cNvSpPr>
      </xdr:nvSpPr>
      <xdr:spPr>
        <a:xfrm>
          <a:off x="19697700" y="1076325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0</xdr:col>
      <xdr:colOff>0</xdr:colOff>
      <xdr:row>59</xdr:row>
      <xdr:rowOff>171450</xdr:rowOff>
    </xdr:from>
    <xdr:to>
      <xdr:col>0</xdr:col>
      <xdr:colOff>38100</xdr:colOff>
      <xdr:row>60</xdr:row>
      <xdr:rowOff>171450</xdr:rowOff>
    </xdr:to>
    <xdr:sp>
      <xdr:nvSpPr>
        <xdr:cNvPr id="13" name="テキスト 160"/>
        <xdr:cNvSpPr txBox="1">
          <a:spLocks noChangeArrowheads="1"/>
        </xdr:cNvSpPr>
      </xdr:nvSpPr>
      <xdr:spPr>
        <a:xfrm>
          <a:off x="0" y="10029825"/>
          <a:ext cx="381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57150</xdr:colOff>
      <xdr:row>61</xdr:row>
      <xdr:rowOff>171450</xdr:rowOff>
    </xdr:to>
    <xdr:sp>
      <xdr:nvSpPr>
        <xdr:cNvPr id="14" name="テキスト 161"/>
        <xdr:cNvSpPr txBox="1">
          <a:spLocks noChangeArrowheads="1"/>
        </xdr:cNvSpPr>
      </xdr:nvSpPr>
      <xdr:spPr>
        <a:xfrm>
          <a:off x="0" y="10201275"/>
          <a:ext cx="571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0</xdr:col>
      <xdr:colOff>0</xdr:colOff>
      <xdr:row>62</xdr:row>
      <xdr:rowOff>47625</xdr:rowOff>
    </xdr:from>
    <xdr:to>
      <xdr:col>0</xdr:col>
      <xdr:colOff>9525</xdr:colOff>
      <xdr:row>62</xdr:row>
      <xdr:rowOff>171450</xdr:rowOff>
    </xdr:to>
    <xdr:sp>
      <xdr:nvSpPr>
        <xdr:cNvPr id="15" name="テキスト 162"/>
        <xdr:cNvSpPr txBox="1">
          <a:spLocks noChangeArrowheads="1"/>
        </xdr:cNvSpPr>
      </xdr:nvSpPr>
      <xdr:spPr>
        <a:xfrm>
          <a:off x="0" y="10420350"/>
          <a:ext cx="952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生活関連・その他型   </a:t>
          </a:r>
        </a:p>
      </xdr:txBody>
    </xdr:sp>
    <xdr:clientData/>
  </xdr:twoCellAnchor>
  <xdr:twoCellAnchor>
    <xdr:from>
      <xdr:col>4</xdr:col>
      <xdr:colOff>47625</xdr:colOff>
      <xdr:row>60</xdr:row>
      <xdr:rowOff>0</xdr:rowOff>
    </xdr:from>
    <xdr:to>
      <xdr:col>8</xdr:col>
      <xdr:colOff>38100</xdr:colOff>
      <xdr:row>61</xdr:row>
      <xdr:rowOff>0</xdr:rowOff>
    </xdr:to>
    <xdr:sp>
      <xdr:nvSpPr>
        <xdr:cNvPr id="16" name="テキスト 163"/>
        <xdr:cNvSpPr txBox="1">
          <a:spLocks noChangeArrowheads="1"/>
        </xdr:cNvSpPr>
      </xdr:nvSpPr>
      <xdr:spPr>
        <a:xfrm>
          <a:off x="571500" y="10029825"/>
          <a:ext cx="13049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4</xdr:col>
      <xdr:colOff>38100</xdr:colOff>
      <xdr:row>61</xdr:row>
      <xdr:rowOff>0</xdr:rowOff>
    </xdr:from>
    <xdr:to>
      <xdr:col>8</xdr:col>
      <xdr:colOff>38100</xdr:colOff>
      <xdr:row>62</xdr:row>
      <xdr:rowOff>0</xdr:rowOff>
    </xdr:to>
    <xdr:sp>
      <xdr:nvSpPr>
        <xdr:cNvPr id="17" name="テキスト 164"/>
        <xdr:cNvSpPr txBox="1">
          <a:spLocks noChangeArrowheads="1"/>
        </xdr:cNvSpPr>
      </xdr:nvSpPr>
      <xdr:spPr>
        <a:xfrm>
          <a:off x="561975" y="10201275"/>
          <a:ext cx="13144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48</xdr:col>
      <xdr:colOff>0</xdr:colOff>
      <xdr:row>60</xdr:row>
      <xdr:rowOff>0</xdr:rowOff>
    </xdr:from>
    <xdr:to>
      <xdr:col>48</xdr:col>
      <xdr:colOff>0</xdr:colOff>
      <xdr:row>61</xdr:row>
      <xdr:rowOff>0</xdr:rowOff>
    </xdr:to>
    <xdr:sp>
      <xdr:nvSpPr>
        <xdr:cNvPr id="18" name="テキスト 166"/>
        <xdr:cNvSpPr txBox="1">
          <a:spLocks noChangeArrowheads="1"/>
        </xdr:cNvSpPr>
      </xdr:nvSpPr>
      <xdr:spPr>
        <a:xfrm>
          <a:off x="25641300" y="100298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48</xdr:col>
      <xdr:colOff>0</xdr:colOff>
      <xdr:row>61</xdr:row>
      <xdr:rowOff>0</xdr:rowOff>
    </xdr:from>
    <xdr:to>
      <xdr:col>48</xdr:col>
      <xdr:colOff>0</xdr:colOff>
      <xdr:row>62</xdr:row>
      <xdr:rowOff>0</xdr:rowOff>
    </xdr:to>
    <xdr:sp>
      <xdr:nvSpPr>
        <xdr:cNvPr id="19" name="テキスト 167"/>
        <xdr:cNvSpPr txBox="1">
          <a:spLocks noChangeArrowheads="1"/>
        </xdr:cNvSpPr>
      </xdr:nvSpPr>
      <xdr:spPr>
        <a:xfrm>
          <a:off x="25641300" y="1020127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48</xdr:col>
      <xdr:colOff>0</xdr:colOff>
      <xdr:row>62</xdr:row>
      <xdr:rowOff>0</xdr:rowOff>
    </xdr:from>
    <xdr:to>
      <xdr:col>48</xdr:col>
      <xdr:colOff>0</xdr:colOff>
      <xdr:row>63</xdr:row>
      <xdr:rowOff>28575</xdr:rowOff>
    </xdr:to>
    <xdr:sp>
      <xdr:nvSpPr>
        <xdr:cNvPr id="20" name="テキスト 168"/>
        <xdr:cNvSpPr txBox="1">
          <a:spLocks noChangeArrowheads="1"/>
        </xdr:cNvSpPr>
      </xdr:nvSpPr>
      <xdr:spPr>
        <a:xfrm>
          <a:off x="25641300" y="103727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生活関連･その他型   </a:t>
          </a:r>
        </a:p>
      </xdr:txBody>
    </xdr:sp>
    <xdr:clientData/>
  </xdr:twoCellAnchor>
  <xdr:twoCellAnchor>
    <xdr:from>
      <xdr:col>2</xdr:col>
      <xdr:colOff>0</xdr:colOff>
      <xdr:row>15</xdr:row>
      <xdr:rowOff>47625</xdr:rowOff>
    </xdr:from>
    <xdr:to>
      <xdr:col>3</xdr:col>
      <xdr:colOff>142875</xdr:colOff>
      <xdr:row>31</xdr:row>
      <xdr:rowOff>0</xdr:rowOff>
    </xdr:to>
    <xdr:sp>
      <xdr:nvSpPr>
        <xdr:cNvPr id="21" name="テキスト 169"/>
        <xdr:cNvSpPr txBox="1">
          <a:spLocks noChangeArrowheads="1"/>
        </xdr:cNvSpPr>
      </xdr:nvSpPr>
      <xdr:spPr>
        <a:xfrm>
          <a:off x="209550" y="2514600"/>
          <a:ext cx="304800" cy="2695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産業中分類</a:t>
          </a:r>
        </a:p>
      </xdr:txBody>
    </xdr:sp>
    <xdr:clientData/>
  </xdr:twoCellAnchor>
  <xdr:twoCellAnchor>
    <xdr:from>
      <xdr:col>2</xdr:col>
      <xdr:colOff>9525</xdr:colOff>
      <xdr:row>40</xdr:row>
      <xdr:rowOff>28575</xdr:rowOff>
    </xdr:from>
    <xdr:to>
      <xdr:col>4</xdr:col>
      <xdr:colOff>0</xdr:colOff>
      <xdr:row>49</xdr:row>
      <xdr:rowOff>0</xdr:rowOff>
    </xdr:to>
    <xdr:sp>
      <xdr:nvSpPr>
        <xdr:cNvPr id="22" name="テキスト 170"/>
        <xdr:cNvSpPr txBox="1">
          <a:spLocks noChangeArrowheads="1"/>
        </xdr:cNvSpPr>
      </xdr:nvSpPr>
      <xdr:spPr>
        <a:xfrm>
          <a:off x="219075" y="6629400"/>
          <a:ext cx="304800" cy="1514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従業者規模</a:t>
          </a:r>
        </a:p>
      </xdr:txBody>
    </xdr:sp>
    <xdr:clientData/>
  </xdr:twoCellAnchor>
  <xdr:twoCellAnchor>
    <xdr:from>
      <xdr:col>2</xdr:col>
      <xdr:colOff>9525</xdr:colOff>
      <xdr:row>53</xdr:row>
      <xdr:rowOff>47625</xdr:rowOff>
    </xdr:from>
    <xdr:to>
      <xdr:col>4</xdr:col>
      <xdr:colOff>0</xdr:colOff>
      <xdr:row>58</xdr:row>
      <xdr:rowOff>0</xdr:rowOff>
    </xdr:to>
    <xdr:sp>
      <xdr:nvSpPr>
        <xdr:cNvPr id="23" name="テキスト 171"/>
        <xdr:cNvSpPr txBox="1">
          <a:spLocks noChangeArrowheads="1"/>
        </xdr:cNvSpPr>
      </xdr:nvSpPr>
      <xdr:spPr>
        <a:xfrm>
          <a:off x="219075" y="8877300"/>
          <a:ext cx="304800" cy="809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広域圏</a:t>
          </a:r>
        </a:p>
      </xdr:txBody>
    </xdr:sp>
    <xdr:clientData/>
  </xdr:twoCellAnchor>
  <xdr:twoCellAnchor>
    <xdr:from>
      <xdr:col>15</xdr:col>
      <xdr:colOff>0</xdr:colOff>
      <xdr:row>7</xdr:row>
      <xdr:rowOff>9525</xdr:rowOff>
    </xdr:from>
    <xdr:to>
      <xdr:col>16</xdr:col>
      <xdr:colOff>0</xdr:colOff>
      <xdr:row>8</xdr:row>
      <xdr:rowOff>152400</xdr:rowOff>
    </xdr:to>
    <xdr:sp>
      <xdr:nvSpPr>
        <xdr:cNvPr id="24" name="テキスト 173"/>
        <xdr:cNvSpPr txBox="1">
          <a:spLocks noChangeArrowheads="1"/>
        </xdr:cNvSpPr>
      </xdr:nvSpPr>
      <xdr:spPr>
        <a:xfrm>
          <a:off x="6867525" y="1238250"/>
          <a:ext cx="9906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25</xdr:col>
      <xdr:colOff>0</xdr:colOff>
      <xdr:row>7</xdr:row>
      <xdr:rowOff>9525</xdr:rowOff>
    </xdr:from>
    <xdr:to>
      <xdr:col>26</xdr:col>
      <xdr:colOff>0</xdr:colOff>
      <xdr:row>8</xdr:row>
      <xdr:rowOff>152400</xdr:rowOff>
    </xdr:to>
    <xdr:sp>
      <xdr:nvSpPr>
        <xdr:cNvPr id="25" name="テキスト 174"/>
        <xdr:cNvSpPr txBox="1">
          <a:spLocks noChangeArrowheads="1"/>
        </xdr:cNvSpPr>
      </xdr:nvSpPr>
      <xdr:spPr>
        <a:xfrm>
          <a:off x="12058650" y="1238250"/>
          <a:ext cx="9144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33</xdr:col>
      <xdr:colOff>0</xdr:colOff>
      <xdr:row>7</xdr:row>
      <xdr:rowOff>9525</xdr:rowOff>
    </xdr:from>
    <xdr:to>
      <xdr:col>34</xdr:col>
      <xdr:colOff>0</xdr:colOff>
      <xdr:row>8</xdr:row>
      <xdr:rowOff>152400</xdr:rowOff>
    </xdr:to>
    <xdr:sp>
      <xdr:nvSpPr>
        <xdr:cNvPr id="26" name="テキスト 175"/>
        <xdr:cNvSpPr txBox="1">
          <a:spLocks noChangeArrowheads="1"/>
        </xdr:cNvSpPr>
      </xdr:nvSpPr>
      <xdr:spPr>
        <a:xfrm>
          <a:off x="18383250" y="1238250"/>
          <a:ext cx="6477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37</xdr:col>
      <xdr:colOff>0</xdr:colOff>
      <xdr:row>7</xdr:row>
      <xdr:rowOff>9525</xdr:rowOff>
    </xdr:from>
    <xdr:to>
      <xdr:col>38</xdr:col>
      <xdr:colOff>0</xdr:colOff>
      <xdr:row>8</xdr:row>
      <xdr:rowOff>152400</xdr:rowOff>
    </xdr:to>
    <xdr:sp>
      <xdr:nvSpPr>
        <xdr:cNvPr id="27" name="テキスト 176"/>
        <xdr:cNvSpPr txBox="1">
          <a:spLocks noChangeArrowheads="1"/>
        </xdr:cNvSpPr>
      </xdr:nvSpPr>
      <xdr:spPr>
        <a:xfrm>
          <a:off x="20955000" y="1238250"/>
          <a:ext cx="5905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12</xdr:col>
      <xdr:colOff>466725</xdr:colOff>
      <xdr:row>5</xdr:row>
      <xdr:rowOff>152400</xdr:rowOff>
    </xdr:to>
    <xdr:sp>
      <xdr:nvSpPr>
        <xdr:cNvPr id="28" name="テキスト 177"/>
        <xdr:cNvSpPr txBox="1">
          <a:spLocks noChangeArrowheads="1"/>
        </xdr:cNvSpPr>
      </xdr:nvSpPr>
      <xdr:spPr>
        <a:xfrm>
          <a:off x="2228850" y="695325"/>
          <a:ext cx="25527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１事業所当たり従業者数（人）</a:t>
          </a:r>
        </a:p>
      </xdr:txBody>
    </xdr:sp>
    <xdr:clientData/>
  </xdr:twoCellAnchor>
  <xdr:twoCellAnchor>
    <xdr:from>
      <xdr:col>23</xdr:col>
      <xdr:colOff>9525</xdr:colOff>
      <xdr:row>4</xdr:row>
      <xdr:rowOff>0</xdr:rowOff>
    </xdr:from>
    <xdr:to>
      <xdr:col>27</xdr:col>
      <xdr:colOff>0</xdr:colOff>
      <xdr:row>6</xdr:row>
      <xdr:rowOff>9525</xdr:rowOff>
    </xdr:to>
    <xdr:sp>
      <xdr:nvSpPr>
        <xdr:cNvPr id="29" name="テキスト 178"/>
        <xdr:cNvSpPr txBox="1">
          <a:spLocks noChangeArrowheads="1"/>
        </xdr:cNvSpPr>
      </xdr:nvSpPr>
      <xdr:spPr>
        <a:xfrm>
          <a:off x="10315575" y="695325"/>
          <a:ext cx="330517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１事業所当たり付加価値額   （万円）
</a:t>
          </a:r>
          <a:r>
            <a:rPr lang="en-US" cap="none" sz="700" b="0" i="0" u="none" baseline="0">
              <a:latin typeface="ＭＳ 明朝"/>
              <a:ea typeface="ＭＳ 明朝"/>
              <a:cs typeface="ＭＳ 明朝"/>
            </a:rPr>
            <a:t>（29人以下は粗付加価値額）</a:t>
          </a:r>
        </a:p>
      </xdr:txBody>
    </xdr:sp>
    <xdr:clientData/>
  </xdr:twoCellAnchor>
  <xdr:twoCellAnchor>
    <xdr:from>
      <xdr:col>35</xdr:col>
      <xdr:colOff>9525</xdr:colOff>
      <xdr:row>4</xdr:row>
      <xdr:rowOff>19050</xdr:rowOff>
    </xdr:from>
    <xdr:to>
      <xdr:col>39</xdr:col>
      <xdr:colOff>0</xdr:colOff>
      <xdr:row>6</xdr:row>
      <xdr:rowOff>9525</xdr:rowOff>
    </xdr:to>
    <xdr:sp>
      <xdr:nvSpPr>
        <xdr:cNvPr id="30" name="テキスト 179"/>
        <xdr:cNvSpPr txBox="1">
          <a:spLocks noChangeArrowheads="1"/>
        </xdr:cNvSpPr>
      </xdr:nvSpPr>
      <xdr:spPr>
        <a:xfrm>
          <a:off x="19707225" y="714375"/>
          <a:ext cx="2428875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従業者１人当たり付加価値額（万円）
</a:t>
          </a:r>
          <a:r>
            <a:rPr lang="en-US" cap="none" sz="700" b="0" i="0" u="none" baseline="0">
              <a:latin typeface="ＭＳ 明朝"/>
              <a:ea typeface="ＭＳ 明朝"/>
              <a:cs typeface="ＭＳ 明朝"/>
            </a:rPr>
            <a:t>（29人以下は粗付加価値額）</a:t>
          </a:r>
        </a:p>
      </xdr:txBody>
    </xdr:sp>
    <xdr:clientData/>
  </xdr:twoCellAnchor>
  <xdr:twoCellAnchor>
    <xdr:from>
      <xdr:col>48</xdr:col>
      <xdr:colOff>0</xdr:colOff>
      <xdr:row>10</xdr:row>
      <xdr:rowOff>0</xdr:rowOff>
    </xdr:from>
    <xdr:to>
      <xdr:col>48</xdr:col>
      <xdr:colOff>0</xdr:colOff>
      <xdr:row>11</xdr:row>
      <xdr:rowOff>0</xdr:rowOff>
    </xdr:to>
    <xdr:sp>
      <xdr:nvSpPr>
        <xdr:cNvPr id="31" name="テキスト 180"/>
        <xdr:cNvSpPr txBox="1">
          <a:spLocks noChangeArrowheads="1"/>
        </xdr:cNvSpPr>
      </xdr:nvSpPr>
      <xdr:spPr>
        <a:xfrm>
          <a:off x="25641300" y="16573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平均   </a:t>
          </a:r>
        </a:p>
      </xdr:txBody>
    </xdr:sp>
    <xdr:clientData/>
  </xdr:twoCellAnchor>
  <xdr:twoCellAnchor>
    <xdr:from>
      <xdr:col>48</xdr:col>
      <xdr:colOff>0</xdr:colOff>
      <xdr:row>4</xdr:row>
      <xdr:rowOff>95250</xdr:rowOff>
    </xdr:from>
    <xdr:to>
      <xdr:col>48</xdr:col>
      <xdr:colOff>0</xdr:colOff>
      <xdr:row>5</xdr:row>
      <xdr:rowOff>104775</xdr:rowOff>
    </xdr:to>
    <xdr:sp>
      <xdr:nvSpPr>
        <xdr:cNvPr id="32" name="テキスト 181"/>
        <xdr:cNvSpPr txBox="1">
          <a:spLocks noChangeArrowheads="1"/>
        </xdr:cNvSpPr>
      </xdr:nvSpPr>
      <xdr:spPr>
        <a:xfrm>
          <a:off x="25641300" y="79057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産業中分類</a:t>
          </a:r>
        </a:p>
      </xdr:txBody>
    </xdr:sp>
    <xdr:clientData/>
  </xdr:twoCellAnchor>
  <xdr:twoCellAnchor>
    <xdr:from>
      <xdr:col>48</xdr:col>
      <xdr:colOff>0</xdr:colOff>
      <xdr:row>5</xdr:row>
      <xdr:rowOff>104775</xdr:rowOff>
    </xdr:from>
    <xdr:to>
      <xdr:col>48</xdr:col>
      <xdr:colOff>0</xdr:colOff>
      <xdr:row>6</xdr:row>
      <xdr:rowOff>123825</xdr:rowOff>
    </xdr:to>
    <xdr:sp>
      <xdr:nvSpPr>
        <xdr:cNvPr id="33" name="テキスト 182"/>
        <xdr:cNvSpPr txBox="1">
          <a:spLocks noChangeArrowheads="1"/>
        </xdr:cNvSpPr>
      </xdr:nvSpPr>
      <xdr:spPr>
        <a:xfrm>
          <a:off x="25641300" y="990600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従業者規模</a:t>
          </a:r>
        </a:p>
      </xdr:txBody>
    </xdr:sp>
    <xdr:clientData/>
  </xdr:twoCellAnchor>
  <xdr:twoCellAnchor>
    <xdr:from>
      <xdr:col>48</xdr:col>
      <xdr:colOff>0</xdr:colOff>
      <xdr:row>6</xdr:row>
      <xdr:rowOff>133350</xdr:rowOff>
    </xdr:from>
    <xdr:to>
      <xdr:col>48</xdr:col>
      <xdr:colOff>0</xdr:colOff>
      <xdr:row>7</xdr:row>
      <xdr:rowOff>123825</xdr:rowOff>
    </xdr:to>
    <xdr:sp>
      <xdr:nvSpPr>
        <xdr:cNvPr id="34" name="テキスト 183"/>
        <xdr:cNvSpPr txBox="1">
          <a:spLocks noChangeArrowheads="1"/>
        </xdr:cNvSpPr>
      </xdr:nvSpPr>
      <xdr:spPr>
        <a:xfrm>
          <a:off x="25641300" y="12096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広域圏</a:t>
          </a:r>
        </a:p>
      </xdr:txBody>
    </xdr:sp>
    <xdr:clientData/>
  </xdr:twoCellAnchor>
  <xdr:twoCellAnchor>
    <xdr:from>
      <xdr:col>48</xdr:col>
      <xdr:colOff>0</xdr:colOff>
      <xdr:row>7</xdr:row>
      <xdr:rowOff>133350</xdr:rowOff>
    </xdr:from>
    <xdr:to>
      <xdr:col>48</xdr:col>
      <xdr:colOff>0</xdr:colOff>
      <xdr:row>8</xdr:row>
      <xdr:rowOff>123825</xdr:rowOff>
    </xdr:to>
    <xdr:sp>
      <xdr:nvSpPr>
        <xdr:cNvPr id="35" name="テキスト 184"/>
        <xdr:cNvSpPr txBox="1">
          <a:spLocks noChangeArrowheads="1"/>
        </xdr:cNvSpPr>
      </xdr:nvSpPr>
      <xdr:spPr>
        <a:xfrm>
          <a:off x="25641300" y="13620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産業３類型</a:t>
          </a:r>
        </a:p>
      </xdr:txBody>
    </xdr:sp>
    <xdr:clientData/>
  </xdr:twoCellAnchor>
  <xdr:twoCellAnchor>
    <xdr:from>
      <xdr:col>4</xdr:col>
      <xdr:colOff>0</xdr:colOff>
      <xdr:row>4</xdr:row>
      <xdr:rowOff>95250</xdr:rowOff>
    </xdr:from>
    <xdr:to>
      <xdr:col>8</xdr:col>
      <xdr:colOff>9525</xdr:colOff>
      <xdr:row>8</xdr:row>
      <xdr:rowOff>123825</xdr:rowOff>
    </xdr:to>
    <xdr:grpSp>
      <xdr:nvGrpSpPr>
        <xdr:cNvPr id="36" name="Group 36"/>
        <xdr:cNvGrpSpPr>
          <a:grpSpLocks/>
        </xdr:cNvGrpSpPr>
      </xdr:nvGrpSpPr>
      <xdr:grpSpPr>
        <a:xfrm>
          <a:off x="523875" y="790575"/>
          <a:ext cx="1323975" cy="714375"/>
          <a:chOff x="45" y="63"/>
          <a:chExt cx="115" cy="77"/>
        </a:xfrm>
        <a:solidFill>
          <a:srgbClr val="FFFFFF"/>
        </a:solidFill>
      </xdr:grpSpPr>
      <xdr:sp>
        <xdr:nvSpPr>
          <xdr:cNvPr id="37" name="テキスト 194"/>
          <xdr:cNvSpPr txBox="1">
            <a:spLocks noChangeArrowheads="1"/>
          </xdr:cNvSpPr>
        </xdr:nvSpPr>
        <xdr:spPr>
          <a:xfrm>
            <a:off x="45" y="63"/>
            <a:ext cx="115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800" b="0" i="0" u="none" baseline="0"/>
              <a:t>産業中分類</a:t>
            </a:r>
          </a:p>
        </xdr:txBody>
      </xdr:sp>
      <xdr:sp>
        <xdr:nvSpPr>
          <xdr:cNvPr id="38" name="テキスト 195"/>
          <xdr:cNvSpPr txBox="1">
            <a:spLocks noChangeArrowheads="1"/>
          </xdr:cNvSpPr>
        </xdr:nvSpPr>
        <xdr:spPr>
          <a:xfrm>
            <a:off x="45" y="81"/>
            <a:ext cx="115" cy="1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800" b="0" i="0" u="none" baseline="0"/>
              <a:t>従業者規模</a:t>
            </a:r>
          </a:p>
        </xdr:txBody>
      </xdr:sp>
      <xdr:sp>
        <xdr:nvSpPr>
          <xdr:cNvPr id="39" name="テキスト 196"/>
          <xdr:cNvSpPr txBox="1">
            <a:spLocks noChangeArrowheads="1"/>
          </xdr:cNvSpPr>
        </xdr:nvSpPr>
        <xdr:spPr>
          <a:xfrm>
            <a:off x="46" y="101"/>
            <a:ext cx="114" cy="1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800" b="0" i="0" u="none" baseline="0"/>
              <a:t>広域圏</a:t>
            </a:r>
          </a:p>
        </xdr:txBody>
      </xdr:sp>
      <xdr:sp>
        <xdr:nvSpPr>
          <xdr:cNvPr id="40" name="テキスト 197"/>
          <xdr:cNvSpPr txBox="1">
            <a:spLocks noChangeArrowheads="1"/>
          </xdr:cNvSpPr>
        </xdr:nvSpPr>
        <xdr:spPr>
          <a:xfrm>
            <a:off x="46" y="121"/>
            <a:ext cx="114" cy="1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800" b="0" i="0" u="none" baseline="0"/>
              <a:t>産業３類型</a:t>
            </a:r>
          </a:p>
        </xdr:txBody>
      </xdr:sp>
    </xdr:grpSp>
    <xdr:clientData/>
  </xdr:twoCellAnchor>
  <xdr:twoCellAnchor>
    <xdr:from>
      <xdr:col>4</xdr:col>
      <xdr:colOff>19050</xdr:colOff>
      <xdr:row>62</xdr:row>
      <xdr:rowOff>0</xdr:rowOff>
    </xdr:from>
    <xdr:to>
      <xdr:col>8</xdr:col>
      <xdr:colOff>95250</xdr:colOff>
      <xdr:row>63</xdr:row>
      <xdr:rowOff>0</xdr:rowOff>
    </xdr:to>
    <xdr:sp>
      <xdr:nvSpPr>
        <xdr:cNvPr id="41" name="テキスト 202"/>
        <xdr:cNvSpPr txBox="1">
          <a:spLocks noChangeArrowheads="1"/>
        </xdr:cNvSpPr>
      </xdr:nvSpPr>
      <xdr:spPr>
        <a:xfrm>
          <a:off x="542925" y="10372725"/>
          <a:ext cx="13906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生活関連･その他型   </a:t>
          </a:r>
        </a:p>
      </xdr:txBody>
    </xdr:sp>
    <xdr:clientData/>
  </xdr:twoCellAnchor>
  <xdr:twoCellAnchor>
    <xdr:from>
      <xdr:col>2</xdr:col>
      <xdr:colOff>161925</xdr:colOff>
      <xdr:row>60</xdr:row>
      <xdr:rowOff>0</xdr:rowOff>
    </xdr:from>
    <xdr:to>
      <xdr:col>3</xdr:col>
      <xdr:colOff>0</xdr:colOff>
      <xdr:row>60</xdr:row>
      <xdr:rowOff>57150</xdr:rowOff>
    </xdr:to>
    <xdr:sp>
      <xdr:nvSpPr>
        <xdr:cNvPr id="42" name="Line 42"/>
        <xdr:cNvSpPr>
          <a:spLocks/>
        </xdr:cNvSpPr>
      </xdr:nvSpPr>
      <xdr:spPr>
        <a:xfrm flipH="1">
          <a:off x="371475" y="10029825"/>
          <a:ext cx="0" cy="571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123825</xdr:rowOff>
    </xdr:from>
    <xdr:to>
      <xdr:col>3</xdr:col>
      <xdr:colOff>0</xdr:colOff>
      <xdr:row>63</xdr:row>
      <xdr:rowOff>0</xdr:rowOff>
    </xdr:to>
    <xdr:sp>
      <xdr:nvSpPr>
        <xdr:cNvPr id="43" name="Line 43"/>
        <xdr:cNvSpPr>
          <a:spLocks/>
        </xdr:cNvSpPr>
      </xdr:nvSpPr>
      <xdr:spPr>
        <a:xfrm>
          <a:off x="371475" y="10496550"/>
          <a:ext cx="0" cy="47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2</xdr:col>
      <xdr:colOff>0</xdr:colOff>
      <xdr:row>60</xdr:row>
      <xdr:rowOff>66675</xdr:rowOff>
    </xdr:from>
    <xdr:ext cx="419100" cy="438150"/>
    <xdr:sp>
      <xdr:nvSpPr>
        <xdr:cNvPr id="44" name="テキスト 206"/>
        <xdr:cNvSpPr txBox="1">
          <a:spLocks noChangeArrowheads="1"/>
        </xdr:cNvSpPr>
      </xdr:nvSpPr>
      <xdr:spPr>
        <a:xfrm>
          <a:off x="209550" y="10096500"/>
          <a:ext cx="4191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>
          <a:spAutoFit/>
        </a:bodyPr>
        <a:p>
          <a:pPr algn="ctr">
            <a:defRPr/>
          </a:pPr>
          <a:r>
            <a:rPr lang="en-US" cap="none" sz="800" b="0" i="0" u="none" baseline="0"/>
            <a:t>３類型
産　業</a:t>
          </a:r>
        </a:p>
      </xdr:txBody>
    </xdr:sp>
    <xdr:clientData/>
  </xdr:oneCellAnchor>
  <xdr:twoCellAnchor>
    <xdr:from>
      <xdr:col>15</xdr:col>
      <xdr:colOff>0</xdr:colOff>
      <xdr:row>7</xdr:row>
      <xdr:rowOff>9525</xdr:rowOff>
    </xdr:from>
    <xdr:to>
      <xdr:col>16</xdr:col>
      <xdr:colOff>0</xdr:colOff>
      <xdr:row>8</xdr:row>
      <xdr:rowOff>152400</xdr:rowOff>
    </xdr:to>
    <xdr:sp>
      <xdr:nvSpPr>
        <xdr:cNvPr id="45" name="テキスト 127"/>
        <xdr:cNvSpPr txBox="1">
          <a:spLocks noChangeArrowheads="1"/>
        </xdr:cNvSpPr>
      </xdr:nvSpPr>
      <xdr:spPr>
        <a:xfrm>
          <a:off x="6867525" y="1238250"/>
          <a:ext cx="9906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25</xdr:col>
      <xdr:colOff>0</xdr:colOff>
      <xdr:row>7</xdr:row>
      <xdr:rowOff>9525</xdr:rowOff>
    </xdr:from>
    <xdr:to>
      <xdr:col>26</xdr:col>
      <xdr:colOff>0</xdr:colOff>
      <xdr:row>8</xdr:row>
      <xdr:rowOff>152400</xdr:rowOff>
    </xdr:to>
    <xdr:sp>
      <xdr:nvSpPr>
        <xdr:cNvPr id="46" name="テキスト 127"/>
        <xdr:cNvSpPr txBox="1">
          <a:spLocks noChangeArrowheads="1"/>
        </xdr:cNvSpPr>
      </xdr:nvSpPr>
      <xdr:spPr>
        <a:xfrm>
          <a:off x="12058650" y="1238250"/>
          <a:ext cx="9144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33</xdr:col>
      <xdr:colOff>0</xdr:colOff>
      <xdr:row>7</xdr:row>
      <xdr:rowOff>9525</xdr:rowOff>
    </xdr:from>
    <xdr:to>
      <xdr:col>34</xdr:col>
      <xdr:colOff>0</xdr:colOff>
      <xdr:row>8</xdr:row>
      <xdr:rowOff>152400</xdr:rowOff>
    </xdr:to>
    <xdr:sp>
      <xdr:nvSpPr>
        <xdr:cNvPr id="47" name="テキスト 127"/>
        <xdr:cNvSpPr txBox="1">
          <a:spLocks noChangeArrowheads="1"/>
        </xdr:cNvSpPr>
      </xdr:nvSpPr>
      <xdr:spPr>
        <a:xfrm>
          <a:off x="18383250" y="1238250"/>
          <a:ext cx="6477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37</xdr:col>
      <xdr:colOff>0</xdr:colOff>
      <xdr:row>7</xdr:row>
      <xdr:rowOff>9525</xdr:rowOff>
    </xdr:from>
    <xdr:to>
      <xdr:col>38</xdr:col>
      <xdr:colOff>0</xdr:colOff>
      <xdr:row>8</xdr:row>
      <xdr:rowOff>152400</xdr:rowOff>
    </xdr:to>
    <xdr:sp>
      <xdr:nvSpPr>
        <xdr:cNvPr id="48" name="テキスト 175"/>
        <xdr:cNvSpPr txBox="1">
          <a:spLocks noChangeArrowheads="1"/>
        </xdr:cNvSpPr>
      </xdr:nvSpPr>
      <xdr:spPr>
        <a:xfrm>
          <a:off x="20955000" y="1238250"/>
          <a:ext cx="5905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37</xdr:col>
      <xdr:colOff>0</xdr:colOff>
      <xdr:row>7</xdr:row>
      <xdr:rowOff>9525</xdr:rowOff>
    </xdr:from>
    <xdr:to>
      <xdr:col>38</xdr:col>
      <xdr:colOff>0</xdr:colOff>
      <xdr:row>8</xdr:row>
      <xdr:rowOff>152400</xdr:rowOff>
    </xdr:to>
    <xdr:sp>
      <xdr:nvSpPr>
        <xdr:cNvPr id="49" name="テキスト 127"/>
        <xdr:cNvSpPr txBox="1">
          <a:spLocks noChangeArrowheads="1"/>
        </xdr:cNvSpPr>
      </xdr:nvSpPr>
      <xdr:spPr>
        <a:xfrm>
          <a:off x="20955000" y="1238250"/>
          <a:ext cx="5905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4</xdr:col>
      <xdr:colOff>171450</xdr:colOff>
      <xdr:row>64</xdr:row>
      <xdr:rowOff>0</xdr:rowOff>
    </xdr:from>
    <xdr:to>
      <xdr:col>8</xdr:col>
      <xdr:colOff>9525</xdr:colOff>
      <xdr:row>64</xdr:row>
      <xdr:rowOff>0</xdr:rowOff>
    </xdr:to>
    <xdr:sp>
      <xdr:nvSpPr>
        <xdr:cNvPr id="50" name="テキスト 129"/>
        <xdr:cNvSpPr txBox="1">
          <a:spLocks noChangeArrowheads="1"/>
        </xdr:cNvSpPr>
      </xdr:nvSpPr>
      <xdr:spPr>
        <a:xfrm>
          <a:off x="695325" y="10715625"/>
          <a:ext cx="1152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総数</a:t>
          </a:r>
        </a:p>
      </xdr:txBody>
    </xdr:sp>
    <xdr:clientData/>
  </xdr:twoCellAnchor>
  <xdr:twoCellAnchor>
    <xdr:from>
      <xdr:col>4</xdr:col>
      <xdr:colOff>47625</xdr:colOff>
      <xdr:row>64</xdr:row>
      <xdr:rowOff>0</xdr:rowOff>
    </xdr:from>
    <xdr:to>
      <xdr:col>8</xdr:col>
      <xdr:colOff>38100</xdr:colOff>
      <xdr:row>64</xdr:row>
      <xdr:rowOff>0</xdr:rowOff>
    </xdr:to>
    <xdr:sp>
      <xdr:nvSpPr>
        <xdr:cNvPr id="51" name="テキスト 163"/>
        <xdr:cNvSpPr txBox="1">
          <a:spLocks noChangeArrowheads="1"/>
        </xdr:cNvSpPr>
      </xdr:nvSpPr>
      <xdr:spPr>
        <a:xfrm>
          <a:off x="571500" y="10715625"/>
          <a:ext cx="1304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4</xdr:col>
      <xdr:colOff>47625</xdr:colOff>
      <xdr:row>64</xdr:row>
      <xdr:rowOff>0</xdr:rowOff>
    </xdr:from>
    <xdr:to>
      <xdr:col>8</xdr:col>
      <xdr:colOff>38100</xdr:colOff>
      <xdr:row>64</xdr:row>
      <xdr:rowOff>0</xdr:rowOff>
    </xdr:to>
    <xdr:sp>
      <xdr:nvSpPr>
        <xdr:cNvPr id="52" name="テキスト 164"/>
        <xdr:cNvSpPr txBox="1">
          <a:spLocks noChangeArrowheads="1"/>
        </xdr:cNvSpPr>
      </xdr:nvSpPr>
      <xdr:spPr>
        <a:xfrm>
          <a:off x="571500" y="10715625"/>
          <a:ext cx="1304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4</xdr:col>
      <xdr:colOff>9525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53" name="テキスト 202"/>
        <xdr:cNvSpPr txBox="1">
          <a:spLocks noChangeArrowheads="1"/>
        </xdr:cNvSpPr>
      </xdr:nvSpPr>
      <xdr:spPr>
        <a:xfrm>
          <a:off x="533400" y="10715625"/>
          <a:ext cx="1685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16</xdr:col>
      <xdr:colOff>171450</xdr:colOff>
      <xdr:row>64</xdr:row>
      <xdr:rowOff>0</xdr:rowOff>
    </xdr:from>
    <xdr:to>
      <xdr:col>25</xdr:col>
      <xdr:colOff>9525</xdr:colOff>
      <xdr:row>64</xdr:row>
      <xdr:rowOff>0</xdr:rowOff>
    </xdr:to>
    <xdr:sp>
      <xdr:nvSpPr>
        <xdr:cNvPr id="54" name="テキスト 129"/>
        <xdr:cNvSpPr txBox="1">
          <a:spLocks noChangeArrowheads="1"/>
        </xdr:cNvSpPr>
      </xdr:nvSpPr>
      <xdr:spPr>
        <a:xfrm>
          <a:off x="8029575" y="10715625"/>
          <a:ext cx="403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総数</a:t>
          </a:r>
        </a:p>
      </xdr:txBody>
    </xdr:sp>
    <xdr:clientData/>
  </xdr:twoCellAnchor>
  <xdr:twoCellAnchor>
    <xdr:from>
      <xdr:col>16</xdr:col>
      <xdr:colOff>47625</xdr:colOff>
      <xdr:row>64</xdr:row>
      <xdr:rowOff>0</xdr:rowOff>
    </xdr:from>
    <xdr:to>
      <xdr:col>25</xdr:col>
      <xdr:colOff>38100</xdr:colOff>
      <xdr:row>64</xdr:row>
      <xdr:rowOff>0</xdr:rowOff>
    </xdr:to>
    <xdr:sp>
      <xdr:nvSpPr>
        <xdr:cNvPr id="55" name="テキスト 163"/>
        <xdr:cNvSpPr txBox="1">
          <a:spLocks noChangeArrowheads="1"/>
        </xdr:cNvSpPr>
      </xdr:nvSpPr>
      <xdr:spPr>
        <a:xfrm>
          <a:off x="7905750" y="10715625"/>
          <a:ext cx="4191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16</xdr:col>
      <xdr:colOff>47625</xdr:colOff>
      <xdr:row>64</xdr:row>
      <xdr:rowOff>0</xdr:rowOff>
    </xdr:from>
    <xdr:to>
      <xdr:col>25</xdr:col>
      <xdr:colOff>38100</xdr:colOff>
      <xdr:row>64</xdr:row>
      <xdr:rowOff>0</xdr:rowOff>
    </xdr:to>
    <xdr:sp>
      <xdr:nvSpPr>
        <xdr:cNvPr id="56" name="テキスト 164"/>
        <xdr:cNvSpPr txBox="1">
          <a:spLocks noChangeArrowheads="1"/>
        </xdr:cNvSpPr>
      </xdr:nvSpPr>
      <xdr:spPr>
        <a:xfrm>
          <a:off x="7905750" y="10715625"/>
          <a:ext cx="4191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16</xdr:col>
      <xdr:colOff>9525</xdr:colOff>
      <xdr:row>64</xdr:row>
      <xdr:rowOff>0</xdr:rowOff>
    </xdr:from>
    <xdr:to>
      <xdr:col>26</xdr:col>
      <xdr:colOff>0</xdr:colOff>
      <xdr:row>64</xdr:row>
      <xdr:rowOff>0</xdr:rowOff>
    </xdr:to>
    <xdr:sp>
      <xdr:nvSpPr>
        <xdr:cNvPr id="57" name="テキスト 202"/>
        <xdr:cNvSpPr txBox="1">
          <a:spLocks noChangeArrowheads="1"/>
        </xdr:cNvSpPr>
      </xdr:nvSpPr>
      <xdr:spPr>
        <a:xfrm>
          <a:off x="7867650" y="10715625"/>
          <a:ext cx="51054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41</xdr:col>
      <xdr:colOff>0</xdr:colOff>
      <xdr:row>7</xdr:row>
      <xdr:rowOff>9525</xdr:rowOff>
    </xdr:from>
    <xdr:to>
      <xdr:col>42</xdr:col>
      <xdr:colOff>0</xdr:colOff>
      <xdr:row>8</xdr:row>
      <xdr:rowOff>152400</xdr:rowOff>
    </xdr:to>
    <xdr:sp>
      <xdr:nvSpPr>
        <xdr:cNvPr id="58" name="テキスト 176"/>
        <xdr:cNvSpPr txBox="1">
          <a:spLocks noChangeArrowheads="1"/>
        </xdr:cNvSpPr>
      </xdr:nvSpPr>
      <xdr:spPr>
        <a:xfrm>
          <a:off x="23164800" y="1238250"/>
          <a:ext cx="5334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41</xdr:col>
      <xdr:colOff>0</xdr:colOff>
      <xdr:row>7</xdr:row>
      <xdr:rowOff>9525</xdr:rowOff>
    </xdr:from>
    <xdr:to>
      <xdr:col>42</xdr:col>
      <xdr:colOff>0</xdr:colOff>
      <xdr:row>8</xdr:row>
      <xdr:rowOff>152400</xdr:rowOff>
    </xdr:to>
    <xdr:sp>
      <xdr:nvSpPr>
        <xdr:cNvPr id="59" name="テキスト 175"/>
        <xdr:cNvSpPr txBox="1">
          <a:spLocks noChangeArrowheads="1"/>
        </xdr:cNvSpPr>
      </xdr:nvSpPr>
      <xdr:spPr>
        <a:xfrm>
          <a:off x="23164800" y="1238250"/>
          <a:ext cx="5334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41</xdr:col>
      <xdr:colOff>0</xdr:colOff>
      <xdr:row>7</xdr:row>
      <xdr:rowOff>9525</xdr:rowOff>
    </xdr:from>
    <xdr:to>
      <xdr:col>42</xdr:col>
      <xdr:colOff>0</xdr:colOff>
      <xdr:row>8</xdr:row>
      <xdr:rowOff>152400</xdr:rowOff>
    </xdr:to>
    <xdr:sp>
      <xdr:nvSpPr>
        <xdr:cNvPr id="60" name="テキスト 127"/>
        <xdr:cNvSpPr txBox="1">
          <a:spLocks noChangeArrowheads="1"/>
        </xdr:cNvSpPr>
      </xdr:nvSpPr>
      <xdr:spPr>
        <a:xfrm>
          <a:off x="23164800" y="1238250"/>
          <a:ext cx="5334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39</xdr:col>
      <xdr:colOff>9525</xdr:colOff>
      <xdr:row>4</xdr:row>
      <xdr:rowOff>19050</xdr:rowOff>
    </xdr:from>
    <xdr:to>
      <xdr:col>43</xdr:col>
      <xdr:colOff>0</xdr:colOff>
      <xdr:row>6</xdr:row>
      <xdr:rowOff>28575</xdr:rowOff>
    </xdr:to>
    <xdr:sp>
      <xdr:nvSpPr>
        <xdr:cNvPr id="61" name="テキスト 179"/>
        <xdr:cNvSpPr txBox="1">
          <a:spLocks noChangeArrowheads="1"/>
        </xdr:cNvSpPr>
      </xdr:nvSpPr>
      <xdr:spPr>
        <a:xfrm>
          <a:off x="22145625" y="714375"/>
          <a:ext cx="208597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従業者１人当たり現金給与総額　　　　　　　（万円）</a:t>
          </a:r>
        </a:p>
      </xdr:txBody>
    </xdr:sp>
    <xdr:clientData/>
  </xdr:twoCellAnchor>
  <xdr:twoCellAnchor>
    <xdr:from>
      <xdr:col>44</xdr:col>
      <xdr:colOff>95250</xdr:colOff>
      <xdr:row>60</xdr:row>
      <xdr:rowOff>0</xdr:rowOff>
    </xdr:from>
    <xdr:to>
      <xdr:col>46</xdr:col>
      <xdr:colOff>952500</xdr:colOff>
      <xdr:row>61</xdr:row>
      <xdr:rowOff>0</xdr:rowOff>
    </xdr:to>
    <xdr:sp>
      <xdr:nvSpPr>
        <xdr:cNvPr id="62" name="テキスト 166"/>
        <xdr:cNvSpPr txBox="1">
          <a:spLocks noChangeArrowheads="1"/>
        </xdr:cNvSpPr>
      </xdr:nvSpPr>
      <xdr:spPr>
        <a:xfrm>
          <a:off x="24374475" y="10029825"/>
          <a:ext cx="11906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44</xdr:col>
      <xdr:colOff>104775</xdr:colOff>
      <xdr:row>61</xdr:row>
      <xdr:rowOff>0</xdr:rowOff>
    </xdr:from>
    <xdr:to>
      <xdr:col>46</xdr:col>
      <xdr:colOff>952500</xdr:colOff>
      <xdr:row>62</xdr:row>
      <xdr:rowOff>0</xdr:rowOff>
    </xdr:to>
    <xdr:sp>
      <xdr:nvSpPr>
        <xdr:cNvPr id="63" name="テキスト 167"/>
        <xdr:cNvSpPr txBox="1">
          <a:spLocks noChangeArrowheads="1"/>
        </xdr:cNvSpPr>
      </xdr:nvSpPr>
      <xdr:spPr>
        <a:xfrm>
          <a:off x="24384000" y="10201275"/>
          <a:ext cx="11811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44</xdr:col>
      <xdr:colOff>66675</xdr:colOff>
      <xdr:row>62</xdr:row>
      <xdr:rowOff>0</xdr:rowOff>
    </xdr:from>
    <xdr:to>
      <xdr:col>47</xdr:col>
      <xdr:colOff>47625</xdr:colOff>
      <xdr:row>63</xdr:row>
      <xdr:rowOff>28575</xdr:rowOff>
    </xdr:to>
    <xdr:sp>
      <xdr:nvSpPr>
        <xdr:cNvPr id="64" name="テキスト 168"/>
        <xdr:cNvSpPr txBox="1">
          <a:spLocks noChangeArrowheads="1"/>
        </xdr:cNvSpPr>
      </xdr:nvSpPr>
      <xdr:spPr>
        <a:xfrm>
          <a:off x="24345900" y="10372725"/>
          <a:ext cx="12668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生活関連･その他型   </a:t>
          </a:r>
        </a:p>
      </xdr:txBody>
    </xdr:sp>
    <xdr:clientData/>
  </xdr:twoCellAnchor>
  <xdr:twoCellAnchor>
    <xdr:from>
      <xdr:col>44</xdr:col>
      <xdr:colOff>114300</xdr:colOff>
      <xdr:row>10</xdr:row>
      <xdr:rowOff>0</xdr:rowOff>
    </xdr:from>
    <xdr:to>
      <xdr:col>47</xdr:col>
      <xdr:colOff>19050</xdr:colOff>
      <xdr:row>11</xdr:row>
      <xdr:rowOff>0</xdr:rowOff>
    </xdr:to>
    <xdr:sp>
      <xdr:nvSpPr>
        <xdr:cNvPr id="65" name="テキスト 180"/>
        <xdr:cNvSpPr txBox="1">
          <a:spLocks noChangeArrowheads="1"/>
        </xdr:cNvSpPr>
      </xdr:nvSpPr>
      <xdr:spPr>
        <a:xfrm>
          <a:off x="24393525" y="1657350"/>
          <a:ext cx="11906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平均   </a:t>
          </a:r>
        </a:p>
      </xdr:txBody>
    </xdr:sp>
    <xdr:clientData/>
  </xdr:twoCellAnchor>
  <xdr:twoCellAnchor>
    <xdr:from>
      <xdr:col>44</xdr:col>
      <xdr:colOff>114300</xdr:colOff>
      <xdr:row>4</xdr:row>
      <xdr:rowOff>95250</xdr:rowOff>
    </xdr:from>
    <xdr:to>
      <xdr:col>47</xdr:col>
      <xdr:colOff>9525</xdr:colOff>
      <xdr:row>5</xdr:row>
      <xdr:rowOff>104775</xdr:rowOff>
    </xdr:to>
    <xdr:sp>
      <xdr:nvSpPr>
        <xdr:cNvPr id="66" name="テキスト 181"/>
        <xdr:cNvSpPr txBox="1">
          <a:spLocks noChangeArrowheads="1"/>
        </xdr:cNvSpPr>
      </xdr:nvSpPr>
      <xdr:spPr>
        <a:xfrm>
          <a:off x="24393525" y="790575"/>
          <a:ext cx="11811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産業中分類</a:t>
          </a:r>
        </a:p>
      </xdr:txBody>
    </xdr:sp>
    <xdr:clientData/>
  </xdr:twoCellAnchor>
  <xdr:twoCellAnchor>
    <xdr:from>
      <xdr:col>44</xdr:col>
      <xdr:colOff>114300</xdr:colOff>
      <xdr:row>5</xdr:row>
      <xdr:rowOff>104775</xdr:rowOff>
    </xdr:from>
    <xdr:to>
      <xdr:col>47</xdr:col>
      <xdr:colOff>9525</xdr:colOff>
      <xdr:row>6</xdr:row>
      <xdr:rowOff>123825</xdr:rowOff>
    </xdr:to>
    <xdr:sp>
      <xdr:nvSpPr>
        <xdr:cNvPr id="67" name="テキスト 182"/>
        <xdr:cNvSpPr txBox="1">
          <a:spLocks noChangeArrowheads="1"/>
        </xdr:cNvSpPr>
      </xdr:nvSpPr>
      <xdr:spPr>
        <a:xfrm>
          <a:off x="24393525" y="990600"/>
          <a:ext cx="11811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従業者規模</a:t>
          </a:r>
        </a:p>
      </xdr:txBody>
    </xdr:sp>
    <xdr:clientData/>
  </xdr:twoCellAnchor>
  <xdr:twoCellAnchor>
    <xdr:from>
      <xdr:col>44</xdr:col>
      <xdr:colOff>114300</xdr:colOff>
      <xdr:row>6</xdr:row>
      <xdr:rowOff>133350</xdr:rowOff>
    </xdr:from>
    <xdr:to>
      <xdr:col>47</xdr:col>
      <xdr:colOff>9525</xdr:colOff>
      <xdr:row>7</xdr:row>
      <xdr:rowOff>123825</xdr:rowOff>
    </xdr:to>
    <xdr:sp>
      <xdr:nvSpPr>
        <xdr:cNvPr id="68" name="テキスト 183"/>
        <xdr:cNvSpPr txBox="1">
          <a:spLocks noChangeArrowheads="1"/>
        </xdr:cNvSpPr>
      </xdr:nvSpPr>
      <xdr:spPr>
        <a:xfrm>
          <a:off x="24393525" y="1209675"/>
          <a:ext cx="11811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広域圏</a:t>
          </a:r>
        </a:p>
      </xdr:txBody>
    </xdr:sp>
    <xdr:clientData/>
  </xdr:twoCellAnchor>
  <xdr:twoCellAnchor>
    <xdr:from>
      <xdr:col>44</xdr:col>
      <xdr:colOff>114300</xdr:colOff>
      <xdr:row>7</xdr:row>
      <xdr:rowOff>133350</xdr:rowOff>
    </xdr:from>
    <xdr:to>
      <xdr:col>47</xdr:col>
      <xdr:colOff>9525</xdr:colOff>
      <xdr:row>8</xdr:row>
      <xdr:rowOff>123825</xdr:rowOff>
    </xdr:to>
    <xdr:sp>
      <xdr:nvSpPr>
        <xdr:cNvPr id="69" name="テキスト 184"/>
        <xdr:cNvSpPr txBox="1">
          <a:spLocks noChangeArrowheads="1"/>
        </xdr:cNvSpPr>
      </xdr:nvSpPr>
      <xdr:spPr>
        <a:xfrm>
          <a:off x="24393525" y="1362075"/>
          <a:ext cx="11811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産業３類型</a:t>
          </a:r>
        </a:p>
      </xdr:txBody>
    </xdr:sp>
    <xdr:clientData/>
  </xdr:twoCellAnchor>
  <xdr:twoCellAnchor>
    <xdr:from>
      <xdr:col>17</xdr:col>
      <xdr:colOff>0</xdr:colOff>
      <xdr:row>60</xdr:row>
      <xdr:rowOff>0</xdr:rowOff>
    </xdr:from>
    <xdr:to>
      <xdr:col>17</xdr:col>
      <xdr:colOff>38100</xdr:colOff>
      <xdr:row>60</xdr:row>
      <xdr:rowOff>0</xdr:rowOff>
    </xdr:to>
    <xdr:sp>
      <xdr:nvSpPr>
        <xdr:cNvPr id="70" name="テキスト 123"/>
        <xdr:cNvSpPr txBox="1">
          <a:spLocks noChangeArrowheads="1"/>
        </xdr:cNvSpPr>
      </xdr:nvSpPr>
      <xdr:spPr>
        <a:xfrm>
          <a:off x="8505825" y="10029825"/>
          <a:ext cx="38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18</xdr:col>
      <xdr:colOff>9525</xdr:colOff>
      <xdr:row>10</xdr:row>
      <xdr:rowOff>0</xdr:rowOff>
    </xdr:from>
    <xdr:to>
      <xdr:col>22</xdr:col>
      <xdr:colOff>38100</xdr:colOff>
      <xdr:row>11</xdr:row>
      <xdr:rowOff>9525</xdr:rowOff>
    </xdr:to>
    <xdr:sp>
      <xdr:nvSpPr>
        <xdr:cNvPr id="71" name="テキスト 129"/>
        <xdr:cNvSpPr txBox="1">
          <a:spLocks noChangeArrowheads="1"/>
        </xdr:cNvSpPr>
      </xdr:nvSpPr>
      <xdr:spPr>
        <a:xfrm>
          <a:off x="8620125" y="1657350"/>
          <a:ext cx="13430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平均   </a:t>
          </a:r>
        </a:p>
      </xdr:txBody>
    </xdr:sp>
    <xdr:clientData/>
  </xdr:twoCellAnchor>
  <xdr:twoCellAnchor>
    <xdr:from>
      <xdr:col>17</xdr:col>
      <xdr:colOff>0</xdr:colOff>
      <xdr:row>59</xdr:row>
      <xdr:rowOff>171450</xdr:rowOff>
    </xdr:from>
    <xdr:to>
      <xdr:col>17</xdr:col>
      <xdr:colOff>38100</xdr:colOff>
      <xdr:row>60</xdr:row>
      <xdr:rowOff>171450</xdr:rowOff>
    </xdr:to>
    <xdr:sp>
      <xdr:nvSpPr>
        <xdr:cNvPr id="72" name="テキスト 160"/>
        <xdr:cNvSpPr txBox="1">
          <a:spLocks noChangeArrowheads="1"/>
        </xdr:cNvSpPr>
      </xdr:nvSpPr>
      <xdr:spPr>
        <a:xfrm>
          <a:off x="8505825" y="10029825"/>
          <a:ext cx="381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17</xdr:col>
      <xdr:colOff>0</xdr:colOff>
      <xdr:row>61</xdr:row>
      <xdr:rowOff>0</xdr:rowOff>
    </xdr:from>
    <xdr:to>
      <xdr:col>17</xdr:col>
      <xdr:colOff>57150</xdr:colOff>
      <xdr:row>61</xdr:row>
      <xdr:rowOff>171450</xdr:rowOff>
    </xdr:to>
    <xdr:sp>
      <xdr:nvSpPr>
        <xdr:cNvPr id="73" name="テキスト 161"/>
        <xdr:cNvSpPr txBox="1">
          <a:spLocks noChangeArrowheads="1"/>
        </xdr:cNvSpPr>
      </xdr:nvSpPr>
      <xdr:spPr>
        <a:xfrm>
          <a:off x="8505825" y="10201275"/>
          <a:ext cx="571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17</xdr:col>
      <xdr:colOff>0</xdr:colOff>
      <xdr:row>62</xdr:row>
      <xdr:rowOff>47625</xdr:rowOff>
    </xdr:from>
    <xdr:to>
      <xdr:col>17</xdr:col>
      <xdr:colOff>9525</xdr:colOff>
      <xdr:row>62</xdr:row>
      <xdr:rowOff>171450</xdr:rowOff>
    </xdr:to>
    <xdr:sp>
      <xdr:nvSpPr>
        <xdr:cNvPr id="74" name="テキスト 162"/>
        <xdr:cNvSpPr txBox="1">
          <a:spLocks noChangeArrowheads="1"/>
        </xdr:cNvSpPr>
      </xdr:nvSpPr>
      <xdr:spPr>
        <a:xfrm>
          <a:off x="8505825" y="10420350"/>
          <a:ext cx="952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生活関連・その他型   </a:t>
          </a:r>
        </a:p>
      </xdr:txBody>
    </xdr:sp>
    <xdr:clientData/>
  </xdr:twoCellAnchor>
  <xdr:twoCellAnchor>
    <xdr:from>
      <xdr:col>18</xdr:col>
      <xdr:colOff>47625</xdr:colOff>
      <xdr:row>60</xdr:row>
      <xdr:rowOff>0</xdr:rowOff>
    </xdr:from>
    <xdr:to>
      <xdr:col>21</xdr:col>
      <xdr:colOff>0</xdr:colOff>
      <xdr:row>61</xdr:row>
      <xdr:rowOff>0</xdr:rowOff>
    </xdr:to>
    <xdr:sp>
      <xdr:nvSpPr>
        <xdr:cNvPr id="75" name="テキスト 163"/>
        <xdr:cNvSpPr txBox="1">
          <a:spLocks noChangeArrowheads="1"/>
        </xdr:cNvSpPr>
      </xdr:nvSpPr>
      <xdr:spPr>
        <a:xfrm>
          <a:off x="8658225" y="10029825"/>
          <a:ext cx="11620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18</xdr:col>
      <xdr:colOff>38100</xdr:colOff>
      <xdr:row>61</xdr:row>
      <xdr:rowOff>0</xdr:rowOff>
    </xdr:from>
    <xdr:to>
      <xdr:col>21</xdr:col>
      <xdr:colOff>0</xdr:colOff>
      <xdr:row>62</xdr:row>
      <xdr:rowOff>0</xdr:rowOff>
    </xdr:to>
    <xdr:sp>
      <xdr:nvSpPr>
        <xdr:cNvPr id="76" name="テキスト 164"/>
        <xdr:cNvSpPr txBox="1">
          <a:spLocks noChangeArrowheads="1"/>
        </xdr:cNvSpPr>
      </xdr:nvSpPr>
      <xdr:spPr>
        <a:xfrm>
          <a:off x="8648700" y="10201275"/>
          <a:ext cx="11715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18</xdr:col>
      <xdr:colOff>0</xdr:colOff>
      <xdr:row>15</xdr:row>
      <xdr:rowOff>47625</xdr:rowOff>
    </xdr:from>
    <xdr:to>
      <xdr:col>18</xdr:col>
      <xdr:colOff>0</xdr:colOff>
      <xdr:row>31</xdr:row>
      <xdr:rowOff>0</xdr:rowOff>
    </xdr:to>
    <xdr:sp>
      <xdr:nvSpPr>
        <xdr:cNvPr id="77" name="テキスト 169"/>
        <xdr:cNvSpPr txBox="1">
          <a:spLocks noChangeArrowheads="1"/>
        </xdr:cNvSpPr>
      </xdr:nvSpPr>
      <xdr:spPr>
        <a:xfrm>
          <a:off x="8610600" y="2514600"/>
          <a:ext cx="0" cy="2695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産業中分類</a:t>
          </a:r>
        </a:p>
      </xdr:txBody>
    </xdr:sp>
    <xdr:clientData/>
  </xdr:twoCellAnchor>
  <xdr:twoCellAnchor>
    <xdr:from>
      <xdr:col>18</xdr:col>
      <xdr:colOff>0</xdr:colOff>
      <xdr:row>40</xdr:row>
      <xdr:rowOff>28575</xdr:rowOff>
    </xdr:from>
    <xdr:to>
      <xdr:col>18</xdr:col>
      <xdr:colOff>0</xdr:colOff>
      <xdr:row>49</xdr:row>
      <xdr:rowOff>0</xdr:rowOff>
    </xdr:to>
    <xdr:sp>
      <xdr:nvSpPr>
        <xdr:cNvPr id="78" name="テキスト 170"/>
        <xdr:cNvSpPr txBox="1">
          <a:spLocks noChangeArrowheads="1"/>
        </xdr:cNvSpPr>
      </xdr:nvSpPr>
      <xdr:spPr>
        <a:xfrm>
          <a:off x="8610600" y="6629400"/>
          <a:ext cx="0" cy="1514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従業者規模</a:t>
          </a:r>
        </a:p>
      </xdr:txBody>
    </xdr:sp>
    <xdr:clientData/>
  </xdr:twoCellAnchor>
  <xdr:twoCellAnchor>
    <xdr:from>
      <xdr:col>18</xdr:col>
      <xdr:colOff>0</xdr:colOff>
      <xdr:row>52</xdr:row>
      <xdr:rowOff>161925</xdr:rowOff>
    </xdr:from>
    <xdr:to>
      <xdr:col>18</xdr:col>
      <xdr:colOff>0</xdr:colOff>
      <xdr:row>57</xdr:row>
      <xdr:rowOff>76200</xdr:rowOff>
    </xdr:to>
    <xdr:sp>
      <xdr:nvSpPr>
        <xdr:cNvPr id="79" name="テキスト 171"/>
        <xdr:cNvSpPr txBox="1">
          <a:spLocks noChangeArrowheads="1"/>
        </xdr:cNvSpPr>
      </xdr:nvSpPr>
      <xdr:spPr>
        <a:xfrm>
          <a:off x="8610600" y="8820150"/>
          <a:ext cx="0" cy="771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広域圏</a:t>
          </a:r>
        </a:p>
      </xdr:txBody>
    </xdr:sp>
    <xdr:clientData/>
  </xdr:twoCellAnchor>
  <xdr:twoCellAnchor>
    <xdr:from>
      <xdr:col>18</xdr:col>
      <xdr:colOff>19050</xdr:colOff>
      <xdr:row>62</xdr:row>
      <xdr:rowOff>0</xdr:rowOff>
    </xdr:from>
    <xdr:to>
      <xdr:col>21</xdr:col>
      <xdr:colOff>0</xdr:colOff>
      <xdr:row>63</xdr:row>
      <xdr:rowOff>0</xdr:rowOff>
    </xdr:to>
    <xdr:sp>
      <xdr:nvSpPr>
        <xdr:cNvPr id="80" name="テキスト 202"/>
        <xdr:cNvSpPr txBox="1">
          <a:spLocks noChangeArrowheads="1"/>
        </xdr:cNvSpPr>
      </xdr:nvSpPr>
      <xdr:spPr>
        <a:xfrm>
          <a:off x="8629650" y="10372725"/>
          <a:ext cx="11906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生活関連･その他型   </a:t>
          </a:r>
        </a:p>
      </xdr:txBody>
    </xdr:sp>
    <xdr:clientData/>
  </xdr:twoCellAnchor>
  <xdr:twoCellAnchor>
    <xdr:from>
      <xdr:col>18</xdr:col>
      <xdr:colOff>171450</xdr:colOff>
      <xdr:row>64</xdr:row>
      <xdr:rowOff>0</xdr:rowOff>
    </xdr:from>
    <xdr:to>
      <xdr:col>21</xdr:col>
      <xdr:colOff>0</xdr:colOff>
      <xdr:row>64</xdr:row>
      <xdr:rowOff>0</xdr:rowOff>
    </xdr:to>
    <xdr:sp>
      <xdr:nvSpPr>
        <xdr:cNvPr id="81" name="テキスト 129"/>
        <xdr:cNvSpPr txBox="1">
          <a:spLocks noChangeArrowheads="1"/>
        </xdr:cNvSpPr>
      </xdr:nvSpPr>
      <xdr:spPr>
        <a:xfrm>
          <a:off x="8782050" y="10715625"/>
          <a:ext cx="1038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総数</a:t>
          </a:r>
        </a:p>
      </xdr:txBody>
    </xdr:sp>
    <xdr:clientData/>
  </xdr:twoCellAnchor>
  <xdr:twoCellAnchor>
    <xdr:from>
      <xdr:col>18</xdr:col>
      <xdr:colOff>47625</xdr:colOff>
      <xdr:row>64</xdr:row>
      <xdr:rowOff>0</xdr:rowOff>
    </xdr:from>
    <xdr:to>
      <xdr:col>21</xdr:col>
      <xdr:colOff>0</xdr:colOff>
      <xdr:row>64</xdr:row>
      <xdr:rowOff>0</xdr:rowOff>
    </xdr:to>
    <xdr:sp>
      <xdr:nvSpPr>
        <xdr:cNvPr id="82" name="テキスト 163"/>
        <xdr:cNvSpPr txBox="1">
          <a:spLocks noChangeArrowheads="1"/>
        </xdr:cNvSpPr>
      </xdr:nvSpPr>
      <xdr:spPr>
        <a:xfrm>
          <a:off x="8658225" y="10715625"/>
          <a:ext cx="1162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18</xdr:col>
      <xdr:colOff>47625</xdr:colOff>
      <xdr:row>64</xdr:row>
      <xdr:rowOff>0</xdr:rowOff>
    </xdr:from>
    <xdr:to>
      <xdr:col>21</xdr:col>
      <xdr:colOff>0</xdr:colOff>
      <xdr:row>64</xdr:row>
      <xdr:rowOff>0</xdr:rowOff>
    </xdr:to>
    <xdr:sp>
      <xdr:nvSpPr>
        <xdr:cNvPr id="83" name="テキスト 164"/>
        <xdr:cNvSpPr txBox="1">
          <a:spLocks noChangeArrowheads="1"/>
        </xdr:cNvSpPr>
      </xdr:nvSpPr>
      <xdr:spPr>
        <a:xfrm>
          <a:off x="8658225" y="10715625"/>
          <a:ext cx="1162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18</xdr:col>
      <xdr:colOff>9525</xdr:colOff>
      <xdr:row>64</xdr:row>
      <xdr:rowOff>0</xdr:rowOff>
    </xdr:from>
    <xdr:to>
      <xdr:col>21</xdr:col>
      <xdr:colOff>0</xdr:colOff>
      <xdr:row>64</xdr:row>
      <xdr:rowOff>0</xdr:rowOff>
    </xdr:to>
    <xdr:sp>
      <xdr:nvSpPr>
        <xdr:cNvPr id="84" name="テキスト 202"/>
        <xdr:cNvSpPr txBox="1">
          <a:spLocks noChangeArrowheads="1"/>
        </xdr:cNvSpPr>
      </xdr:nvSpPr>
      <xdr:spPr>
        <a:xfrm>
          <a:off x="8620125" y="10715625"/>
          <a:ext cx="1200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48</xdr:col>
      <xdr:colOff>0</xdr:colOff>
      <xdr:row>7</xdr:row>
      <xdr:rowOff>9525</xdr:rowOff>
    </xdr:from>
    <xdr:to>
      <xdr:col>48</xdr:col>
      <xdr:colOff>0</xdr:colOff>
      <xdr:row>8</xdr:row>
      <xdr:rowOff>152400</xdr:rowOff>
    </xdr:to>
    <xdr:sp>
      <xdr:nvSpPr>
        <xdr:cNvPr id="85" name="テキスト 176"/>
        <xdr:cNvSpPr txBox="1">
          <a:spLocks noChangeArrowheads="1"/>
        </xdr:cNvSpPr>
      </xdr:nvSpPr>
      <xdr:spPr>
        <a:xfrm>
          <a:off x="25641300" y="1238250"/>
          <a:ext cx="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48</xdr:col>
      <xdr:colOff>0</xdr:colOff>
      <xdr:row>0</xdr:row>
      <xdr:rowOff>161925</xdr:rowOff>
    </xdr:from>
    <xdr:to>
      <xdr:col>48</xdr:col>
      <xdr:colOff>0</xdr:colOff>
      <xdr:row>3</xdr:row>
      <xdr:rowOff>95250</xdr:rowOff>
    </xdr:to>
    <xdr:sp>
      <xdr:nvSpPr>
        <xdr:cNvPr id="86" name="テキスト 179"/>
        <xdr:cNvSpPr txBox="1">
          <a:spLocks noChangeArrowheads="1"/>
        </xdr:cNvSpPr>
      </xdr:nvSpPr>
      <xdr:spPr>
        <a:xfrm>
          <a:off x="25641300" y="161925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従業者１人当たり粗付加価値額（万円）</a:t>
          </a:r>
        </a:p>
      </xdr:txBody>
    </xdr:sp>
    <xdr:clientData/>
  </xdr:twoCellAnchor>
  <xdr:twoCellAnchor>
    <xdr:from>
      <xdr:col>48</xdr:col>
      <xdr:colOff>0</xdr:colOff>
      <xdr:row>7</xdr:row>
      <xdr:rowOff>9525</xdr:rowOff>
    </xdr:from>
    <xdr:to>
      <xdr:col>48</xdr:col>
      <xdr:colOff>0</xdr:colOff>
      <xdr:row>8</xdr:row>
      <xdr:rowOff>152400</xdr:rowOff>
    </xdr:to>
    <xdr:sp>
      <xdr:nvSpPr>
        <xdr:cNvPr id="87" name="テキスト 175"/>
        <xdr:cNvSpPr txBox="1">
          <a:spLocks noChangeArrowheads="1"/>
        </xdr:cNvSpPr>
      </xdr:nvSpPr>
      <xdr:spPr>
        <a:xfrm>
          <a:off x="25641300" y="1238250"/>
          <a:ext cx="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48</xdr:col>
      <xdr:colOff>0</xdr:colOff>
      <xdr:row>7</xdr:row>
      <xdr:rowOff>9525</xdr:rowOff>
    </xdr:from>
    <xdr:to>
      <xdr:col>48</xdr:col>
      <xdr:colOff>0</xdr:colOff>
      <xdr:row>8</xdr:row>
      <xdr:rowOff>152400</xdr:rowOff>
    </xdr:to>
    <xdr:sp>
      <xdr:nvSpPr>
        <xdr:cNvPr id="88" name="テキスト 127"/>
        <xdr:cNvSpPr txBox="1">
          <a:spLocks noChangeArrowheads="1"/>
        </xdr:cNvSpPr>
      </xdr:nvSpPr>
      <xdr:spPr>
        <a:xfrm>
          <a:off x="25641300" y="1238250"/>
          <a:ext cx="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48</xdr:col>
      <xdr:colOff>0</xdr:colOff>
      <xdr:row>7</xdr:row>
      <xdr:rowOff>9525</xdr:rowOff>
    </xdr:from>
    <xdr:to>
      <xdr:col>48</xdr:col>
      <xdr:colOff>0</xdr:colOff>
      <xdr:row>8</xdr:row>
      <xdr:rowOff>152400</xdr:rowOff>
    </xdr:to>
    <xdr:sp>
      <xdr:nvSpPr>
        <xdr:cNvPr id="89" name="テキスト 176"/>
        <xdr:cNvSpPr txBox="1">
          <a:spLocks noChangeArrowheads="1"/>
        </xdr:cNvSpPr>
      </xdr:nvSpPr>
      <xdr:spPr>
        <a:xfrm>
          <a:off x="25641300" y="1238250"/>
          <a:ext cx="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48</xdr:col>
      <xdr:colOff>0</xdr:colOff>
      <xdr:row>7</xdr:row>
      <xdr:rowOff>9525</xdr:rowOff>
    </xdr:from>
    <xdr:to>
      <xdr:col>48</xdr:col>
      <xdr:colOff>0</xdr:colOff>
      <xdr:row>8</xdr:row>
      <xdr:rowOff>152400</xdr:rowOff>
    </xdr:to>
    <xdr:sp>
      <xdr:nvSpPr>
        <xdr:cNvPr id="90" name="テキスト 175"/>
        <xdr:cNvSpPr txBox="1">
          <a:spLocks noChangeArrowheads="1"/>
        </xdr:cNvSpPr>
      </xdr:nvSpPr>
      <xdr:spPr>
        <a:xfrm>
          <a:off x="25641300" y="1238250"/>
          <a:ext cx="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48</xdr:col>
      <xdr:colOff>0</xdr:colOff>
      <xdr:row>7</xdr:row>
      <xdr:rowOff>9525</xdr:rowOff>
    </xdr:from>
    <xdr:to>
      <xdr:col>48</xdr:col>
      <xdr:colOff>0</xdr:colOff>
      <xdr:row>8</xdr:row>
      <xdr:rowOff>152400</xdr:rowOff>
    </xdr:to>
    <xdr:sp>
      <xdr:nvSpPr>
        <xdr:cNvPr id="91" name="テキスト 127"/>
        <xdr:cNvSpPr txBox="1">
          <a:spLocks noChangeArrowheads="1"/>
        </xdr:cNvSpPr>
      </xdr:nvSpPr>
      <xdr:spPr>
        <a:xfrm>
          <a:off x="25641300" y="1238250"/>
          <a:ext cx="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48</xdr:col>
      <xdr:colOff>0</xdr:colOff>
      <xdr:row>0</xdr:row>
      <xdr:rowOff>171450</xdr:rowOff>
    </xdr:from>
    <xdr:to>
      <xdr:col>48</xdr:col>
      <xdr:colOff>0</xdr:colOff>
      <xdr:row>3</xdr:row>
      <xdr:rowOff>104775</xdr:rowOff>
    </xdr:to>
    <xdr:sp>
      <xdr:nvSpPr>
        <xdr:cNvPr id="92" name="テキスト 179"/>
        <xdr:cNvSpPr txBox="1">
          <a:spLocks noChangeArrowheads="1"/>
        </xdr:cNvSpPr>
      </xdr:nvSpPr>
      <xdr:spPr>
        <a:xfrm>
          <a:off x="25641300" y="17145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従業者一人当たり現金給与総額（万円）</a:t>
          </a:r>
        </a:p>
      </xdr:txBody>
    </xdr:sp>
    <xdr:clientData/>
  </xdr:twoCellAnchor>
  <xdr:twoCellAnchor>
    <xdr:from>
      <xdr:col>18</xdr:col>
      <xdr:colOff>0</xdr:colOff>
      <xdr:row>4</xdr:row>
      <xdr:rowOff>85725</xdr:rowOff>
    </xdr:from>
    <xdr:to>
      <xdr:col>22</xdr:col>
      <xdr:colOff>0</xdr:colOff>
      <xdr:row>8</xdr:row>
      <xdr:rowOff>114300</xdr:rowOff>
    </xdr:to>
    <xdr:grpSp>
      <xdr:nvGrpSpPr>
        <xdr:cNvPr id="93" name="Group 93"/>
        <xdr:cNvGrpSpPr>
          <a:grpSpLocks/>
        </xdr:cNvGrpSpPr>
      </xdr:nvGrpSpPr>
      <xdr:grpSpPr>
        <a:xfrm>
          <a:off x="8610600" y="781050"/>
          <a:ext cx="1314450" cy="714375"/>
          <a:chOff x="45" y="63"/>
          <a:chExt cx="115" cy="77"/>
        </a:xfrm>
        <a:solidFill>
          <a:srgbClr val="FFFFFF"/>
        </a:solidFill>
      </xdr:grpSpPr>
      <xdr:sp>
        <xdr:nvSpPr>
          <xdr:cNvPr id="94" name="テキスト 194"/>
          <xdr:cNvSpPr txBox="1">
            <a:spLocks noChangeArrowheads="1"/>
          </xdr:cNvSpPr>
        </xdr:nvSpPr>
        <xdr:spPr>
          <a:xfrm>
            <a:off x="45" y="63"/>
            <a:ext cx="115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800" b="0" i="0" u="none" baseline="0"/>
              <a:t>産業中分類</a:t>
            </a:r>
          </a:p>
        </xdr:txBody>
      </xdr:sp>
      <xdr:sp>
        <xdr:nvSpPr>
          <xdr:cNvPr id="95" name="テキスト 195"/>
          <xdr:cNvSpPr txBox="1">
            <a:spLocks noChangeArrowheads="1"/>
          </xdr:cNvSpPr>
        </xdr:nvSpPr>
        <xdr:spPr>
          <a:xfrm>
            <a:off x="45" y="81"/>
            <a:ext cx="115" cy="1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800" b="0" i="0" u="none" baseline="0"/>
              <a:t>従業者規模</a:t>
            </a:r>
          </a:p>
        </xdr:txBody>
      </xdr:sp>
      <xdr:sp>
        <xdr:nvSpPr>
          <xdr:cNvPr id="96" name="テキスト 196"/>
          <xdr:cNvSpPr txBox="1">
            <a:spLocks noChangeArrowheads="1"/>
          </xdr:cNvSpPr>
        </xdr:nvSpPr>
        <xdr:spPr>
          <a:xfrm>
            <a:off x="46" y="101"/>
            <a:ext cx="114" cy="1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800" b="0" i="0" u="none" baseline="0"/>
              <a:t>広域圏</a:t>
            </a:r>
          </a:p>
        </xdr:txBody>
      </xdr:sp>
      <xdr:sp>
        <xdr:nvSpPr>
          <xdr:cNvPr id="97" name="テキスト 197"/>
          <xdr:cNvSpPr txBox="1">
            <a:spLocks noChangeArrowheads="1"/>
          </xdr:cNvSpPr>
        </xdr:nvSpPr>
        <xdr:spPr>
          <a:xfrm>
            <a:off x="46" y="121"/>
            <a:ext cx="114" cy="1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800" b="0" i="0" u="none" baseline="0"/>
              <a:t>産業３類型</a:t>
            </a:r>
          </a:p>
        </xdr:txBody>
      </xdr:sp>
    </xdr:grpSp>
    <xdr:clientData/>
  </xdr:twoCellAnchor>
  <xdr:twoCellAnchor>
    <xdr:from>
      <xdr:col>29</xdr:col>
      <xdr:colOff>0</xdr:colOff>
      <xdr:row>7</xdr:row>
      <xdr:rowOff>9525</xdr:rowOff>
    </xdr:from>
    <xdr:to>
      <xdr:col>30</xdr:col>
      <xdr:colOff>0</xdr:colOff>
      <xdr:row>8</xdr:row>
      <xdr:rowOff>152400</xdr:rowOff>
    </xdr:to>
    <xdr:sp>
      <xdr:nvSpPr>
        <xdr:cNvPr id="98" name="テキスト 176"/>
        <xdr:cNvSpPr txBox="1">
          <a:spLocks noChangeArrowheads="1"/>
        </xdr:cNvSpPr>
      </xdr:nvSpPr>
      <xdr:spPr>
        <a:xfrm>
          <a:off x="15449550" y="1238250"/>
          <a:ext cx="9144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26</xdr:col>
      <xdr:colOff>647700</xdr:colOff>
      <xdr:row>4</xdr:row>
      <xdr:rowOff>38100</xdr:rowOff>
    </xdr:from>
    <xdr:to>
      <xdr:col>30</xdr:col>
      <xdr:colOff>571500</xdr:colOff>
      <xdr:row>6</xdr:row>
      <xdr:rowOff>28575</xdr:rowOff>
    </xdr:to>
    <xdr:sp>
      <xdr:nvSpPr>
        <xdr:cNvPr id="99" name="テキスト 179"/>
        <xdr:cNvSpPr txBox="1">
          <a:spLocks noChangeArrowheads="1"/>
        </xdr:cNvSpPr>
      </xdr:nvSpPr>
      <xdr:spPr>
        <a:xfrm>
          <a:off x="13620750" y="733425"/>
          <a:ext cx="331470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１事業所当たり現金給与総額   
（万円）</a:t>
          </a:r>
        </a:p>
      </xdr:txBody>
    </xdr:sp>
    <xdr:clientData/>
  </xdr:twoCellAnchor>
  <xdr:twoCellAnchor>
    <xdr:from>
      <xdr:col>29</xdr:col>
      <xdr:colOff>0</xdr:colOff>
      <xdr:row>7</xdr:row>
      <xdr:rowOff>9525</xdr:rowOff>
    </xdr:from>
    <xdr:to>
      <xdr:col>30</xdr:col>
      <xdr:colOff>0</xdr:colOff>
      <xdr:row>8</xdr:row>
      <xdr:rowOff>152400</xdr:rowOff>
    </xdr:to>
    <xdr:sp>
      <xdr:nvSpPr>
        <xdr:cNvPr id="100" name="テキスト 175"/>
        <xdr:cNvSpPr txBox="1">
          <a:spLocks noChangeArrowheads="1"/>
        </xdr:cNvSpPr>
      </xdr:nvSpPr>
      <xdr:spPr>
        <a:xfrm>
          <a:off x="15449550" y="1238250"/>
          <a:ext cx="9144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29</xdr:col>
      <xdr:colOff>0</xdr:colOff>
      <xdr:row>7</xdr:row>
      <xdr:rowOff>9525</xdr:rowOff>
    </xdr:from>
    <xdr:to>
      <xdr:col>30</xdr:col>
      <xdr:colOff>0</xdr:colOff>
      <xdr:row>8</xdr:row>
      <xdr:rowOff>152400</xdr:rowOff>
    </xdr:to>
    <xdr:sp>
      <xdr:nvSpPr>
        <xdr:cNvPr id="101" name="テキスト 127"/>
        <xdr:cNvSpPr txBox="1">
          <a:spLocks noChangeArrowheads="1"/>
        </xdr:cNvSpPr>
      </xdr:nvSpPr>
      <xdr:spPr>
        <a:xfrm>
          <a:off x="15449550" y="1238250"/>
          <a:ext cx="9144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0"/>
  <dimension ref="A1:AV64"/>
  <sheetViews>
    <sheetView showGridLines="0" tabSelected="1" zoomScaleSheetLayoutView="100" workbookViewId="0" topLeftCell="A1">
      <selection activeCell="A1" sqref="A1"/>
    </sheetView>
  </sheetViews>
  <sheetFormatPr defaultColWidth="8.66015625" defaultRowHeight="18"/>
  <cols>
    <col min="1" max="2" width="0.91796875" style="9" customWidth="1"/>
    <col min="3" max="3" width="1.40625" style="9" customWidth="1"/>
    <col min="4" max="4" width="1.328125" style="9" customWidth="1"/>
    <col min="5" max="5" width="1.91015625" style="9" customWidth="1"/>
    <col min="6" max="6" width="0.33203125" style="9" customWidth="1"/>
    <col min="7" max="7" width="8.33203125" style="9" customWidth="1"/>
    <col min="8" max="8" width="0.91796875" style="9" customWidth="1"/>
    <col min="9" max="9" width="3.33203125" style="9" customWidth="1"/>
    <col min="10" max="11" width="6.66015625" style="9" customWidth="1"/>
    <col min="12" max="13" width="5" style="9" customWidth="1"/>
    <col min="14" max="15" width="8.66015625" style="9" customWidth="1"/>
    <col min="16" max="16" width="8.66015625" style="10" customWidth="1"/>
    <col min="17" max="17" width="5.66015625" style="9" customWidth="1"/>
    <col min="18" max="18" width="0.91796875" style="9" customWidth="1"/>
    <col min="19" max="19" width="1.91015625" style="9" customWidth="1"/>
    <col min="20" max="20" width="0.33203125" style="9" customWidth="1"/>
    <col min="21" max="21" width="8.33203125" style="9" customWidth="1"/>
    <col min="22" max="22" width="0.91796875" style="9" customWidth="1"/>
    <col min="23" max="23" width="3.33203125" style="9" customWidth="1"/>
    <col min="24" max="25" width="7.66015625" style="9" customWidth="1"/>
    <col min="26" max="26" width="8" style="10" customWidth="1"/>
    <col min="27" max="27" width="5.66015625" style="9" customWidth="1"/>
    <col min="28" max="29" width="8" style="9" customWidth="1"/>
    <col min="30" max="30" width="8" style="10" customWidth="1"/>
    <col min="31" max="31" width="5.66015625" style="9" customWidth="1"/>
    <col min="32" max="33" width="6" style="9" customWidth="1"/>
    <col min="34" max="34" width="5.66015625" style="10" customWidth="1"/>
    <col min="35" max="35" width="5.83203125" style="9" customWidth="1"/>
    <col min="36" max="37" width="5.5" style="9" customWidth="1"/>
    <col min="38" max="38" width="5.16015625" style="10" customWidth="1"/>
    <col min="39" max="39" width="5.16015625" style="9" customWidth="1"/>
    <col min="40" max="41" width="4.5" style="9" customWidth="1"/>
    <col min="42" max="42" width="4.66015625" style="10" customWidth="1"/>
    <col min="43" max="43" width="4.66015625" style="9" customWidth="1"/>
    <col min="44" max="44" width="0.41015625" style="9" customWidth="1"/>
    <col min="45" max="45" width="2.58203125" style="9" customWidth="1"/>
    <col min="46" max="46" width="0.33203125" style="9" customWidth="1"/>
    <col min="47" max="47" width="8.33203125" style="9" customWidth="1"/>
    <col min="48" max="48" width="0.6640625" style="9" customWidth="1"/>
    <col min="49" max="16384" width="8.83203125" style="9" customWidth="1"/>
  </cols>
  <sheetData>
    <row r="1" spans="1:42" s="4" customFormat="1" ht="15" customHeight="1">
      <c r="A1" s="4" t="s">
        <v>69</v>
      </c>
      <c r="P1" s="7"/>
      <c r="R1" s="4" t="s">
        <v>68</v>
      </c>
      <c r="Z1" s="7"/>
      <c r="AD1" s="7"/>
      <c r="AH1" s="7"/>
      <c r="AL1" s="7"/>
      <c r="AP1" s="7"/>
    </row>
    <row r="2" spans="1:42" s="5" customFormat="1" ht="15" customHeight="1">
      <c r="A2" s="4" t="s">
        <v>70</v>
      </c>
      <c r="C2" s="4"/>
      <c r="D2" s="4"/>
      <c r="P2" s="6"/>
      <c r="U2" s="8"/>
      <c r="Z2" s="6"/>
      <c r="AD2" s="6"/>
      <c r="AE2" s="109"/>
      <c r="AH2" s="6"/>
      <c r="AL2" s="6"/>
      <c r="AP2" s="6"/>
    </row>
    <row r="3" spans="1:42" s="5" customFormat="1" ht="15" customHeight="1">
      <c r="A3" s="8" t="s">
        <v>71</v>
      </c>
      <c r="C3" s="4"/>
      <c r="D3" s="4"/>
      <c r="G3" s="8"/>
      <c r="P3" s="6"/>
      <c r="U3" s="8"/>
      <c r="Z3" s="6"/>
      <c r="AD3" s="6"/>
      <c r="AE3" s="109"/>
      <c r="AH3" s="6"/>
      <c r="AL3" s="6"/>
      <c r="AP3" s="6"/>
    </row>
    <row r="4" ht="9.75" customHeight="1">
      <c r="AE4" s="91"/>
    </row>
    <row r="5" spans="1:48" s="21" customFormat="1" ht="15" customHeight="1">
      <c r="A5" s="12"/>
      <c r="B5" s="12"/>
      <c r="C5" s="12"/>
      <c r="D5" s="12"/>
      <c r="E5" s="13"/>
      <c r="F5" s="13"/>
      <c r="G5" s="13"/>
      <c r="H5" s="13"/>
      <c r="I5" s="14"/>
      <c r="J5" s="15"/>
      <c r="K5" s="15"/>
      <c r="L5" s="15"/>
      <c r="M5" s="16"/>
      <c r="N5" s="96" t="s">
        <v>87</v>
      </c>
      <c r="O5" s="12"/>
      <c r="P5" s="17"/>
      <c r="Q5" s="16"/>
      <c r="R5" s="12"/>
      <c r="S5" s="13"/>
      <c r="T5" s="13"/>
      <c r="U5" s="13"/>
      <c r="V5" s="13"/>
      <c r="W5" s="14"/>
      <c r="X5" s="20"/>
      <c r="Y5" s="94"/>
      <c r="Z5" s="17"/>
      <c r="AA5" s="16"/>
      <c r="AB5" s="20"/>
      <c r="AC5" s="15"/>
      <c r="AD5" s="17"/>
      <c r="AE5" s="16"/>
      <c r="AF5" s="13" t="s">
        <v>72</v>
      </c>
      <c r="AG5" s="12"/>
      <c r="AH5" s="19"/>
      <c r="AI5" s="13"/>
      <c r="AJ5" s="20"/>
      <c r="AK5" s="15"/>
      <c r="AL5" s="17"/>
      <c r="AM5" s="15"/>
      <c r="AN5" s="20"/>
      <c r="AO5" s="15"/>
      <c r="AP5" s="17"/>
      <c r="AQ5" s="15"/>
      <c r="AR5" s="16"/>
      <c r="AS5" s="18"/>
      <c r="AT5" s="13"/>
      <c r="AU5" s="13"/>
      <c r="AV5" s="13"/>
    </row>
    <row r="6" spans="9:45" s="21" customFormat="1" ht="15" customHeight="1">
      <c r="I6" s="22"/>
      <c r="J6" s="24"/>
      <c r="K6" s="23"/>
      <c r="L6" s="24"/>
      <c r="M6" s="25"/>
      <c r="N6" s="97" t="s">
        <v>88</v>
      </c>
      <c r="O6" s="41"/>
      <c r="P6" s="26"/>
      <c r="Q6" s="25"/>
      <c r="W6" s="22"/>
      <c r="X6" s="27"/>
      <c r="Y6" s="95"/>
      <c r="Z6" s="26"/>
      <c r="AA6" s="25"/>
      <c r="AB6" s="27"/>
      <c r="AC6" s="24"/>
      <c r="AD6" s="26"/>
      <c r="AE6" s="25"/>
      <c r="AF6" s="95" t="s">
        <v>73</v>
      </c>
      <c r="AH6" s="26"/>
      <c r="AI6" s="24"/>
      <c r="AJ6" s="27"/>
      <c r="AK6" s="24"/>
      <c r="AL6" s="26"/>
      <c r="AM6" s="24"/>
      <c r="AN6" s="27"/>
      <c r="AO6" s="24"/>
      <c r="AP6" s="26"/>
      <c r="AQ6" s="24"/>
      <c r="AR6" s="25"/>
      <c r="AS6" s="28"/>
    </row>
    <row r="7" spans="1:48" s="34" customFormat="1" ht="12" customHeight="1">
      <c r="A7" s="21"/>
      <c r="B7" s="21"/>
      <c r="C7" s="21"/>
      <c r="D7" s="21"/>
      <c r="E7" s="21"/>
      <c r="F7" s="21"/>
      <c r="G7" s="21"/>
      <c r="H7" s="21"/>
      <c r="I7" s="22"/>
      <c r="J7" s="30" t="s">
        <v>0</v>
      </c>
      <c r="K7" s="29" t="s">
        <v>0</v>
      </c>
      <c r="L7" s="31" t="s">
        <v>25</v>
      </c>
      <c r="M7" s="32"/>
      <c r="N7" s="30" t="s">
        <v>0</v>
      </c>
      <c r="O7" s="29" t="s">
        <v>0</v>
      </c>
      <c r="P7" s="98" t="s">
        <v>25</v>
      </c>
      <c r="Q7" s="32"/>
      <c r="R7" s="21"/>
      <c r="S7" s="21"/>
      <c r="T7" s="21"/>
      <c r="U7" s="21"/>
      <c r="V7" s="21"/>
      <c r="W7" s="22"/>
      <c r="X7" s="29" t="s">
        <v>0</v>
      </c>
      <c r="Y7" s="29" t="s">
        <v>0</v>
      </c>
      <c r="Z7" s="98" t="s">
        <v>25</v>
      </c>
      <c r="AA7" s="32"/>
      <c r="AB7" s="30" t="s">
        <v>0</v>
      </c>
      <c r="AC7" s="29" t="s">
        <v>0</v>
      </c>
      <c r="AD7" s="98" t="s">
        <v>25</v>
      </c>
      <c r="AE7" s="33"/>
      <c r="AF7" s="85" t="s">
        <v>0</v>
      </c>
      <c r="AG7" s="29" t="s">
        <v>0</v>
      </c>
      <c r="AH7" s="98" t="s">
        <v>25</v>
      </c>
      <c r="AI7" s="32"/>
      <c r="AJ7" s="30" t="s">
        <v>0</v>
      </c>
      <c r="AK7" s="29" t="s">
        <v>0</v>
      </c>
      <c r="AL7" s="98" t="s">
        <v>25</v>
      </c>
      <c r="AM7" s="33"/>
      <c r="AN7" s="30" t="s">
        <v>0</v>
      </c>
      <c r="AO7" s="29" t="s">
        <v>0</v>
      </c>
      <c r="AP7" s="98" t="s">
        <v>25</v>
      </c>
      <c r="AQ7" s="33"/>
      <c r="AR7" s="29"/>
      <c r="AS7" s="28"/>
      <c r="AT7" s="21"/>
      <c r="AU7" s="21"/>
      <c r="AV7" s="21"/>
    </row>
    <row r="8" spans="1:48" s="34" customFormat="1" ht="12" customHeight="1">
      <c r="A8" s="21"/>
      <c r="B8" s="21"/>
      <c r="C8" s="21"/>
      <c r="D8" s="21"/>
      <c r="E8" s="35"/>
      <c r="F8" s="21"/>
      <c r="G8" s="21"/>
      <c r="H8" s="21"/>
      <c r="I8" s="22"/>
      <c r="J8" s="37" t="s">
        <v>74</v>
      </c>
      <c r="K8" s="36" t="s">
        <v>75</v>
      </c>
      <c r="L8" s="38"/>
      <c r="M8" s="39" t="s">
        <v>1</v>
      </c>
      <c r="N8" s="37" t="str">
        <f>$J$8</f>
        <v>16 年</v>
      </c>
      <c r="O8" s="36" t="str">
        <f>$K$8</f>
        <v>17 年</v>
      </c>
      <c r="P8" s="99"/>
      <c r="Q8" s="39" t="s">
        <v>1</v>
      </c>
      <c r="R8" s="21"/>
      <c r="S8" s="35"/>
      <c r="T8" s="21"/>
      <c r="U8" s="21"/>
      <c r="V8" s="21"/>
      <c r="W8" s="22"/>
      <c r="X8" s="36" t="str">
        <f>$J$8</f>
        <v>16 年</v>
      </c>
      <c r="Y8" s="36" t="str">
        <f>$K$8</f>
        <v>17 年</v>
      </c>
      <c r="Z8" s="99"/>
      <c r="AA8" s="39" t="s">
        <v>1</v>
      </c>
      <c r="AB8" s="37" t="str">
        <f>$J$8</f>
        <v>16 年</v>
      </c>
      <c r="AC8" s="36" t="str">
        <f>$K$8</f>
        <v>17 年</v>
      </c>
      <c r="AD8" s="99"/>
      <c r="AE8" s="39" t="s">
        <v>1</v>
      </c>
      <c r="AF8" s="76" t="str">
        <f>$J$8</f>
        <v>16 年</v>
      </c>
      <c r="AG8" s="36" t="str">
        <f>$K$8</f>
        <v>17 年</v>
      </c>
      <c r="AH8" s="99"/>
      <c r="AI8" s="40" t="s">
        <v>1</v>
      </c>
      <c r="AJ8" s="37" t="str">
        <f>$J$8</f>
        <v>16 年</v>
      </c>
      <c r="AK8" s="36" t="str">
        <f>$K$8</f>
        <v>17 年</v>
      </c>
      <c r="AL8" s="99"/>
      <c r="AM8" s="40" t="s">
        <v>1</v>
      </c>
      <c r="AN8" s="37" t="str">
        <f>$J$8</f>
        <v>16 年</v>
      </c>
      <c r="AO8" s="36" t="str">
        <f>$K$8</f>
        <v>17 年</v>
      </c>
      <c r="AP8" s="99"/>
      <c r="AQ8" s="40" t="s">
        <v>1</v>
      </c>
      <c r="AR8" s="33"/>
      <c r="AS8" s="11"/>
      <c r="AT8" s="21"/>
      <c r="AU8" s="21"/>
      <c r="AV8" s="21"/>
    </row>
    <row r="9" spans="1:48" s="34" customFormat="1" ht="12" customHeight="1">
      <c r="A9" s="41"/>
      <c r="B9" s="41"/>
      <c r="C9" s="41"/>
      <c r="D9" s="41"/>
      <c r="E9" s="35"/>
      <c r="F9" s="41"/>
      <c r="G9" s="41"/>
      <c r="H9" s="41"/>
      <c r="I9" s="42"/>
      <c r="J9" s="44" t="s">
        <v>76</v>
      </c>
      <c r="K9" s="43" t="s">
        <v>77</v>
      </c>
      <c r="L9" s="45"/>
      <c r="M9" s="46" t="s">
        <v>2</v>
      </c>
      <c r="N9" s="100" t="str">
        <f>$J$9</f>
        <v>(2004)</v>
      </c>
      <c r="O9" s="43" t="str">
        <f>$K$9</f>
        <v>(2005)</v>
      </c>
      <c r="P9" s="101"/>
      <c r="Q9" s="46" t="s">
        <v>2</v>
      </c>
      <c r="R9" s="41"/>
      <c r="S9" s="35"/>
      <c r="T9" s="41"/>
      <c r="U9" s="41"/>
      <c r="V9" s="41"/>
      <c r="W9" s="42"/>
      <c r="X9" s="102" t="str">
        <f>$J$9</f>
        <v>(2004)</v>
      </c>
      <c r="Y9" s="43" t="str">
        <f>$K$9</f>
        <v>(2005)</v>
      </c>
      <c r="Z9" s="101"/>
      <c r="AA9" s="46" t="s">
        <v>2</v>
      </c>
      <c r="AB9" s="100" t="str">
        <f>$J$9</f>
        <v>(2004)</v>
      </c>
      <c r="AC9" s="43" t="str">
        <f>$K$9</f>
        <v>(2005)</v>
      </c>
      <c r="AD9" s="101"/>
      <c r="AE9" s="108" t="s">
        <v>2</v>
      </c>
      <c r="AF9" s="107" t="str">
        <f>$J$9</f>
        <v>(2004)</v>
      </c>
      <c r="AG9" s="43" t="str">
        <f>$K$9</f>
        <v>(2005)</v>
      </c>
      <c r="AH9" s="101"/>
      <c r="AI9" s="106" t="s">
        <v>2</v>
      </c>
      <c r="AJ9" s="100" t="str">
        <f>$J$9</f>
        <v>(2004)</v>
      </c>
      <c r="AK9" s="43" t="str">
        <f>$K$9</f>
        <v>(2005)</v>
      </c>
      <c r="AL9" s="101"/>
      <c r="AM9" s="103" t="s">
        <v>2</v>
      </c>
      <c r="AN9" s="100" t="str">
        <f>$J$9</f>
        <v>(2004)</v>
      </c>
      <c r="AO9" s="43" t="str">
        <f>$K$9</f>
        <v>(2005)</v>
      </c>
      <c r="AP9" s="101"/>
      <c r="AQ9" s="103" t="s">
        <v>2</v>
      </c>
      <c r="AR9" s="47"/>
      <c r="AS9" s="11"/>
      <c r="AT9" s="41"/>
      <c r="AU9" s="41"/>
      <c r="AV9" s="41"/>
    </row>
    <row r="10" spans="1:48" ht="9.75" customHeight="1">
      <c r="A10" s="48"/>
      <c r="B10" s="48"/>
      <c r="C10" s="48"/>
      <c r="D10" s="48"/>
      <c r="E10" s="49"/>
      <c r="F10" s="48"/>
      <c r="G10" s="48"/>
      <c r="H10" s="48"/>
      <c r="I10" s="50"/>
      <c r="J10" s="48"/>
      <c r="K10" s="48"/>
      <c r="L10" s="48"/>
      <c r="M10" s="48"/>
      <c r="N10" s="48"/>
      <c r="O10" s="48"/>
      <c r="P10" s="51"/>
      <c r="Q10" s="48"/>
      <c r="R10" s="48"/>
      <c r="S10" s="49"/>
      <c r="T10" s="48"/>
      <c r="U10" s="48"/>
      <c r="V10" s="48"/>
      <c r="W10" s="50"/>
      <c r="X10" s="48"/>
      <c r="Y10" s="48"/>
      <c r="Z10" s="51"/>
      <c r="AA10" s="48"/>
      <c r="AB10" s="48"/>
      <c r="AC10" s="48"/>
      <c r="AD10" s="51"/>
      <c r="AE10" s="48"/>
      <c r="AF10" s="48"/>
      <c r="AG10" s="48"/>
      <c r="AH10" s="51"/>
      <c r="AI10" s="48"/>
      <c r="AJ10" s="48"/>
      <c r="AK10" s="48"/>
      <c r="AL10" s="51"/>
      <c r="AM10" s="48"/>
      <c r="AN10" s="48"/>
      <c r="AO10" s="48"/>
      <c r="AP10" s="51"/>
      <c r="AQ10" s="48"/>
      <c r="AR10" s="50"/>
      <c r="AS10" s="52"/>
      <c r="AT10" s="48"/>
      <c r="AU10" s="48"/>
      <c r="AV10" s="48"/>
    </row>
    <row r="11" spans="1:48" s="63" customFormat="1" ht="13.5" customHeight="1">
      <c r="A11" s="53"/>
      <c r="B11" s="53"/>
      <c r="C11" s="53"/>
      <c r="D11" s="53"/>
      <c r="E11" s="54"/>
      <c r="F11" s="54"/>
      <c r="G11" s="54"/>
      <c r="H11" s="53"/>
      <c r="I11" s="55"/>
      <c r="J11" s="56">
        <v>34.7</v>
      </c>
      <c r="K11" s="56">
        <v>34.1</v>
      </c>
      <c r="L11" s="57">
        <f>ROUND(K11-J11,1)</f>
        <v>-0.6</v>
      </c>
      <c r="M11" s="58">
        <f>ROUND(L11/J11*100,1)</f>
        <v>-1.7</v>
      </c>
      <c r="N11" s="59">
        <v>91315</v>
      </c>
      <c r="O11" s="59">
        <v>93029</v>
      </c>
      <c r="P11" s="60">
        <f>O11-N11</f>
        <v>1714</v>
      </c>
      <c r="Q11" s="58">
        <f>ROUND(P11/N11*100,1)</f>
        <v>1.9</v>
      </c>
      <c r="R11" s="53"/>
      <c r="S11" s="54"/>
      <c r="T11" s="54"/>
      <c r="U11" s="54"/>
      <c r="V11" s="53"/>
      <c r="W11" s="55"/>
      <c r="X11" s="59">
        <v>30997</v>
      </c>
      <c r="Y11" s="59">
        <v>31873</v>
      </c>
      <c r="Z11" s="60">
        <f>Y11-X11</f>
        <v>876</v>
      </c>
      <c r="AA11" s="58">
        <f>ROUND((Y11-X11)/X11*100,1)</f>
        <v>2.8</v>
      </c>
      <c r="AB11" s="59">
        <v>12840</v>
      </c>
      <c r="AC11" s="59">
        <v>12463</v>
      </c>
      <c r="AD11" s="60">
        <f>ROUND(AC11-AB11,0)</f>
        <v>-377</v>
      </c>
      <c r="AE11" s="58">
        <f>ROUND(AD11/AB11*100,1)</f>
        <v>-2.9</v>
      </c>
      <c r="AF11" s="59">
        <v>2631</v>
      </c>
      <c r="AG11" s="59">
        <v>2727</v>
      </c>
      <c r="AH11" s="60">
        <f>AG11-AF11</f>
        <v>96</v>
      </c>
      <c r="AI11" s="58">
        <f>ROUND(AH11/AF11*100,1)</f>
        <v>3.6</v>
      </c>
      <c r="AJ11" s="59">
        <v>893</v>
      </c>
      <c r="AK11" s="59">
        <v>934</v>
      </c>
      <c r="AL11" s="60">
        <f>AK11-AJ11</f>
        <v>41</v>
      </c>
      <c r="AM11" s="58">
        <f>ROUND(AL11/AJ11*100,1)</f>
        <v>4.6</v>
      </c>
      <c r="AN11" s="59">
        <v>370</v>
      </c>
      <c r="AO11" s="59">
        <v>365</v>
      </c>
      <c r="AP11" s="60">
        <f>AO11-AN11</f>
        <v>-5</v>
      </c>
      <c r="AQ11" s="58">
        <f>ROUND(AP11/AN11*100,1)</f>
        <v>-1.4</v>
      </c>
      <c r="AR11" s="61"/>
      <c r="AS11" s="62"/>
      <c r="AT11" s="54"/>
      <c r="AU11" s="54"/>
      <c r="AV11" s="53"/>
    </row>
    <row r="12" spans="1:48" ht="9.75" customHeight="1">
      <c r="A12" s="21"/>
      <c r="B12" s="21"/>
      <c r="C12" s="21"/>
      <c r="D12" s="21"/>
      <c r="E12" s="48"/>
      <c r="F12" s="48"/>
      <c r="G12" s="21"/>
      <c r="H12" s="21"/>
      <c r="I12" s="22"/>
      <c r="J12" s="64"/>
      <c r="K12" s="64"/>
      <c r="L12" s="65"/>
      <c r="M12" s="66"/>
      <c r="N12" s="67"/>
      <c r="O12" s="67"/>
      <c r="P12" s="68"/>
      <c r="Q12" s="66"/>
      <c r="R12" s="21"/>
      <c r="S12" s="48"/>
      <c r="T12" s="48"/>
      <c r="U12" s="21"/>
      <c r="V12" s="21"/>
      <c r="W12" s="22"/>
      <c r="X12" s="67"/>
      <c r="Y12" s="67"/>
      <c r="Z12" s="68"/>
      <c r="AA12" s="66"/>
      <c r="AB12" s="67"/>
      <c r="AC12" s="67"/>
      <c r="AD12" s="68"/>
      <c r="AE12" s="66"/>
      <c r="AF12" s="67"/>
      <c r="AG12" s="67"/>
      <c r="AH12" s="68"/>
      <c r="AI12" s="66"/>
      <c r="AJ12" s="67"/>
      <c r="AK12" s="67"/>
      <c r="AL12" s="68"/>
      <c r="AM12" s="66"/>
      <c r="AN12" s="67"/>
      <c r="AO12" s="67"/>
      <c r="AP12" s="68"/>
      <c r="AQ12" s="66"/>
      <c r="AR12" s="69"/>
      <c r="AS12" s="70"/>
      <c r="AT12" s="48"/>
      <c r="AU12" s="21"/>
      <c r="AV12" s="21"/>
    </row>
    <row r="13" spans="1:48" ht="13.5" customHeight="1">
      <c r="A13" s="21"/>
      <c r="B13" s="21"/>
      <c r="C13" s="22"/>
      <c r="D13" s="71"/>
      <c r="E13" s="72" t="s">
        <v>36</v>
      </c>
      <c r="F13" s="48"/>
      <c r="G13" s="73" t="s">
        <v>3</v>
      </c>
      <c r="H13" s="21"/>
      <c r="I13" s="105" t="s">
        <v>63</v>
      </c>
      <c r="J13" s="64">
        <v>33.2</v>
      </c>
      <c r="K13" s="64">
        <v>32.4</v>
      </c>
      <c r="L13" s="66">
        <f aca="true" t="shared" si="0" ref="L13:L36">ROUND(K13-J13,1)</f>
        <v>-0.8</v>
      </c>
      <c r="M13" s="3">
        <f aca="true" t="shared" si="1" ref="M13:M36">ROUND(L13/J13*100,1)</f>
        <v>-2.4</v>
      </c>
      <c r="N13" s="67">
        <v>63053</v>
      </c>
      <c r="O13" s="67">
        <v>59896</v>
      </c>
      <c r="P13" s="68">
        <f aca="true" t="shared" si="2" ref="P13:P36">O13-N13</f>
        <v>-3157</v>
      </c>
      <c r="Q13" s="3">
        <f aca="true" t="shared" si="3" ref="Q13:Q36">ROUND(P13/N13*100,1)</f>
        <v>-5</v>
      </c>
      <c r="R13" s="21"/>
      <c r="S13" s="72" t="s">
        <v>36</v>
      </c>
      <c r="T13" s="48"/>
      <c r="U13" s="73" t="s">
        <v>3</v>
      </c>
      <c r="V13" s="21"/>
      <c r="W13" s="105" t="s">
        <v>63</v>
      </c>
      <c r="X13" s="67">
        <v>21601</v>
      </c>
      <c r="Y13" s="67">
        <v>20542</v>
      </c>
      <c r="Z13" s="68">
        <f aca="true" t="shared" si="4" ref="Z13:Z36">Y13-X13</f>
        <v>-1059</v>
      </c>
      <c r="AA13" s="3">
        <f aca="true" t="shared" si="5" ref="AA13:AA36">ROUND((Y13-X13)/X13*100,1)</f>
        <v>-4.9</v>
      </c>
      <c r="AB13" s="67">
        <v>8602</v>
      </c>
      <c r="AC13" s="67">
        <v>8276</v>
      </c>
      <c r="AD13" s="68">
        <f aca="true" t="shared" si="6" ref="AD13:AD36">ROUND(AC13-AB13,0)</f>
        <v>-326</v>
      </c>
      <c r="AE13" s="3">
        <f aca="true" t="shared" si="7" ref="AE13:AE36">ROUND(AD13/AB13*100,1)</f>
        <v>-3.8</v>
      </c>
      <c r="AF13" s="67">
        <v>1897</v>
      </c>
      <c r="AG13" s="67">
        <v>1850</v>
      </c>
      <c r="AH13" s="68">
        <f aca="true" t="shared" si="8" ref="AH13:AH36">AG13-AF13</f>
        <v>-47</v>
      </c>
      <c r="AI13" s="3">
        <f aca="true" t="shared" si="9" ref="AI13:AI36">ROUND(AH13/AF13*100,1)</f>
        <v>-2.5</v>
      </c>
      <c r="AJ13" s="67">
        <v>650</v>
      </c>
      <c r="AK13" s="67">
        <v>634</v>
      </c>
      <c r="AL13" s="68">
        <f aca="true" t="shared" si="10" ref="AL13:AL36">AK13-AJ13</f>
        <v>-16</v>
      </c>
      <c r="AM13" s="3">
        <f aca="true" t="shared" si="11" ref="AM13:AM36">ROUND(AL13/AJ13*100,1)</f>
        <v>-2.5</v>
      </c>
      <c r="AN13" s="67">
        <v>259</v>
      </c>
      <c r="AO13" s="67">
        <v>256</v>
      </c>
      <c r="AP13" s="68">
        <f aca="true" t="shared" si="12" ref="AP13:AP36">AO13-AN13</f>
        <v>-3</v>
      </c>
      <c r="AQ13" s="3">
        <f aca="true" t="shared" si="13" ref="AQ13:AQ36">ROUND(AP13/AN13*100,1)</f>
        <v>-1.2</v>
      </c>
      <c r="AR13" s="74"/>
      <c r="AS13" s="75" t="s">
        <v>36</v>
      </c>
      <c r="AT13" s="48"/>
      <c r="AU13" s="73" t="s">
        <v>3</v>
      </c>
      <c r="AV13" s="21"/>
    </row>
    <row r="14" spans="1:48" ht="13.5" customHeight="1">
      <c r="A14" s="21"/>
      <c r="B14" s="21"/>
      <c r="C14" s="22"/>
      <c r="D14" s="21"/>
      <c r="E14" s="72" t="s">
        <v>37</v>
      </c>
      <c r="F14" s="48"/>
      <c r="G14" s="73" t="s">
        <v>4</v>
      </c>
      <c r="H14" s="21"/>
      <c r="I14" s="105" t="s">
        <v>63</v>
      </c>
      <c r="J14" s="64">
        <v>20.5</v>
      </c>
      <c r="K14" s="64">
        <v>21.1</v>
      </c>
      <c r="L14" s="66">
        <f t="shared" si="0"/>
        <v>0.6</v>
      </c>
      <c r="M14" s="3">
        <f t="shared" si="1"/>
        <v>2.9</v>
      </c>
      <c r="N14" s="67">
        <v>121165</v>
      </c>
      <c r="O14" s="67">
        <v>127889</v>
      </c>
      <c r="P14" s="68">
        <f t="shared" si="2"/>
        <v>6724</v>
      </c>
      <c r="Q14" s="3">
        <f t="shared" si="3"/>
        <v>5.5</v>
      </c>
      <c r="R14" s="21"/>
      <c r="S14" s="72" t="s">
        <v>37</v>
      </c>
      <c r="T14" s="48"/>
      <c r="U14" s="73" t="s">
        <v>4</v>
      </c>
      <c r="V14" s="21"/>
      <c r="W14" s="105" t="s">
        <v>63</v>
      </c>
      <c r="X14" s="67">
        <v>45264</v>
      </c>
      <c r="Y14" s="67">
        <v>46293</v>
      </c>
      <c r="Z14" s="68">
        <f t="shared" si="4"/>
        <v>1029</v>
      </c>
      <c r="AA14" s="3">
        <f t="shared" si="5"/>
        <v>2.3</v>
      </c>
      <c r="AB14" s="67">
        <v>10042</v>
      </c>
      <c r="AC14" s="67">
        <v>10193</v>
      </c>
      <c r="AD14" s="68">
        <f t="shared" si="6"/>
        <v>151</v>
      </c>
      <c r="AE14" s="3">
        <f t="shared" si="7"/>
        <v>1.5</v>
      </c>
      <c r="AF14" s="67">
        <v>5918</v>
      </c>
      <c r="AG14" s="67">
        <v>6067</v>
      </c>
      <c r="AH14" s="68">
        <f t="shared" si="8"/>
        <v>149</v>
      </c>
      <c r="AI14" s="3">
        <f t="shared" si="9"/>
        <v>2.5</v>
      </c>
      <c r="AJ14" s="67">
        <v>2211</v>
      </c>
      <c r="AK14" s="67">
        <v>2196</v>
      </c>
      <c r="AL14" s="68">
        <f t="shared" si="10"/>
        <v>-15</v>
      </c>
      <c r="AM14" s="3">
        <f t="shared" si="11"/>
        <v>-0.7</v>
      </c>
      <c r="AN14" s="67">
        <v>491</v>
      </c>
      <c r="AO14" s="67">
        <v>484</v>
      </c>
      <c r="AP14" s="68">
        <f t="shared" si="12"/>
        <v>-7</v>
      </c>
      <c r="AQ14" s="3">
        <f t="shared" si="13"/>
        <v>-1.4</v>
      </c>
      <c r="AR14" s="74"/>
      <c r="AS14" s="75" t="s">
        <v>37</v>
      </c>
      <c r="AT14" s="48"/>
      <c r="AU14" s="73" t="s">
        <v>4</v>
      </c>
      <c r="AV14" s="21"/>
    </row>
    <row r="15" spans="1:48" ht="13.5" customHeight="1">
      <c r="A15" s="21"/>
      <c r="B15" s="21"/>
      <c r="C15" s="22"/>
      <c r="D15" s="21"/>
      <c r="E15" s="72" t="s">
        <v>38</v>
      </c>
      <c r="F15" s="48"/>
      <c r="G15" s="73" t="s">
        <v>5</v>
      </c>
      <c r="H15" s="21"/>
      <c r="I15" s="105" t="s">
        <v>63</v>
      </c>
      <c r="J15" s="64">
        <v>12.5</v>
      </c>
      <c r="K15" s="64">
        <v>22</v>
      </c>
      <c r="L15" s="66">
        <f t="shared" si="0"/>
        <v>9.5</v>
      </c>
      <c r="M15" s="3">
        <f t="shared" si="1"/>
        <v>76</v>
      </c>
      <c r="N15" s="67">
        <v>6852</v>
      </c>
      <c r="O15" s="67">
        <v>17727</v>
      </c>
      <c r="P15" s="68">
        <f t="shared" si="2"/>
        <v>10875</v>
      </c>
      <c r="Q15" s="3">
        <f t="shared" si="3"/>
        <v>158.7</v>
      </c>
      <c r="R15" s="21"/>
      <c r="S15" s="72" t="s">
        <v>38</v>
      </c>
      <c r="T15" s="48"/>
      <c r="U15" s="73" t="s">
        <v>5</v>
      </c>
      <c r="V15" s="21"/>
      <c r="W15" s="105" t="s">
        <v>63</v>
      </c>
      <c r="X15" s="67">
        <v>5436</v>
      </c>
      <c r="Y15" s="67">
        <v>11212</v>
      </c>
      <c r="Z15" s="68">
        <f t="shared" si="4"/>
        <v>5776</v>
      </c>
      <c r="AA15" s="3">
        <f t="shared" si="5"/>
        <v>106.3</v>
      </c>
      <c r="AB15" s="67">
        <v>3280</v>
      </c>
      <c r="AC15" s="67">
        <v>5855</v>
      </c>
      <c r="AD15" s="68">
        <f t="shared" si="6"/>
        <v>2575</v>
      </c>
      <c r="AE15" s="3">
        <f t="shared" si="7"/>
        <v>78.5</v>
      </c>
      <c r="AF15" s="67">
        <v>548</v>
      </c>
      <c r="AG15" s="67">
        <v>806</v>
      </c>
      <c r="AH15" s="68">
        <f t="shared" si="8"/>
        <v>258</v>
      </c>
      <c r="AI15" s="3">
        <f t="shared" si="9"/>
        <v>47.1</v>
      </c>
      <c r="AJ15" s="67">
        <v>435</v>
      </c>
      <c r="AK15" s="67">
        <v>510</v>
      </c>
      <c r="AL15" s="68">
        <f t="shared" si="10"/>
        <v>75</v>
      </c>
      <c r="AM15" s="3">
        <f t="shared" si="11"/>
        <v>17.2</v>
      </c>
      <c r="AN15" s="67">
        <v>262</v>
      </c>
      <c r="AO15" s="67">
        <v>266</v>
      </c>
      <c r="AP15" s="68">
        <f t="shared" si="12"/>
        <v>4</v>
      </c>
      <c r="AQ15" s="3">
        <f t="shared" si="13"/>
        <v>1.5</v>
      </c>
      <c r="AR15" s="74"/>
      <c r="AS15" s="75" t="s">
        <v>38</v>
      </c>
      <c r="AT15" s="48"/>
      <c r="AU15" s="73" t="s">
        <v>5</v>
      </c>
      <c r="AV15" s="21"/>
    </row>
    <row r="16" spans="1:48" ht="13.5" customHeight="1">
      <c r="A16" s="21"/>
      <c r="B16" s="21"/>
      <c r="C16" s="21"/>
      <c r="D16" s="21"/>
      <c r="E16" s="72" t="s">
        <v>39</v>
      </c>
      <c r="F16" s="48"/>
      <c r="G16" s="73" t="s">
        <v>6</v>
      </c>
      <c r="H16" s="21"/>
      <c r="I16" s="105" t="s">
        <v>63</v>
      </c>
      <c r="J16" s="64">
        <v>26.2</v>
      </c>
      <c r="K16" s="64">
        <v>24.5</v>
      </c>
      <c r="L16" s="66">
        <f t="shared" si="0"/>
        <v>-1.7</v>
      </c>
      <c r="M16" s="3">
        <f t="shared" si="1"/>
        <v>-6.5</v>
      </c>
      <c r="N16" s="67">
        <v>14499</v>
      </c>
      <c r="O16" s="67">
        <v>14079</v>
      </c>
      <c r="P16" s="68">
        <f t="shared" si="2"/>
        <v>-420</v>
      </c>
      <c r="Q16" s="3">
        <f t="shared" si="3"/>
        <v>-2.9</v>
      </c>
      <c r="R16" s="21"/>
      <c r="S16" s="72" t="s">
        <v>39</v>
      </c>
      <c r="T16" s="48"/>
      <c r="U16" s="73" t="s">
        <v>6</v>
      </c>
      <c r="V16" s="21"/>
      <c r="W16" s="105" t="s">
        <v>63</v>
      </c>
      <c r="X16" s="67">
        <v>6829</v>
      </c>
      <c r="Y16" s="67">
        <v>6771</v>
      </c>
      <c r="Z16" s="68">
        <f t="shared" si="4"/>
        <v>-58</v>
      </c>
      <c r="AA16" s="3">
        <f t="shared" si="5"/>
        <v>-0.8</v>
      </c>
      <c r="AB16" s="67">
        <v>4962</v>
      </c>
      <c r="AC16" s="67">
        <v>4791</v>
      </c>
      <c r="AD16" s="68">
        <f t="shared" si="6"/>
        <v>-171</v>
      </c>
      <c r="AE16" s="3">
        <f t="shared" si="7"/>
        <v>-3.4</v>
      </c>
      <c r="AF16" s="67">
        <v>554</v>
      </c>
      <c r="AG16" s="67">
        <v>574</v>
      </c>
      <c r="AH16" s="68">
        <f t="shared" si="8"/>
        <v>20</v>
      </c>
      <c r="AI16" s="3">
        <f t="shared" si="9"/>
        <v>3.6</v>
      </c>
      <c r="AJ16" s="67">
        <v>261</v>
      </c>
      <c r="AK16" s="67">
        <v>276</v>
      </c>
      <c r="AL16" s="68">
        <f t="shared" si="10"/>
        <v>15</v>
      </c>
      <c r="AM16" s="3">
        <f t="shared" si="11"/>
        <v>5.7</v>
      </c>
      <c r="AN16" s="67">
        <v>190</v>
      </c>
      <c r="AO16" s="67">
        <v>195</v>
      </c>
      <c r="AP16" s="68">
        <f t="shared" si="12"/>
        <v>5</v>
      </c>
      <c r="AQ16" s="3">
        <f t="shared" si="13"/>
        <v>2.6</v>
      </c>
      <c r="AR16" s="74"/>
      <c r="AS16" s="75" t="s">
        <v>39</v>
      </c>
      <c r="AT16" s="48"/>
      <c r="AU16" s="73" t="s">
        <v>6</v>
      </c>
      <c r="AV16" s="21"/>
    </row>
    <row r="17" spans="1:48" ht="13.5" customHeight="1">
      <c r="A17" s="21"/>
      <c r="B17" s="21"/>
      <c r="C17" s="21"/>
      <c r="D17" s="21"/>
      <c r="E17" s="72" t="s">
        <v>40</v>
      </c>
      <c r="F17" s="48"/>
      <c r="G17" s="73" t="s">
        <v>7</v>
      </c>
      <c r="H17" s="21"/>
      <c r="I17" s="105" t="s">
        <v>64</v>
      </c>
      <c r="J17" s="64">
        <v>17.5</v>
      </c>
      <c r="K17" s="64">
        <v>18.9</v>
      </c>
      <c r="L17" s="66">
        <f t="shared" si="0"/>
        <v>1.4</v>
      </c>
      <c r="M17" s="3">
        <f t="shared" si="1"/>
        <v>8</v>
      </c>
      <c r="N17" s="67">
        <v>47891</v>
      </c>
      <c r="O17" s="67">
        <v>49881</v>
      </c>
      <c r="P17" s="68">
        <f t="shared" si="2"/>
        <v>1990</v>
      </c>
      <c r="Q17" s="3">
        <f t="shared" si="3"/>
        <v>4.2</v>
      </c>
      <c r="R17" s="21"/>
      <c r="S17" s="72" t="s">
        <v>40</v>
      </c>
      <c r="T17" s="48"/>
      <c r="U17" s="73" t="s">
        <v>7</v>
      </c>
      <c r="V17" s="21"/>
      <c r="W17" s="105" t="s">
        <v>64</v>
      </c>
      <c r="X17" s="67">
        <v>17290</v>
      </c>
      <c r="Y17" s="67">
        <v>18062</v>
      </c>
      <c r="Z17" s="68">
        <f t="shared" si="4"/>
        <v>772</v>
      </c>
      <c r="AA17" s="3">
        <f t="shared" si="5"/>
        <v>4.5</v>
      </c>
      <c r="AB17" s="67">
        <v>6453</v>
      </c>
      <c r="AC17" s="67">
        <v>6472</v>
      </c>
      <c r="AD17" s="68">
        <f t="shared" si="6"/>
        <v>19</v>
      </c>
      <c r="AE17" s="3">
        <f t="shared" si="7"/>
        <v>0.3</v>
      </c>
      <c r="AF17" s="67">
        <v>2737</v>
      </c>
      <c r="AG17" s="67">
        <v>2634</v>
      </c>
      <c r="AH17" s="68">
        <f t="shared" si="8"/>
        <v>-103</v>
      </c>
      <c r="AI17" s="3">
        <f t="shared" si="9"/>
        <v>-3.8</v>
      </c>
      <c r="AJ17" s="67">
        <v>988</v>
      </c>
      <c r="AK17" s="67">
        <v>954</v>
      </c>
      <c r="AL17" s="68">
        <f t="shared" si="10"/>
        <v>-34</v>
      </c>
      <c r="AM17" s="3">
        <f t="shared" si="11"/>
        <v>-3.4</v>
      </c>
      <c r="AN17" s="67">
        <v>369</v>
      </c>
      <c r="AO17" s="67">
        <v>342</v>
      </c>
      <c r="AP17" s="68">
        <f t="shared" si="12"/>
        <v>-27</v>
      </c>
      <c r="AQ17" s="3">
        <f t="shared" si="13"/>
        <v>-7.3</v>
      </c>
      <c r="AR17" s="74"/>
      <c r="AS17" s="75" t="s">
        <v>40</v>
      </c>
      <c r="AT17" s="48"/>
      <c r="AU17" s="73" t="s">
        <v>7</v>
      </c>
      <c r="AV17" s="21"/>
    </row>
    <row r="18" spans="1:48" ht="13.5" customHeight="1">
      <c r="A18" s="21"/>
      <c r="B18" s="21"/>
      <c r="C18" s="21"/>
      <c r="D18" s="21"/>
      <c r="E18" s="72" t="s">
        <v>41</v>
      </c>
      <c r="F18" s="48"/>
      <c r="G18" s="73" t="s">
        <v>8</v>
      </c>
      <c r="H18" s="21"/>
      <c r="I18" s="105" t="s">
        <v>63</v>
      </c>
      <c r="J18" s="64">
        <v>10.1</v>
      </c>
      <c r="K18" s="64">
        <v>9.7</v>
      </c>
      <c r="L18" s="66">
        <f t="shared" si="0"/>
        <v>-0.4</v>
      </c>
      <c r="M18" s="3">
        <f t="shared" si="1"/>
        <v>-4</v>
      </c>
      <c r="N18" s="67">
        <v>13755</v>
      </c>
      <c r="O18" s="67">
        <v>13240</v>
      </c>
      <c r="P18" s="68">
        <f t="shared" si="2"/>
        <v>-515</v>
      </c>
      <c r="Q18" s="3">
        <f t="shared" si="3"/>
        <v>-3.7</v>
      </c>
      <c r="R18" s="21"/>
      <c r="S18" s="72" t="s">
        <v>41</v>
      </c>
      <c r="T18" s="48"/>
      <c r="U18" s="73" t="s">
        <v>8</v>
      </c>
      <c r="V18" s="21"/>
      <c r="W18" s="105" t="s">
        <v>63</v>
      </c>
      <c r="X18" s="67">
        <v>5856</v>
      </c>
      <c r="Y18" s="67">
        <v>6236</v>
      </c>
      <c r="Z18" s="68">
        <f t="shared" si="4"/>
        <v>380</v>
      </c>
      <c r="AA18" s="3">
        <f t="shared" si="5"/>
        <v>6.5</v>
      </c>
      <c r="AB18" s="67">
        <v>3224</v>
      </c>
      <c r="AC18" s="67">
        <v>2990</v>
      </c>
      <c r="AD18" s="68">
        <f t="shared" si="6"/>
        <v>-234</v>
      </c>
      <c r="AE18" s="3">
        <f t="shared" si="7"/>
        <v>-7.3</v>
      </c>
      <c r="AF18" s="67">
        <v>1356</v>
      </c>
      <c r="AG18" s="67">
        <v>1372</v>
      </c>
      <c r="AH18" s="68">
        <f t="shared" si="8"/>
        <v>16</v>
      </c>
      <c r="AI18" s="3">
        <f t="shared" si="9"/>
        <v>1.2</v>
      </c>
      <c r="AJ18" s="67">
        <v>577</v>
      </c>
      <c r="AK18" s="67">
        <v>646</v>
      </c>
      <c r="AL18" s="68">
        <f t="shared" si="10"/>
        <v>69</v>
      </c>
      <c r="AM18" s="3">
        <f t="shared" si="11"/>
        <v>12</v>
      </c>
      <c r="AN18" s="67">
        <v>318</v>
      </c>
      <c r="AO18" s="67">
        <v>310</v>
      </c>
      <c r="AP18" s="68">
        <f t="shared" si="12"/>
        <v>-8</v>
      </c>
      <c r="AQ18" s="3">
        <f t="shared" si="13"/>
        <v>-2.5</v>
      </c>
      <c r="AR18" s="74"/>
      <c r="AS18" s="75" t="s">
        <v>41</v>
      </c>
      <c r="AT18" s="48"/>
      <c r="AU18" s="73" t="s">
        <v>8</v>
      </c>
      <c r="AV18" s="21"/>
    </row>
    <row r="19" spans="1:48" ht="13.5" customHeight="1">
      <c r="A19" s="21"/>
      <c r="B19" s="21"/>
      <c r="C19" s="21"/>
      <c r="D19" s="21"/>
      <c r="E19" s="72" t="s">
        <v>42</v>
      </c>
      <c r="F19" s="48"/>
      <c r="G19" s="73" t="s">
        <v>9</v>
      </c>
      <c r="H19" s="21"/>
      <c r="I19" s="105" t="s">
        <v>64</v>
      </c>
      <c r="J19" s="64">
        <v>41</v>
      </c>
      <c r="K19" s="64">
        <v>38.9</v>
      </c>
      <c r="L19" s="66">
        <f t="shared" si="0"/>
        <v>-2.1</v>
      </c>
      <c r="M19" s="3">
        <f t="shared" si="1"/>
        <v>-5.1</v>
      </c>
      <c r="N19" s="67">
        <v>228943</v>
      </c>
      <c r="O19" s="67">
        <v>223595</v>
      </c>
      <c r="P19" s="68">
        <f t="shared" si="2"/>
        <v>-5348</v>
      </c>
      <c r="Q19" s="3">
        <f t="shared" si="3"/>
        <v>-2.3</v>
      </c>
      <c r="R19" s="21"/>
      <c r="S19" s="72" t="s">
        <v>42</v>
      </c>
      <c r="T19" s="48"/>
      <c r="U19" s="73" t="s">
        <v>9</v>
      </c>
      <c r="V19" s="21"/>
      <c r="W19" s="105" t="s">
        <v>64</v>
      </c>
      <c r="X19" s="67">
        <v>108089</v>
      </c>
      <c r="Y19" s="67">
        <v>101282</v>
      </c>
      <c r="Z19" s="68">
        <f t="shared" si="4"/>
        <v>-6807</v>
      </c>
      <c r="AA19" s="3">
        <f t="shared" si="5"/>
        <v>-6.3</v>
      </c>
      <c r="AB19" s="67">
        <v>21600</v>
      </c>
      <c r="AC19" s="67">
        <v>21120</v>
      </c>
      <c r="AD19" s="68">
        <f t="shared" si="6"/>
        <v>-480</v>
      </c>
      <c r="AE19" s="3">
        <f t="shared" si="7"/>
        <v>-2.2</v>
      </c>
      <c r="AF19" s="67">
        <v>5586</v>
      </c>
      <c r="AG19" s="67">
        <v>5747</v>
      </c>
      <c r="AH19" s="68">
        <f t="shared" si="8"/>
        <v>161</v>
      </c>
      <c r="AI19" s="3">
        <f t="shared" si="9"/>
        <v>2.9</v>
      </c>
      <c r="AJ19" s="67">
        <v>2637</v>
      </c>
      <c r="AK19" s="67">
        <v>2603</v>
      </c>
      <c r="AL19" s="68">
        <f t="shared" si="10"/>
        <v>-34</v>
      </c>
      <c r="AM19" s="3">
        <f t="shared" si="11"/>
        <v>-1.3</v>
      </c>
      <c r="AN19" s="67">
        <v>527</v>
      </c>
      <c r="AO19" s="67">
        <v>543</v>
      </c>
      <c r="AP19" s="68">
        <f t="shared" si="12"/>
        <v>16</v>
      </c>
      <c r="AQ19" s="3">
        <f t="shared" si="13"/>
        <v>3</v>
      </c>
      <c r="AR19" s="74"/>
      <c r="AS19" s="75" t="s">
        <v>42</v>
      </c>
      <c r="AT19" s="48"/>
      <c r="AU19" s="73" t="s">
        <v>9</v>
      </c>
      <c r="AV19" s="21"/>
    </row>
    <row r="20" spans="1:48" ht="13.5" customHeight="1">
      <c r="A20" s="21"/>
      <c r="B20" s="21"/>
      <c r="C20" s="21"/>
      <c r="D20" s="21"/>
      <c r="E20" s="72" t="s">
        <v>43</v>
      </c>
      <c r="F20" s="48"/>
      <c r="G20" s="73" t="s">
        <v>33</v>
      </c>
      <c r="H20" s="21"/>
      <c r="I20" s="105" t="s">
        <v>63</v>
      </c>
      <c r="J20" s="64">
        <v>21.3</v>
      </c>
      <c r="K20" s="64">
        <v>21.3</v>
      </c>
      <c r="L20" s="66">
        <f t="shared" si="0"/>
        <v>0</v>
      </c>
      <c r="M20" s="3">
        <f t="shared" si="1"/>
        <v>0</v>
      </c>
      <c r="N20" s="67">
        <v>40341</v>
      </c>
      <c r="O20" s="67">
        <v>38400</v>
      </c>
      <c r="P20" s="68">
        <f t="shared" si="2"/>
        <v>-1941</v>
      </c>
      <c r="Q20" s="3">
        <f t="shared" si="3"/>
        <v>-4.8</v>
      </c>
      <c r="R20" s="21"/>
      <c r="S20" s="72" t="s">
        <v>43</v>
      </c>
      <c r="T20" s="48"/>
      <c r="U20" s="73" t="s">
        <v>33</v>
      </c>
      <c r="V20" s="21"/>
      <c r="W20" s="105" t="s">
        <v>63</v>
      </c>
      <c r="X20" s="67">
        <v>15544</v>
      </c>
      <c r="Y20" s="67">
        <v>15985</v>
      </c>
      <c r="Z20" s="68">
        <f t="shared" si="4"/>
        <v>441</v>
      </c>
      <c r="AA20" s="3">
        <f t="shared" si="5"/>
        <v>2.8</v>
      </c>
      <c r="AB20" s="67">
        <v>7934</v>
      </c>
      <c r="AC20" s="67">
        <v>7523</v>
      </c>
      <c r="AD20" s="68">
        <f t="shared" si="6"/>
        <v>-411</v>
      </c>
      <c r="AE20" s="3">
        <f t="shared" si="7"/>
        <v>-5.2</v>
      </c>
      <c r="AF20" s="67">
        <v>1891</v>
      </c>
      <c r="AG20" s="67">
        <v>1800</v>
      </c>
      <c r="AH20" s="68">
        <f t="shared" si="8"/>
        <v>-91</v>
      </c>
      <c r="AI20" s="3">
        <f t="shared" si="9"/>
        <v>-4.8</v>
      </c>
      <c r="AJ20" s="67">
        <v>729</v>
      </c>
      <c r="AK20" s="67">
        <v>749</v>
      </c>
      <c r="AL20" s="68">
        <f t="shared" si="10"/>
        <v>20</v>
      </c>
      <c r="AM20" s="3">
        <f t="shared" si="11"/>
        <v>2.7</v>
      </c>
      <c r="AN20" s="67">
        <v>372</v>
      </c>
      <c r="AO20" s="67">
        <v>353</v>
      </c>
      <c r="AP20" s="68">
        <f t="shared" si="12"/>
        <v>-19</v>
      </c>
      <c r="AQ20" s="3">
        <f t="shared" si="13"/>
        <v>-5.1</v>
      </c>
      <c r="AR20" s="74"/>
      <c r="AS20" s="75" t="s">
        <v>43</v>
      </c>
      <c r="AT20" s="48"/>
      <c r="AU20" s="73" t="s">
        <v>33</v>
      </c>
      <c r="AV20" s="21"/>
    </row>
    <row r="21" spans="1:48" ht="13.5" customHeight="1">
      <c r="A21" s="21"/>
      <c r="B21" s="21"/>
      <c r="C21" s="21"/>
      <c r="D21" s="21"/>
      <c r="E21" s="72" t="s">
        <v>44</v>
      </c>
      <c r="F21" s="48"/>
      <c r="G21" s="73" t="s">
        <v>10</v>
      </c>
      <c r="H21" s="21"/>
      <c r="I21" s="105" t="s">
        <v>64</v>
      </c>
      <c r="J21" s="64">
        <v>41.4</v>
      </c>
      <c r="K21" s="64">
        <v>41.4</v>
      </c>
      <c r="L21" s="66">
        <f t="shared" si="0"/>
        <v>0</v>
      </c>
      <c r="M21" s="3">
        <f t="shared" si="1"/>
        <v>0</v>
      </c>
      <c r="N21" s="67">
        <v>188645</v>
      </c>
      <c r="O21" s="67">
        <v>187682</v>
      </c>
      <c r="P21" s="68">
        <f t="shared" si="2"/>
        <v>-963</v>
      </c>
      <c r="Q21" s="3">
        <f t="shared" si="3"/>
        <v>-0.5</v>
      </c>
      <c r="R21" s="21"/>
      <c r="S21" s="72" t="s">
        <v>44</v>
      </c>
      <c r="T21" s="48"/>
      <c r="U21" s="73" t="s">
        <v>10</v>
      </c>
      <c r="V21" s="21"/>
      <c r="W21" s="105" t="s">
        <v>64</v>
      </c>
      <c r="X21" s="67">
        <v>89365</v>
      </c>
      <c r="Y21" s="67">
        <v>89215</v>
      </c>
      <c r="Z21" s="68">
        <f t="shared" si="4"/>
        <v>-150</v>
      </c>
      <c r="AA21" s="3">
        <f t="shared" si="5"/>
        <v>-0.2</v>
      </c>
      <c r="AB21" s="67">
        <v>19310</v>
      </c>
      <c r="AC21" s="67">
        <v>19161</v>
      </c>
      <c r="AD21" s="68">
        <f t="shared" si="6"/>
        <v>-149</v>
      </c>
      <c r="AE21" s="3">
        <f t="shared" si="7"/>
        <v>-0.8</v>
      </c>
      <c r="AF21" s="67">
        <v>4560</v>
      </c>
      <c r="AG21" s="67">
        <v>4529</v>
      </c>
      <c r="AH21" s="68">
        <f t="shared" si="8"/>
        <v>-31</v>
      </c>
      <c r="AI21" s="3">
        <f t="shared" si="9"/>
        <v>-0.7</v>
      </c>
      <c r="AJ21" s="67">
        <v>2160</v>
      </c>
      <c r="AK21" s="67">
        <v>2153</v>
      </c>
      <c r="AL21" s="68">
        <f t="shared" si="10"/>
        <v>-7</v>
      </c>
      <c r="AM21" s="3">
        <f t="shared" si="11"/>
        <v>-0.3</v>
      </c>
      <c r="AN21" s="67">
        <v>467</v>
      </c>
      <c r="AO21" s="67">
        <v>462</v>
      </c>
      <c r="AP21" s="68">
        <f t="shared" si="12"/>
        <v>-5</v>
      </c>
      <c r="AQ21" s="3">
        <f t="shared" si="13"/>
        <v>-1.1</v>
      </c>
      <c r="AR21" s="74"/>
      <c r="AS21" s="75" t="s">
        <v>44</v>
      </c>
      <c r="AT21" s="48"/>
      <c r="AU21" s="73" t="s">
        <v>10</v>
      </c>
      <c r="AV21" s="21"/>
    </row>
    <row r="22" spans="1:48" ht="13.5" customHeight="1">
      <c r="A22" s="21"/>
      <c r="B22" s="21"/>
      <c r="C22" s="21"/>
      <c r="D22" s="21"/>
      <c r="E22" s="72" t="s">
        <v>45</v>
      </c>
      <c r="F22" s="48"/>
      <c r="G22" s="73" t="s">
        <v>11</v>
      </c>
      <c r="H22" s="21"/>
      <c r="I22" s="105" t="s">
        <v>64</v>
      </c>
      <c r="J22" s="64">
        <v>21.4</v>
      </c>
      <c r="K22" s="64">
        <v>23.3</v>
      </c>
      <c r="L22" s="66">
        <f t="shared" si="0"/>
        <v>1.9</v>
      </c>
      <c r="M22" s="3">
        <f t="shared" si="1"/>
        <v>8.9</v>
      </c>
      <c r="N22" s="67">
        <v>994714</v>
      </c>
      <c r="O22" s="67">
        <v>1488162</v>
      </c>
      <c r="P22" s="68">
        <f t="shared" si="2"/>
        <v>493448</v>
      </c>
      <c r="Q22" s="3">
        <f t="shared" si="3"/>
        <v>49.6</v>
      </c>
      <c r="R22" s="21"/>
      <c r="S22" s="72" t="s">
        <v>45</v>
      </c>
      <c r="T22" s="48"/>
      <c r="U22" s="73" t="s">
        <v>11</v>
      </c>
      <c r="V22" s="21"/>
      <c r="W22" s="105" t="s">
        <v>64</v>
      </c>
      <c r="X22" s="67">
        <v>93150</v>
      </c>
      <c r="Y22" s="67">
        <v>135162</v>
      </c>
      <c r="Z22" s="68">
        <f t="shared" si="4"/>
        <v>42012</v>
      </c>
      <c r="AA22" s="3">
        <f t="shared" si="5"/>
        <v>45.1</v>
      </c>
      <c r="AB22" s="67">
        <v>16057</v>
      </c>
      <c r="AC22" s="67">
        <v>18891</v>
      </c>
      <c r="AD22" s="68">
        <f t="shared" si="6"/>
        <v>2834</v>
      </c>
      <c r="AE22" s="3">
        <f t="shared" si="7"/>
        <v>17.6</v>
      </c>
      <c r="AF22" s="67">
        <v>46501</v>
      </c>
      <c r="AG22" s="67">
        <v>64007</v>
      </c>
      <c r="AH22" s="68">
        <f t="shared" si="8"/>
        <v>17506</v>
      </c>
      <c r="AI22" s="3">
        <f t="shared" si="9"/>
        <v>37.6</v>
      </c>
      <c r="AJ22" s="67">
        <v>4355</v>
      </c>
      <c r="AK22" s="67">
        <v>5813</v>
      </c>
      <c r="AL22" s="68">
        <f t="shared" si="10"/>
        <v>1458</v>
      </c>
      <c r="AM22" s="3">
        <f t="shared" si="11"/>
        <v>33.5</v>
      </c>
      <c r="AN22" s="67">
        <v>751</v>
      </c>
      <c r="AO22" s="67">
        <v>813</v>
      </c>
      <c r="AP22" s="68">
        <f t="shared" si="12"/>
        <v>62</v>
      </c>
      <c r="AQ22" s="3">
        <f t="shared" si="13"/>
        <v>8.3</v>
      </c>
      <c r="AR22" s="74"/>
      <c r="AS22" s="75" t="s">
        <v>45</v>
      </c>
      <c r="AT22" s="48"/>
      <c r="AU22" s="73" t="s">
        <v>11</v>
      </c>
      <c r="AV22" s="21"/>
    </row>
    <row r="23" spans="1:48" ht="13.5" customHeight="1">
      <c r="A23" s="21"/>
      <c r="B23" s="21"/>
      <c r="C23" s="21"/>
      <c r="D23" s="21"/>
      <c r="E23" s="72" t="s">
        <v>46</v>
      </c>
      <c r="F23" s="48"/>
      <c r="G23" s="73" t="s">
        <v>12</v>
      </c>
      <c r="H23" s="21"/>
      <c r="I23" s="105" t="s">
        <v>64</v>
      </c>
      <c r="J23" s="64">
        <v>35.4</v>
      </c>
      <c r="K23" s="64">
        <v>34.2</v>
      </c>
      <c r="L23" s="66">
        <f t="shared" si="0"/>
        <v>-1.2</v>
      </c>
      <c r="M23" s="3">
        <f t="shared" si="1"/>
        <v>-3.4</v>
      </c>
      <c r="N23" s="67">
        <v>48536</v>
      </c>
      <c r="O23" s="67">
        <v>47077</v>
      </c>
      <c r="P23" s="68">
        <f t="shared" si="2"/>
        <v>-1459</v>
      </c>
      <c r="Q23" s="3">
        <f t="shared" si="3"/>
        <v>-3</v>
      </c>
      <c r="R23" s="21"/>
      <c r="S23" s="72" t="s">
        <v>46</v>
      </c>
      <c r="T23" s="48"/>
      <c r="U23" s="73" t="s">
        <v>12</v>
      </c>
      <c r="V23" s="21"/>
      <c r="W23" s="105" t="s">
        <v>64</v>
      </c>
      <c r="X23" s="67">
        <v>20679</v>
      </c>
      <c r="Y23" s="67">
        <v>19147</v>
      </c>
      <c r="Z23" s="68">
        <f t="shared" si="4"/>
        <v>-1532</v>
      </c>
      <c r="AA23" s="3">
        <f t="shared" si="5"/>
        <v>-7.4</v>
      </c>
      <c r="AB23" s="67">
        <v>11096</v>
      </c>
      <c r="AC23" s="67">
        <v>10948</v>
      </c>
      <c r="AD23" s="68">
        <f t="shared" si="6"/>
        <v>-148</v>
      </c>
      <c r="AE23" s="3">
        <f t="shared" si="7"/>
        <v>-1.3</v>
      </c>
      <c r="AF23" s="67">
        <v>1371</v>
      </c>
      <c r="AG23" s="67">
        <v>1377</v>
      </c>
      <c r="AH23" s="68">
        <f t="shared" si="8"/>
        <v>6</v>
      </c>
      <c r="AI23" s="3">
        <f t="shared" si="9"/>
        <v>0.4</v>
      </c>
      <c r="AJ23" s="67">
        <v>584</v>
      </c>
      <c r="AK23" s="67">
        <v>560</v>
      </c>
      <c r="AL23" s="68">
        <f t="shared" si="10"/>
        <v>-24</v>
      </c>
      <c r="AM23" s="3">
        <f t="shared" si="11"/>
        <v>-4.1</v>
      </c>
      <c r="AN23" s="67">
        <v>313</v>
      </c>
      <c r="AO23" s="67">
        <v>320</v>
      </c>
      <c r="AP23" s="68">
        <f t="shared" si="12"/>
        <v>7</v>
      </c>
      <c r="AQ23" s="3">
        <f t="shared" si="13"/>
        <v>2.2</v>
      </c>
      <c r="AR23" s="74"/>
      <c r="AS23" s="75" t="s">
        <v>46</v>
      </c>
      <c r="AT23" s="48"/>
      <c r="AU23" s="73" t="s">
        <v>12</v>
      </c>
      <c r="AV23" s="21"/>
    </row>
    <row r="24" spans="1:48" ht="13.5" customHeight="1">
      <c r="A24" s="21"/>
      <c r="B24" s="21"/>
      <c r="C24" s="21"/>
      <c r="D24" s="21"/>
      <c r="E24" s="72" t="s">
        <v>47</v>
      </c>
      <c r="F24" s="21"/>
      <c r="G24" s="73" t="s">
        <v>13</v>
      </c>
      <c r="H24" s="21"/>
      <c r="I24" s="105" t="s">
        <v>64</v>
      </c>
      <c r="J24" s="64">
        <v>72</v>
      </c>
      <c r="K24" s="64">
        <v>69.6</v>
      </c>
      <c r="L24" s="66">
        <f t="shared" si="0"/>
        <v>-2.4</v>
      </c>
      <c r="M24" s="3">
        <f t="shared" si="1"/>
        <v>-3.3</v>
      </c>
      <c r="N24" s="67">
        <v>219813</v>
      </c>
      <c r="O24" s="67">
        <v>222458</v>
      </c>
      <c r="P24" s="68">
        <f t="shared" si="2"/>
        <v>2645</v>
      </c>
      <c r="Q24" s="3">
        <f t="shared" si="3"/>
        <v>1.2</v>
      </c>
      <c r="R24" s="21"/>
      <c r="S24" s="72" t="s">
        <v>47</v>
      </c>
      <c r="T24" s="21"/>
      <c r="U24" s="73" t="s">
        <v>13</v>
      </c>
      <c r="V24" s="21"/>
      <c r="W24" s="105" t="s">
        <v>64</v>
      </c>
      <c r="X24" s="67">
        <v>71287</v>
      </c>
      <c r="Y24" s="67">
        <v>66780</v>
      </c>
      <c r="Z24" s="68">
        <f t="shared" si="4"/>
        <v>-4507</v>
      </c>
      <c r="AA24" s="3">
        <f t="shared" si="5"/>
        <v>-6.3</v>
      </c>
      <c r="AB24" s="67">
        <v>37457</v>
      </c>
      <c r="AC24" s="67">
        <v>35718</v>
      </c>
      <c r="AD24" s="68">
        <f t="shared" si="6"/>
        <v>-1739</v>
      </c>
      <c r="AE24" s="3">
        <f t="shared" si="7"/>
        <v>-4.6</v>
      </c>
      <c r="AF24" s="67">
        <v>3053</v>
      </c>
      <c r="AG24" s="67">
        <v>3196</v>
      </c>
      <c r="AH24" s="68">
        <f t="shared" si="8"/>
        <v>143</v>
      </c>
      <c r="AI24" s="3">
        <f t="shared" si="9"/>
        <v>4.7</v>
      </c>
      <c r="AJ24" s="67">
        <v>990</v>
      </c>
      <c r="AK24" s="67">
        <v>959</v>
      </c>
      <c r="AL24" s="68">
        <f t="shared" si="10"/>
        <v>-31</v>
      </c>
      <c r="AM24" s="3">
        <f t="shared" si="11"/>
        <v>-3.1</v>
      </c>
      <c r="AN24" s="67">
        <v>520</v>
      </c>
      <c r="AO24" s="67">
        <v>513</v>
      </c>
      <c r="AP24" s="68">
        <f t="shared" si="12"/>
        <v>-7</v>
      </c>
      <c r="AQ24" s="3">
        <f t="shared" si="13"/>
        <v>-1.3</v>
      </c>
      <c r="AR24" s="74"/>
      <c r="AS24" s="75" t="s">
        <v>47</v>
      </c>
      <c r="AT24" s="21"/>
      <c r="AU24" s="73" t="s">
        <v>13</v>
      </c>
      <c r="AV24" s="21"/>
    </row>
    <row r="25" spans="1:48" ht="13.5" customHeight="1">
      <c r="A25" s="21"/>
      <c r="B25" s="21"/>
      <c r="C25" s="21"/>
      <c r="D25" s="21"/>
      <c r="E25" s="72" t="s">
        <v>48</v>
      </c>
      <c r="F25" s="21"/>
      <c r="G25" s="73" t="s">
        <v>14</v>
      </c>
      <c r="H25" s="21"/>
      <c r="I25" s="105" t="s">
        <v>63</v>
      </c>
      <c r="J25" s="64">
        <v>21.9</v>
      </c>
      <c r="K25" s="64">
        <v>22.7</v>
      </c>
      <c r="L25" s="66">
        <f t="shared" si="0"/>
        <v>0.8</v>
      </c>
      <c r="M25" s="3">
        <f t="shared" si="1"/>
        <v>3.7</v>
      </c>
      <c r="N25" s="67">
        <v>29154</v>
      </c>
      <c r="O25" s="67">
        <v>33091</v>
      </c>
      <c r="P25" s="68">
        <f t="shared" si="2"/>
        <v>3937</v>
      </c>
      <c r="Q25" s="3">
        <f t="shared" si="3"/>
        <v>13.5</v>
      </c>
      <c r="R25" s="21"/>
      <c r="S25" s="72" t="s">
        <v>48</v>
      </c>
      <c r="T25" s="21"/>
      <c r="U25" s="73" t="s">
        <v>14</v>
      </c>
      <c r="V25" s="21"/>
      <c r="W25" s="105" t="s">
        <v>63</v>
      </c>
      <c r="X25" s="67">
        <v>14893</v>
      </c>
      <c r="Y25" s="67">
        <v>16360</v>
      </c>
      <c r="Z25" s="68">
        <f t="shared" si="4"/>
        <v>1467</v>
      </c>
      <c r="AA25" s="3">
        <f t="shared" si="5"/>
        <v>9.9</v>
      </c>
      <c r="AB25" s="67">
        <v>5003</v>
      </c>
      <c r="AC25" s="67">
        <v>4729</v>
      </c>
      <c r="AD25" s="68">
        <f t="shared" si="6"/>
        <v>-274</v>
      </c>
      <c r="AE25" s="3">
        <f t="shared" si="7"/>
        <v>-5.5</v>
      </c>
      <c r="AF25" s="67">
        <v>1331</v>
      </c>
      <c r="AG25" s="67">
        <v>1460</v>
      </c>
      <c r="AH25" s="68">
        <f t="shared" si="8"/>
        <v>129</v>
      </c>
      <c r="AI25" s="3">
        <f t="shared" si="9"/>
        <v>9.7</v>
      </c>
      <c r="AJ25" s="67">
        <v>680</v>
      </c>
      <c r="AK25" s="67">
        <v>722</v>
      </c>
      <c r="AL25" s="68">
        <f t="shared" si="10"/>
        <v>42</v>
      </c>
      <c r="AM25" s="3">
        <f t="shared" si="11"/>
        <v>6.2</v>
      </c>
      <c r="AN25" s="67">
        <v>228</v>
      </c>
      <c r="AO25" s="67">
        <v>209</v>
      </c>
      <c r="AP25" s="68">
        <f t="shared" si="12"/>
        <v>-19</v>
      </c>
      <c r="AQ25" s="3">
        <f t="shared" si="13"/>
        <v>-8.3</v>
      </c>
      <c r="AR25" s="74"/>
      <c r="AS25" s="75" t="s">
        <v>48</v>
      </c>
      <c r="AT25" s="21"/>
      <c r="AU25" s="73" t="s">
        <v>14</v>
      </c>
      <c r="AV25" s="21"/>
    </row>
    <row r="26" spans="1:48" ht="13.5" customHeight="1">
      <c r="A26" s="21"/>
      <c r="B26" s="21"/>
      <c r="C26" s="21"/>
      <c r="D26" s="21"/>
      <c r="E26" s="72" t="s">
        <v>49</v>
      </c>
      <c r="F26" s="21"/>
      <c r="G26" s="73" t="s">
        <v>15</v>
      </c>
      <c r="H26" s="21"/>
      <c r="I26" s="105" t="s">
        <v>64</v>
      </c>
      <c r="J26" s="64">
        <v>26.2</v>
      </c>
      <c r="K26" s="64">
        <v>26.4</v>
      </c>
      <c r="L26" s="66">
        <f t="shared" si="0"/>
        <v>0.2</v>
      </c>
      <c r="M26" s="3">
        <f t="shared" si="1"/>
        <v>0.8</v>
      </c>
      <c r="N26" s="67">
        <v>50224</v>
      </c>
      <c r="O26" s="67">
        <v>46389</v>
      </c>
      <c r="P26" s="68">
        <f t="shared" si="2"/>
        <v>-3835</v>
      </c>
      <c r="Q26" s="3">
        <f t="shared" si="3"/>
        <v>-7.6</v>
      </c>
      <c r="R26" s="21"/>
      <c r="S26" s="72" t="s">
        <v>49</v>
      </c>
      <c r="T26" s="21"/>
      <c r="U26" s="73" t="s">
        <v>15</v>
      </c>
      <c r="V26" s="21"/>
      <c r="W26" s="105" t="s">
        <v>64</v>
      </c>
      <c r="X26" s="67">
        <v>24292</v>
      </c>
      <c r="Y26" s="67">
        <v>21458</v>
      </c>
      <c r="Z26" s="68">
        <f t="shared" si="4"/>
        <v>-2834</v>
      </c>
      <c r="AA26" s="3">
        <f t="shared" si="5"/>
        <v>-11.7</v>
      </c>
      <c r="AB26" s="67">
        <v>9949</v>
      </c>
      <c r="AC26" s="67">
        <v>9523</v>
      </c>
      <c r="AD26" s="68">
        <f t="shared" si="6"/>
        <v>-426</v>
      </c>
      <c r="AE26" s="3">
        <f t="shared" si="7"/>
        <v>-4.3</v>
      </c>
      <c r="AF26" s="67">
        <v>1914</v>
      </c>
      <c r="AG26" s="67">
        <v>1755</v>
      </c>
      <c r="AH26" s="68">
        <f t="shared" si="8"/>
        <v>-159</v>
      </c>
      <c r="AI26" s="3">
        <f t="shared" si="9"/>
        <v>-8.3</v>
      </c>
      <c r="AJ26" s="67">
        <v>926</v>
      </c>
      <c r="AK26" s="67">
        <v>812</v>
      </c>
      <c r="AL26" s="68">
        <f t="shared" si="10"/>
        <v>-114</v>
      </c>
      <c r="AM26" s="3">
        <f t="shared" si="11"/>
        <v>-12.3</v>
      </c>
      <c r="AN26" s="67">
        <v>379</v>
      </c>
      <c r="AO26" s="67">
        <v>360</v>
      </c>
      <c r="AP26" s="68">
        <f t="shared" si="12"/>
        <v>-19</v>
      </c>
      <c r="AQ26" s="3">
        <f t="shared" si="13"/>
        <v>-5</v>
      </c>
      <c r="AR26" s="74"/>
      <c r="AS26" s="75" t="s">
        <v>49</v>
      </c>
      <c r="AT26" s="21"/>
      <c r="AU26" s="73" t="s">
        <v>15</v>
      </c>
      <c r="AV26" s="21"/>
    </row>
    <row r="27" spans="1:48" ht="13.5" customHeight="1">
      <c r="A27" s="21"/>
      <c r="B27" s="21"/>
      <c r="C27" s="21"/>
      <c r="D27" s="21"/>
      <c r="E27" s="72" t="s">
        <v>50</v>
      </c>
      <c r="F27" s="21"/>
      <c r="G27" s="73" t="s">
        <v>16</v>
      </c>
      <c r="H27" s="21"/>
      <c r="I27" s="105" t="s">
        <v>64</v>
      </c>
      <c r="J27" s="64">
        <v>39.6</v>
      </c>
      <c r="K27" s="64">
        <v>41.8</v>
      </c>
      <c r="L27" s="66">
        <f t="shared" si="0"/>
        <v>2.2</v>
      </c>
      <c r="M27" s="3">
        <f t="shared" si="1"/>
        <v>5.6</v>
      </c>
      <c r="N27" s="67">
        <v>276441</v>
      </c>
      <c r="O27" s="67">
        <v>361766</v>
      </c>
      <c r="P27" s="68">
        <f t="shared" si="2"/>
        <v>85325</v>
      </c>
      <c r="Q27" s="3">
        <f t="shared" si="3"/>
        <v>30.9</v>
      </c>
      <c r="R27" s="21"/>
      <c r="S27" s="72" t="s">
        <v>50</v>
      </c>
      <c r="T27" s="21"/>
      <c r="U27" s="73" t="s">
        <v>16</v>
      </c>
      <c r="V27" s="21"/>
      <c r="W27" s="105" t="s">
        <v>64</v>
      </c>
      <c r="X27" s="67">
        <v>67589</v>
      </c>
      <c r="Y27" s="67">
        <v>108489</v>
      </c>
      <c r="Z27" s="68">
        <f t="shared" si="4"/>
        <v>40900</v>
      </c>
      <c r="AA27" s="3">
        <f t="shared" si="5"/>
        <v>60.5</v>
      </c>
      <c r="AB27" s="67">
        <v>20413</v>
      </c>
      <c r="AC27" s="67">
        <v>22935</v>
      </c>
      <c r="AD27" s="68">
        <f t="shared" si="6"/>
        <v>2522</v>
      </c>
      <c r="AE27" s="3">
        <f t="shared" si="7"/>
        <v>12.4</v>
      </c>
      <c r="AF27" s="67">
        <v>6983</v>
      </c>
      <c r="AG27" s="67">
        <v>8663</v>
      </c>
      <c r="AH27" s="68">
        <f t="shared" si="8"/>
        <v>1680</v>
      </c>
      <c r="AI27" s="3">
        <f t="shared" si="9"/>
        <v>24.1</v>
      </c>
      <c r="AJ27" s="67">
        <v>1707</v>
      </c>
      <c r="AK27" s="67">
        <v>2598</v>
      </c>
      <c r="AL27" s="68">
        <f t="shared" si="10"/>
        <v>891</v>
      </c>
      <c r="AM27" s="3">
        <f t="shared" si="11"/>
        <v>52.2</v>
      </c>
      <c r="AN27" s="67">
        <v>516</v>
      </c>
      <c r="AO27" s="67">
        <v>549</v>
      </c>
      <c r="AP27" s="68">
        <f t="shared" si="12"/>
        <v>33</v>
      </c>
      <c r="AQ27" s="3">
        <f t="shared" si="13"/>
        <v>6.4</v>
      </c>
      <c r="AR27" s="74"/>
      <c r="AS27" s="75" t="s">
        <v>50</v>
      </c>
      <c r="AT27" s="21"/>
      <c r="AU27" s="73" t="s">
        <v>16</v>
      </c>
      <c r="AV27" s="21"/>
    </row>
    <row r="28" spans="1:48" ht="13.5" customHeight="1">
      <c r="A28" s="21"/>
      <c r="B28" s="21"/>
      <c r="C28" s="21"/>
      <c r="D28" s="21"/>
      <c r="E28" s="72" t="s">
        <v>51</v>
      </c>
      <c r="F28" s="21"/>
      <c r="G28" s="73" t="s">
        <v>17</v>
      </c>
      <c r="H28" s="21"/>
      <c r="I28" s="105" t="s">
        <v>64</v>
      </c>
      <c r="J28" s="64">
        <v>56.4</v>
      </c>
      <c r="K28" s="64">
        <v>52.9</v>
      </c>
      <c r="L28" s="66">
        <f t="shared" si="0"/>
        <v>-3.5</v>
      </c>
      <c r="M28" s="3">
        <f t="shared" si="1"/>
        <v>-6.2</v>
      </c>
      <c r="N28" s="67">
        <v>201960</v>
      </c>
      <c r="O28" s="67">
        <v>210437</v>
      </c>
      <c r="P28" s="68">
        <f t="shared" si="2"/>
        <v>8477</v>
      </c>
      <c r="Q28" s="3">
        <f t="shared" si="3"/>
        <v>4.2</v>
      </c>
      <c r="R28" s="21"/>
      <c r="S28" s="72" t="s">
        <v>51</v>
      </c>
      <c r="T28" s="21"/>
      <c r="U28" s="73" t="s">
        <v>17</v>
      </c>
      <c r="V28" s="21"/>
      <c r="W28" s="105" t="s">
        <v>64</v>
      </c>
      <c r="X28" s="67">
        <v>75480</v>
      </c>
      <c r="Y28" s="67">
        <v>83150</v>
      </c>
      <c r="Z28" s="68">
        <f t="shared" si="4"/>
        <v>7670</v>
      </c>
      <c r="AA28" s="3">
        <f t="shared" si="5"/>
        <v>10.2</v>
      </c>
      <c r="AB28" s="67">
        <v>22059</v>
      </c>
      <c r="AC28" s="67">
        <v>21646</v>
      </c>
      <c r="AD28" s="68">
        <f t="shared" si="6"/>
        <v>-413</v>
      </c>
      <c r="AE28" s="3">
        <f t="shared" si="7"/>
        <v>-1.9</v>
      </c>
      <c r="AF28" s="67">
        <v>3580</v>
      </c>
      <c r="AG28" s="67">
        <v>3981</v>
      </c>
      <c r="AH28" s="68">
        <f t="shared" si="8"/>
        <v>401</v>
      </c>
      <c r="AI28" s="3">
        <f t="shared" si="9"/>
        <v>11.2</v>
      </c>
      <c r="AJ28" s="67">
        <v>1338</v>
      </c>
      <c r="AK28" s="67">
        <v>1573</v>
      </c>
      <c r="AL28" s="68">
        <f t="shared" si="10"/>
        <v>235</v>
      </c>
      <c r="AM28" s="3">
        <f t="shared" si="11"/>
        <v>17.6</v>
      </c>
      <c r="AN28" s="67">
        <v>391</v>
      </c>
      <c r="AO28" s="67">
        <v>410</v>
      </c>
      <c r="AP28" s="68">
        <f t="shared" si="12"/>
        <v>19</v>
      </c>
      <c r="AQ28" s="3">
        <f t="shared" si="13"/>
        <v>4.9</v>
      </c>
      <c r="AR28" s="74"/>
      <c r="AS28" s="75" t="s">
        <v>51</v>
      </c>
      <c r="AT28" s="21"/>
      <c r="AU28" s="73" t="s">
        <v>17</v>
      </c>
      <c r="AV28" s="21"/>
    </row>
    <row r="29" spans="1:48" ht="13.5" customHeight="1">
      <c r="A29" s="21"/>
      <c r="B29" s="21"/>
      <c r="C29" s="21"/>
      <c r="D29" s="21"/>
      <c r="E29" s="72" t="s">
        <v>52</v>
      </c>
      <c r="F29" s="21"/>
      <c r="G29" s="73" t="s">
        <v>18</v>
      </c>
      <c r="H29" s="21"/>
      <c r="I29" s="105" t="s">
        <v>64</v>
      </c>
      <c r="J29" s="64">
        <v>24.2</v>
      </c>
      <c r="K29" s="64">
        <v>23.6</v>
      </c>
      <c r="L29" s="66">
        <f t="shared" si="0"/>
        <v>-0.6</v>
      </c>
      <c r="M29" s="3">
        <f t="shared" si="1"/>
        <v>-2.5</v>
      </c>
      <c r="N29" s="67">
        <v>46521</v>
      </c>
      <c r="O29" s="67">
        <v>50603</v>
      </c>
      <c r="P29" s="68">
        <f t="shared" si="2"/>
        <v>4082</v>
      </c>
      <c r="Q29" s="3">
        <f t="shared" si="3"/>
        <v>8.8</v>
      </c>
      <c r="R29" s="21"/>
      <c r="S29" s="72" t="s">
        <v>52</v>
      </c>
      <c r="T29" s="21"/>
      <c r="U29" s="73" t="s">
        <v>18</v>
      </c>
      <c r="V29" s="21"/>
      <c r="W29" s="105" t="s">
        <v>64</v>
      </c>
      <c r="X29" s="67">
        <v>19648</v>
      </c>
      <c r="Y29" s="67">
        <v>23449</v>
      </c>
      <c r="Z29" s="68">
        <f t="shared" si="4"/>
        <v>3801</v>
      </c>
      <c r="AA29" s="3">
        <f t="shared" si="5"/>
        <v>19.3</v>
      </c>
      <c r="AB29" s="67">
        <v>9321</v>
      </c>
      <c r="AC29" s="67">
        <v>9007</v>
      </c>
      <c r="AD29" s="68">
        <f t="shared" si="6"/>
        <v>-314</v>
      </c>
      <c r="AE29" s="3">
        <f t="shared" si="7"/>
        <v>-3.4</v>
      </c>
      <c r="AF29" s="67">
        <v>1920</v>
      </c>
      <c r="AG29" s="67">
        <v>2147</v>
      </c>
      <c r="AH29" s="68">
        <f t="shared" si="8"/>
        <v>227</v>
      </c>
      <c r="AI29" s="3">
        <f t="shared" si="9"/>
        <v>11.8</v>
      </c>
      <c r="AJ29" s="67">
        <v>811</v>
      </c>
      <c r="AK29" s="67">
        <v>995</v>
      </c>
      <c r="AL29" s="68">
        <f t="shared" si="10"/>
        <v>184</v>
      </c>
      <c r="AM29" s="3">
        <f t="shared" si="11"/>
        <v>22.7</v>
      </c>
      <c r="AN29" s="67">
        <v>385</v>
      </c>
      <c r="AO29" s="67">
        <v>382</v>
      </c>
      <c r="AP29" s="68">
        <f t="shared" si="12"/>
        <v>-3</v>
      </c>
      <c r="AQ29" s="3">
        <f t="shared" si="13"/>
        <v>-0.8</v>
      </c>
      <c r="AR29" s="74"/>
      <c r="AS29" s="75" t="s">
        <v>52</v>
      </c>
      <c r="AT29" s="21"/>
      <c r="AU29" s="73" t="s">
        <v>18</v>
      </c>
      <c r="AV29" s="21"/>
    </row>
    <row r="30" spans="1:48" ht="13.5" customHeight="1">
      <c r="A30" s="21"/>
      <c r="B30" s="21"/>
      <c r="C30" s="21"/>
      <c r="D30" s="21"/>
      <c r="E30" s="72" t="s">
        <v>53</v>
      </c>
      <c r="F30" s="21"/>
      <c r="G30" s="73" t="s">
        <v>19</v>
      </c>
      <c r="H30" s="21"/>
      <c r="I30" s="105" t="s">
        <v>65</v>
      </c>
      <c r="J30" s="64">
        <v>31.1</v>
      </c>
      <c r="K30" s="64">
        <v>30.2</v>
      </c>
      <c r="L30" s="66">
        <f t="shared" si="0"/>
        <v>-0.9</v>
      </c>
      <c r="M30" s="3">
        <f t="shared" si="1"/>
        <v>-2.9</v>
      </c>
      <c r="N30" s="67">
        <v>76239</v>
      </c>
      <c r="O30" s="67">
        <v>74396</v>
      </c>
      <c r="P30" s="68">
        <f t="shared" si="2"/>
        <v>-1843</v>
      </c>
      <c r="Q30" s="3">
        <f t="shared" si="3"/>
        <v>-2.4</v>
      </c>
      <c r="R30" s="21"/>
      <c r="S30" s="72" t="s">
        <v>53</v>
      </c>
      <c r="T30" s="21"/>
      <c r="U30" s="73" t="s">
        <v>19</v>
      </c>
      <c r="V30" s="21"/>
      <c r="W30" s="105" t="s">
        <v>65</v>
      </c>
      <c r="X30" s="67">
        <v>31426</v>
      </c>
      <c r="Y30" s="67">
        <v>27397</v>
      </c>
      <c r="Z30" s="68">
        <f t="shared" si="4"/>
        <v>-4029</v>
      </c>
      <c r="AA30" s="3">
        <f t="shared" si="5"/>
        <v>-12.8</v>
      </c>
      <c r="AB30" s="67">
        <v>13634</v>
      </c>
      <c r="AC30" s="67">
        <v>13136</v>
      </c>
      <c r="AD30" s="68">
        <f t="shared" si="6"/>
        <v>-498</v>
      </c>
      <c r="AE30" s="3">
        <f t="shared" si="7"/>
        <v>-3.7</v>
      </c>
      <c r="AF30" s="67">
        <v>2451</v>
      </c>
      <c r="AG30" s="67">
        <v>2467</v>
      </c>
      <c r="AH30" s="68">
        <f t="shared" si="8"/>
        <v>16</v>
      </c>
      <c r="AI30" s="3">
        <f t="shared" si="9"/>
        <v>0.7</v>
      </c>
      <c r="AJ30" s="67">
        <v>1010</v>
      </c>
      <c r="AK30" s="67">
        <v>908</v>
      </c>
      <c r="AL30" s="68">
        <f t="shared" si="10"/>
        <v>-102</v>
      </c>
      <c r="AM30" s="3">
        <f t="shared" si="11"/>
        <v>-10.1</v>
      </c>
      <c r="AN30" s="67">
        <v>438</v>
      </c>
      <c r="AO30" s="67">
        <v>436</v>
      </c>
      <c r="AP30" s="68">
        <f t="shared" si="12"/>
        <v>-2</v>
      </c>
      <c r="AQ30" s="3">
        <f t="shared" si="13"/>
        <v>-0.5</v>
      </c>
      <c r="AR30" s="74"/>
      <c r="AS30" s="75" t="s">
        <v>53</v>
      </c>
      <c r="AT30" s="21"/>
      <c r="AU30" s="73" t="s">
        <v>19</v>
      </c>
      <c r="AV30" s="21"/>
    </row>
    <row r="31" spans="1:48" ht="13.5" customHeight="1">
      <c r="A31" s="21"/>
      <c r="B31" s="21"/>
      <c r="C31" s="21"/>
      <c r="D31" s="21"/>
      <c r="E31" s="72" t="s">
        <v>54</v>
      </c>
      <c r="F31" s="21"/>
      <c r="G31" s="73" t="s">
        <v>20</v>
      </c>
      <c r="H31" s="21"/>
      <c r="I31" s="105" t="s">
        <v>65</v>
      </c>
      <c r="J31" s="64">
        <v>68.2</v>
      </c>
      <c r="K31" s="64">
        <v>62.2</v>
      </c>
      <c r="L31" s="66">
        <f t="shared" si="0"/>
        <v>-6</v>
      </c>
      <c r="M31" s="3">
        <f t="shared" si="1"/>
        <v>-8.8</v>
      </c>
      <c r="N31" s="67">
        <v>275036</v>
      </c>
      <c r="O31" s="67">
        <v>218282</v>
      </c>
      <c r="P31" s="68">
        <f t="shared" si="2"/>
        <v>-56754</v>
      </c>
      <c r="Q31" s="3">
        <f t="shared" si="3"/>
        <v>-20.6</v>
      </c>
      <c r="R31" s="21"/>
      <c r="S31" s="72" t="s">
        <v>54</v>
      </c>
      <c r="T31" s="21"/>
      <c r="U31" s="73" t="s">
        <v>20</v>
      </c>
      <c r="V31" s="21"/>
      <c r="W31" s="105" t="s">
        <v>65</v>
      </c>
      <c r="X31" s="67">
        <v>55475</v>
      </c>
      <c r="Y31" s="67">
        <v>61089</v>
      </c>
      <c r="Z31" s="68">
        <f t="shared" si="4"/>
        <v>5614</v>
      </c>
      <c r="AA31" s="3">
        <f t="shared" si="5"/>
        <v>10.1</v>
      </c>
      <c r="AB31" s="67">
        <v>31041</v>
      </c>
      <c r="AC31" s="67">
        <v>26758</v>
      </c>
      <c r="AD31" s="68">
        <f t="shared" si="6"/>
        <v>-4283</v>
      </c>
      <c r="AE31" s="3">
        <f t="shared" si="7"/>
        <v>-13.8</v>
      </c>
      <c r="AF31" s="67">
        <v>4034</v>
      </c>
      <c r="AG31" s="67">
        <v>3507</v>
      </c>
      <c r="AH31" s="68">
        <f t="shared" si="8"/>
        <v>-527</v>
      </c>
      <c r="AI31" s="3">
        <f t="shared" si="9"/>
        <v>-13.1</v>
      </c>
      <c r="AJ31" s="67">
        <v>814</v>
      </c>
      <c r="AK31" s="67">
        <v>982</v>
      </c>
      <c r="AL31" s="68">
        <f t="shared" si="10"/>
        <v>168</v>
      </c>
      <c r="AM31" s="3">
        <f t="shared" si="11"/>
        <v>20.6</v>
      </c>
      <c r="AN31" s="67">
        <v>455</v>
      </c>
      <c r="AO31" s="67">
        <v>430</v>
      </c>
      <c r="AP31" s="68">
        <f t="shared" si="12"/>
        <v>-25</v>
      </c>
      <c r="AQ31" s="3">
        <f t="shared" si="13"/>
        <v>-5.5</v>
      </c>
      <c r="AR31" s="74"/>
      <c r="AS31" s="75" t="s">
        <v>54</v>
      </c>
      <c r="AT31" s="21"/>
      <c r="AU31" s="73" t="s">
        <v>20</v>
      </c>
      <c r="AV31" s="21"/>
    </row>
    <row r="32" spans="1:48" ht="13.5" customHeight="1">
      <c r="A32" s="21"/>
      <c r="B32" s="21"/>
      <c r="C32" s="21"/>
      <c r="D32" s="21"/>
      <c r="E32" s="72" t="s">
        <v>55</v>
      </c>
      <c r="F32" s="21"/>
      <c r="G32" s="73" t="s">
        <v>34</v>
      </c>
      <c r="H32" s="21"/>
      <c r="I32" s="105" t="s">
        <v>65</v>
      </c>
      <c r="J32" s="64">
        <v>76.6</v>
      </c>
      <c r="K32" s="64">
        <v>75.1</v>
      </c>
      <c r="L32" s="66">
        <f t="shared" si="0"/>
        <v>-1.5</v>
      </c>
      <c r="M32" s="3">
        <f t="shared" si="1"/>
        <v>-2</v>
      </c>
      <c r="N32" s="67">
        <v>244493</v>
      </c>
      <c r="O32" s="67">
        <v>280305</v>
      </c>
      <c r="P32" s="68">
        <f t="shared" si="2"/>
        <v>35812</v>
      </c>
      <c r="Q32" s="3">
        <f t="shared" si="3"/>
        <v>14.6</v>
      </c>
      <c r="R32" s="21"/>
      <c r="S32" s="72" t="s">
        <v>55</v>
      </c>
      <c r="T32" s="21"/>
      <c r="U32" s="73" t="s">
        <v>34</v>
      </c>
      <c r="V32" s="21"/>
      <c r="W32" s="105" t="s">
        <v>65</v>
      </c>
      <c r="X32" s="67">
        <v>57114</v>
      </c>
      <c r="Y32" s="67">
        <v>67595</v>
      </c>
      <c r="Z32" s="68">
        <f t="shared" si="4"/>
        <v>10481</v>
      </c>
      <c r="AA32" s="3">
        <f t="shared" si="5"/>
        <v>18.4</v>
      </c>
      <c r="AB32" s="67">
        <v>37884</v>
      </c>
      <c r="AC32" s="67">
        <v>35714</v>
      </c>
      <c r="AD32" s="68">
        <f t="shared" si="6"/>
        <v>-2170</v>
      </c>
      <c r="AE32" s="3">
        <f t="shared" si="7"/>
        <v>-5.7</v>
      </c>
      <c r="AF32" s="67">
        <v>3192</v>
      </c>
      <c r="AG32" s="67">
        <v>3730</v>
      </c>
      <c r="AH32" s="68">
        <f t="shared" si="8"/>
        <v>538</v>
      </c>
      <c r="AI32" s="3">
        <f t="shared" si="9"/>
        <v>16.9</v>
      </c>
      <c r="AJ32" s="67">
        <v>746</v>
      </c>
      <c r="AK32" s="67">
        <v>900</v>
      </c>
      <c r="AL32" s="68">
        <f t="shared" si="10"/>
        <v>154</v>
      </c>
      <c r="AM32" s="3">
        <f t="shared" si="11"/>
        <v>20.6</v>
      </c>
      <c r="AN32" s="67">
        <v>495</v>
      </c>
      <c r="AO32" s="67">
        <v>475</v>
      </c>
      <c r="AP32" s="68">
        <f t="shared" si="12"/>
        <v>-20</v>
      </c>
      <c r="AQ32" s="3">
        <f t="shared" si="13"/>
        <v>-4</v>
      </c>
      <c r="AR32" s="74"/>
      <c r="AS32" s="75" t="s">
        <v>55</v>
      </c>
      <c r="AT32" s="21"/>
      <c r="AU32" s="73" t="s">
        <v>34</v>
      </c>
      <c r="AV32" s="21"/>
    </row>
    <row r="33" spans="1:48" ht="13.5" customHeight="1">
      <c r="A33" s="21"/>
      <c r="B33" s="21"/>
      <c r="C33" s="21"/>
      <c r="D33" s="21"/>
      <c r="E33" s="72" t="s">
        <v>56</v>
      </c>
      <c r="F33" s="21"/>
      <c r="G33" s="73" t="s">
        <v>35</v>
      </c>
      <c r="H33" s="21"/>
      <c r="I33" s="105" t="s">
        <v>65</v>
      </c>
      <c r="J33" s="64">
        <v>107.4</v>
      </c>
      <c r="K33" s="64">
        <v>117.5</v>
      </c>
      <c r="L33" s="66">
        <f t="shared" si="0"/>
        <v>10.1</v>
      </c>
      <c r="M33" s="3">
        <f t="shared" si="1"/>
        <v>9.4</v>
      </c>
      <c r="N33" s="67">
        <v>266584</v>
      </c>
      <c r="O33" s="67">
        <v>305837</v>
      </c>
      <c r="P33" s="68">
        <f t="shared" si="2"/>
        <v>39253</v>
      </c>
      <c r="Q33" s="3">
        <f t="shared" si="3"/>
        <v>14.7</v>
      </c>
      <c r="R33" s="21"/>
      <c r="S33" s="72" t="s">
        <v>56</v>
      </c>
      <c r="T33" s="21"/>
      <c r="U33" s="73" t="s">
        <v>35</v>
      </c>
      <c r="V33" s="21"/>
      <c r="W33" s="105" t="s">
        <v>65</v>
      </c>
      <c r="X33" s="67">
        <v>109634</v>
      </c>
      <c r="Y33" s="67">
        <v>122805</v>
      </c>
      <c r="Z33" s="68">
        <f t="shared" si="4"/>
        <v>13171</v>
      </c>
      <c r="AA33" s="3">
        <f t="shared" si="5"/>
        <v>12</v>
      </c>
      <c r="AB33" s="67">
        <v>46765</v>
      </c>
      <c r="AC33" s="67">
        <v>50056</v>
      </c>
      <c r="AD33" s="68">
        <f t="shared" si="6"/>
        <v>3291</v>
      </c>
      <c r="AE33" s="3">
        <f t="shared" si="7"/>
        <v>7</v>
      </c>
      <c r="AF33" s="67">
        <v>2482</v>
      </c>
      <c r="AG33" s="67">
        <v>2602</v>
      </c>
      <c r="AH33" s="68">
        <f t="shared" si="8"/>
        <v>120</v>
      </c>
      <c r="AI33" s="3">
        <f t="shared" si="9"/>
        <v>4.8</v>
      </c>
      <c r="AJ33" s="67">
        <v>1021</v>
      </c>
      <c r="AK33" s="67">
        <v>1045</v>
      </c>
      <c r="AL33" s="68">
        <f t="shared" si="10"/>
        <v>24</v>
      </c>
      <c r="AM33" s="3">
        <f t="shared" si="11"/>
        <v>2.4</v>
      </c>
      <c r="AN33" s="67">
        <v>435</v>
      </c>
      <c r="AO33" s="67">
        <v>426</v>
      </c>
      <c r="AP33" s="68">
        <f t="shared" si="12"/>
        <v>-9</v>
      </c>
      <c r="AQ33" s="3">
        <f t="shared" si="13"/>
        <v>-2.1</v>
      </c>
      <c r="AR33" s="74"/>
      <c r="AS33" s="75" t="s">
        <v>56</v>
      </c>
      <c r="AT33" s="21"/>
      <c r="AU33" s="73" t="s">
        <v>35</v>
      </c>
      <c r="AV33" s="21"/>
    </row>
    <row r="34" spans="1:48" ht="13.5" customHeight="1">
      <c r="A34" s="21"/>
      <c r="B34" s="21"/>
      <c r="C34" s="22"/>
      <c r="D34" s="21"/>
      <c r="E34" s="72" t="s">
        <v>57</v>
      </c>
      <c r="F34" s="21"/>
      <c r="G34" s="73" t="s">
        <v>21</v>
      </c>
      <c r="H34" s="21"/>
      <c r="I34" s="105" t="s">
        <v>65</v>
      </c>
      <c r="J34" s="64">
        <v>67.2</v>
      </c>
      <c r="K34" s="64">
        <v>67.8</v>
      </c>
      <c r="L34" s="66">
        <f t="shared" si="0"/>
        <v>0.6</v>
      </c>
      <c r="M34" s="3">
        <f t="shared" si="1"/>
        <v>0.9</v>
      </c>
      <c r="N34" s="67">
        <v>142955</v>
      </c>
      <c r="O34" s="67">
        <v>163259</v>
      </c>
      <c r="P34" s="68">
        <f t="shared" si="2"/>
        <v>20304</v>
      </c>
      <c r="Q34" s="3">
        <f t="shared" si="3"/>
        <v>14.2</v>
      </c>
      <c r="R34" s="21"/>
      <c r="S34" s="72" t="s">
        <v>57</v>
      </c>
      <c r="T34" s="21"/>
      <c r="U34" s="73" t="s">
        <v>21</v>
      </c>
      <c r="V34" s="21"/>
      <c r="W34" s="105" t="s">
        <v>65</v>
      </c>
      <c r="X34" s="67">
        <v>41264</v>
      </c>
      <c r="Y34" s="67">
        <v>45870</v>
      </c>
      <c r="Z34" s="68">
        <f t="shared" si="4"/>
        <v>4606</v>
      </c>
      <c r="AA34" s="3">
        <f t="shared" si="5"/>
        <v>11.2</v>
      </c>
      <c r="AB34" s="67">
        <v>27421</v>
      </c>
      <c r="AC34" s="67">
        <v>28654</v>
      </c>
      <c r="AD34" s="68">
        <f t="shared" si="6"/>
        <v>1233</v>
      </c>
      <c r="AE34" s="3">
        <f t="shared" si="7"/>
        <v>4.5</v>
      </c>
      <c r="AF34" s="67">
        <v>2126</v>
      </c>
      <c r="AG34" s="67">
        <v>2408</v>
      </c>
      <c r="AH34" s="68">
        <f t="shared" si="8"/>
        <v>282</v>
      </c>
      <c r="AI34" s="3">
        <f t="shared" si="9"/>
        <v>13.3</v>
      </c>
      <c r="AJ34" s="67">
        <v>614</v>
      </c>
      <c r="AK34" s="67">
        <v>677</v>
      </c>
      <c r="AL34" s="68">
        <f t="shared" si="10"/>
        <v>63</v>
      </c>
      <c r="AM34" s="3">
        <f t="shared" si="11"/>
        <v>10.3</v>
      </c>
      <c r="AN34" s="67">
        <v>408</v>
      </c>
      <c r="AO34" s="67">
        <v>423</v>
      </c>
      <c r="AP34" s="68">
        <f t="shared" si="12"/>
        <v>15</v>
      </c>
      <c r="AQ34" s="3">
        <f t="shared" si="13"/>
        <v>3.7</v>
      </c>
      <c r="AR34" s="74"/>
      <c r="AS34" s="75" t="s">
        <v>57</v>
      </c>
      <c r="AT34" s="21"/>
      <c r="AU34" s="73" t="s">
        <v>21</v>
      </c>
      <c r="AV34" s="21"/>
    </row>
    <row r="35" spans="1:48" ht="13.5" customHeight="1">
      <c r="A35" s="21"/>
      <c r="B35" s="21"/>
      <c r="C35" s="22"/>
      <c r="D35" s="21"/>
      <c r="E35" s="72" t="s">
        <v>58</v>
      </c>
      <c r="F35" s="21"/>
      <c r="G35" s="73" t="s">
        <v>22</v>
      </c>
      <c r="H35" s="21"/>
      <c r="I35" s="105" t="s">
        <v>65</v>
      </c>
      <c r="J35" s="64">
        <v>32.1</v>
      </c>
      <c r="K35" s="64">
        <v>29.3</v>
      </c>
      <c r="L35" s="66">
        <f t="shared" si="0"/>
        <v>-2.8</v>
      </c>
      <c r="M35" s="3">
        <f t="shared" si="1"/>
        <v>-8.7</v>
      </c>
      <c r="N35" s="67">
        <v>39238</v>
      </c>
      <c r="O35" s="67">
        <v>38128</v>
      </c>
      <c r="P35" s="68">
        <f t="shared" si="2"/>
        <v>-1110</v>
      </c>
      <c r="Q35" s="3">
        <f t="shared" si="3"/>
        <v>-2.8</v>
      </c>
      <c r="R35" s="21"/>
      <c r="S35" s="72" t="s">
        <v>58</v>
      </c>
      <c r="T35" s="21"/>
      <c r="U35" s="73" t="s">
        <v>22</v>
      </c>
      <c r="V35" s="21"/>
      <c r="W35" s="105" t="s">
        <v>65</v>
      </c>
      <c r="X35" s="67">
        <v>21204</v>
      </c>
      <c r="Y35" s="67">
        <v>20594</v>
      </c>
      <c r="Z35" s="68">
        <f t="shared" si="4"/>
        <v>-610</v>
      </c>
      <c r="AA35" s="3">
        <f t="shared" si="5"/>
        <v>-2.9</v>
      </c>
      <c r="AB35" s="67">
        <v>9291</v>
      </c>
      <c r="AC35" s="67">
        <v>8313</v>
      </c>
      <c r="AD35" s="68">
        <f t="shared" si="6"/>
        <v>-978</v>
      </c>
      <c r="AE35" s="3">
        <f t="shared" si="7"/>
        <v>-10.5</v>
      </c>
      <c r="AF35" s="67">
        <v>1222</v>
      </c>
      <c r="AG35" s="67">
        <v>1301</v>
      </c>
      <c r="AH35" s="68">
        <f t="shared" si="8"/>
        <v>79</v>
      </c>
      <c r="AI35" s="3">
        <f t="shared" si="9"/>
        <v>6.5</v>
      </c>
      <c r="AJ35" s="67">
        <v>661</v>
      </c>
      <c r="AK35" s="67">
        <v>702</v>
      </c>
      <c r="AL35" s="68">
        <f t="shared" si="10"/>
        <v>41</v>
      </c>
      <c r="AM35" s="3">
        <f t="shared" si="11"/>
        <v>6.2</v>
      </c>
      <c r="AN35" s="67">
        <v>289</v>
      </c>
      <c r="AO35" s="67">
        <v>284</v>
      </c>
      <c r="AP35" s="68">
        <f t="shared" si="12"/>
        <v>-5</v>
      </c>
      <c r="AQ35" s="3">
        <f t="shared" si="13"/>
        <v>-1.7</v>
      </c>
      <c r="AR35" s="74"/>
      <c r="AS35" s="75" t="s">
        <v>58</v>
      </c>
      <c r="AT35" s="21"/>
      <c r="AU35" s="73" t="s">
        <v>22</v>
      </c>
      <c r="AV35" s="21"/>
    </row>
    <row r="36" spans="1:48" ht="13.5" customHeight="1">
      <c r="A36" s="21"/>
      <c r="B36" s="21"/>
      <c r="C36" s="22"/>
      <c r="D36" s="41"/>
      <c r="E36" s="72" t="s">
        <v>59</v>
      </c>
      <c r="F36" s="21"/>
      <c r="G36" s="73" t="s">
        <v>23</v>
      </c>
      <c r="H36" s="21"/>
      <c r="I36" s="105" t="s">
        <v>63</v>
      </c>
      <c r="J36" s="64">
        <v>12.4</v>
      </c>
      <c r="K36" s="64">
        <v>13</v>
      </c>
      <c r="L36" s="66">
        <f t="shared" si="0"/>
        <v>0.6</v>
      </c>
      <c r="M36" s="3">
        <f t="shared" si="1"/>
        <v>4.8</v>
      </c>
      <c r="N36" s="67">
        <v>29307</v>
      </c>
      <c r="O36" s="67">
        <v>27671</v>
      </c>
      <c r="P36" s="68">
        <f t="shared" si="2"/>
        <v>-1636</v>
      </c>
      <c r="Q36" s="3">
        <f t="shared" si="3"/>
        <v>-5.6</v>
      </c>
      <c r="R36" s="21"/>
      <c r="S36" s="72" t="s">
        <v>59</v>
      </c>
      <c r="T36" s="21"/>
      <c r="U36" s="73" t="s">
        <v>23</v>
      </c>
      <c r="V36" s="21"/>
      <c r="W36" s="105" t="s">
        <v>63</v>
      </c>
      <c r="X36" s="67">
        <v>9621</v>
      </c>
      <c r="Y36" s="67">
        <v>8427</v>
      </c>
      <c r="Z36" s="68">
        <f t="shared" si="4"/>
        <v>-1194</v>
      </c>
      <c r="AA36" s="3">
        <f t="shared" si="5"/>
        <v>-12.4</v>
      </c>
      <c r="AB36" s="67">
        <v>4363</v>
      </c>
      <c r="AC36" s="67">
        <v>4357</v>
      </c>
      <c r="AD36" s="68">
        <f t="shared" si="6"/>
        <v>-6</v>
      </c>
      <c r="AE36" s="3">
        <f t="shared" si="7"/>
        <v>-0.1</v>
      </c>
      <c r="AF36" s="67">
        <v>2371</v>
      </c>
      <c r="AG36" s="67">
        <v>2135</v>
      </c>
      <c r="AH36" s="68">
        <f t="shared" si="8"/>
        <v>-236</v>
      </c>
      <c r="AI36" s="3">
        <f t="shared" si="9"/>
        <v>-10</v>
      </c>
      <c r="AJ36" s="67">
        <v>778</v>
      </c>
      <c r="AK36" s="67">
        <v>650</v>
      </c>
      <c r="AL36" s="68">
        <f t="shared" si="10"/>
        <v>-128</v>
      </c>
      <c r="AM36" s="3">
        <f t="shared" si="11"/>
        <v>-16.5</v>
      </c>
      <c r="AN36" s="67">
        <v>353</v>
      </c>
      <c r="AO36" s="67">
        <v>336</v>
      </c>
      <c r="AP36" s="68">
        <f t="shared" si="12"/>
        <v>-17</v>
      </c>
      <c r="AQ36" s="3">
        <f t="shared" si="13"/>
        <v>-4.8</v>
      </c>
      <c r="AR36" s="74"/>
      <c r="AS36" s="75" t="s">
        <v>59</v>
      </c>
      <c r="AT36" s="21"/>
      <c r="AU36" s="73" t="s">
        <v>23</v>
      </c>
      <c r="AV36" s="21"/>
    </row>
    <row r="37" spans="1:48" ht="7.5" customHeight="1">
      <c r="A37" s="21"/>
      <c r="B37" s="21"/>
      <c r="C37" s="21"/>
      <c r="D37" s="71"/>
      <c r="E37" s="48"/>
      <c r="H37" s="48"/>
      <c r="I37" s="50"/>
      <c r="J37" s="64"/>
      <c r="K37" s="64"/>
      <c r="M37" s="3"/>
      <c r="Q37" s="3"/>
      <c r="R37" s="21"/>
      <c r="S37" s="48"/>
      <c r="V37" s="48"/>
      <c r="W37" s="50"/>
      <c r="X37" s="67"/>
      <c r="Y37" s="67"/>
      <c r="AA37" s="3"/>
      <c r="AB37" s="67"/>
      <c r="AC37" s="67"/>
      <c r="AE37" s="3"/>
      <c r="AI37" s="3"/>
      <c r="AJ37" s="67"/>
      <c r="AK37" s="67"/>
      <c r="AM37" s="3"/>
      <c r="AN37" s="67"/>
      <c r="AO37" s="67"/>
      <c r="AQ37" s="3"/>
      <c r="AR37" s="50"/>
      <c r="AV37" s="48"/>
    </row>
    <row r="38" spans="1:48" ht="7.5" customHeight="1">
      <c r="A38" s="35"/>
      <c r="B38" s="35"/>
      <c r="C38" s="11"/>
      <c r="D38" s="104"/>
      <c r="E38" s="76"/>
      <c r="F38" s="77"/>
      <c r="G38" s="77"/>
      <c r="H38" s="79"/>
      <c r="I38" s="78"/>
      <c r="J38" s="64"/>
      <c r="K38" s="64"/>
      <c r="L38" s="66"/>
      <c r="M38" s="3"/>
      <c r="N38" s="67"/>
      <c r="O38" s="67"/>
      <c r="P38" s="68"/>
      <c r="Q38" s="3"/>
      <c r="R38" s="35"/>
      <c r="S38" s="76"/>
      <c r="T38" s="77"/>
      <c r="U38" s="77"/>
      <c r="V38" s="79"/>
      <c r="W38" s="78"/>
      <c r="X38" s="67"/>
      <c r="Y38" s="67"/>
      <c r="Z38" s="68"/>
      <c r="AA38" s="3"/>
      <c r="AB38" s="67"/>
      <c r="AC38" s="67"/>
      <c r="AD38" s="68"/>
      <c r="AE38" s="3"/>
      <c r="AF38" s="67"/>
      <c r="AG38" s="67"/>
      <c r="AH38" s="68"/>
      <c r="AI38" s="3"/>
      <c r="AJ38" s="67"/>
      <c r="AK38" s="67"/>
      <c r="AL38" s="68"/>
      <c r="AM38" s="3"/>
      <c r="AN38" s="67"/>
      <c r="AO38" s="67"/>
      <c r="AP38" s="68"/>
      <c r="AQ38" s="3"/>
      <c r="AR38" s="50"/>
      <c r="AS38" s="76"/>
      <c r="AT38" s="77"/>
      <c r="AU38" s="77"/>
      <c r="AV38" s="79"/>
    </row>
    <row r="39" spans="1:48" ht="13.5" customHeight="1">
      <c r="A39" s="35"/>
      <c r="B39" s="35"/>
      <c r="C39" s="80"/>
      <c r="D39" s="35"/>
      <c r="E39" s="81" t="s">
        <v>60</v>
      </c>
      <c r="F39" s="77"/>
      <c r="G39" s="77"/>
      <c r="H39" s="79"/>
      <c r="I39" s="78"/>
      <c r="J39" s="1">
        <v>11.8</v>
      </c>
      <c r="K39" s="1">
        <v>11.4</v>
      </c>
      <c r="L39" s="1">
        <f aca="true" t="shared" si="14" ref="L39:L51">ROUND(K39-J39,1)</f>
        <v>-0.4</v>
      </c>
      <c r="M39" s="1">
        <f aca="true" t="shared" si="15" ref="M39:M51">ROUND(L39/J39*100,1)</f>
        <v>-3.4</v>
      </c>
      <c r="N39" s="82">
        <v>16616</v>
      </c>
      <c r="O39" s="82">
        <v>16061</v>
      </c>
      <c r="P39" s="83">
        <f aca="true" t="shared" si="16" ref="P39:P51">O39-N39</f>
        <v>-555</v>
      </c>
      <c r="Q39" s="1">
        <f aca="true" t="shared" si="17" ref="Q39:Q51">ROUND(P39/N39*100,1)</f>
        <v>-3.3</v>
      </c>
      <c r="R39" s="35"/>
      <c r="S39" s="81" t="s">
        <v>60</v>
      </c>
      <c r="T39" s="77"/>
      <c r="U39" s="77"/>
      <c r="V39" s="79"/>
      <c r="W39" s="78"/>
      <c r="X39" s="82">
        <v>7829</v>
      </c>
      <c r="Y39" s="82">
        <v>7106</v>
      </c>
      <c r="Z39" s="83">
        <f aca="true" t="shared" si="18" ref="Z39:Z51">Y39-X39</f>
        <v>-723</v>
      </c>
      <c r="AA39" s="1">
        <f aca="true" t="shared" si="19" ref="AA39:AA51">ROUND((Y39-X39)/X39*100,1)</f>
        <v>-9.2</v>
      </c>
      <c r="AB39" s="82">
        <v>3349</v>
      </c>
      <c r="AC39" s="82">
        <v>3190</v>
      </c>
      <c r="AD39" s="83">
        <f aca="true" t="shared" si="20" ref="AD39:AD51">ROUND(AC39-AB39,0)</f>
        <v>-159</v>
      </c>
      <c r="AE39" s="1">
        <f aca="true" t="shared" si="21" ref="AE39:AE51">ROUND(AD39/AB39*100,1)</f>
        <v>-4.7</v>
      </c>
      <c r="AF39" s="82">
        <v>1408</v>
      </c>
      <c r="AG39" s="82">
        <v>1415</v>
      </c>
      <c r="AH39" s="83">
        <f aca="true" t="shared" si="22" ref="AH39:AH51">AG39-AF39</f>
        <v>7</v>
      </c>
      <c r="AI39" s="1">
        <f aca="true" t="shared" si="23" ref="AI39:AI51">ROUND(AH39/AF39*100,1)</f>
        <v>0.5</v>
      </c>
      <c r="AJ39" s="82">
        <v>663</v>
      </c>
      <c r="AK39" s="82">
        <v>626</v>
      </c>
      <c r="AL39" s="83">
        <f aca="true" t="shared" si="24" ref="AL39:AL51">AK39-AJ39</f>
        <v>-37</v>
      </c>
      <c r="AM39" s="1">
        <f aca="true" t="shared" si="25" ref="AM39:AM51">ROUND(AL39/AJ39*100,1)</f>
        <v>-5.6</v>
      </c>
      <c r="AN39" s="82">
        <v>284</v>
      </c>
      <c r="AO39" s="82">
        <v>281</v>
      </c>
      <c r="AP39" s="83">
        <f aca="true" t="shared" si="26" ref="AP39:AP51">AO39-AN39</f>
        <v>-3</v>
      </c>
      <c r="AQ39" s="1">
        <f aca="true" t="shared" si="27" ref="AQ39:AQ51">ROUND(AP39/AN39*100,1)</f>
        <v>-1.1</v>
      </c>
      <c r="AR39" s="50"/>
      <c r="AS39" s="81" t="s">
        <v>60</v>
      </c>
      <c r="AT39" s="77"/>
      <c r="AU39" s="77"/>
      <c r="AV39" s="79"/>
    </row>
    <row r="40" spans="1:48" ht="13.5" customHeight="1">
      <c r="A40" s="35"/>
      <c r="B40" s="35"/>
      <c r="C40" s="80"/>
      <c r="D40" s="35"/>
      <c r="E40" s="76" t="s">
        <v>78</v>
      </c>
      <c r="F40" s="77"/>
      <c r="G40" s="77"/>
      <c r="H40" s="79"/>
      <c r="I40" s="78"/>
      <c r="J40" s="64">
        <v>6.2</v>
      </c>
      <c r="K40" s="64">
        <v>6.2</v>
      </c>
      <c r="L40" s="66">
        <f t="shared" si="14"/>
        <v>0</v>
      </c>
      <c r="M40" s="3">
        <f t="shared" si="15"/>
        <v>0</v>
      </c>
      <c r="N40" s="67">
        <v>6303</v>
      </c>
      <c r="O40" s="67">
        <v>6500</v>
      </c>
      <c r="P40" s="68">
        <f t="shared" si="16"/>
        <v>197</v>
      </c>
      <c r="Q40" s="3">
        <f t="shared" si="17"/>
        <v>3.1</v>
      </c>
      <c r="R40" s="35"/>
      <c r="S40" s="76" t="s">
        <v>78</v>
      </c>
      <c r="T40" s="77"/>
      <c r="U40" s="77"/>
      <c r="V40" s="79"/>
      <c r="W40" s="78"/>
      <c r="X40" s="67">
        <v>3212</v>
      </c>
      <c r="Y40" s="67">
        <v>3233</v>
      </c>
      <c r="Z40" s="68">
        <f t="shared" si="18"/>
        <v>21</v>
      </c>
      <c r="AA40" s="3">
        <f t="shared" si="19"/>
        <v>0.7</v>
      </c>
      <c r="AB40" s="67">
        <v>1558</v>
      </c>
      <c r="AC40" s="67">
        <v>1539</v>
      </c>
      <c r="AD40" s="68">
        <f t="shared" si="20"/>
        <v>-19</v>
      </c>
      <c r="AE40" s="3">
        <f t="shared" si="21"/>
        <v>-1.2</v>
      </c>
      <c r="AF40" s="67">
        <v>1022</v>
      </c>
      <c r="AG40" s="67">
        <v>1055</v>
      </c>
      <c r="AH40" s="68">
        <f t="shared" si="22"/>
        <v>33</v>
      </c>
      <c r="AI40" s="3">
        <f t="shared" si="23"/>
        <v>3.2</v>
      </c>
      <c r="AJ40" s="67">
        <v>521</v>
      </c>
      <c r="AK40" s="67">
        <v>525</v>
      </c>
      <c r="AL40" s="68">
        <f t="shared" si="24"/>
        <v>4</v>
      </c>
      <c r="AM40" s="3">
        <f t="shared" si="25"/>
        <v>0.8</v>
      </c>
      <c r="AN40" s="67">
        <v>253</v>
      </c>
      <c r="AO40" s="67">
        <v>250</v>
      </c>
      <c r="AP40" s="68">
        <f t="shared" si="26"/>
        <v>-3</v>
      </c>
      <c r="AQ40" s="3">
        <f t="shared" si="27"/>
        <v>-1.2</v>
      </c>
      <c r="AR40" s="50"/>
      <c r="AS40" s="76" t="s">
        <v>78</v>
      </c>
      <c r="AT40" s="77"/>
      <c r="AU40" s="77"/>
      <c r="AV40" s="79"/>
    </row>
    <row r="41" spans="1:48" ht="13.5" customHeight="1">
      <c r="A41" s="35"/>
      <c r="B41" s="35"/>
      <c r="C41" s="35"/>
      <c r="D41" s="35"/>
      <c r="E41" s="76" t="s">
        <v>79</v>
      </c>
      <c r="F41" s="77"/>
      <c r="G41" s="77"/>
      <c r="H41" s="79"/>
      <c r="I41" s="78"/>
      <c r="J41" s="64">
        <v>13.6</v>
      </c>
      <c r="K41" s="64">
        <v>13.8</v>
      </c>
      <c r="L41" s="66">
        <f t="shared" si="14"/>
        <v>0.2</v>
      </c>
      <c r="M41" s="3">
        <f t="shared" si="15"/>
        <v>1.5</v>
      </c>
      <c r="N41" s="67">
        <v>18241</v>
      </c>
      <c r="O41" s="67">
        <v>18798</v>
      </c>
      <c r="P41" s="68">
        <f t="shared" si="16"/>
        <v>557</v>
      </c>
      <c r="Q41" s="3">
        <f t="shared" si="17"/>
        <v>3.1</v>
      </c>
      <c r="R41" s="35"/>
      <c r="S41" s="76" t="s">
        <v>79</v>
      </c>
      <c r="T41" s="77"/>
      <c r="U41" s="77"/>
      <c r="V41" s="79"/>
      <c r="W41" s="78"/>
      <c r="X41" s="67">
        <v>8594</v>
      </c>
      <c r="Y41" s="67">
        <v>8779</v>
      </c>
      <c r="Z41" s="68">
        <f t="shared" si="18"/>
        <v>185</v>
      </c>
      <c r="AA41" s="3">
        <f t="shared" si="19"/>
        <v>2.2</v>
      </c>
      <c r="AB41" s="67">
        <v>3996</v>
      </c>
      <c r="AC41" s="67">
        <v>3970</v>
      </c>
      <c r="AD41" s="68">
        <f t="shared" si="20"/>
        <v>-26</v>
      </c>
      <c r="AE41" s="3">
        <f t="shared" si="21"/>
        <v>-0.7</v>
      </c>
      <c r="AF41" s="67">
        <v>1338</v>
      </c>
      <c r="AG41" s="67">
        <v>1365</v>
      </c>
      <c r="AH41" s="68">
        <f t="shared" si="22"/>
        <v>27</v>
      </c>
      <c r="AI41" s="3">
        <f t="shared" si="23"/>
        <v>2</v>
      </c>
      <c r="AJ41" s="67">
        <v>630</v>
      </c>
      <c r="AK41" s="67">
        <v>638</v>
      </c>
      <c r="AL41" s="68">
        <f t="shared" si="24"/>
        <v>8</v>
      </c>
      <c r="AM41" s="3">
        <f t="shared" si="25"/>
        <v>1.3</v>
      </c>
      <c r="AN41" s="67">
        <v>293</v>
      </c>
      <c r="AO41" s="67">
        <v>288</v>
      </c>
      <c r="AP41" s="68">
        <f t="shared" si="26"/>
        <v>-5</v>
      </c>
      <c r="AQ41" s="3">
        <f t="shared" si="27"/>
        <v>-1.7</v>
      </c>
      <c r="AR41" s="50"/>
      <c r="AS41" s="76" t="s">
        <v>79</v>
      </c>
      <c r="AT41" s="77"/>
      <c r="AU41" s="77"/>
      <c r="AV41" s="79"/>
    </row>
    <row r="42" spans="1:48" ht="13.5" customHeight="1">
      <c r="A42" s="35"/>
      <c r="B42" s="35"/>
      <c r="C42" s="35"/>
      <c r="D42" s="35"/>
      <c r="E42" s="76" t="s">
        <v>80</v>
      </c>
      <c r="F42" s="77"/>
      <c r="G42" s="77"/>
      <c r="H42" s="79"/>
      <c r="I42" s="78"/>
      <c r="J42" s="64">
        <v>24.7</v>
      </c>
      <c r="K42" s="64">
        <v>24.7</v>
      </c>
      <c r="L42" s="66">
        <f t="shared" si="14"/>
        <v>0</v>
      </c>
      <c r="M42" s="3">
        <f t="shared" si="15"/>
        <v>0</v>
      </c>
      <c r="N42" s="67">
        <v>43288</v>
      </c>
      <c r="O42" s="67">
        <v>43420</v>
      </c>
      <c r="P42" s="68">
        <f t="shared" si="16"/>
        <v>132</v>
      </c>
      <c r="Q42" s="3">
        <f t="shared" si="17"/>
        <v>0.3</v>
      </c>
      <c r="R42" s="35"/>
      <c r="S42" s="76" t="s">
        <v>80</v>
      </c>
      <c r="T42" s="77"/>
      <c r="U42" s="77"/>
      <c r="V42" s="79"/>
      <c r="W42" s="78"/>
      <c r="X42" s="67">
        <v>19702</v>
      </c>
      <c r="Y42" s="67">
        <v>17249</v>
      </c>
      <c r="Z42" s="68">
        <f t="shared" si="18"/>
        <v>-2453</v>
      </c>
      <c r="AA42" s="3">
        <f t="shared" si="19"/>
        <v>-12.5</v>
      </c>
      <c r="AB42" s="67">
        <v>7341</v>
      </c>
      <c r="AC42" s="67">
        <v>7404</v>
      </c>
      <c r="AD42" s="68">
        <f t="shared" si="20"/>
        <v>63</v>
      </c>
      <c r="AE42" s="3">
        <f t="shared" si="21"/>
        <v>0.9</v>
      </c>
      <c r="AF42" s="67">
        <v>1751</v>
      </c>
      <c r="AG42" s="67">
        <v>1761</v>
      </c>
      <c r="AH42" s="68">
        <f t="shared" si="22"/>
        <v>10</v>
      </c>
      <c r="AI42" s="3">
        <f t="shared" si="23"/>
        <v>0.6</v>
      </c>
      <c r="AJ42" s="67">
        <v>797</v>
      </c>
      <c r="AK42" s="67">
        <v>700</v>
      </c>
      <c r="AL42" s="68">
        <f t="shared" si="24"/>
        <v>-97</v>
      </c>
      <c r="AM42" s="3">
        <f t="shared" si="25"/>
        <v>-12.2</v>
      </c>
      <c r="AN42" s="67">
        <v>297</v>
      </c>
      <c r="AO42" s="67">
        <v>300</v>
      </c>
      <c r="AP42" s="68">
        <f t="shared" si="26"/>
        <v>3</v>
      </c>
      <c r="AQ42" s="3">
        <f t="shared" si="27"/>
        <v>1</v>
      </c>
      <c r="AR42" s="50"/>
      <c r="AS42" s="76" t="s">
        <v>80</v>
      </c>
      <c r="AT42" s="77"/>
      <c r="AU42" s="77"/>
      <c r="AV42" s="79"/>
    </row>
    <row r="43" spans="1:48" ht="13.5" customHeight="1">
      <c r="A43" s="35"/>
      <c r="B43" s="35"/>
      <c r="C43" s="35"/>
      <c r="D43" s="35"/>
      <c r="E43" s="81" t="s">
        <v>61</v>
      </c>
      <c r="F43" s="77"/>
      <c r="G43" s="77"/>
      <c r="H43" s="79"/>
      <c r="I43" s="78"/>
      <c r="J43" s="1">
        <v>77.8</v>
      </c>
      <c r="K43" s="1">
        <v>79.3</v>
      </c>
      <c r="L43" s="1">
        <f t="shared" si="14"/>
        <v>1.5</v>
      </c>
      <c r="M43" s="1">
        <f t="shared" si="15"/>
        <v>1.9</v>
      </c>
      <c r="N43" s="82">
        <v>211745</v>
      </c>
      <c r="O43" s="82">
        <v>236776</v>
      </c>
      <c r="P43" s="83">
        <f t="shared" si="16"/>
        <v>25031</v>
      </c>
      <c r="Q43" s="1">
        <f t="shared" si="17"/>
        <v>11.8</v>
      </c>
      <c r="R43" s="35"/>
      <c r="S43" s="81" t="s">
        <v>61</v>
      </c>
      <c r="T43" s="77"/>
      <c r="U43" s="77"/>
      <c r="V43" s="79"/>
      <c r="W43" s="78"/>
      <c r="X43" s="82">
        <v>67963</v>
      </c>
      <c r="Y43" s="82">
        <v>74294</v>
      </c>
      <c r="Z43" s="83">
        <f t="shared" si="18"/>
        <v>6331</v>
      </c>
      <c r="AA43" s="1">
        <f t="shared" si="19"/>
        <v>9.3</v>
      </c>
      <c r="AB43" s="82">
        <v>26142</v>
      </c>
      <c r="AC43" s="82">
        <v>27258</v>
      </c>
      <c r="AD43" s="83">
        <f t="shared" si="20"/>
        <v>1116</v>
      </c>
      <c r="AE43" s="1">
        <f t="shared" si="21"/>
        <v>4.3</v>
      </c>
      <c r="AF43" s="82">
        <v>2721</v>
      </c>
      <c r="AG43" s="82">
        <v>2988</v>
      </c>
      <c r="AH43" s="83">
        <f t="shared" si="22"/>
        <v>267</v>
      </c>
      <c r="AI43" s="1">
        <f t="shared" si="23"/>
        <v>9.8</v>
      </c>
      <c r="AJ43" s="82">
        <v>873</v>
      </c>
      <c r="AK43" s="82">
        <v>937</v>
      </c>
      <c r="AL43" s="83">
        <f t="shared" si="24"/>
        <v>64</v>
      </c>
      <c r="AM43" s="1">
        <f t="shared" si="25"/>
        <v>7.3</v>
      </c>
      <c r="AN43" s="82">
        <v>336</v>
      </c>
      <c r="AO43" s="82">
        <v>344</v>
      </c>
      <c r="AP43" s="83">
        <f t="shared" si="26"/>
        <v>8</v>
      </c>
      <c r="AQ43" s="1">
        <f t="shared" si="27"/>
        <v>2.4</v>
      </c>
      <c r="AR43" s="50"/>
      <c r="AS43" s="81" t="s">
        <v>61</v>
      </c>
      <c r="AT43" s="77"/>
      <c r="AU43" s="77"/>
      <c r="AV43" s="79"/>
    </row>
    <row r="44" spans="1:48" ht="13.5" customHeight="1">
      <c r="A44" s="35"/>
      <c r="B44" s="35"/>
      <c r="C44" s="35"/>
      <c r="D44" s="35"/>
      <c r="E44" s="76" t="s">
        <v>81</v>
      </c>
      <c r="F44" s="77"/>
      <c r="G44" s="77"/>
      <c r="H44" s="79"/>
      <c r="I44" s="78"/>
      <c r="J44" s="64">
        <v>38.9</v>
      </c>
      <c r="K44" s="64">
        <v>38.9</v>
      </c>
      <c r="L44" s="66">
        <f t="shared" si="14"/>
        <v>0</v>
      </c>
      <c r="M44" s="3">
        <f t="shared" si="15"/>
        <v>0</v>
      </c>
      <c r="N44" s="67">
        <v>81634</v>
      </c>
      <c r="O44" s="67">
        <v>81476</v>
      </c>
      <c r="P44" s="68">
        <f t="shared" si="16"/>
        <v>-158</v>
      </c>
      <c r="Q44" s="3">
        <f t="shared" si="17"/>
        <v>-0.2</v>
      </c>
      <c r="R44" s="35"/>
      <c r="S44" s="76" t="s">
        <v>81</v>
      </c>
      <c r="T44" s="77"/>
      <c r="U44" s="77"/>
      <c r="V44" s="79"/>
      <c r="W44" s="78"/>
      <c r="X44" s="67">
        <v>27792</v>
      </c>
      <c r="Y44" s="67">
        <v>30987</v>
      </c>
      <c r="Z44" s="68">
        <f t="shared" si="18"/>
        <v>3195</v>
      </c>
      <c r="AA44" s="3">
        <f t="shared" si="19"/>
        <v>11.5</v>
      </c>
      <c r="AB44" s="67">
        <v>12012</v>
      </c>
      <c r="AC44" s="67">
        <v>11997</v>
      </c>
      <c r="AD44" s="68">
        <f t="shared" si="20"/>
        <v>-15</v>
      </c>
      <c r="AE44" s="3">
        <f t="shared" si="21"/>
        <v>-0.1</v>
      </c>
      <c r="AF44" s="67">
        <v>2098</v>
      </c>
      <c r="AG44" s="67">
        <v>2095</v>
      </c>
      <c r="AH44" s="68">
        <f t="shared" si="22"/>
        <v>-3</v>
      </c>
      <c r="AI44" s="3">
        <f t="shared" si="23"/>
        <v>-0.1</v>
      </c>
      <c r="AJ44" s="67">
        <v>714</v>
      </c>
      <c r="AK44" s="67">
        <v>797</v>
      </c>
      <c r="AL44" s="68">
        <f t="shared" si="24"/>
        <v>83</v>
      </c>
      <c r="AM44" s="3">
        <f t="shared" si="25"/>
        <v>11.6</v>
      </c>
      <c r="AN44" s="67">
        <v>309</v>
      </c>
      <c r="AO44" s="67">
        <v>309</v>
      </c>
      <c r="AP44" s="68">
        <f t="shared" si="26"/>
        <v>0</v>
      </c>
      <c r="AQ44" s="3">
        <f t="shared" si="27"/>
        <v>0</v>
      </c>
      <c r="AR44" s="50"/>
      <c r="AS44" s="76" t="s">
        <v>81</v>
      </c>
      <c r="AT44" s="77"/>
      <c r="AU44" s="77"/>
      <c r="AV44" s="79"/>
    </row>
    <row r="45" spans="1:48" ht="13.5" customHeight="1">
      <c r="A45" s="35"/>
      <c r="B45" s="35"/>
      <c r="C45" s="35"/>
      <c r="D45" s="35"/>
      <c r="E45" s="76" t="s">
        <v>82</v>
      </c>
      <c r="F45" s="77"/>
      <c r="G45" s="77"/>
      <c r="H45" s="79"/>
      <c r="I45" s="78"/>
      <c r="J45" s="64">
        <v>69.9</v>
      </c>
      <c r="K45" s="64">
        <v>70.5</v>
      </c>
      <c r="L45" s="66">
        <f t="shared" si="14"/>
        <v>0.6</v>
      </c>
      <c r="M45" s="3">
        <f t="shared" si="15"/>
        <v>0.9</v>
      </c>
      <c r="N45" s="67">
        <v>149942</v>
      </c>
      <c r="O45" s="67">
        <v>147170</v>
      </c>
      <c r="P45" s="68">
        <f t="shared" si="16"/>
        <v>-2772</v>
      </c>
      <c r="Q45" s="3">
        <f t="shared" si="17"/>
        <v>-1.8</v>
      </c>
      <c r="R45" s="35"/>
      <c r="S45" s="76" t="s">
        <v>82</v>
      </c>
      <c r="T45" s="77"/>
      <c r="U45" s="77"/>
      <c r="V45" s="79"/>
      <c r="W45" s="78"/>
      <c r="X45" s="67">
        <v>52439</v>
      </c>
      <c r="Y45" s="67">
        <v>51675</v>
      </c>
      <c r="Z45" s="68">
        <f t="shared" si="18"/>
        <v>-764</v>
      </c>
      <c r="AA45" s="3">
        <f t="shared" si="19"/>
        <v>-1.5</v>
      </c>
      <c r="AB45" s="67">
        <v>22007</v>
      </c>
      <c r="AC45" s="67">
        <v>21785</v>
      </c>
      <c r="AD45" s="68">
        <f t="shared" si="20"/>
        <v>-222</v>
      </c>
      <c r="AE45" s="3">
        <f t="shared" si="21"/>
        <v>-1</v>
      </c>
      <c r="AF45" s="67">
        <v>2146</v>
      </c>
      <c r="AG45" s="67">
        <v>2089</v>
      </c>
      <c r="AH45" s="68">
        <f t="shared" si="22"/>
        <v>-57</v>
      </c>
      <c r="AI45" s="3">
        <f t="shared" si="23"/>
        <v>-2.7</v>
      </c>
      <c r="AJ45" s="67">
        <v>750</v>
      </c>
      <c r="AK45" s="67">
        <v>733</v>
      </c>
      <c r="AL45" s="68">
        <f t="shared" si="24"/>
        <v>-17</v>
      </c>
      <c r="AM45" s="3">
        <f t="shared" si="25"/>
        <v>-2.3</v>
      </c>
      <c r="AN45" s="67">
        <v>315</v>
      </c>
      <c r="AO45" s="67">
        <v>309</v>
      </c>
      <c r="AP45" s="68">
        <f t="shared" si="26"/>
        <v>-6</v>
      </c>
      <c r="AQ45" s="3">
        <f t="shared" si="27"/>
        <v>-1.9</v>
      </c>
      <c r="AR45" s="50"/>
      <c r="AS45" s="76" t="s">
        <v>82</v>
      </c>
      <c r="AT45" s="77"/>
      <c r="AU45" s="77"/>
      <c r="AV45" s="79"/>
    </row>
    <row r="46" spans="1:48" ht="13.5" customHeight="1">
      <c r="A46" s="35"/>
      <c r="B46" s="35"/>
      <c r="C46" s="35"/>
      <c r="D46" s="35"/>
      <c r="E46" s="76" t="s">
        <v>83</v>
      </c>
      <c r="F46" s="77"/>
      <c r="G46" s="77"/>
      <c r="H46" s="79"/>
      <c r="I46" s="78"/>
      <c r="J46" s="64">
        <v>136.4</v>
      </c>
      <c r="K46" s="64">
        <v>132.9</v>
      </c>
      <c r="L46" s="66">
        <f t="shared" si="14"/>
        <v>-3.5</v>
      </c>
      <c r="M46" s="3">
        <f t="shared" si="15"/>
        <v>-2.6</v>
      </c>
      <c r="N46" s="67">
        <v>314980</v>
      </c>
      <c r="O46" s="67">
        <v>305042</v>
      </c>
      <c r="P46" s="68">
        <f t="shared" si="16"/>
        <v>-9938</v>
      </c>
      <c r="Q46" s="3">
        <f t="shared" si="17"/>
        <v>-3.2</v>
      </c>
      <c r="R46" s="35"/>
      <c r="S46" s="76" t="s">
        <v>83</v>
      </c>
      <c r="T46" s="77"/>
      <c r="U46" s="77"/>
      <c r="V46" s="79"/>
      <c r="W46" s="78"/>
      <c r="X46" s="67">
        <v>127717</v>
      </c>
      <c r="Y46" s="67">
        <v>126783</v>
      </c>
      <c r="Z46" s="68">
        <f t="shared" si="18"/>
        <v>-934</v>
      </c>
      <c r="AA46" s="3">
        <f t="shared" si="19"/>
        <v>-0.7</v>
      </c>
      <c r="AB46" s="67">
        <v>45814</v>
      </c>
      <c r="AC46" s="67">
        <v>46816</v>
      </c>
      <c r="AD46" s="68">
        <f t="shared" si="20"/>
        <v>1002</v>
      </c>
      <c r="AE46" s="3">
        <f t="shared" si="21"/>
        <v>2.2</v>
      </c>
      <c r="AF46" s="67">
        <v>2309</v>
      </c>
      <c r="AG46" s="67">
        <v>2296</v>
      </c>
      <c r="AH46" s="68">
        <f t="shared" si="22"/>
        <v>-13</v>
      </c>
      <c r="AI46" s="3">
        <f t="shared" si="23"/>
        <v>-0.6</v>
      </c>
      <c r="AJ46" s="67">
        <v>936</v>
      </c>
      <c r="AK46" s="67">
        <v>954</v>
      </c>
      <c r="AL46" s="68">
        <f t="shared" si="24"/>
        <v>18</v>
      </c>
      <c r="AM46" s="3">
        <f t="shared" si="25"/>
        <v>1.9</v>
      </c>
      <c r="AN46" s="67">
        <v>336</v>
      </c>
      <c r="AO46" s="67">
        <v>352</v>
      </c>
      <c r="AP46" s="68">
        <f t="shared" si="26"/>
        <v>16</v>
      </c>
      <c r="AQ46" s="3">
        <f t="shared" si="27"/>
        <v>4.8</v>
      </c>
      <c r="AR46" s="50"/>
      <c r="AS46" s="76" t="s">
        <v>83</v>
      </c>
      <c r="AT46" s="77"/>
      <c r="AU46" s="77"/>
      <c r="AV46" s="79"/>
    </row>
    <row r="47" spans="1:48" ht="13.5" customHeight="1">
      <c r="A47" s="35"/>
      <c r="B47" s="35"/>
      <c r="C47" s="35"/>
      <c r="D47" s="35"/>
      <c r="E47" s="76" t="s">
        <v>84</v>
      </c>
      <c r="F47" s="77"/>
      <c r="G47" s="77"/>
      <c r="H47" s="79"/>
      <c r="I47" s="78"/>
      <c r="J47" s="64">
        <v>252.1</v>
      </c>
      <c r="K47" s="64">
        <v>248.7</v>
      </c>
      <c r="L47" s="66">
        <f t="shared" si="14"/>
        <v>-3.4</v>
      </c>
      <c r="M47" s="3">
        <f t="shared" si="15"/>
        <v>-1.3</v>
      </c>
      <c r="N47" s="67">
        <v>1404955</v>
      </c>
      <c r="O47" s="67">
        <v>1667520</v>
      </c>
      <c r="P47" s="68">
        <f t="shared" si="16"/>
        <v>262565</v>
      </c>
      <c r="Q47" s="3">
        <f t="shared" si="17"/>
        <v>18.7</v>
      </c>
      <c r="R47" s="35"/>
      <c r="S47" s="76" t="s">
        <v>84</v>
      </c>
      <c r="T47" s="77"/>
      <c r="U47" s="77"/>
      <c r="V47" s="79"/>
      <c r="W47" s="78"/>
      <c r="X47" s="67">
        <v>306389</v>
      </c>
      <c r="Y47" s="67">
        <v>348231</v>
      </c>
      <c r="Z47" s="68">
        <f t="shared" si="18"/>
        <v>41842</v>
      </c>
      <c r="AA47" s="3">
        <f t="shared" si="19"/>
        <v>13.7</v>
      </c>
      <c r="AB47" s="67">
        <v>104925</v>
      </c>
      <c r="AC47" s="67">
        <v>105985</v>
      </c>
      <c r="AD47" s="68">
        <f t="shared" si="20"/>
        <v>1060</v>
      </c>
      <c r="AE47" s="3">
        <f t="shared" si="21"/>
        <v>1</v>
      </c>
      <c r="AF47" s="67">
        <v>5572</v>
      </c>
      <c r="AG47" s="67">
        <v>6705</v>
      </c>
      <c r="AH47" s="68">
        <f t="shared" si="22"/>
        <v>1133</v>
      </c>
      <c r="AI47" s="3">
        <f t="shared" si="23"/>
        <v>20.3</v>
      </c>
      <c r="AJ47" s="67">
        <v>1215</v>
      </c>
      <c r="AK47" s="67">
        <v>1400</v>
      </c>
      <c r="AL47" s="68">
        <f t="shared" si="24"/>
        <v>185</v>
      </c>
      <c r="AM47" s="3">
        <f t="shared" si="25"/>
        <v>15.2</v>
      </c>
      <c r="AN47" s="67">
        <v>416</v>
      </c>
      <c r="AO47" s="67">
        <v>426</v>
      </c>
      <c r="AP47" s="68">
        <f t="shared" si="26"/>
        <v>10</v>
      </c>
      <c r="AQ47" s="3">
        <f t="shared" si="27"/>
        <v>2.4</v>
      </c>
      <c r="AR47" s="50"/>
      <c r="AS47" s="76" t="s">
        <v>84</v>
      </c>
      <c r="AT47" s="77"/>
      <c r="AU47" s="77"/>
      <c r="AV47" s="79"/>
    </row>
    <row r="48" spans="1:48" ht="13.5" customHeight="1">
      <c r="A48" s="35"/>
      <c r="B48" s="35"/>
      <c r="C48" s="35"/>
      <c r="D48" s="35"/>
      <c r="E48" s="81" t="s">
        <v>62</v>
      </c>
      <c r="F48" s="77"/>
      <c r="G48" s="77"/>
      <c r="H48" s="79"/>
      <c r="I48" s="78"/>
      <c r="J48" s="1">
        <v>592.8</v>
      </c>
      <c r="K48" s="1">
        <v>599.8</v>
      </c>
      <c r="L48" s="1">
        <f t="shared" si="14"/>
        <v>7</v>
      </c>
      <c r="M48" s="1">
        <f t="shared" si="15"/>
        <v>1.2</v>
      </c>
      <c r="N48" s="82">
        <v>2170108</v>
      </c>
      <c r="O48" s="82">
        <v>2122942</v>
      </c>
      <c r="P48" s="83">
        <f t="shared" si="16"/>
        <v>-47166</v>
      </c>
      <c r="Q48" s="1">
        <f t="shared" si="17"/>
        <v>-2.2</v>
      </c>
      <c r="R48" s="35"/>
      <c r="S48" s="81" t="s">
        <v>62</v>
      </c>
      <c r="T48" s="77"/>
      <c r="U48" s="77"/>
      <c r="V48" s="79"/>
      <c r="W48" s="78"/>
      <c r="X48" s="82">
        <v>680753</v>
      </c>
      <c r="Y48" s="82">
        <v>735213</v>
      </c>
      <c r="Z48" s="83">
        <f t="shared" si="18"/>
        <v>54460</v>
      </c>
      <c r="AA48" s="1">
        <f t="shared" si="19"/>
        <v>8</v>
      </c>
      <c r="AB48" s="82">
        <v>302753</v>
      </c>
      <c r="AC48" s="82">
        <v>289995</v>
      </c>
      <c r="AD48" s="83">
        <f t="shared" si="20"/>
        <v>-12758</v>
      </c>
      <c r="AE48" s="1">
        <f t="shared" si="21"/>
        <v>-4.2</v>
      </c>
      <c r="AF48" s="82">
        <v>3661</v>
      </c>
      <c r="AG48" s="82">
        <v>3540</v>
      </c>
      <c r="AH48" s="83">
        <f t="shared" si="22"/>
        <v>-121</v>
      </c>
      <c r="AI48" s="1">
        <f t="shared" si="23"/>
        <v>-3.3</v>
      </c>
      <c r="AJ48" s="82">
        <v>1148</v>
      </c>
      <c r="AK48" s="82">
        <v>1226</v>
      </c>
      <c r="AL48" s="83">
        <f t="shared" si="24"/>
        <v>78</v>
      </c>
      <c r="AM48" s="1">
        <f t="shared" si="25"/>
        <v>6.8</v>
      </c>
      <c r="AN48" s="82">
        <v>511</v>
      </c>
      <c r="AO48" s="82">
        <v>484</v>
      </c>
      <c r="AP48" s="83">
        <f t="shared" si="26"/>
        <v>-27</v>
      </c>
      <c r="AQ48" s="1">
        <f t="shared" si="27"/>
        <v>-5.3</v>
      </c>
      <c r="AR48" s="50"/>
      <c r="AS48" s="81" t="s">
        <v>62</v>
      </c>
      <c r="AT48" s="77"/>
      <c r="AU48" s="77"/>
      <c r="AV48" s="79"/>
    </row>
    <row r="49" spans="1:48" ht="13.5" customHeight="1">
      <c r="A49" s="35"/>
      <c r="B49" s="35"/>
      <c r="C49" s="35"/>
      <c r="D49" s="35"/>
      <c r="E49" s="76" t="s">
        <v>85</v>
      </c>
      <c r="F49" s="77"/>
      <c r="G49" s="77"/>
      <c r="H49" s="79"/>
      <c r="I49" s="78"/>
      <c r="J49" s="64">
        <v>368</v>
      </c>
      <c r="K49" s="64">
        <v>375.2</v>
      </c>
      <c r="L49" s="66">
        <f t="shared" si="14"/>
        <v>7.2</v>
      </c>
      <c r="M49" s="3">
        <f t="shared" si="15"/>
        <v>2</v>
      </c>
      <c r="N49" s="67">
        <v>1569141</v>
      </c>
      <c r="O49" s="67">
        <v>1431395</v>
      </c>
      <c r="P49" s="68">
        <f t="shared" si="16"/>
        <v>-137746</v>
      </c>
      <c r="Q49" s="3">
        <f t="shared" si="17"/>
        <v>-8.8</v>
      </c>
      <c r="R49" s="35"/>
      <c r="S49" s="76" t="s">
        <v>85</v>
      </c>
      <c r="T49" s="77"/>
      <c r="U49" s="77"/>
      <c r="V49" s="79"/>
      <c r="W49" s="78"/>
      <c r="X49" s="67">
        <v>467347</v>
      </c>
      <c r="Y49" s="67">
        <v>500127</v>
      </c>
      <c r="Z49" s="68">
        <f t="shared" si="18"/>
        <v>32780</v>
      </c>
      <c r="AA49" s="3">
        <f t="shared" si="19"/>
        <v>7</v>
      </c>
      <c r="AB49" s="67">
        <v>175137</v>
      </c>
      <c r="AC49" s="67">
        <v>164586</v>
      </c>
      <c r="AD49" s="68">
        <f t="shared" si="20"/>
        <v>-10551</v>
      </c>
      <c r="AE49" s="3">
        <f t="shared" si="21"/>
        <v>-6</v>
      </c>
      <c r="AF49" s="67">
        <v>4264</v>
      </c>
      <c r="AG49" s="67">
        <v>3815</v>
      </c>
      <c r="AH49" s="68">
        <f t="shared" si="22"/>
        <v>-449</v>
      </c>
      <c r="AI49" s="3">
        <f t="shared" si="23"/>
        <v>-10.5</v>
      </c>
      <c r="AJ49" s="67">
        <v>1270</v>
      </c>
      <c r="AK49" s="67">
        <v>1333</v>
      </c>
      <c r="AL49" s="68">
        <f t="shared" si="24"/>
        <v>63</v>
      </c>
      <c r="AM49" s="3">
        <f t="shared" si="25"/>
        <v>5</v>
      </c>
      <c r="AN49" s="67">
        <v>476</v>
      </c>
      <c r="AO49" s="67">
        <v>439</v>
      </c>
      <c r="AP49" s="68">
        <f t="shared" si="26"/>
        <v>-37</v>
      </c>
      <c r="AQ49" s="3">
        <f t="shared" si="27"/>
        <v>-7.8</v>
      </c>
      <c r="AR49" s="50"/>
      <c r="AS49" s="76" t="s">
        <v>85</v>
      </c>
      <c r="AT49" s="77"/>
      <c r="AU49" s="77"/>
      <c r="AV49" s="79"/>
    </row>
    <row r="50" spans="1:48" ht="13.5" customHeight="1">
      <c r="A50" s="35"/>
      <c r="B50" s="35"/>
      <c r="C50" s="80"/>
      <c r="D50" s="35"/>
      <c r="E50" s="76" t="s">
        <v>86</v>
      </c>
      <c r="F50" s="77"/>
      <c r="G50" s="77"/>
      <c r="H50" s="79"/>
      <c r="I50" s="78"/>
      <c r="J50" s="64">
        <v>700</v>
      </c>
      <c r="K50" s="64">
        <v>725.8</v>
      </c>
      <c r="L50" s="66">
        <f t="shared" si="14"/>
        <v>25.8</v>
      </c>
      <c r="M50" s="3">
        <f t="shared" si="15"/>
        <v>3.7</v>
      </c>
      <c r="N50" s="67">
        <v>2602465</v>
      </c>
      <c r="O50" s="67">
        <v>2391597</v>
      </c>
      <c r="P50" s="68">
        <f t="shared" si="16"/>
        <v>-210868</v>
      </c>
      <c r="Q50" s="3">
        <f t="shared" si="17"/>
        <v>-8.1</v>
      </c>
      <c r="R50" s="35"/>
      <c r="S50" s="76" t="s">
        <v>86</v>
      </c>
      <c r="T50" s="77"/>
      <c r="U50" s="77"/>
      <c r="V50" s="79"/>
      <c r="W50" s="78"/>
      <c r="X50" s="67">
        <v>906226</v>
      </c>
      <c r="Y50" s="67">
        <v>872870</v>
      </c>
      <c r="Z50" s="68">
        <f t="shared" si="18"/>
        <v>-33356</v>
      </c>
      <c r="AA50" s="3">
        <f t="shared" si="19"/>
        <v>-3.7</v>
      </c>
      <c r="AB50" s="67">
        <v>367844</v>
      </c>
      <c r="AC50" s="67">
        <v>351168</v>
      </c>
      <c r="AD50" s="68">
        <f t="shared" si="20"/>
        <v>-16676</v>
      </c>
      <c r="AE50" s="3">
        <f t="shared" si="21"/>
        <v>-4.5</v>
      </c>
      <c r="AF50" s="67">
        <v>3718</v>
      </c>
      <c r="AG50" s="67">
        <v>3295</v>
      </c>
      <c r="AH50" s="68">
        <f t="shared" si="22"/>
        <v>-423</v>
      </c>
      <c r="AI50" s="3">
        <f t="shared" si="23"/>
        <v>-11.4</v>
      </c>
      <c r="AJ50" s="67">
        <v>1295</v>
      </c>
      <c r="AK50" s="67">
        <v>1203</v>
      </c>
      <c r="AL50" s="68">
        <f t="shared" si="24"/>
        <v>-92</v>
      </c>
      <c r="AM50" s="3">
        <f t="shared" si="25"/>
        <v>-7.1</v>
      </c>
      <c r="AN50" s="67">
        <v>525</v>
      </c>
      <c r="AO50" s="67">
        <v>484</v>
      </c>
      <c r="AP50" s="68">
        <f t="shared" si="26"/>
        <v>-41</v>
      </c>
      <c r="AQ50" s="3">
        <f t="shared" si="27"/>
        <v>-7.8</v>
      </c>
      <c r="AR50" s="50"/>
      <c r="AS50" s="76" t="s">
        <v>86</v>
      </c>
      <c r="AT50" s="77"/>
      <c r="AU50" s="77"/>
      <c r="AV50" s="79"/>
    </row>
    <row r="51" spans="1:48" ht="13.5" customHeight="1">
      <c r="A51" s="35"/>
      <c r="B51" s="35"/>
      <c r="C51" s="80"/>
      <c r="D51" s="35"/>
      <c r="E51" s="76" t="s">
        <v>24</v>
      </c>
      <c r="F51" s="77"/>
      <c r="G51" s="77"/>
      <c r="H51" s="79"/>
      <c r="I51" s="78"/>
      <c r="J51" s="64">
        <v>1212.5</v>
      </c>
      <c r="K51" s="64">
        <v>1207.4</v>
      </c>
      <c r="L51" s="66">
        <f t="shared" si="14"/>
        <v>-5.1</v>
      </c>
      <c r="M51" s="3">
        <f t="shared" si="15"/>
        <v>-0.4</v>
      </c>
      <c r="N51" s="67">
        <v>3245187</v>
      </c>
      <c r="O51" s="67">
        <v>4567753</v>
      </c>
      <c r="P51" s="68">
        <f t="shared" si="16"/>
        <v>1322566</v>
      </c>
      <c r="Q51" s="3">
        <f t="shared" si="17"/>
        <v>40.8</v>
      </c>
      <c r="R51" s="35"/>
      <c r="S51" s="76" t="s">
        <v>24</v>
      </c>
      <c r="T51" s="77"/>
      <c r="U51" s="77"/>
      <c r="V51" s="79"/>
      <c r="W51" s="78"/>
      <c r="X51" s="67">
        <v>774749</v>
      </c>
      <c r="Y51" s="67">
        <v>1343928</v>
      </c>
      <c r="Z51" s="68">
        <f t="shared" si="18"/>
        <v>569179</v>
      </c>
      <c r="AA51" s="3">
        <f t="shared" si="19"/>
        <v>73.5</v>
      </c>
      <c r="AB51" s="67">
        <v>637932</v>
      </c>
      <c r="AC51" s="67">
        <v>673569</v>
      </c>
      <c r="AD51" s="68">
        <f t="shared" si="20"/>
        <v>35637</v>
      </c>
      <c r="AE51" s="3">
        <f t="shared" si="21"/>
        <v>5.6</v>
      </c>
      <c r="AF51" s="67">
        <v>2676</v>
      </c>
      <c r="AG51" s="67">
        <v>3783</v>
      </c>
      <c r="AH51" s="68">
        <f t="shared" si="22"/>
        <v>1107</v>
      </c>
      <c r="AI51" s="3">
        <f t="shared" si="23"/>
        <v>41.4</v>
      </c>
      <c r="AJ51" s="67">
        <v>639</v>
      </c>
      <c r="AK51" s="67">
        <v>1113</v>
      </c>
      <c r="AL51" s="68">
        <f t="shared" si="24"/>
        <v>474</v>
      </c>
      <c r="AM51" s="3">
        <f t="shared" si="25"/>
        <v>74.2</v>
      </c>
      <c r="AN51" s="67">
        <v>526</v>
      </c>
      <c r="AO51" s="67">
        <v>558</v>
      </c>
      <c r="AP51" s="68">
        <f t="shared" si="26"/>
        <v>32</v>
      </c>
      <c r="AQ51" s="3">
        <f t="shared" si="27"/>
        <v>6.1</v>
      </c>
      <c r="AR51" s="50"/>
      <c r="AS51" s="76" t="s">
        <v>24</v>
      </c>
      <c r="AT51" s="77"/>
      <c r="AU51" s="77"/>
      <c r="AV51" s="79"/>
    </row>
    <row r="52" spans="1:48" ht="13.5" customHeight="1">
      <c r="A52" s="21"/>
      <c r="B52" s="21"/>
      <c r="C52" s="21"/>
      <c r="D52" s="71"/>
      <c r="E52" s="72"/>
      <c r="F52" s="21"/>
      <c r="G52" s="73"/>
      <c r="H52" s="21"/>
      <c r="I52" s="22"/>
      <c r="J52" s="64"/>
      <c r="K52" s="64"/>
      <c r="L52" s="66"/>
      <c r="M52" s="3"/>
      <c r="P52" s="68"/>
      <c r="Q52" s="3"/>
      <c r="R52" s="21"/>
      <c r="S52" s="72"/>
      <c r="T52" s="21"/>
      <c r="U52" s="73"/>
      <c r="V52" s="21"/>
      <c r="W52" s="22"/>
      <c r="X52" s="67"/>
      <c r="Y52" s="67"/>
      <c r="Z52" s="68"/>
      <c r="AA52" s="3"/>
      <c r="AB52" s="67"/>
      <c r="AC52" s="67"/>
      <c r="AD52" s="68"/>
      <c r="AE52" s="3"/>
      <c r="AH52" s="68"/>
      <c r="AI52" s="3"/>
      <c r="AJ52" s="67"/>
      <c r="AK52" s="67"/>
      <c r="AL52" s="68"/>
      <c r="AM52" s="3"/>
      <c r="AN52" s="67"/>
      <c r="AO52" s="67"/>
      <c r="AP52" s="68"/>
      <c r="AQ52" s="3"/>
      <c r="AR52" s="50"/>
      <c r="AS52" s="72"/>
      <c r="AT52" s="21"/>
      <c r="AU52" s="73"/>
      <c r="AV52" s="21"/>
    </row>
    <row r="53" spans="1:48" ht="13.5" customHeight="1">
      <c r="A53" s="76"/>
      <c r="B53" s="76"/>
      <c r="C53" s="84"/>
      <c r="D53" s="85"/>
      <c r="E53" s="76" t="s">
        <v>26</v>
      </c>
      <c r="F53" s="76"/>
      <c r="G53" s="76"/>
      <c r="H53" s="76"/>
      <c r="I53" s="84"/>
      <c r="J53" s="64">
        <v>58</v>
      </c>
      <c r="K53" s="64">
        <v>57.5</v>
      </c>
      <c r="L53" s="66">
        <f aca="true" t="shared" si="28" ref="L53:L59">ROUND(K53-J53,1)</f>
        <v>-0.5</v>
      </c>
      <c r="M53" s="3">
        <f aca="true" t="shared" si="29" ref="M53:M59">ROUND(L53/J53*100,1)</f>
        <v>-0.9</v>
      </c>
      <c r="N53" s="67">
        <v>126901</v>
      </c>
      <c r="O53" s="67">
        <v>136046</v>
      </c>
      <c r="P53" s="68">
        <f aca="true" t="shared" si="30" ref="P53:P59">O53-N53</f>
        <v>9145</v>
      </c>
      <c r="Q53" s="3">
        <f aca="true" t="shared" si="31" ref="Q53:Q59">ROUND(P53/N53*100,1)</f>
        <v>7.2</v>
      </c>
      <c r="R53" s="76" t="s">
        <v>66</v>
      </c>
      <c r="S53" s="76" t="s">
        <v>26</v>
      </c>
      <c r="T53" s="76"/>
      <c r="U53" s="76"/>
      <c r="V53" s="76"/>
      <c r="W53" s="84"/>
      <c r="X53" s="67">
        <v>43339</v>
      </c>
      <c r="Y53" s="67">
        <v>47131</v>
      </c>
      <c r="Z53" s="68">
        <f aca="true" t="shared" si="32" ref="Z53:Z59">Y53-X53</f>
        <v>3792</v>
      </c>
      <c r="AA53" s="3">
        <f aca="true" t="shared" si="33" ref="AA53:AA59">ROUND((Y53-X53)/X53*100,1)</f>
        <v>8.7</v>
      </c>
      <c r="AB53" s="67">
        <v>23422</v>
      </c>
      <c r="AC53" s="67">
        <v>23173</v>
      </c>
      <c r="AD53" s="68">
        <f aca="true" t="shared" si="34" ref="AD53:AD59">ROUND(AC53-AB53,0)</f>
        <v>-249</v>
      </c>
      <c r="AE53" s="3">
        <f aca="true" t="shared" si="35" ref="AE53:AE59">ROUND(AD53/AB53*100,1)</f>
        <v>-1.1</v>
      </c>
      <c r="AF53" s="67">
        <v>2189</v>
      </c>
      <c r="AG53" s="67">
        <v>2367</v>
      </c>
      <c r="AH53" s="68">
        <f aca="true" t="shared" si="36" ref="AH53:AH59">AG53-AF53</f>
        <v>178</v>
      </c>
      <c r="AI53" s="3">
        <f aca="true" t="shared" si="37" ref="AI53:AI59">ROUND(AH53/AF53*100,1)</f>
        <v>8.1</v>
      </c>
      <c r="AJ53" s="67">
        <v>747</v>
      </c>
      <c r="AK53" s="67">
        <v>820</v>
      </c>
      <c r="AL53" s="68">
        <f aca="true" t="shared" si="38" ref="AL53:AL59">AK53-AJ53</f>
        <v>73</v>
      </c>
      <c r="AM53" s="3">
        <f aca="true" t="shared" si="39" ref="AM53:AM59">ROUND(AL53/AJ53*100,1)</f>
        <v>9.8</v>
      </c>
      <c r="AN53" s="67">
        <v>404</v>
      </c>
      <c r="AO53" s="67">
        <v>403</v>
      </c>
      <c r="AP53" s="68">
        <f aca="true" t="shared" si="40" ref="AP53:AP59">AO53-AN53</f>
        <v>-1</v>
      </c>
      <c r="AQ53" s="3">
        <f aca="true" t="shared" si="41" ref="AQ53:AQ59">ROUND(AP53/AN53*100,1)</f>
        <v>-0.2</v>
      </c>
      <c r="AR53" s="50"/>
      <c r="AS53" s="76" t="s">
        <v>26</v>
      </c>
      <c r="AT53" s="76"/>
      <c r="AU53" s="76"/>
      <c r="AV53" s="76"/>
    </row>
    <row r="54" spans="1:48" ht="13.5" customHeight="1">
      <c r="A54" s="76"/>
      <c r="B54" s="76"/>
      <c r="C54" s="76"/>
      <c r="D54" s="76"/>
      <c r="E54" s="76" t="s">
        <v>27</v>
      </c>
      <c r="F54" s="76"/>
      <c r="G54" s="76"/>
      <c r="H54" s="76"/>
      <c r="I54" s="84"/>
      <c r="J54" s="64">
        <v>33.2</v>
      </c>
      <c r="K54" s="64">
        <v>32.5</v>
      </c>
      <c r="L54" s="66">
        <f t="shared" si="28"/>
        <v>-0.7</v>
      </c>
      <c r="M54" s="3">
        <f t="shared" si="29"/>
        <v>-2.1</v>
      </c>
      <c r="N54" s="67">
        <v>110852</v>
      </c>
      <c r="O54" s="67">
        <v>113487</v>
      </c>
      <c r="P54" s="68">
        <f t="shared" si="30"/>
        <v>2635</v>
      </c>
      <c r="Q54" s="3">
        <f t="shared" si="31"/>
        <v>2.4</v>
      </c>
      <c r="R54" s="76" t="s">
        <v>66</v>
      </c>
      <c r="S54" s="76" t="s">
        <v>27</v>
      </c>
      <c r="T54" s="76"/>
      <c r="U54" s="76"/>
      <c r="V54" s="76"/>
      <c r="W54" s="84"/>
      <c r="X54" s="67">
        <v>35809</v>
      </c>
      <c r="Y54" s="67">
        <v>36539</v>
      </c>
      <c r="Z54" s="68">
        <f t="shared" si="32"/>
        <v>730</v>
      </c>
      <c r="AA54" s="3">
        <f t="shared" si="33"/>
        <v>2</v>
      </c>
      <c r="AB54" s="67">
        <v>13126</v>
      </c>
      <c r="AC54" s="67">
        <v>12779</v>
      </c>
      <c r="AD54" s="68">
        <f t="shared" si="34"/>
        <v>-347</v>
      </c>
      <c r="AE54" s="3">
        <f t="shared" si="35"/>
        <v>-2.6</v>
      </c>
      <c r="AF54" s="67">
        <v>3335</v>
      </c>
      <c r="AG54" s="67">
        <v>3491</v>
      </c>
      <c r="AH54" s="68">
        <f t="shared" si="36"/>
        <v>156</v>
      </c>
      <c r="AI54" s="3">
        <f t="shared" si="37"/>
        <v>4.7</v>
      </c>
      <c r="AJ54" s="67">
        <v>1077</v>
      </c>
      <c r="AK54" s="67">
        <v>1124</v>
      </c>
      <c r="AL54" s="68">
        <f t="shared" si="38"/>
        <v>47</v>
      </c>
      <c r="AM54" s="3">
        <f t="shared" si="39"/>
        <v>4.4</v>
      </c>
      <c r="AN54" s="67">
        <v>395</v>
      </c>
      <c r="AO54" s="67">
        <v>393</v>
      </c>
      <c r="AP54" s="68">
        <f t="shared" si="40"/>
        <v>-2</v>
      </c>
      <c r="AQ54" s="3">
        <f t="shared" si="41"/>
        <v>-0.5</v>
      </c>
      <c r="AR54" s="50"/>
      <c r="AS54" s="76" t="s">
        <v>27</v>
      </c>
      <c r="AT54" s="76"/>
      <c r="AU54" s="76"/>
      <c r="AV54" s="76"/>
    </row>
    <row r="55" spans="1:48" ht="13.5" customHeight="1">
      <c r="A55" s="76"/>
      <c r="B55" s="76"/>
      <c r="C55" s="76"/>
      <c r="D55" s="76"/>
      <c r="E55" s="76" t="s">
        <v>28</v>
      </c>
      <c r="F55" s="76"/>
      <c r="G55" s="76"/>
      <c r="H55" s="76"/>
      <c r="I55" s="84"/>
      <c r="J55" s="64">
        <v>38.6</v>
      </c>
      <c r="K55" s="64">
        <v>37.5</v>
      </c>
      <c r="L55" s="66">
        <f t="shared" si="28"/>
        <v>-1.1</v>
      </c>
      <c r="M55" s="3">
        <f t="shared" si="29"/>
        <v>-2.8</v>
      </c>
      <c r="N55" s="67">
        <v>88657</v>
      </c>
      <c r="O55" s="67">
        <v>89087</v>
      </c>
      <c r="P55" s="68">
        <f t="shared" si="30"/>
        <v>430</v>
      </c>
      <c r="Q55" s="3">
        <f t="shared" si="31"/>
        <v>0.5</v>
      </c>
      <c r="R55" s="76" t="s">
        <v>66</v>
      </c>
      <c r="S55" s="76" t="s">
        <v>28</v>
      </c>
      <c r="T55" s="76"/>
      <c r="U55" s="76"/>
      <c r="V55" s="76"/>
      <c r="W55" s="84"/>
      <c r="X55" s="67">
        <v>34843</v>
      </c>
      <c r="Y55" s="67">
        <v>37456</v>
      </c>
      <c r="Z55" s="68">
        <f t="shared" si="32"/>
        <v>2613</v>
      </c>
      <c r="AA55" s="3">
        <f t="shared" si="33"/>
        <v>7.5</v>
      </c>
      <c r="AB55" s="67">
        <v>13972</v>
      </c>
      <c r="AC55" s="67">
        <v>13575</v>
      </c>
      <c r="AD55" s="68">
        <f t="shared" si="34"/>
        <v>-397</v>
      </c>
      <c r="AE55" s="3">
        <f t="shared" si="35"/>
        <v>-2.8</v>
      </c>
      <c r="AF55" s="67">
        <v>2299</v>
      </c>
      <c r="AG55" s="67">
        <v>2379</v>
      </c>
      <c r="AH55" s="68">
        <f t="shared" si="36"/>
        <v>80</v>
      </c>
      <c r="AI55" s="3">
        <f t="shared" si="37"/>
        <v>3.5</v>
      </c>
      <c r="AJ55" s="67">
        <v>903</v>
      </c>
      <c r="AK55" s="67">
        <v>1000</v>
      </c>
      <c r="AL55" s="68">
        <f t="shared" si="38"/>
        <v>97</v>
      </c>
      <c r="AM55" s="3">
        <f t="shared" si="39"/>
        <v>10.7</v>
      </c>
      <c r="AN55" s="67">
        <v>362</v>
      </c>
      <c r="AO55" s="67">
        <v>362</v>
      </c>
      <c r="AP55" s="68">
        <f t="shared" si="40"/>
        <v>0</v>
      </c>
      <c r="AQ55" s="3">
        <f t="shared" si="41"/>
        <v>0</v>
      </c>
      <c r="AR55" s="50"/>
      <c r="AS55" s="76" t="s">
        <v>28</v>
      </c>
      <c r="AT55" s="76"/>
      <c r="AU55" s="76"/>
      <c r="AV55" s="76"/>
    </row>
    <row r="56" spans="1:48" ht="13.5" customHeight="1">
      <c r="A56" s="76"/>
      <c r="B56" s="76"/>
      <c r="C56" s="76"/>
      <c r="D56" s="76"/>
      <c r="E56" s="76" t="s">
        <v>29</v>
      </c>
      <c r="F56" s="76"/>
      <c r="G56" s="76"/>
      <c r="H56" s="76"/>
      <c r="I56" s="84"/>
      <c r="J56" s="64">
        <v>35.4</v>
      </c>
      <c r="K56" s="64">
        <v>35.6</v>
      </c>
      <c r="L56" s="66">
        <f t="shared" si="28"/>
        <v>0.2</v>
      </c>
      <c r="M56" s="3">
        <f t="shared" si="29"/>
        <v>0.6</v>
      </c>
      <c r="N56" s="67">
        <v>62844</v>
      </c>
      <c r="O56" s="67">
        <v>49176</v>
      </c>
      <c r="P56" s="68">
        <f t="shared" si="30"/>
        <v>-13668</v>
      </c>
      <c r="Q56" s="3">
        <f t="shared" si="31"/>
        <v>-21.7</v>
      </c>
      <c r="R56" s="76" t="s">
        <v>66</v>
      </c>
      <c r="S56" s="76" t="s">
        <v>29</v>
      </c>
      <c r="T56" s="76"/>
      <c r="U56" s="76"/>
      <c r="V56" s="76"/>
      <c r="W56" s="84"/>
      <c r="X56" s="67">
        <v>25526</v>
      </c>
      <c r="Y56" s="67">
        <v>19436</v>
      </c>
      <c r="Z56" s="68">
        <f t="shared" si="32"/>
        <v>-6090</v>
      </c>
      <c r="AA56" s="3">
        <f t="shared" si="33"/>
        <v>-23.9</v>
      </c>
      <c r="AB56" s="67">
        <v>11141</v>
      </c>
      <c r="AC56" s="67">
        <v>10251</v>
      </c>
      <c r="AD56" s="68">
        <f t="shared" si="34"/>
        <v>-890</v>
      </c>
      <c r="AE56" s="3">
        <f t="shared" si="35"/>
        <v>-8</v>
      </c>
      <c r="AF56" s="67">
        <v>1778</v>
      </c>
      <c r="AG56" s="67">
        <v>1382</v>
      </c>
      <c r="AH56" s="68">
        <f t="shared" si="36"/>
        <v>-396</v>
      </c>
      <c r="AI56" s="3">
        <f t="shared" si="37"/>
        <v>-22.3</v>
      </c>
      <c r="AJ56" s="67">
        <v>722</v>
      </c>
      <c r="AK56" s="67">
        <v>546</v>
      </c>
      <c r="AL56" s="68">
        <f t="shared" si="38"/>
        <v>-176</v>
      </c>
      <c r="AM56" s="3">
        <f t="shared" si="39"/>
        <v>-24.4</v>
      </c>
      <c r="AN56" s="67">
        <v>315</v>
      </c>
      <c r="AO56" s="67">
        <v>288</v>
      </c>
      <c r="AP56" s="68">
        <f t="shared" si="40"/>
        <v>-27</v>
      </c>
      <c r="AQ56" s="3">
        <f t="shared" si="41"/>
        <v>-8.6</v>
      </c>
      <c r="AR56" s="50"/>
      <c r="AS56" s="76" t="s">
        <v>29</v>
      </c>
      <c r="AT56" s="76"/>
      <c r="AU56" s="76"/>
      <c r="AV56" s="76"/>
    </row>
    <row r="57" spans="1:48" ht="13.5" customHeight="1">
      <c r="A57" s="76"/>
      <c r="B57" s="76"/>
      <c r="C57" s="76"/>
      <c r="D57" s="76"/>
      <c r="E57" s="76" t="s">
        <v>30</v>
      </c>
      <c r="F57" s="76"/>
      <c r="G57" s="76"/>
      <c r="H57" s="76"/>
      <c r="I57" s="84"/>
      <c r="J57" s="64">
        <v>32.4</v>
      </c>
      <c r="K57" s="64">
        <v>32.3</v>
      </c>
      <c r="L57" s="66">
        <f t="shared" si="28"/>
        <v>-0.1</v>
      </c>
      <c r="M57" s="3">
        <f t="shared" si="29"/>
        <v>-0.3</v>
      </c>
      <c r="N57" s="67">
        <v>67476</v>
      </c>
      <c r="O57" s="67">
        <v>68505</v>
      </c>
      <c r="P57" s="68">
        <f t="shared" si="30"/>
        <v>1029</v>
      </c>
      <c r="Q57" s="3">
        <f t="shared" si="31"/>
        <v>1.5</v>
      </c>
      <c r="R57" s="76" t="s">
        <v>66</v>
      </c>
      <c r="S57" s="76" t="s">
        <v>30</v>
      </c>
      <c r="T57" s="76"/>
      <c r="U57" s="76"/>
      <c r="V57" s="76"/>
      <c r="W57" s="84"/>
      <c r="X57" s="67">
        <v>19163</v>
      </c>
      <c r="Y57" s="67">
        <v>19804</v>
      </c>
      <c r="Z57" s="68">
        <f t="shared" si="32"/>
        <v>641</v>
      </c>
      <c r="AA57" s="3">
        <f t="shared" si="33"/>
        <v>3.3</v>
      </c>
      <c r="AB57" s="67">
        <v>11863</v>
      </c>
      <c r="AC57" s="67">
        <v>10491</v>
      </c>
      <c r="AD57" s="68">
        <f t="shared" si="34"/>
        <v>-1372</v>
      </c>
      <c r="AE57" s="3">
        <f t="shared" si="35"/>
        <v>-11.6</v>
      </c>
      <c r="AF57" s="67">
        <v>2084</v>
      </c>
      <c r="AG57" s="67">
        <v>2123</v>
      </c>
      <c r="AH57" s="68">
        <f t="shared" si="36"/>
        <v>39</v>
      </c>
      <c r="AI57" s="3">
        <f t="shared" si="37"/>
        <v>1.9</v>
      </c>
      <c r="AJ57" s="67">
        <v>592</v>
      </c>
      <c r="AK57" s="67">
        <v>614</v>
      </c>
      <c r="AL57" s="68">
        <f t="shared" si="38"/>
        <v>22</v>
      </c>
      <c r="AM57" s="3">
        <f t="shared" si="39"/>
        <v>3.7</v>
      </c>
      <c r="AN57" s="67">
        <v>366</v>
      </c>
      <c r="AO57" s="67">
        <v>325</v>
      </c>
      <c r="AP57" s="68">
        <f t="shared" si="40"/>
        <v>-41</v>
      </c>
      <c r="AQ57" s="3">
        <f t="shared" si="41"/>
        <v>-11.2</v>
      </c>
      <c r="AR57" s="50"/>
      <c r="AS57" s="76" t="s">
        <v>30</v>
      </c>
      <c r="AT57" s="76"/>
      <c r="AU57" s="76"/>
      <c r="AV57" s="76"/>
    </row>
    <row r="58" spans="1:48" ht="13.5" customHeight="1">
      <c r="A58" s="76"/>
      <c r="B58" s="76"/>
      <c r="C58" s="84"/>
      <c r="D58" s="76"/>
      <c r="E58" s="76" t="s">
        <v>31</v>
      </c>
      <c r="F58" s="76"/>
      <c r="G58" s="76"/>
      <c r="H58" s="76"/>
      <c r="I58" s="84"/>
      <c r="J58" s="64">
        <v>24.6</v>
      </c>
      <c r="K58" s="64">
        <v>24.1</v>
      </c>
      <c r="L58" s="66">
        <f t="shared" si="28"/>
        <v>-0.5</v>
      </c>
      <c r="M58" s="3">
        <f t="shared" si="29"/>
        <v>-2</v>
      </c>
      <c r="N58" s="67">
        <v>63039</v>
      </c>
      <c r="O58" s="67">
        <v>64583</v>
      </c>
      <c r="P58" s="68">
        <f t="shared" si="30"/>
        <v>1544</v>
      </c>
      <c r="Q58" s="3">
        <f t="shared" si="31"/>
        <v>2.4</v>
      </c>
      <c r="R58" s="76" t="s">
        <v>66</v>
      </c>
      <c r="S58" s="76" t="s">
        <v>31</v>
      </c>
      <c r="T58" s="76"/>
      <c r="U58" s="76"/>
      <c r="V58" s="76"/>
      <c r="W58" s="84"/>
      <c r="X58" s="67">
        <v>21623</v>
      </c>
      <c r="Y58" s="67">
        <v>22293</v>
      </c>
      <c r="Z58" s="68">
        <f t="shared" si="32"/>
        <v>670</v>
      </c>
      <c r="AA58" s="3">
        <f t="shared" si="33"/>
        <v>3.1</v>
      </c>
      <c r="AB58" s="67">
        <v>8058</v>
      </c>
      <c r="AC58" s="67">
        <v>7901</v>
      </c>
      <c r="AD58" s="68">
        <f t="shared" si="34"/>
        <v>-157</v>
      </c>
      <c r="AE58" s="3">
        <f t="shared" si="35"/>
        <v>-1.9</v>
      </c>
      <c r="AF58" s="67">
        <v>2561</v>
      </c>
      <c r="AG58" s="67">
        <v>2678</v>
      </c>
      <c r="AH58" s="68">
        <f t="shared" si="36"/>
        <v>117</v>
      </c>
      <c r="AI58" s="3">
        <f t="shared" si="37"/>
        <v>4.6</v>
      </c>
      <c r="AJ58" s="67">
        <v>878</v>
      </c>
      <c r="AK58" s="67">
        <v>925</v>
      </c>
      <c r="AL58" s="68">
        <f t="shared" si="38"/>
        <v>47</v>
      </c>
      <c r="AM58" s="3">
        <f t="shared" si="39"/>
        <v>5.4</v>
      </c>
      <c r="AN58" s="67">
        <v>327</v>
      </c>
      <c r="AO58" s="67">
        <v>328</v>
      </c>
      <c r="AP58" s="68">
        <f t="shared" si="40"/>
        <v>1</v>
      </c>
      <c r="AQ58" s="3">
        <f t="shared" si="41"/>
        <v>0.3</v>
      </c>
      <c r="AR58" s="50"/>
      <c r="AS58" s="76" t="s">
        <v>31</v>
      </c>
      <c r="AT58" s="76"/>
      <c r="AU58" s="76"/>
      <c r="AV58" s="76"/>
    </row>
    <row r="59" spans="1:48" ht="13.5" customHeight="1">
      <c r="A59" s="76"/>
      <c r="B59" s="76"/>
      <c r="C59" s="84"/>
      <c r="D59" s="23"/>
      <c r="E59" s="76" t="s">
        <v>32</v>
      </c>
      <c r="F59" s="76"/>
      <c r="G59" s="76"/>
      <c r="H59" s="76"/>
      <c r="I59" s="84"/>
      <c r="J59" s="64">
        <v>24.3</v>
      </c>
      <c r="K59" s="64">
        <v>23.4</v>
      </c>
      <c r="L59" s="66">
        <f t="shared" si="28"/>
        <v>-0.9</v>
      </c>
      <c r="M59" s="3">
        <f t="shared" si="29"/>
        <v>-3.7</v>
      </c>
      <c r="N59" s="67">
        <v>41231</v>
      </c>
      <c r="O59" s="67">
        <v>40213</v>
      </c>
      <c r="P59" s="68">
        <f t="shared" si="30"/>
        <v>-1018</v>
      </c>
      <c r="Q59" s="3">
        <f t="shared" si="31"/>
        <v>-2.5</v>
      </c>
      <c r="R59" s="76" t="s">
        <v>66</v>
      </c>
      <c r="S59" s="76" t="s">
        <v>32</v>
      </c>
      <c r="T59" s="76"/>
      <c r="U59" s="76"/>
      <c r="V59" s="76"/>
      <c r="W59" s="84"/>
      <c r="X59" s="67">
        <v>14673</v>
      </c>
      <c r="Y59" s="67">
        <v>14393</v>
      </c>
      <c r="Z59" s="68">
        <f t="shared" si="32"/>
        <v>-280</v>
      </c>
      <c r="AA59" s="3">
        <f t="shared" si="33"/>
        <v>-1.9</v>
      </c>
      <c r="AB59" s="67">
        <v>6040</v>
      </c>
      <c r="AC59" s="67">
        <v>5753</v>
      </c>
      <c r="AD59" s="68">
        <f t="shared" si="34"/>
        <v>-287</v>
      </c>
      <c r="AE59" s="3">
        <f t="shared" si="35"/>
        <v>-4.8</v>
      </c>
      <c r="AF59" s="67">
        <v>1696</v>
      </c>
      <c r="AG59" s="67">
        <v>1720</v>
      </c>
      <c r="AH59" s="68">
        <f t="shared" si="36"/>
        <v>24</v>
      </c>
      <c r="AI59" s="3">
        <f t="shared" si="37"/>
        <v>1.4</v>
      </c>
      <c r="AJ59" s="67">
        <v>603</v>
      </c>
      <c r="AK59" s="67">
        <v>616</v>
      </c>
      <c r="AL59" s="68">
        <f t="shared" si="38"/>
        <v>13</v>
      </c>
      <c r="AM59" s="3">
        <f t="shared" si="39"/>
        <v>2.2</v>
      </c>
      <c r="AN59" s="67">
        <v>248</v>
      </c>
      <c r="AO59" s="67">
        <v>246</v>
      </c>
      <c r="AP59" s="68">
        <f t="shared" si="40"/>
        <v>-2</v>
      </c>
      <c r="AQ59" s="3">
        <f t="shared" si="41"/>
        <v>-0.8</v>
      </c>
      <c r="AR59" s="50"/>
      <c r="AS59" s="76" t="s">
        <v>32</v>
      </c>
      <c r="AT59" s="76"/>
      <c r="AU59" s="76"/>
      <c r="AV59" s="76"/>
    </row>
    <row r="60" spans="1:48" ht="13.5" customHeight="1">
      <c r="A60" s="21"/>
      <c r="B60" s="21"/>
      <c r="C60" s="21"/>
      <c r="D60" s="41"/>
      <c r="E60" s="72"/>
      <c r="F60" s="21"/>
      <c r="G60" s="73"/>
      <c r="H60" s="21"/>
      <c r="I60" s="22"/>
      <c r="J60" s="64"/>
      <c r="K60" s="64"/>
      <c r="L60" s="66"/>
      <c r="M60" s="3"/>
      <c r="P60" s="68"/>
      <c r="Q60" s="3"/>
      <c r="R60" s="21"/>
      <c r="S60" s="72"/>
      <c r="T60" s="21"/>
      <c r="U60" s="73"/>
      <c r="V60" s="21"/>
      <c r="W60" s="22"/>
      <c r="X60" s="67"/>
      <c r="Y60" s="67"/>
      <c r="Z60" s="68"/>
      <c r="AA60" s="3"/>
      <c r="AB60" s="67"/>
      <c r="AC60" s="67"/>
      <c r="AD60" s="68"/>
      <c r="AE60" s="3"/>
      <c r="AH60" s="68"/>
      <c r="AI60" s="3"/>
      <c r="AJ60" s="67"/>
      <c r="AK60" s="67"/>
      <c r="AL60" s="68"/>
      <c r="AM60" s="3"/>
      <c r="AN60" s="67"/>
      <c r="AO60" s="67"/>
      <c r="AP60" s="68"/>
      <c r="AQ60" s="3"/>
      <c r="AR60" s="50"/>
      <c r="AS60" s="72"/>
      <c r="AT60" s="21"/>
      <c r="AU60" s="73"/>
      <c r="AV60" s="21"/>
    </row>
    <row r="61" spans="1:48" ht="13.5" customHeight="1">
      <c r="A61" s="76"/>
      <c r="B61" s="76"/>
      <c r="C61" s="76"/>
      <c r="D61" s="85"/>
      <c r="E61" s="2"/>
      <c r="F61" s="76"/>
      <c r="G61" s="76"/>
      <c r="H61" s="76"/>
      <c r="I61" s="105" t="s">
        <v>67</v>
      </c>
      <c r="J61" s="64">
        <v>29.9</v>
      </c>
      <c r="K61" s="64">
        <v>29.8</v>
      </c>
      <c r="L61" s="66">
        <f>ROUND(K61-J61,1)</f>
        <v>-0.1</v>
      </c>
      <c r="M61" s="3">
        <f>ROUND(L61/J61*100,1)</f>
        <v>-0.3</v>
      </c>
      <c r="N61" s="67">
        <v>106064</v>
      </c>
      <c r="O61" s="67">
        <v>117545</v>
      </c>
      <c r="P61" s="68">
        <f>O61-N61</f>
        <v>11481</v>
      </c>
      <c r="Q61" s="3">
        <f>ROUND(P61/N61*100,1)</f>
        <v>10.8</v>
      </c>
      <c r="R61" s="76"/>
      <c r="S61" s="2"/>
      <c r="T61" s="76"/>
      <c r="U61" s="76"/>
      <c r="V61" s="76"/>
      <c r="W61" s="105" t="s">
        <v>67</v>
      </c>
      <c r="X61" s="67">
        <v>36288</v>
      </c>
      <c r="Y61" s="67">
        <v>39264</v>
      </c>
      <c r="Z61" s="68">
        <f>Y61-X61</f>
        <v>2976</v>
      </c>
      <c r="AA61" s="3">
        <f>ROUND((Y61-X61)/X61*100,1)</f>
        <v>8.2</v>
      </c>
      <c r="AB61" s="67">
        <v>12297</v>
      </c>
      <c r="AC61" s="67">
        <v>12273</v>
      </c>
      <c r="AD61" s="68">
        <f>ROUND(AC61-AB61,0)</f>
        <v>-24</v>
      </c>
      <c r="AE61" s="3">
        <f>ROUND(AD61/AB61*100,1)</f>
        <v>-0.2</v>
      </c>
      <c r="AF61" s="67">
        <v>3545</v>
      </c>
      <c r="AG61" s="67">
        <v>3938</v>
      </c>
      <c r="AH61" s="68">
        <f>AG61-AF61</f>
        <v>393</v>
      </c>
      <c r="AI61" s="3">
        <f>ROUND(AH61/AF61*100,1)</f>
        <v>11.1</v>
      </c>
      <c r="AJ61" s="67">
        <v>1213</v>
      </c>
      <c r="AK61" s="67">
        <v>1315</v>
      </c>
      <c r="AL61" s="68">
        <f>AK61-AJ61</f>
        <v>102</v>
      </c>
      <c r="AM61" s="3">
        <f>ROUND(AL61/AJ61*100,1)</f>
        <v>8.4</v>
      </c>
      <c r="AN61" s="67">
        <v>411</v>
      </c>
      <c r="AO61" s="67">
        <v>411</v>
      </c>
      <c r="AP61" s="68">
        <f>AO61-AN61</f>
        <v>0</v>
      </c>
      <c r="AQ61" s="3">
        <f>ROUND(AP61/AN61*100,1)</f>
        <v>0</v>
      </c>
      <c r="AR61" s="50"/>
      <c r="AS61" s="2"/>
      <c r="AT61" s="76"/>
      <c r="AU61" s="76"/>
      <c r="AV61" s="76"/>
    </row>
    <row r="62" spans="1:48" ht="13.5" customHeight="1">
      <c r="A62" s="76"/>
      <c r="B62" s="76"/>
      <c r="C62" s="76"/>
      <c r="D62" s="76"/>
      <c r="E62" s="76"/>
      <c r="F62" s="76"/>
      <c r="G62" s="79"/>
      <c r="H62" s="76"/>
      <c r="I62" s="105" t="s">
        <v>65</v>
      </c>
      <c r="J62" s="64">
        <v>60.4</v>
      </c>
      <c r="K62" s="64">
        <v>59.3</v>
      </c>
      <c r="L62" s="66">
        <f>ROUND(K62-J62,1)</f>
        <v>-1.1</v>
      </c>
      <c r="M62" s="3">
        <f>ROUND(L62/J62*100,1)</f>
        <v>-1.8</v>
      </c>
      <c r="N62" s="67">
        <v>165449</v>
      </c>
      <c r="O62" s="67">
        <v>162893</v>
      </c>
      <c r="P62" s="68">
        <f>O62-N62</f>
        <v>-2556</v>
      </c>
      <c r="Q62" s="3">
        <f>ROUND(P62/N62*100,1)</f>
        <v>-1.5</v>
      </c>
      <c r="R62" s="76"/>
      <c r="S62" s="76"/>
      <c r="T62" s="76"/>
      <c r="U62" s="79"/>
      <c r="V62" s="76"/>
      <c r="W62" s="105" t="s">
        <v>65</v>
      </c>
      <c r="X62" s="67">
        <v>53525</v>
      </c>
      <c r="Y62" s="67">
        <v>55189</v>
      </c>
      <c r="Z62" s="68">
        <f>Y62-X62</f>
        <v>1664</v>
      </c>
      <c r="AA62" s="3">
        <f>ROUND((Y62-X62)/X62*100,1)</f>
        <v>3.1</v>
      </c>
      <c r="AB62" s="67">
        <v>26385</v>
      </c>
      <c r="AC62" s="67">
        <v>25378</v>
      </c>
      <c r="AD62" s="68">
        <f>ROUND(AC62-AB62,0)</f>
        <v>-1007</v>
      </c>
      <c r="AE62" s="3">
        <f>ROUND(AD62/AB62*100,1)</f>
        <v>-3.8</v>
      </c>
      <c r="AF62" s="67">
        <v>2741</v>
      </c>
      <c r="AG62" s="67">
        <v>2749</v>
      </c>
      <c r="AH62" s="68">
        <f>AG62-AF62</f>
        <v>8</v>
      </c>
      <c r="AI62" s="3">
        <f>ROUND(AH62/AF62*100,1)</f>
        <v>0.3</v>
      </c>
      <c r="AJ62" s="67">
        <v>887</v>
      </c>
      <c r="AK62" s="67">
        <v>931</v>
      </c>
      <c r="AL62" s="68">
        <f>AK62-AJ62</f>
        <v>44</v>
      </c>
      <c r="AM62" s="3">
        <f>ROUND(AL62/AJ62*100,1)</f>
        <v>5</v>
      </c>
      <c r="AN62" s="67">
        <v>437</v>
      </c>
      <c r="AO62" s="67">
        <v>428</v>
      </c>
      <c r="AP62" s="68">
        <f>AO62-AN62</f>
        <v>-9</v>
      </c>
      <c r="AQ62" s="3">
        <f>ROUND(AP62/AN62*100,1)</f>
        <v>-2.1</v>
      </c>
      <c r="AR62" s="50"/>
      <c r="AS62" s="76"/>
      <c r="AT62" s="76"/>
      <c r="AU62" s="79"/>
      <c r="AV62" s="76"/>
    </row>
    <row r="63" spans="1:48" ht="13.5" customHeight="1">
      <c r="A63" s="21"/>
      <c r="B63" s="21"/>
      <c r="C63" s="21"/>
      <c r="D63" s="41"/>
      <c r="E63" s="72"/>
      <c r="F63" s="21"/>
      <c r="G63" s="48"/>
      <c r="H63" s="21"/>
      <c r="I63" s="105" t="s">
        <v>63</v>
      </c>
      <c r="J63" s="64">
        <v>26.9</v>
      </c>
      <c r="K63" s="64">
        <v>26.2</v>
      </c>
      <c r="L63" s="66">
        <f>ROUND(K63-J63,1)</f>
        <v>-0.7</v>
      </c>
      <c r="M63" s="3">
        <f>ROUND(L63/J63*100,1)</f>
        <v>-2.6</v>
      </c>
      <c r="N63" s="67">
        <v>50879</v>
      </c>
      <c r="O63" s="67">
        <v>48710</v>
      </c>
      <c r="P63" s="68">
        <f>O63-N63</f>
        <v>-2169</v>
      </c>
      <c r="Q63" s="3">
        <f>ROUND(P63/N63*100,1)</f>
        <v>-4.3</v>
      </c>
      <c r="R63" s="21"/>
      <c r="S63" s="72"/>
      <c r="T63" s="21"/>
      <c r="U63" s="48"/>
      <c r="V63" s="21"/>
      <c r="W63" s="105" t="s">
        <v>63</v>
      </c>
      <c r="X63" s="67">
        <v>18207</v>
      </c>
      <c r="Y63" s="67">
        <v>17570</v>
      </c>
      <c r="Z63" s="68">
        <f>Y63-X63</f>
        <v>-637</v>
      </c>
      <c r="AA63" s="3">
        <f>ROUND((Y63-X63)/X63*100,1)</f>
        <v>-3.5</v>
      </c>
      <c r="AB63" s="67">
        <v>7467</v>
      </c>
      <c r="AC63" s="67">
        <v>7182</v>
      </c>
      <c r="AD63" s="68">
        <f>ROUND(AC63-AB63,0)</f>
        <v>-285</v>
      </c>
      <c r="AE63" s="3">
        <f>ROUND(AD63/AB63*100,1)</f>
        <v>-3.8</v>
      </c>
      <c r="AF63" s="67">
        <v>1893</v>
      </c>
      <c r="AG63" s="67">
        <v>1858</v>
      </c>
      <c r="AH63" s="68">
        <f>AG63-AF63</f>
        <v>-35</v>
      </c>
      <c r="AI63" s="3">
        <f>ROUND(AH63/AF63*100,1)</f>
        <v>-1.8</v>
      </c>
      <c r="AJ63" s="67">
        <v>677</v>
      </c>
      <c r="AK63" s="67">
        <v>670</v>
      </c>
      <c r="AL63" s="68">
        <f>AK63-AJ63</f>
        <v>-7</v>
      </c>
      <c r="AM63" s="3">
        <f>ROUND(AL63/AJ63*100,1)</f>
        <v>-1</v>
      </c>
      <c r="AN63" s="67">
        <v>278</v>
      </c>
      <c r="AO63" s="67">
        <v>274</v>
      </c>
      <c r="AP63" s="68">
        <f>AO63-AN63</f>
        <v>-4</v>
      </c>
      <c r="AQ63" s="3">
        <f>ROUND(AP63/AN63*100,1)</f>
        <v>-1.4</v>
      </c>
      <c r="AR63" s="50"/>
      <c r="AS63" s="72"/>
      <c r="AT63" s="21"/>
      <c r="AU63" s="48"/>
      <c r="AV63" s="21"/>
    </row>
    <row r="64" spans="1:48" ht="13.5" customHeight="1">
      <c r="A64" s="86"/>
      <c r="B64" s="86"/>
      <c r="C64" s="86"/>
      <c r="D64" s="87"/>
      <c r="E64" s="88"/>
      <c r="F64" s="86"/>
      <c r="G64" s="89"/>
      <c r="H64" s="86"/>
      <c r="I64" s="90"/>
      <c r="J64" s="91"/>
      <c r="K64" s="91"/>
      <c r="L64" s="91"/>
      <c r="M64" s="91"/>
      <c r="N64" s="91"/>
      <c r="O64" s="91"/>
      <c r="P64" s="92"/>
      <c r="Q64" s="91"/>
      <c r="R64" s="86"/>
      <c r="S64" s="88"/>
      <c r="T64" s="86"/>
      <c r="U64" s="89"/>
      <c r="V64" s="86"/>
      <c r="W64" s="90"/>
      <c r="X64" s="91"/>
      <c r="Y64" s="91"/>
      <c r="Z64" s="92"/>
      <c r="AA64" s="91"/>
      <c r="AB64" s="91"/>
      <c r="AC64" s="91"/>
      <c r="AD64" s="92"/>
      <c r="AE64" s="91"/>
      <c r="AF64" s="91"/>
      <c r="AG64" s="91"/>
      <c r="AH64" s="92"/>
      <c r="AI64" s="91"/>
      <c r="AJ64" s="91"/>
      <c r="AK64" s="91"/>
      <c r="AL64" s="92"/>
      <c r="AM64" s="91"/>
      <c r="AN64" s="91"/>
      <c r="AO64" s="91"/>
      <c r="AP64" s="92"/>
      <c r="AQ64" s="91"/>
      <c r="AR64" s="93"/>
      <c r="AS64" s="88"/>
      <c r="AT64" s="86"/>
      <c r="AU64" s="89"/>
      <c r="AV64" s="86"/>
    </row>
  </sheetData>
  <printOptions/>
  <pageMargins left="0.5905511811023623" right="0.5905511811023623" top="0.7874015748031497" bottom="0.7874015748031497" header="0.5118110236220472" footer="0.5118110236220472"/>
  <pageSetup fitToWidth="2" horizontalDpi="600" verticalDpi="600" orientation="portrait" paperSize="9" scale="96" r:id="rId2"/>
  <colBreaks count="1" manualBreakCount="1">
    <brk id="17" max="62" man="1"/>
  </colBreaks>
  <ignoredErrors>
    <ignoredError sqref="J9:AQ9 E13:K63 L60:M60 L37:M38 L52:M52 N13:O63 P60:Q60 P37:Q38 P52:Q52 R13:Y63 Z60:AA60 Z37:AA38 Z52:AA52 AB13:AC63 AD60:AE60 AD37:AE38 AD52:AE52 AF13:AG63 AH60:AI60 AH37:AI38 AH52:AI52 AJ13:AK63 AN13:AO63 AR13:AU6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2007-03-13T09:36:07Z</cp:lastPrinted>
  <dcterms:created xsi:type="dcterms:W3CDTF">2003-12-28T11:07:46Z</dcterms:created>
  <dcterms:modified xsi:type="dcterms:W3CDTF">2007-03-14T05:44:28Z</dcterms:modified>
  <cp:category/>
  <cp:version/>
  <cp:contentType/>
  <cp:contentStatus/>
</cp:coreProperties>
</file>