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75" activeTab="0"/>
  </bookViews>
  <sheets>
    <sheet name="第5０表" sheetId="1" r:id="rId1"/>
    <sheet name="第5１表" sheetId="2" r:id="rId2"/>
    <sheet name="第5２表" sheetId="3" r:id="rId3"/>
    <sheet name="第5３・5４・５５表" sheetId="4" r:id="rId4"/>
  </sheets>
  <externalReferences>
    <externalReference r:id="rId7"/>
  </externalReferences>
  <definedNames>
    <definedName name="_1NEN" localSheetId="1">'第5１表'!$F$1:$F$64</definedName>
    <definedName name="_1NEN" localSheetId="2">'第5２表'!$F$1:$F$65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'第5０表'!$A$1:$AM$64</definedName>
    <definedName name="_xlnm.Print_Area" localSheetId="1">'第5１表'!$A$1:$BK$66</definedName>
    <definedName name="_xlnm.Print_Area" localSheetId="2">'第5２表'!$A$1:$BH$67</definedName>
    <definedName name="_xlnm.Print_Area" localSheetId="3">'第5３・5４・５５表'!$A$1:$AB$73</definedName>
    <definedName name="Print_Area_MI" localSheetId="0">'第5０表'!$B$8:$I$62</definedName>
    <definedName name="Print_Area_MI" localSheetId="1">'第5１表'!$A$7:$W$64</definedName>
    <definedName name="Print_Area_MI" localSheetId="2">'第5２表'!$A$8:$AF$65</definedName>
    <definedName name="Print_Area_MI" localSheetId="3">'第5３・5４・５５表'!$B$8:$I$70</definedName>
    <definedName name="Print_Area_MI">'[1]第１表'!$B$1:$N$59</definedName>
    <definedName name="_xlnm.Print_Titles" localSheetId="0">'第5０表'!$1:$8</definedName>
    <definedName name="_xlnm.Print_Titles" localSheetId="1">'第5１表'!$1:$7</definedName>
    <definedName name="_xlnm.Print_Titles" localSheetId="2">'第5２表'!$1:$8</definedName>
    <definedName name="_xlnm.Print_Titles" localSheetId="3">'第5３・5４・５５表'!$1:$8</definedName>
    <definedName name="Print_Titles_MI" localSheetId="0">'第5０表'!$1:$8</definedName>
    <definedName name="Print_Titles_MI" localSheetId="1">'第5１表'!$1:$7</definedName>
    <definedName name="Print_Titles_MI" localSheetId="2">'第5２表'!$1:$8</definedName>
    <definedName name="Print_Titles_MI" localSheetId="3">'第5３・5４・５５表'!$1:$8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<sst xmlns="http://schemas.openxmlformats.org/spreadsheetml/2006/main" count="910" uniqueCount="193">
  <si>
    <t>計</t>
  </si>
  <si>
    <t>計</t>
  </si>
  <si>
    <t>1～15人</t>
  </si>
  <si>
    <t>16～20人</t>
  </si>
  <si>
    <t>21～25人</t>
  </si>
  <si>
    <t>26～30人</t>
  </si>
  <si>
    <t>31～35人</t>
  </si>
  <si>
    <t>36～40人</t>
  </si>
  <si>
    <t>41～45人</t>
  </si>
  <si>
    <t>46～50人</t>
  </si>
  <si>
    <t>51～55人</t>
  </si>
  <si>
    <t>56人以上</t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</si>
  <si>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</si>
  <si>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</si>
  <si>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</si>
  <si>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</si>
  <si>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</si>
  <si>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</si>
  <si>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</si>
  <si>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</si>
  <si>
    <t>1　歳　児</t>
  </si>
  <si>
    <t>2　歳　児</t>
  </si>
  <si>
    <t>3　歳　児</t>
  </si>
  <si>
    <t>4　歳　児</t>
  </si>
  <si>
    <t>5　歳　児</t>
  </si>
  <si>
    <t>男</t>
  </si>
  <si>
    <t>女</t>
  </si>
  <si>
    <t>0　歳</t>
  </si>
  <si>
    <t>1　歳</t>
  </si>
  <si>
    <t>2　歳</t>
  </si>
  <si>
    <t>3　歳</t>
  </si>
  <si>
    <t>4　歳</t>
  </si>
  <si>
    <t>5　歳</t>
  </si>
  <si>
    <t>本年度満3歳児入園</t>
  </si>
  <si>
    <t>本年度3歳児入園</t>
  </si>
  <si>
    <t>前年度間入園</t>
  </si>
  <si>
    <t>計</t>
  </si>
  <si>
    <t>3歳入園</t>
  </si>
  <si>
    <t>4歳入園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</si>
  <si>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</si>
  <si>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</si>
  <si>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</si>
  <si>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</si>
  <si>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</si>
  <si>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</si>
  <si>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</si>
  <si>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</si>
  <si>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</si>
  <si>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</si>
  <si>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</si>
  <si>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</si>
  <si>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</si>
  <si>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</si>
  <si>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</si>
  <si>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</si>
  <si>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</si>
  <si>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</si>
  <si>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</si>
  <si>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</si>
  <si>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</si>
  <si>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</si>
  <si>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</si>
  <si>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</si>
  <si>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</si>
  <si>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</si>
  <si>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</si>
  <si>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</si>
  <si>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塩竈市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</si>
  <si>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</si>
  <si>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</si>
  <si>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</si>
  <si>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</si>
  <si>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</si>
  <si>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</si>
  <si>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</si>
  <si>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</si>
  <si>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</si>
  <si>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</si>
  <si>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</si>
  <si>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</si>
  <si>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</si>
  <si>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</si>
  <si>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</si>
  <si>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</si>
  <si>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</si>
  <si>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</si>
  <si>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</si>
  <si>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（つづき）</t>
  </si>
  <si>
    <t xml:space="preserve">   (単位：園，学級)</t>
  </si>
  <si>
    <t>区　　分
市町村名</t>
  </si>
  <si>
    <t>学校数</t>
  </si>
  <si>
    <t>学級数</t>
  </si>
  <si>
    <t>計</t>
  </si>
  <si>
    <t>国　　立</t>
  </si>
  <si>
    <t>公　　立</t>
  </si>
  <si>
    <t>私　　立</t>
  </si>
  <si>
    <t>国立</t>
  </si>
  <si>
    <t>公立</t>
  </si>
  <si>
    <t>私　　立</t>
  </si>
  <si>
    <t>学校法人立</t>
  </si>
  <si>
    <t>宗教法人立</t>
  </si>
  <si>
    <t>その他の法人立</t>
  </si>
  <si>
    <t>個人立</t>
  </si>
  <si>
    <t>学校
法人立</t>
  </si>
  <si>
    <t>宗教
法人立</t>
  </si>
  <si>
    <t>その他の
法人立</t>
  </si>
  <si>
    <t>本園</t>
  </si>
  <si>
    <t>分園</t>
  </si>
  <si>
    <t>平成27年度</t>
  </si>
  <si>
    <t>市 部 計</t>
  </si>
  <si>
    <t>仙台市計</t>
  </si>
  <si>
    <t>塩竈市</t>
  </si>
  <si>
    <t>登米市</t>
  </si>
  <si>
    <t>栗原市</t>
  </si>
  <si>
    <t>東松島市</t>
  </si>
  <si>
    <t>大崎市</t>
  </si>
  <si>
    <t>刈 田 郡 計</t>
  </si>
  <si>
    <t>柴 田 郡 計</t>
  </si>
  <si>
    <t>大河原町</t>
  </si>
  <si>
    <t>大河原町</t>
  </si>
  <si>
    <t>村田町</t>
  </si>
  <si>
    <t>柴田町</t>
  </si>
  <si>
    <t>川崎町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</si>
  <si>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</si>
  <si>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</si>
  <si>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</si>
  <si>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</si>
  <si>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</si>
  <si>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</si>
  <si>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</si>
  <si>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</si>
  <si>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財団法人立</t>
  </si>
  <si>
    <t>社団法人立</t>
  </si>
  <si>
    <t>社会福祉法人立</t>
  </si>
  <si>
    <t>(つづき）</t>
  </si>
  <si>
    <t>(単位：人)</t>
  </si>
  <si>
    <t>公  立</t>
  </si>
  <si>
    <t>私  立</t>
  </si>
  <si>
    <t>&lt;幼保連携型認定こども園&gt;</t>
  </si>
  <si>
    <t>男</t>
  </si>
  <si>
    <t>女</t>
  </si>
  <si>
    <t>主幹保育教諭</t>
  </si>
  <si>
    <t>主幹指導教諭</t>
  </si>
  <si>
    <t>保育教諭</t>
  </si>
  <si>
    <t>助保育教諭</t>
  </si>
  <si>
    <t>主幹養護教諭</t>
  </si>
  <si>
    <t>主幹栄養教諭</t>
  </si>
  <si>
    <t>区　　分</t>
  </si>
  <si>
    <t>私立内訳</t>
  </si>
  <si>
    <t>（単位：学級）</t>
  </si>
  <si>
    <t>（単位：人）</t>
  </si>
  <si>
    <t xml:space="preserve">   (単位：人)</t>
  </si>
  <si>
    <t>&lt;幼保連携型認定こども園&gt;</t>
  </si>
  <si>
    <t>平成28年度</t>
  </si>
  <si>
    <t>平成28年度</t>
  </si>
  <si>
    <t>平成27年度</t>
  </si>
  <si>
    <t>区　　分
市町村名</t>
  </si>
  <si>
    <t>刈 田 郡 計</t>
  </si>
  <si>
    <t>修了者
(前年度間)</t>
  </si>
  <si>
    <t>認可
定員数</t>
  </si>
  <si>
    <t>就園率
(％)</t>
  </si>
  <si>
    <t>&lt;幼保連携型認定こども園&gt;（公私計）</t>
  </si>
  <si>
    <t>5歳入園
(本年度入園者)</t>
  </si>
  <si>
    <t>4歳入園
(本年度入園者)</t>
  </si>
  <si>
    <t>…</t>
  </si>
  <si>
    <t>0～2歳入園</t>
  </si>
  <si>
    <t>教育・保育職員数（本務者）</t>
  </si>
  <si>
    <t>職員数（本務者）</t>
  </si>
  <si>
    <t>　養護教諭</t>
  </si>
  <si>
    <t>養護助教諭</t>
  </si>
  <si>
    <t>教　　　頭</t>
  </si>
  <si>
    <t>園　　　長</t>
  </si>
  <si>
    <t>副　園　長</t>
  </si>
  <si>
    <t>栄養教諭</t>
  </si>
  <si>
    <t>講　　師</t>
  </si>
  <si>
    <t>市町村別職名別教育・保育職員数及び職員数</t>
  </si>
  <si>
    <t>第５０表　　　市　町　村　別　学　校　数　及　び　学　級　数</t>
  </si>
  <si>
    <t>第５１表　　　市　町　村　別　在　園　者　数　及　び　入　園　者　数</t>
  </si>
  <si>
    <t>第５２表</t>
  </si>
  <si>
    <t>第５３表　　　収容人員別学級数</t>
  </si>
  <si>
    <t>第５４表　　　設置者別在園者数</t>
  </si>
  <si>
    <t>第５５表　　　設置者別入園者数  (本年度入園者）</t>
  </si>
  <si>
    <t>事務
職員</t>
  </si>
  <si>
    <t>養護教員(看護師等)</t>
  </si>
  <si>
    <t>調理員</t>
  </si>
  <si>
    <t>用務員・警備員・その他</t>
  </si>
  <si>
    <t>社会福祉法人立</t>
  </si>
  <si>
    <t>教育・保育補助員</t>
  </si>
  <si>
    <t>保育士</t>
  </si>
  <si>
    <t>教諭等</t>
  </si>
  <si>
    <t>公　立</t>
  </si>
  <si>
    <t>私　立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</si>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</sst>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0"/>
      <color indexed="12"/>
      <name val="明朝"/>
      <family val="1"/>
    </font>
    <font>
      <b/>
      <sz val="14"/>
      <name val="明朝"/>
      <family val="1"/>
    </font>
    <font>
      <sz val="9"/>
      <name val="書院細明朝体"/>
      <family val="1"/>
    </font>
    <font>
      <sz val="11"/>
      <name val="書院細明朝体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1"/>
      <color indexed="8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9"/>
      <color indexed="10"/>
      <name val="書院細明朝体"/>
      <family val="1"/>
    </font>
    <font>
      <sz val="10"/>
      <color indexed="8"/>
      <name val="ＭＳ Ｐゴシック"/>
      <family val="3"/>
    </font>
    <font>
      <b/>
      <sz val="11"/>
      <color indexed="10"/>
      <name val="書院細明朝体"/>
      <family val="1"/>
    </font>
    <font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b/>
      <sz val="10"/>
      <color indexed="9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name val="Calibri"/>
      <family val="3"/>
    </font>
    <font>
      <b/>
      <sz val="11"/>
      <color theme="1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10"/>
      <color theme="1"/>
      <name val="Calibri"/>
      <family val="3"/>
    </font>
    <font>
      <b/>
      <sz val="11"/>
      <color rgb="FFFF0000"/>
      <name val="書院細明朝体"/>
      <family val="1"/>
    </font>
    <font>
      <sz val="11"/>
      <color rgb="FFFF0000"/>
      <name val="書院細明朝体"/>
      <family val="1"/>
    </font>
    <font>
      <sz val="11"/>
      <color rgb="FFFF0000"/>
      <name val="ＭＳ ゴシック"/>
      <family val="3"/>
    </font>
    <font>
      <b/>
      <sz val="10"/>
      <color theme="0"/>
      <name val="書院細明朝体"/>
      <family val="1"/>
    </font>
    <font>
      <b/>
      <sz val="11"/>
      <name val="Calibri"/>
      <family val="3"/>
    </font>
    <font>
      <b/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double"/>
      <right/>
      <top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5" fillId="0" borderId="0" applyFill="0" applyBorder="0" applyAlignment="0">
      <protection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1" fontId="1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5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28" borderId="4" applyNumberFormat="0" applyAlignment="0" applyProtection="0"/>
    <xf numFmtId="0" fontId="67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0" fillId="32" borderId="7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32" borderId="12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3" borderId="7" applyNumberFormat="0" applyAlignment="0" applyProtection="0"/>
    <xf numFmtId="0" fontId="2" fillId="0" borderId="0">
      <alignment vertical="center"/>
      <protection/>
    </xf>
    <xf numFmtId="0" fontId="19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0" fontId="79" fillId="0" borderId="0" applyNumberFormat="0" applyFill="0" applyBorder="0" applyAlignment="0" applyProtection="0"/>
    <xf numFmtId="0" fontId="80" fillId="34" borderId="0" applyNumberFormat="0" applyBorder="0" applyAlignment="0" applyProtection="0"/>
  </cellStyleXfs>
  <cellXfs count="432">
    <xf numFmtId="0" fontId="0" fillId="0" borderId="0" xfId="0" applyFont="1" applyAlignment="1">
      <alignment vertical="center"/>
    </xf>
    <xf numFmtId="0" fontId="3" fillId="0" borderId="3" xfId="80" applyFont="1" applyFill="1" applyBorder="1" applyAlignment="1">
      <alignment horizontal="center" vertical="center" wrapText="1"/>
      <protection/>
    </xf>
    <xf numFmtId="0" fontId="3" fillId="0" borderId="0" xfId="80" applyFont="1" applyFill="1" applyAlignment="1">
      <alignment vertical="center"/>
      <protection/>
    </xf>
    <xf numFmtId="0" fontId="3" fillId="0" borderId="0" xfId="80" applyFont="1" applyFill="1" applyAlignment="1">
      <alignment vertical="center" shrinkToFit="1"/>
      <protection/>
    </xf>
    <xf numFmtId="182" fontId="23" fillId="0" borderId="0" xfId="82" applyNumberFormat="1" applyFont="1" applyFill="1" applyBorder="1" applyAlignment="1" applyProtection="1">
      <alignment horizontal="right" vertical="center"/>
      <protection/>
    </xf>
    <xf numFmtId="182" fontId="23" fillId="0" borderId="0" xfId="82" applyNumberFormat="1" applyFont="1" applyFill="1" applyAlignment="1">
      <alignment horizontal="center" vertical="center"/>
      <protection/>
    </xf>
    <xf numFmtId="182" fontId="25" fillId="0" borderId="0" xfId="82" applyNumberFormat="1" applyFont="1" applyFill="1" applyAlignment="1">
      <alignment horizontal="centerContinuous" vertical="center"/>
      <protection/>
    </xf>
    <xf numFmtId="182" fontId="25" fillId="0" borderId="0" xfId="82" applyNumberFormat="1" applyFont="1" applyFill="1" applyBorder="1" applyAlignment="1" applyProtection="1">
      <alignment vertical="center"/>
      <protection locked="0"/>
    </xf>
    <xf numFmtId="182" fontId="25" fillId="0" borderId="0" xfId="82" applyNumberFormat="1" applyFont="1" applyFill="1" applyBorder="1" applyAlignment="1">
      <alignment vertical="center"/>
      <protection/>
    </xf>
    <xf numFmtId="182" fontId="25" fillId="0" borderId="0" xfId="82" applyNumberFormat="1" applyFont="1" applyFill="1" applyAlignment="1">
      <alignment vertical="center"/>
      <protection/>
    </xf>
    <xf numFmtId="182" fontId="23" fillId="0" borderId="13" xfId="82" applyNumberFormat="1" applyFont="1" applyFill="1" applyBorder="1" applyAlignment="1" applyProtection="1">
      <alignment horizontal="left" vertical="center"/>
      <protection locked="0"/>
    </xf>
    <xf numFmtId="182" fontId="25" fillId="0" borderId="13" xfId="82" applyNumberFormat="1" applyFont="1" applyFill="1" applyBorder="1" applyAlignment="1">
      <alignment vertical="center"/>
      <protection/>
    </xf>
    <xf numFmtId="37" fontId="26" fillId="0" borderId="13" xfId="82" applyFont="1" applyFill="1" applyBorder="1" applyAlignment="1">
      <alignment vertical="center"/>
      <protection/>
    </xf>
    <xf numFmtId="37" fontId="26" fillId="0" borderId="0" xfId="82" applyFont="1" applyFill="1" applyBorder="1" applyAlignment="1">
      <alignment horizontal="right" vertical="center"/>
      <protection/>
    </xf>
    <xf numFmtId="182" fontId="23" fillId="0" borderId="14" xfId="82" applyNumberFormat="1" applyFont="1" applyFill="1" applyBorder="1" applyAlignment="1">
      <alignment horizontal="left" vertical="center"/>
      <protection/>
    </xf>
    <xf numFmtId="182" fontId="23" fillId="0" borderId="13" xfId="82" applyNumberFormat="1" applyFont="1" applyFill="1" applyBorder="1" applyAlignment="1" applyProtection="1">
      <alignment horizontal="right" vertical="center"/>
      <protection/>
    </xf>
    <xf numFmtId="182" fontId="23" fillId="0" borderId="13" xfId="82" applyNumberFormat="1" applyFont="1" applyFill="1" applyBorder="1" applyAlignment="1">
      <alignment horizontal="center" vertical="center"/>
      <protection/>
    </xf>
    <xf numFmtId="182" fontId="23" fillId="0" borderId="15" xfId="82" applyNumberFormat="1" applyFont="1" applyFill="1" applyBorder="1" applyAlignment="1">
      <alignment horizontal="center" vertical="center"/>
      <protection/>
    </xf>
    <xf numFmtId="182" fontId="23" fillId="0" borderId="16" xfId="82" applyNumberFormat="1" applyFont="1" applyFill="1" applyBorder="1" applyAlignment="1" applyProtection="1">
      <alignment horizontal="center" vertical="center"/>
      <protection/>
    </xf>
    <xf numFmtId="182" fontId="23" fillId="0" borderId="13" xfId="82" applyNumberFormat="1" applyFont="1" applyFill="1" applyBorder="1" applyAlignment="1" applyProtection="1">
      <alignment horizontal="center" vertical="center"/>
      <protection/>
    </xf>
    <xf numFmtId="182" fontId="23" fillId="0" borderId="3" xfId="82" applyNumberFormat="1" applyFont="1" applyFill="1" applyBorder="1" applyAlignment="1" applyProtection="1">
      <alignment horizontal="center" vertical="center"/>
      <protection/>
    </xf>
    <xf numFmtId="182" fontId="23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 applyProtection="1">
      <alignment vertical="center"/>
      <protection locked="0"/>
    </xf>
    <xf numFmtId="182" fontId="23" fillId="0" borderId="17" xfId="82" applyNumberFormat="1" applyFont="1" applyFill="1" applyBorder="1" applyAlignment="1">
      <alignment vertical="center"/>
      <protection/>
    </xf>
    <xf numFmtId="182" fontId="24" fillId="0" borderId="0" xfId="82" applyNumberFormat="1" applyFont="1" applyFill="1" applyBorder="1" applyAlignment="1" applyProtection="1">
      <alignment horizontal="right" vertical="center"/>
      <protection/>
    </xf>
    <xf numFmtId="182" fontId="25" fillId="0" borderId="17" xfId="82" applyNumberFormat="1" applyFont="1" applyFill="1" applyBorder="1" applyAlignment="1">
      <alignment vertical="center"/>
      <protection/>
    </xf>
    <xf numFmtId="182" fontId="81" fillId="0" borderId="0" xfId="82" applyNumberFormat="1" applyFont="1" applyFill="1" applyBorder="1" applyAlignment="1" applyProtection="1">
      <alignment vertical="center"/>
      <protection locked="0"/>
    </xf>
    <xf numFmtId="182" fontId="81" fillId="0" borderId="0" xfId="82" applyNumberFormat="1" applyFont="1" applyFill="1" applyBorder="1" applyAlignment="1">
      <alignment vertical="center"/>
      <protection/>
    </xf>
    <xf numFmtId="182" fontId="81" fillId="0" borderId="0" xfId="82" applyNumberFormat="1" applyFont="1" applyFill="1" applyAlignment="1">
      <alignment vertical="center"/>
      <protection/>
    </xf>
    <xf numFmtId="182" fontId="81" fillId="0" borderId="0" xfId="82" applyNumberFormat="1" applyFont="1" applyFill="1" applyAlignment="1" applyProtection="1">
      <alignment vertical="center"/>
      <protection locked="0"/>
    </xf>
    <xf numFmtId="182" fontId="25" fillId="0" borderId="0" xfId="82" applyNumberFormat="1" applyFont="1" applyFill="1" applyAlignment="1" applyProtection="1">
      <alignment vertical="center"/>
      <protection locked="0"/>
    </xf>
    <xf numFmtId="182" fontId="23" fillId="0" borderId="18" xfId="82" applyNumberFormat="1" applyFont="1" applyFill="1" applyBorder="1" applyAlignment="1" applyProtection="1">
      <alignment horizontal="center" vertical="center"/>
      <protection/>
    </xf>
    <xf numFmtId="182" fontId="24" fillId="0" borderId="0" xfId="82" applyNumberFormat="1" applyFont="1" applyFill="1" applyBorder="1" applyAlignment="1">
      <alignment vertical="center"/>
      <protection/>
    </xf>
    <xf numFmtId="182" fontId="23" fillId="0" borderId="0" xfId="83" applyNumberFormat="1" applyFont="1" applyFill="1" applyAlignment="1" applyProtection="1">
      <alignment horizontal="center" vertical="center"/>
      <protection/>
    </xf>
    <xf numFmtId="182" fontId="23" fillId="0" borderId="0" xfId="83" applyNumberFormat="1" applyFont="1" applyFill="1" applyBorder="1" applyAlignment="1" applyProtection="1">
      <alignment horizontal="left" vertical="center"/>
      <protection/>
    </xf>
    <xf numFmtId="182" fontId="23" fillId="0" borderId="0" xfId="83" applyNumberFormat="1" applyFont="1" applyFill="1" applyAlignment="1">
      <alignment horizontal="centerContinuous" vertical="center"/>
      <protection/>
    </xf>
    <xf numFmtId="184" fontId="23" fillId="0" borderId="0" xfId="83" applyNumberFormat="1" applyFont="1" applyFill="1" applyAlignment="1">
      <alignment horizontal="centerContinuous" vertical="center"/>
      <protection/>
    </xf>
    <xf numFmtId="182" fontId="25" fillId="0" borderId="0" xfId="83" applyNumberFormat="1" applyFont="1" applyFill="1" applyAlignment="1">
      <alignment vertical="center"/>
      <protection/>
    </xf>
    <xf numFmtId="182" fontId="25" fillId="0" borderId="13" xfId="83" applyNumberFormat="1" applyFont="1" applyFill="1" applyBorder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vertical="center"/>
      <protection/>
    </xf>
    <xf numFmtId="182" fontId="81" fillId="0" borderId="0" xfId="83" applyNumberFormat="1" applyFont="1" applyFill="1" applyBorder="1" applyAlignment="1">
      <alignment vertical="center"/>
      <protection/>
    </xf>
    <xf numFmtId="182" fontId="23" fillId="0" borderId="13" xfId="83" applyNumberFormat="1" applyFont="1" applyFill="1" applyBorder="1" applyAlignment="1" applyProtection="1">
      <alignment horizontal="center" vertical="center"/>
      <protection/>
    </xf>
    <xf numFmtId="182" fontId="23" fillId="0" borderId="19" xfId="83" applyNumberFormat="1" applyFont="1" applyFill="1" applyBorder="1" applyAlignment="1" applyProtection="1">
      <alignment horizontal="center" vertical="center"/>
      <protection/>
    </xf>
    <xf numFmtId="182" fontId="23" fillId="0" borderId="0" xfId="83" applyNumberFormat="1" applyFont="1" applyFill="1" applyBorder="1" applyAlignment="1" applyProtection="1">
      <alignment horizontal="center" vertical="center"/>
      <protection/>
    </xf>
    <xf numFmtId="182" fontId="23" fillId="0" borderId="20" xfId="83" applyNumberFormat="1" applyFont="1" applyFill="1" applyBorder="1" applyAlignment="1" applyProtection="1">
      <alignment horizontal="center" vertical="center"/>
      <protection/>
    </xf>
    <xf numFmtId="182" fontId="81" fillId="0" borderId="0" xfId="83" applyNumberFormat="1" applyFont="1" applyFill="1" applyBorder="1" applyAlignment="1">
      <alignment horizontal="center" vertical="center"/>
      <protection/>
    </xf>
    <xf numFmtId="182" fontId="23" fillId="0" borderId="20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 applyProtection="1">
      <alignment vertical="center"/>
      <protection locked="0"/>
    </xf>
    <xf numFmtId="184" fontId="23" fillId="0" borderId="0" xfId="83" applyNumberFormat="1" applyFont="1" applyFill="1" applyBorder="1" applyAlignment="1" applyProtection="1">
      <alignment vertical="center"/>
      <protection locked="0"/>
    </xf>
    <xf numFmtId="182" fontId="25" fillId="0" borderId="19" xfId="82" applyNumberFormat="1" applyFont="1" applyFill="1" applyBorder="1" applyAlignment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 locked="0"/>
    </xf>
    <xf numFmtId="182" fontId="25" fillId="0" borderId="15" xfId="83" applyNumberFormat="1" applyFont="1" applyFill="1" applyBorder="1" applyAlignment="1">
      <alignment vertical="center"/>
      <protection/>
    </xf>
    <xf numFmtId="184" fontId="25" fillId="0" borderId="13" xfId="83" applyNumberFormat="1" applyFont="1" applyFill="1" applyBorder="1" applyAlignment="1">
      <alignment vertical="center"/>
      <protection/>
    </xf>
    <xf numFmtId="182" fontId="25" fillId="0" borderId="0" xfId="83" applyNumberFormat="1" applyFont="1" applyFill="1" applyBorder="1" applyAlignment="1" applyProtection="1">
      <alignment vertical="center"/>
      <protection locked="0"/>
    </xf>
    <xf numFmtId="182" fontId="25" fillId="0" borderId="0" xfId="83" applyNumberFormat="1" applyFont="1" applyFill="1" applyAlignment="1" applyProtection="1">
      <alignment vertical="center"/>
      <protection locked="0"/>
    </xf>
    <xf numFmtId="184" fontId="25" fillId="0" borderId="0" xfId="83" applyNumberFormat="1" applyFont="1" applyFill="1" applyAlignment="1" applyProtection="1">
      <alignment vertical="center"/>
      <protection locked="0"/>
    </xf>
    <xf numFmtId="184" fontId="25" fillId="0" borderId="0" xfId="83" applyNumberFormat="1" applyFont="1" applyFill="1" applyAlignment="1">
      <alignment vertical="center"/>
      <protection/>
    </xf>
    <xf numFmtId="182" fontId="30" fillId="0" borderId="0" xfId="83" applyNumberFormat="1" applyFont="1" applyFill="1" applyAlignment="1">
      <alignment horizontal="left" vertical="center"/>
      <protection/>
    </xf>
    <xf numFmtId="182" fontId="30" fillId="0" borderId="0" xfId="83" applyNumberFormat="1" applyFont="1" applyFill="1" applyAlignment="1">
      <alignment vertical="center"/>
      <protection/>
    </xf>
    <xf numFmtId="182" fontId="30" fillId="0" borderId="0" xfId="83" applyNumberFormat="1" applyFont="1" applyFill="1" applyBorder="1" applyAlignment="1">
      <alignment vertical="center"/>
      <protection/>
    </xf>
    <xf numFmtId="182" fontId="30" fillId="0" borderId="0" xfId="83" applyNumberFormat="1" applyFont="1" applyFill="1" applyBorder="1" applyAlignment="1" applyProtection="1">
      <alignment vertical="center"/>
      <protection locked="0"/>
    </xf>
    <xf numFmtId="182" fontId="30" fillId="0" borderId="0" xfId="83" applyNumberFormat="1" applyFont="1" applyFill="1" applyAlignment="1" applyProtection="1">
      <alignment vertical="center"/>
      <protection locked="0"/>
    </xf>
    <xf numFmtId="182" fontId="81" fillId="0" borderId="13" xfId="83" applyNumberFormat="1" applyFont="1" applyFill="1" applyBorder="1" applyAlignment="1">
      <alignment vertical="center"/>
      <protection/>
    </xf>
    <xf numFmtId="182" fontId="29" fillId="0" borderId="0" xfId="83" applyNumberFormat="1" applyFont="1" applyFill="1" applyBorder="1" applyAlignment="1" applyProtection="1">
      <alignment vertical="center"/>
      <protection locked="0"/>
    </xf>
    <xf numFmtId="182" fontId="23" fillId="0" borderId="17" xfId="83" applyNumberFormat="1" applyFont="1" applyFill="1" applyBorder="1" applyAlignment="1">
      <alignment vertical="center"/>
      <protection/>
    </xf>
    <xf numFmtId="182" fontId="23" fillId="0" borderId="19" xfId="82" applyNumberFormat="1" applyFont="1" applyFill="1" applyBorder="1" applyAlignment="1">
      <alignment vertical="center"/>
      <protection/>
    </xf>
    <xf numFmtId="37" fontId="23" fillId="0" borderId="0" xfId="82" applyFont="1" applyFill="1" applyBorder="1" applyAlignment="1">
      <alignment horizontal="right" vertical="center"/>
      <protection/>
    </xf>
    <xf numFmtId="185" fontId="24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82" fillId="0" borderId="0" xfId="83" applyNumberFormat="1" applyFont="1" applyFill="1" applyBorder="1" applyAlignment="1" applyProtection="1">
      <alignment vertical="center"/>
      <protection locked="0"/>
    </xf>
    <xf numFmtId="182" fontId="82" fillId="0" borderId="0" xfId="83" applyNumberFormat="1" applyFont="1" applyFill="1" applyAlignment="1">
      <alignment vertical="center"/>
      <protection/>
    </xf>
    <xf numFmtId="0" fontId="24" fillId="0" borderId="3" xfId="80" applyFont="1" applyFill="1" applyBorder="1" applyAlignment="1">
      <alignment horizontal="center" vertical="center" wrapText="1"/>
      <protection/>
    </xf>
    <xf numFmtId="185" fontId="24" fillId="0" borderId="0" xfId="80" applyNumberFormat="1" applyFont="1" applyFill="1" applyAlignment="1">
      <alignment vertical="center" shrinkToFit="1"/>
      <protection/>
    </xf>
    <xf numFmtId="185" fontId="24" fillId="0" borderId="20" xfId="80" applyNumberFormat="1" applyFont="1" applyFill="1" applyBorder="1" applyAlignment="1">
      <alignment vertical="center" shrinkToFit="1"/>
      <protection/>
    </xf>
    <xf numFmtId="185" fontId="24" fillId="0" borderId="0" xfId="80" applyNumberFormat="1" applyFont="1" applyFill="1" applyAlignment="1">
      <alignment vertical="center"/>
      <protection/>
    </xf>
    <xf numFmtId="185" fontId="24" fillId="0" borderId="17" xfId="80" applyNumberFormat="1" applyFont="1" applyFill="1" applyBorder="1" applyAlignment="1">
      <alignment vertical="center"/>
      <protection/>
    </xf>
    <xf numFmtId="182" fontId="20" fillId="0" borderId="0" xfId="82" applyNumberFormat="1" applyFont="1" applyFill="1" applyAlignment="1">
      <alignment vertical="center"/>
      <protection/>
    </xf>
    <xf numFmtId="182" fontId="17" fillId="0" borderId="0" xfId="82" applyNumberFormat="1" applyFont="1" applyFill="1" applyBorder="1" applyAlignment="1" applyProtection="1">
      <alignment horizontal="right" vertical="center"/>
      <protection/>
    </xf>
    <xf numFmtId="183" fontId="23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20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 applyProtection="1">
      <alignment horizontal="left" vertical="center"/>
      <protection/>
    </xf>
    <xf numFmtId="182" fontId="20" fillId="0" borderId="0" xfId="83" applyNumberFormat="1" applyFont="1" applyFill="1" applyAlignment="1">
      <alignment vertical="center"/>
      <protection/>
    </xf>
    <xf numFmtId="49" fontId="27" fillId="0" borderId="0" xfId="80" applyNumberFormat="1" applyFont="1" applyFill="1" applyAlignment="1">
      <alignment vertical="center" shrinkToFit="1"/>
      <protection/>
    </xf>
    <xf numFmtId="0" fontId="27" fillId="0" borderId="17" xfId="80" applyFont="1" applyFill="1" applyBorder="1" applyAlignment="1">
      <alignment horizontal="center" vertical="center" shrinkToFit="1"/>
      <protection/>
    </xf>
    <xf numFmtId="0" fontId="27" fillId="0" borderId="0" xfId="80" applyFont="1" applyFill="1" applyBorder="1" applyAlignment="1">
      <alignment horizontal="center" vertical="center" shrinkToFit="1"/>
      <protection/>
    </xf>
    <xf numFmtId="0" fontId="24" fillId="0" borderId="0" xfId="80" applyFont="1" applyFill="1" applyBorder="1" applyAlignment="1">
      <alignment horizontal="center" vertical="center" shrinkToFit="1"/>
      <protection/>
    </xf>
    <xf numFmtId="0" fontId="27" fillId="0" borderId="0" xfId="80" applyFont="1" applyFill="1" applyAlignment="1">
      <alignment vertical="center" shrinkToFit="1"/>
      <protection/>
    </xf>
    <xf numFmtId="0" fontId="31" fillId="0" borderId="0" xfId="80" applyFont="1" applyFill="1" applyAlignment="1">
      <alignment vertical="center" shrinkToFit="1"/>
      <protection/>
    </xf>
    <xf numFmtId="49" fontId="27" fillId="0" borderId="13" xfId="80" applyNumberFormat="1" applyFont="1" applyFill="1" applyBorder="1" applyAlignment="1">
      <alignment vertical="center" shrinkToFit="1"/>
      <protection/>
    </xf>
    <xf numFmtId="49" fontId="27" fillId="0" borderId="0" xfId="80" applyNumberFormat="1" applyFont="1" applyFill="1" applyBorder="1">
      <alignment vertical="center"/>
      <protection/>
    </xf>
    <xf numFmtId="0" fontId="24" fillId="0" borderId="0" xfId="80" applyFont="1" applyFill="1" applyBorder="1" applyAlignment="1">
      <alignment horizontal="center" vertical="center" wrapText="1"/>
      <protection/>
    </xf>
    <xf numFmtId="0" fontId="27" fillId="0" borderId="0" xfId="80" applyFont="1" applyFill="1" applyBorder="1" applyAlignment="1">
      <alignment horizontal="center" vertical="center"/>
      <protection/>
    </xf>
    <xf numFmtId="0" fontId="27" fillId="0" borderId="0" xfId="80" applyFont="1" applyFill="1">
      <alignment vertical="center"/>
      <protection/>
    </xf>
    <xf numFmtId="0" fontId="31" fillId="0" borderId="0" xfId="80" applyFont="1" applyFill="1">
      <alignment vertical="center"/>
      <protection/>
    </xf>
    <xf numFmtId="0" fontId="3" fillId="0" borderId="0" xfId="80" applyFont="1" applyFill="1">
      <alignment vertical="center"/>
      <protection/>
    </xf>
    <xf numFmtId="49" fontId="24" fillId="0" borderId="0" xfId="80" applyNumberFormat="1" applyFont="1" applyFill="1" applyAlignment="1">
      <alignment vertical="center" shrinkToFit="1"/>
      <protection/>
    </xf>
    <xf numFmtId="0" fontId="27" fillId="0" borderId="0" xfId="80" applyFont="1" applyFill="1" applyAlignment="1">
      <alignment vertical="center"/>
      <protection/>
    </xf>
    <xf numFmtId="0" fontId="31" fillId="0" borderId="0" xfId="80" applyFont="1" applyFill="1" applyAlignment="1">
      <alignment vertical="center"/>
      <protection/>
    </xf>
    <xf numFmtId="0" fontId="24" fillId="0" borderId="0" xfId="80" applyFont="1" applyFill="1" applyAlignment="1">
      <alignment vertical="center"/>
      <protection/>
    </xf>
    <xf numFmtId="49" fontId="27" fillId="0" borderId="0" xfId="80" applyNumberFormat="1" applyFont="1" applyFill="1">
      <alignment vertical="center"/>
      <protection/>
    </xf>
    <xf numFmtId="0" fontId="32" fillId="0" borderId="0" xfId="80" applyFont="1" applyFill="1" applyAlignment="1">
      <alignment vertical="center"/>
      <protection/>
    </xf>
    <xf numFmtId="0" fontId="16" fillId="0" borderId="0" xfId="80" applyFont="1" applyFill="1" applyAlignment="1">
      <alignment vertical="center"/>
      <protection/>
    </xf>
    <xf numFmtId="49" fontId="27" fillId="0" borderId="13" xfId="80" applyNumberFormat="1" applyFont="1" applyFill="1" applyBorder="1">
      <alignment vertical="center"/>
      <protection/>
    </xf>
    <xf numFmtId="185" fontId="32" fillId="0" borderId="0" xfId="80" applyNumberFormat="1" applyFont="1" applyFill="1" applyAlignment="1">
      <alignment vertical="center"/>
      <protection/>
    </xf>
    <xf numFmtId="185" fontId="16" fillId="0" borderId="0" xfId="80" applyNumberFormat="1" applyFont="1" applyFill="1" applyAlignment="1">
      <alignment vertical="center"/>
      <protection/>
    </xf>
    <xf numFmtId="185" fontId="24" fillId="0" borderId="0" xfId="80" applyNumberFormat="1" applyFont="1" applyFill="1" applyBorder="1" applyAlignment="1">
      <alignment vertical="center" shrinkToFit="1"/>
      <protection/>
    </xf>
    <xf numFmtId="186" fontId="24" fillId="0" borderId="0" xfId="80" applyNumberFormat="1" applyFont="1" applyFill="1" applyAlignment="1">
      <alignment vertical="center"/>
      <protection/>
    </xf>
    <xf numFmtId="185" fontId="33" fillId="0" borderId="0" xfId="80" applyNumberFormat="1" applyFont="1" applyFill="1" applyAlignment="1">
      <alignment vertical="center" shrinkToFit="1"/>
      <protection/>
    </xf>
    <xf numFmtId="185" fontId="33" fillId="0" borderId="0" xfId="80" applyNumberFormat="1" applyFont="1" applyFill="1" applyAlignment="1">
      <alignment vertical="center"/>
      <protection/>
    </xf>
    <xf numFmtId="49" fontId="33" fillId="0" borderId="0" xfId="80" applyNumberFormat="1" applyFont="1" applyFill="1" applyAlignment="1">
      <alignment vertical="center" shrinkToFit="1"/>
      <protection/>
    </xf>
    <xf numFmtId="0" fontId="33" fillId="0" borderId="0" xfId="80" applyFont="1" applyFill="1" applyAlignment="1">
      <alignment vertical="center"/>
      <protection/>
    </xf>
    <xf numFmtId="49" fontId="34" fillId="0" borderId="0" xfId="80" applyNumberFormat="1" applyFont="1" applyFill="1" applyAlignment="1">
      <alignment vertical="center" shrinkToFit="1"/>
      <protection/>
    </xf>
    <xf numFmtId="0" fontId="34" fillId="0" borderId="0" xfId="80" applyFont="1" applyFill="1" applyAlignment="1">
      <alignment vertical="center"/>
      <protection/>
    </xf>
    <xf numFmtId="182" fontId="23" fillId="0" borderId="17" xfId="82" applyNumberFormat="1" applyFont="1" applyFill="1" applyBorder="1" applyAlignment="1">
      <alignment horizontal="left" vertical="center"/>
      <protection/>
    </xf>
    <xf numFmtId="182" fontId="23" fillId="0" borderId="21" xfId="82" applyNumberFormat="1" applyFont="1" applyFill="1" applyBorder="1" applyAlignment="1">
      <alignment vertical="center"/>
      <protection/>
    </xf>
    <xf numFmtId="182" fontId="23" fillId="0" borderId="20" xfId="82" applyNumberFormat="1" applyFont="1" applyFill="1" applyBorder="1" applyAlignment="1">
      <alignment horizontal="right" vertical="center"/>
      <protection/>
    </xf>
    <xf numFmtId="183" fontId="23" fillId="0" borderId="20" xfId="81" applyNumberFormat="1" applyFont="1" applyFill="1" applyBorder="1" applyAlignment="1" applyProtection="1" quotePrefix="1">
      <alignment horizontal="right" vertical="center"/>
      <protection locked="0"/>
    </xf>
    <xf numFmtId="182" fontId="23" fillId="0" borderId="0" xfId="83" applyNumberFormat="1" applyFont="1" applyFill="1" applyBorder="1" applyAlignment="1">
      <alignment horizontal="right" vertical="center"/>
      <protection/>
    </xf>
    <xf numFmtId="182" fontId="23" fillId="0" borderId="20" xfId="83" applyNumberFormat="1" applyFont="1" applyFill="1" applyBorder="1" applyAlignment="1">
      <alignment horizontal="right" vertical="center"/>
      <protection/>
    </xf>
    <xf numFmtId="0" fontId="3" fillId="0" borderId="22" xfId="80" applyFont="1" applyFill="1" applyBorder="1" applyAlignment="1">
      <alignment horizontal="center" vertical="center" wrapText="1"/>
      <protection/>
    </xf>
    <xf numFmtId="182" fontId="23" fillId="0" borderId="17" xfId="83" applyNumberFormat="1" applyFont="1" applyFill="1" applyBorder="1" applyAlignment="1" applyProtection="1">
      <alignment horizontal="center" vertical="center"/>
      <protection/>
    </xf>
    <xf numFmtId="182" fontId="25" fillId="0" borderId="16" xfId="83" applyNumberFormat="1" applyFont="1" applyFill="1" applyBorder="1" applyAlignment="1">
      <alignment vertical="center"/>
      <protection/>
    </xf>
    <xf numFmtId="182" fontId="23" fillId="0" borderId="17" xfId="83" applyNumberFormat="1" applyFont="1" applyFill="1" applyBorder="1" applyAlignment="1">
      <alignment horizontal="left" vertical="center"/>
      <protection/>
    </xf>
    <xf numFmtId="182" fontId="23" fillId="0" borderId="0" xfId="82" applyNumberFormat="1" applyFont="1" applyFill="1" applyBorder="1" applyAlignment="1" applyProtection="1">
      <alignment horizontal="left" vertical="center"/>
      <protection locked="0"/>
    </xf>
    <xf numFmtId="182" fontId="25" fillId="0" borderId="0" xfId="83" applyNumberFormat="1" applyFont="1" applyFill="1" applyAlignment="1">
      <alignment horizontal="left" vertical="center"/>
      <protection/>
    </xf>
    <xf numFmtId="182" fontId="23" fillId="0" borderId="13" xfId="83" applyNumberFormat="1" applyFont="1" applyFill="1" applyBorder="1" applyAlignment="1" applyProtection="1">
      <alignment vertical="center"/>
      <protection locked="0"/>
    </xf>
    <xf numFmtId="182" fontId="23" fillId="0" borderId="13" xfId="83" applyNumberFormat="1" applyFont="1" applyFill="1" applyBorder="1" applyAlignment="1">
      <alignment vertical="center"/>
      <protection/>
    </xf>
    <xf numFmtId="182" fontId="25" fillId="0" borderId="0" xfId="83" applyNumberFormat="1" applyFont="1" applyFill="1" applyBorder="1" applyAlignment="1">
      <alignment horizontal="left" vertical="center"/>
      <protection/>
    </xf>
    <xf numFmtId="182" fontId="23" fillId="0" borderId="0" xfId="83" applyNumberFormat="1" applyFont="1" applyFill="1" applyBorder="1" applyAlignment="1" applyProtection="1">
      <alignment horizontal="right" vertical="center"/>
      <protection/>
    </xf>
    <xf numFmtId="182" fontId="23" fillId="0" borderId="2" xfId="83" applyNumberFormat="1" applyFont="1" applyFill="1" applyBorder="1" applyAlignment="1" applyProtection="1">
      <alignment horizontal="center" vertical="center"/>
      <protection/>
    </xf>
    <xf numFmtId="182" fontId="23" fillId="0" borderId="22" xfId="83" applyNumberFormat="1" applyFont="1" applyFill="1" applyBorder="1" applyAlignment="1" applyProtection="1">
      <alignment horizontal="center" vertical="center"/>
      <protection/>
    </xf>
    <xf numFmtId="182" fontId="23" fillId="0" borderId="2" xfId="83" applyNumberFormat="1" applyFont="1" applyFill="1" applyBorder="1" applyAlignment="1" applyProtection="1">
      <alignment horizontal="center" vertical="center" wrapText="1"/>
      <protection/>
    </xf>
    <xf numFmtId="0" fontId="35" fillId="0" borderId="0" xfId="80" applyFont="1" applyFill="1" applyAlignment="1">
      <alignment vertical="center" shrinkToFit="1"/>
      <protection/>
    </xf>
    <xf numFmtId="182" fontId="25" fillId="0" borderId="0" xfId="83" applyNumberFormat="1" applyFont="1" applyFill="1" applyAlignment="1">
      <alignment vertical="center" shrinkToFit="1"/>
      <protection/>
    </xf>
    <xf numFmtId="182" fontId="23" fillId="0" borderId="3" xfId="83" applyNumberFormat="1" applyFont="1" applyFill="1" applyBorder="1" applyAlignment="1" applyProtection="1">
      <alignment horizontal="center" vertical="center"/>
      <protection/>
    </xf>
    <xf numFmtId="0" fontId="35" fillId="0" borderId="0" xfId="80" applyFont="1" applyFill="1" applyAlignment="1">
      <alignment vertical="center"/>
      <protection/>
    </xf>
    <xf numFmtId="182" fontId="23" fillId="0" borderId="19" xfId="82" applyNumberFormat="1" applyFont="1" applyFill="1" applyBorder="1" applyAlignment="1">
      <alignment horizontal="left" vertical="center"/>
      <protection/>
    </xf>
    <xf numFmtId="182" fontId="23" fillId="0" borderId="0" xfId="82" applyNumberFormat="1" applyFont="1" applyFill="1" applyBorder="1" applyAlignment="1">
      <alignment horizontal="left" vertical="center"/>
      <protection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/>
    </xf>
    <xf numFmtId="182" fontId="23" fillId="0" borderId="0" xfId="83" applyNumberFormat="1" applyFont="1" applyFill="1" applyBorder="1" applyAlignment="1" applyProtection="1">
      <alignment horizontal="right" vertical="center"/>
      <protection locked="0"/>
    </xf>
    <xf numFmtId="182" fontId="25" fillId="0" borderId="13" xfId="83" applyNumberFormat="1" applyFont="1" applyFill="1" applyBorder="1" applyAlignment="1">
      <alignment horizontal="left" vertical="center"/>
      <protection/>
    </xf>
    <xf numFmtId="0" fontId="24" fillId="0" borderId="0" xfId="80" applyFont="1" applyFill="1" applyBorder="1" applyAlignment="1">
      <alignment horizontal="right" vertical="center" wrapText="1"/>
      <protection/>
    </xf>
    <xf numFmtId="0" fontId="83" fillId="0" borderId="0" xfId="0" applyFont="1" applyFill="1" applyBorder="1" applyAlignment="1">
      <alignment horizontal="right" vertical="center"/>
    </xf>
    <xf numFmtId="49" fontId="27" fillId="0" borderId="0" xfId="80" applyNumberFormat="1" applyFont="1" applyFill="1" applyBorder="1" applyAlignment="1">
      <alignment vertical="center"/>
      <protection/>
    </xf>
    <xf numFmtId="0" fontId="24" fillId="0" borderId="0" xfId="80" applyFont="1" applyFill="1" applyBorder="1" applyAlignment="1">
      <alignment horizontal="center" vertical="center"/>
      <protection/>
    </xf>
    <xf numFmtId="0" fontId="27" fillId="0" borderId="0" xfId="80" applyNumberFormat="1" applyFont="1" applyFill="1" applyBorder="1" applyAlignment="1">
      <alignment vertical="center"/>
      <protection/>
    </xf>
    <xf numFmtId="0" fontId="83" fillId="0" borderId="0" xfId="0" applyNumberFormat="1" applyFont="1" applyFill="1" applyBorder="1" applyAlignment="1">
      <alignment horizontal="right" vertical="center"/>
    </xf>
    <xf numFmtId="0" fontId="32" fillId="0" borderId="0" xfId="80" applyNumberFormat="1" applyFont="1" applyFill="1" applyAlignment="1">
      <alignment vertical="center"/>
      <protection/>
    </xf>
    <xf numFmtId="0" fontId="16" fillId="0" borderId="0" xfId="80" applyNumberFormat="1" applyFont="1" applyFill="1" applyAlignment="1">
      <alignment vertical="center"/>
      <protection/>
    </xf>
    <xf numFmtId="185" fontId="24" fillId="0" borderId="20" xfId="81" applyNumberFormat="1" applyFont="1" applyFill="1" applyBorder="1" applyAlignment="1" applyProtection="1" quotePrefix="1">
      <alignment horizontal="right" vertical="center"/>
      <protection locked="0"/>
    </xf>
    <xf numFmtId="185" fontId="24" fillId="0" borderId="0" xfId="80" applyNumberFormat="1" applyFont="1" applyFill="1" applyBorder="1" applyAlignment="1">
      <alignment vertical="center"/>
      <protection/>
    </xf>
    <xf numFmtId="185" fontId="32" fillId="0" borderId="0" xfId="80" applyNumberFormat="1" applyFont="1" applyFill="1" applyBorder="1" applyAlignment="1">
      <alignment vertical="center"/>
      <protection/>
    </xf>
    <xf numFmtId="185" fontId="16" fillId="0" borderId="0" xfId="80" applyNumberFormat="1" applyFont="1" applyFill="1" applyBorder="1" applyAlignment="1">
      <alignment vertical="center"/>
      <protection/>
    </xf>
    <xf numFmtId="0" fontId="24" fillId="0" borderId="18" xfId="80" applyFont="1" applyFill="1" applyBorder="1" applyAlignment="1">
      <alignment horizontal="center" vertical="center"/>
      <protection/>
    </xf>
    <xf numFmtId="182" fontId="84" fillId="0" borderId="0" xfId="83" applyNumberFormat="1" applyFont="1" applyFill="1" applyBorder="1" applyAlignment="1">
      <alignment vertical="center"/>
      <protection/>
    </xf>
    <xf numFmtId="182" fontId="85" fillId="0" borderId="20" xfId="83" applyNumberFormat="1" applyFont="1" applyFill="1" applyBorder="1" applyAlignment="1">
      <alignment vertical="center"/>
      <protection/>
    </xf>
    <xf numFmtId="182" fontId="86" fillId="0" borderId="0" xfId="83" applyNumberFormat="1" applyFont="1" applyFill="1" applyBorder="1" applyAlignment="1">
      <alignment vertical="center"/>
      <protection/>
    </xf>
    <xf numFmtId="184" fontId="86" fillId="0" borderId="0" xfId="83" applyNumberFormat="1" applyFont="1" applyFill="1" applyBorder="1" applyAlignment="1" applyProtection="1">
      <alignment vertical="center"/>
      <protection locked="0"/>
    </xf>
    <xf numFmtId="182" fontId="84" fillId="0" borderId="0" xfId="82" applyNumberFormat="1" applyFont="1" applyFill="1" applyBorder="1" applyAlignment="1">
      <alignment vertical="center"/>
      <protection/>
    </xf>
    <xf numFmtId="182" fontId="84" fillId="0" borderId="0" xfId="83" applyNumberFormat="1" applyFont="1" applyFill="1" applyAlignment="1">
      <alignment vertical="center"/>
      <protection/>
    </xf>
    <xf numFmtId="182" fontId="84" fillId="0" borderId="20" xfId="83" applyNumberFormat="1" applyFont="1" applyFill="1" applyBorder="1" applyAlignment="1">
      <alignment vertical="center"/>
      <protection/>
    </xf>
    <xf numFmtId="182" fontId="85" fillId="0" borderId="0" xfId="83" applyNumberFormat="1" applyFont="1" applyFill="1" applyAlignment="1">
      <alignment vertical="center"/>
      <protection/>
    </xf>
    <xf numFmtId="182" fontId="86" fillId="0" borderId="0" xfId="83" applyNumberFormat="1" applyFont="1" applyFill="1" applyBorder="1" applyAlignment="1" applyProtection="1">
      <alignment vertical="center"/>
      <protection locked="0"/>
    </xf>
    <xf numFmtId="182" fontId="85" fillId="0" borderId="0" xfId="83" applyNumberFormat="1" applyFont="1" applyFill="1" applyBorder="1" applyAlignment="1">
      <alignment vertical="center"/>
      <protection/>
    </xf>
    <xf numFmtId="182" fontId="25" fillId="0" borderId="20" xfId="83" applyNumberFormat="1" applyFont="1" applyFill="1" applyBorder="1" applyAlignment="1">
      <alignment horizontal="right" vertical="center"/>
      <protection/>
    </xf>
    <xf numFmtId="182" fontId="36" fillId="0" borderId="13" xfId="83" applyNumberFormat="1" applyFont="1" applyFill="1" applyBorder="1" applyAlignment="1">
      <alignment vertical="center"/>
      <protection/>
    </xf>
    <xf numFmtId="182" fontId="36" fillId="0" borderId="0" xfId="83" applyNumberFormat="1" applyFont="1" applyFill="1" applyBorder="1" applyAlignment="1" applyProtection="1">
      <alignment vertical="center"/>
      <protection locked="0"/>
    </xf>
    <xf numFmtId="182" fontId="36" fillId="0" borderId="0" xfId="83" applyNumberFormat="1" applyFont="1" applyFill="1" applyAlignment="1">
      <alignment vertical="center"/>
      <protection/>
    </xf>
    <xf numFmtId="182" fontId="36" fillId="0" borderId="0" xfId="83" applyNumberFormat="1" applyFont="1" applyFill="1" applyAlignment="1" applyProtection="1">
      <alignment vertical="center"/>
      <protection locked="0"/>
    </xf>
    <xf numFmtId="182" fontId="23" fillId="0" borderId="2" xfId="83" applyNumberFormat="1" applyFont="1" applyFill="1" applyBorder="1" applyAlignment="1" applyProtection="1">
      <alignment vertical="center"/>
      <protection/>
    </xf>
    <xf numFmtId="0" fontId="87" fillId="0" borderId="0" xfId="0" applyFont="1" applyAlignment="1">
      <alignment vertical="center"/>
    </xf>
    <xf numFmtId="182" fontId="85" fillId="0" borderId="0" xfId="83" applyNumberFormat="1" applyFont="1" applyFill="1" applyAlignment="1">
      <alignment horizontal="right" vertical="center"/>
      <protection/>
    </xf>
    <xf numFmtId="182" fontId="84" fillId="0" borderId="0" xfId="82" applyNumberFormat="1" applyFont="1" applyFill="1" applyBorder="1" applyAlignment="1">
      <alignment horizontal="left" vertical="center"/>
      <protection/>
    </xf>
    <xf numFmtId="182" fontId="84" fillId="0" borderId="17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Alignment="1" applyProtection="1">
      <alignment vertical="center"/>
      <protection/>
    </xf>
    <xf numFmtId="185" fontId="88" fillId="0" borderId="0" xfId="80" applyNumberFormat="1" applyFont="1" applyFill="1" applyAlignment="1">
      <alignment vertical="center" shrinkToFit="1"/>
      <protection/>
    </xf>
    <xf numFmtId="185" fontId="88" fillId="0" borderId="0" xfId="80" applyNumberFormat="1" applyFont="1" applyFill="1" applyAlignment="1">
      <alignment vertical="center"/>
      <protection/>
    </xf>
    <xf numFmtId="185" fontId="89" fillId="0" borderId="0" xfId="80" applyNumberFormat="1" applyFont="1" applyFill="1" applyAlignment="1">
      <alignment vertical="center"/>
      <protection/>
    </xf>
    <xf numFmtId="185" fontId="90" fillId="0" borderId="0" xfId="80" applyNumberFormat="1" applyFont="1" applyFill="1" applyAlignment="1">
      <alignment vertical="center"/>
      <protection/>
    </xf>
    <xf numFmtId="185" fontId="88" fillId="0" borderId="0" xfId="80" applyNumberFormat="1" applyFont="1" applyFill="1" applyBorder="1" applyAlignment="1">
      <alignment vertical="center" shrinkToFit="1"/>
      <protection/>
    </xf>
    <xf numFmtId="185" fontId="88" fillId="0" borderId="20" xfId="80" applyNumberFormat="1" applyFont="1" applyFill="1" applyBorder="1" applyAlignment="1">
      <alignment vertical="center" shrinkToFit="1"/>
      <protection/>
    </xf>
    <xf numFmtId="186" fontId="88" fillId="0" borderId="0" xfId="80" applyNumberFormat="1" applyFont="1" applyFill="1" applyAlignment="1">
      <alignment vertical="center"/>
      <protection/>
    </xf>
    <xf numFmtId="182" fontId="91" fillId="0" borderId="20" xfId="83" applyNumberFormat="1" applyFont="1" applyFill="1" applyBorder="1" applyAlignment="1">
      <alignment vertical="center"/>
      <protection/>
    </xf>
    <xf numFmtId="182" fontId="91" fillId="0" borderId="0" xfId="83" applyNumberFormat="1" applyFont="1" applyFill="1" applyBorder="1" applyAlignment="1">
      <alignment horizontal="right" vertical="center"/>
      <protection/>
    </xf>
    <xf numFmtId="182" fontId="81" fillId="0" borderId="0" xfId="83" applyNumberFormat="1" applyFont="1" applyFill="1" applyAlignment="1">
      <alignment vertical="center"/>
      <protection/>
    </xf>
    <xf numFmtId="182" fontId="91" fillId="0" borderId="17" xfId="83" applyNumberFormat="1" applyFont="1" applyFill="1" applyBorder="1" applyAlignment="1">
      <alignment vertical="center"/>
      <protection/>
    </xf>
    <xf numFmtId="0" fontId="83" fillId="0" borderId="0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183" fontId="23" fillId="0" borderId="17" xfId="81" applyNumberFormat="1" applyFont="1" applyFill="1" applyBorder="1" applyAlignment="1" applyProtection="1" quotePrefix="1">
      <alignment vertical="center"/>
      <protection locked="0"/>
    </xf>
    <xf numFmtId="182" fontId="24" fillId="0" borderId="17" xfId="82" applyNumberFormat="1" applyFont="1" applyFill="1" applyBorder="1" applyAlignment="1">
      <alignment vertical="center"/>
      <protection/>
    </xf>
    <xf numFmtId="182" fontId="25" fillId="0" borderId="16" xfId="82" applyNumberFormat="1" applyFont="1" applyFill="1" applyBorder="1" applyAlignment="1">
      <alignment vertical="center"/>
      <protection/>
    </xf>
    <xf numFmtId="182" fontId="84" fillId="0" borderId="13" xfId="82" applyNumberFormat="1" applyFont="1" applyFill="1" applyBorder="1" applyAlignment="1">
      <alignment vertical="center"/>
      <protection/>
    </xf>
    <xf numFmtId="0" fontId="3" fillId="0" borderId="23" xfId="80" applyFont="1" applyFill="1" applyBorder="1" applyAlignment="1">
      <alignment horizontal="center" vertical="center" wrapText="1"/>
      <protection/>
    </xf>
    <xf numFmtId="183" fontId="82" fillId="0" borderId="20" xfId="81" applyNumberFormat="1" applyFont="1" applyFill="1" applyBorder="1" applyAlignment="1" applyProtection="1" quotePrefix="1">
      <alignment horizontal="right" vertical="center"/>
      <protection locked="0"/>
    </xf>
    <xf numFmtId="182" fontId="82" fillId="0" borderId="0" xfId="83" applyNumberFormat="1" applyFont="1" applyFill="1" applyBorder="1" applyAlignment="1" applyProtection="1">
      <alignment horizontal="right" vertical="center"/>
      <protection locked="0"/>
    </xf>
    <xf numFmtId="182" fontId="82" fillId="0" borderId="0" xfId="82" applyNumberFormat="1" applyFont="1" applyFill="1" applyBorder="1" applyAlignment="1" applyProtection="1">
      <alignment horizontal="right" vertical="center"/>
      <protection/>
    </xf>
    <xf numFmtId="182" fontId="82" fillId="0" borderId="0" xfId="82" applyNumberFormat="1" applyFont="1" applyFill="1" applyBorder="1" applyAlignment="1">
      <alignment vertical="center"/>
      <protection/>
    </xf>
    <xf numFmtId="182" fontId="82" fillId="0" borderId="0" xfId="83" applyNumberFormat="1" applyFont="1" applyFill="1" applyBorder="1" applyAlignment="1">
      <alignment vertical="center"/>
      <protection/>
    </xf>
    <xf numFmtId="182" fontId="82" fillId="0" borderId="0" xfId="83" applyNumberFormat="1" applyFont="1" applyFill="1" applyBorder="1" applyAlignment="1" applyProtection="1">
      <alignment vertical="center"/>
      <protection/>
    </xf>
    <xf numFmtId="184" fontId="82" fillId="0" borderId="0" xfId="83" applyNumberFormat="1" applyFont="1" applyFill="1" applyAlignment="1">
      <alignment vertical="center"/>
      <protection/>
    </xf>
    <xf numFmtId="183" fontId="82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27" fillId="0" borderId="17" xfId="83" applyNumberFormat="1" applyFont="1" applyFill="1" applyBorder="1" applyAlignment="1" applyProtection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/>
    </xf>
    <xf numFmtId="182" fontId="20" fillId="0" borderId="17" xfId="83" applyNumberFormat="1" applyFont="1" applyFill="1" applyBorder="1" applyAlignment="1" applyProtection="1">
      <alignment horizontal="right" vertical="center"/>
      <protection/>
    </xf>
    <xf numFmtId="182" fontId="91" fillId="0" borderId="17" xfId="83" applyNumberFormat="1" applyFont="1" applyFill="1" applyBorder="1" applyAlignment="1">
      <alignment horizontal="right" vertical="center"/>
      <protection/>
    </xf>
    <xf numFmtId="182" fontId="23" fillId="0" borderId="17" xfId="83" applyNumberFormat="1" applyFont="1" applyFill="1" applyBorder="1" applyAlignment="1" applyProtection="1">
      <alignment horizontal="right" vertical="center"/>
      <protection/>
    </xf>
    <xf numFmtId="0" fontId="24" fillId="0" borderId="17" xfId="80" applyFont="1" applyFill="1" applyBorder="1" applyAlignment="1">
      <alignment horizontal="center" vertical="center" wrapText="1"/>
      <protection/>
    </xf>
    <xf numFmtId="0" fontId="24" fillId="0" borderId="17" xfId="80" applyFont="1" applyFill="1" applyBorder="1" applyAlignment="1">
      <alignment horizontal="right" vertical="center" wrapText="1"/>
      <protection/>
    </xf>
    <xf numFmtId="49" fontId="24" fillId="0" borderId="0" xfId="80" applyNumberFormat="1" applyFont="1" applyFill="1" applyAlignment="1">
      <alignment horizontal="right" vertical="center" shrinkToFit="1"/>
      <protection/>
    </xf>
    <xf numFmtId="0" fontId="92" fillId="0" borderId="17" xfId="80" applyFont="1" applyFill="1" applyBorder="1" applyAlignment="1">
      <alignment vertical="center"/>
      <protection/>
    </xf>
    <xf numFmtId="0" fontId="92" fillId="0" borderId="0" xfId="80" applyFont="1" applyFill="1" applyAlignment="1">
      <alignment vertical="center"/>
      <protection/>
    </xf>
    <xf numFmtId="0" fontId="24" fillId="0" borderId="17" xfId="80" applyFont="1" applyFill="1" applyBorder="1" applyAlignment="1">
      <alignment vertical="center"/>
      <protection/>
    </xf>
    <xf numFmtId="0" fontId="27" fillId="0" borderId="17" xfId="80" applyFont="1" applyFill="1" applyBorder="1" applyAlignment="1">
      <alignment vertical="center"/>
      <protection/>
    </xf>
    <xf numFmtId="185" fontId="92" fillId="0" borderId="17" xfId="80" applyNumberFormat="1" applyFont="1" applyFill="1" applyBorder="1" applyAlignment="1">
      <alignment horizontal="right" vertical="center"/>
      <protection/>
    </xf>
    <xf numFmtId="185" fontId="92" fillId="0" borderId="0" xfId="80" applyNumberFormat="1" applyFont="1" applyFill="1" applyAlignment="1">
      <alignment horizontal="right" vertical="center"/>
      <protection/>
    </xf>
    <xf numFmtId="185" fontId="88" fillId="0" borderId="17" xfId="80" applyNumberFormat="1" applyFont="1" applyFill="1" applyBorder="1" applyAlignment="1">
      <alignment vertical="center"/>
      <protection/>
    </xf>
    <xf numFmtId="0" fontId="24" fillId="0" borderId="23" xfId="80" applyFont="1" applyFill="1" applyBorder="1" applyAlignment="1">
      <alignment horizontal="center" vertical="center" wrapText="1"/>
      <protection/>
    </xf>
    <xf numFmtId="186" fontId="92" fillId="0" borderId="0" xfId="80" applyNumberFormat="1" applyFont="1" applyFill="1" applyAlignment="1">
      <alignment vertical="center"/>
      <protection/>
    </xf>
    <xf numFmtId="182" fontId="17" fillId="0" borderId="17" xfId="82" applyNumberFormat="1" applyFont="1" applyFill="1" applyBorder="1" applyAlignment="1" applyProtection="1">
      <alignment horizontal="right"/>
      <protection/>
    </xf>
    <xf numFmtId="182" fontId="17" fillId="0" borderId="0" xfId="82" applyNumberFormat="1" applyFont="1" applyFill="1" applyBorder="1" applyAlignment="1" applyProtection="1">
      <alignment horizontal="right"/>
      <protection/>
    </xf>
    <xf numFmtId="182" fontId="20" fillId="0" borderId="0" xfId="82" applyNumberFormat="1" applyFont="1" applyFill="1" applyBorder="1" applyAlignment="1">
      <alignment/>
      <protection/>
    </xf>
    <xf numFmtId="182" fontId="20" fillId="0" borderId="0" xfId="82" applyNumberFormat="1" applyFont="1" applyFill="1" applyAlignment="1">
      <alignment/>
      <protection/>
    </xf>
    <xf numFmtId="182" fontId="20" fillId="0" borderId="0" xfId="82" applyNumberFormat="1" applyFont="1" applyFill="1" applyBorder="1" applyAlignment="1" applyProtection="1">
      <alignment horizontal="distributed"/>
      <protection/>
    </xf>
    <xf numFmtId="182" fontId="20" fillId="0" borderId="17" xfId="82" applyNumberFormat="1" applyFont="1" applyFill="1" applyBorder="1" applyAlignment="1" applyProtection="1">
      <alignment horizontal="distributed"/>
      <protection/>
    </xf>
    <xf numFmtId="182" fontId="25" fillId="0" borderId="0" xfId="82" applyNumberFormat="1" applyFont="1" applyFill="1" applyAlignment="1">
      <alignment horizontal="right"/>
      <protection/>
    </xf>
    <xf numFmtId="182" fontId="23" fillId="0" borderId="0" xfId="82" applyNumberFormat="1" applyFont="1" applyFill="1" applyBorder="1" applyAlignment="1" applyProtection="1">
      <alignment horizontal="right"/>
      <protection/>
    </xf>
    <xf numFmtId="182" fontId="24" fillId="0" borderId="17" xfId="83" applyNumberFormat="1" applyFont="1" applyFill="1" applyBorder="1" applyAlignment="1">
      <alignment horizontal="right"/>
      <protection/>
    </xf>
    <xf numFmtId="182" fontId="24" fillId="0" borderId="0" xfId="83" applyNumberFormat="1" applyFont="1" applyFill="1" applyBorder="1" applyAlignment="1">
      <alignment horizontal="right"/>
      <protection/>
    </xf>
    <xf numFmtId="182" fontId="24" fillId="0" borderId="0" xfId="82" applyNumberFormat="1" applyFont="1" applyFill="1" applyBorder="1" applyAlignment="1" applyProtection="1">
      <alignment horizontal="right"/>
      <protection/>
    </xf>
    <xf numFmtId="182" fontId="24" fillId="0" borderId="0" xfId="82" applyNumberFormat="1" applyFont="1" applyFill="1" applyBorder="1" applyAlignment="1" applyProtection="1">
      <alignment horizontal="right"/>
      <protection locked="0"/>
    </xf>
    <xf numFmtId="182" fontId="23" fillId="0" borderId="17" xfId="82" applyNumberFormat="1" applyFont="1" applyFill="1" applyBorder="1" applyAlignment="1" applyProtection="1">
      <alignment horizontal="left"/>
      <protection/>
    </xf>
    <xf numFmtId="182" fontId="25" fillId="0" borderId="0" xfId="82" applyNumberFormat="1" applyFont="1" applyFill="1" applyBorder="1" applyAlignment="1">
      <alignment/>
      <protection/>
    </xf>
    <xf numFmtId="182" fontId="25" fillId="0" borderId="0" xfId="82" applyNumberFormat="1" applyFont="1" applyFill="1" applyAlignment="1">
      <alignment/>
      <protection/>
    </xf>
    <xf numFmtId="182" fontId="23" fillId="0" borderId="0" xfId="82" applyNumberFormat="1" applyFont="1" applyFill="1" applyBorder="1" applyAlignment="1" applyProtection="1">
      <alignment horizontal="distributed"/>
      <protection/>
    </xf>
    <xf numFmtId="182" fontId="23" fillId="0" borderId="17" xfId="82" applyNumberFormat="1" applyFont="1" applyFill="1" applyBorder="1" applyAlignment="1" applyProtection="1">
      <alignment horizontal="distributed"/>
      <protection/>
    </xf>
    <xf numFmtId="182" fontId="25" fillId="0" borderId="0" xfId="82" applyNumberFormat="1" applyFont="1" applyFill="1" applyBorder="1" applyAlignment="1">
      <alignment horizontal="right"/>
      <protection/>
    </xf>
    <xf numFmtId="182" fontId="25" fillId="0" borderId="0" xfId="82" applyNumberFormat="1" applyFont="1" applyFill="1" applyBorder="1" applyAlignment="1">
      <alignment horizontal="left"/>
      <protection/>
    </xf>
    <xf numFmtId="182" fontId="23" fillId="0" borderId="18" xfId="83" applyNumberFormat="1" applyFont="1" applyFill="1" applyBorder="1" applyAlignment="1">
      <alignment vertical="center"/>
      <protection/>
    </xf>
    <xf numFmtId="182" fontId="25" fillId="0" borderId="19" xfId="83" applyNumberFormat="1" applyFont="1" applyFill="1" applyBorder="1" applyAlignment="1">
      <alignment vertical="center"/>
      <protection/>
    </xf>
    <xf numFmtId="0" fontId="24" fillId="0" borderId="13" xfId="80" applyFont="1" applyFill="1" applyBorder="1" applyAlignment="1">
      <alignment vertical="center"/>
      <protection/>
    </xf>
    <xf numFmtId="185" fontId="24" fillId="0" borderId="13" xfId="80" applyNumberFormat="1" applyFont="1" applyFill="1" applyBorder="1" applyAlignment="1">
      <alignment vertical="center" shrinkToFit="1"/>
      <protection/>
    </xf>
    <xf numFmtId="185" fontId="24" fillId="0" borderId="13" xfId="80" applyNumberFormat="1" applyFont="1" applyFill="1" applyBorder="1" applyAlignment="1">
      <alignment vertical="center"/>
      <protection/>
    </xf>
    <xf numFmtId="49" fontId="24" fillId="0" borderId="15" xfId="80" applyNumberFormat="1" applyFont="1" applyFill="1" applyBorder="1" applyAlignment="1">
      <alignment vertical="center" shrinkToFit="1"/>
      <protection/>
    </xf>
    <xf numFmtId="185" fontId="33" fillId="0" borderId="13" xfId="80" applyNumberFormat="1" applyFont="1" applyFill="1" applyBorder="1" applyAlignment="1">
      <alignment vertical="center" shrinkToFit="1"/>
      <protection/>
    </xf>
    <xf numFmtId="185" fontId="33" fillId="0" borderId="15" xfId="80" applyNumberFormat="1" applyFont="1" applyFill="1" applyBorder="1" applyAlignment="1">
      <alignment vertical="center" shrinkToFit="1"/>
      <protection/>
    </xf>
    <xf numFmtId="185" fontId="33" fillId="0" borderId="13" xfId="80" applyNumberFormat="1" applyFont="1" applyFill="1" applyBorder="1" applyAlignment="1">
      <alignment vertical="center"/>
      <protection/>
    </xf>
    <xf numFmtId="182" fontId="23" fillId="0" borderId="2" xfId="83" applyNumberFormat="1" applyFont="1" applyFill="1" applyBorder="1" applyAlignment="1" applyProtection="1">
      <alignment vertical="center" wrapText="1" shrinkToFit="1"/>
      <protection/>
    </xf>
    <xf numFmtId="182" fontId="23" fillId="0" borderId="2" xfId="83" applyNumberFormat="1" applyFont="1" applyFill="1" applyBorder="1" applyAlignment="1" applyProtection="1">
      <alignment vertical="center" shrinkToFit="1"/>
      <protection/>
    </xf>
    <xf numFmtId="182" fontId="23" fillId="0" borderId="23" xfId="83" applyNumberFormat="1" applyFont="1" applyFill="1" applyBorder="1" applyAlignment="1" applyProtection="1">
      <alignment vertical="center" shrinkToFit="1"/>
      <protection/>
    </xf>
    <xf numFmtId="182" fontId="23" fillId="0" borderId="24" xfId="83" applyNumberFormat="1" applyFont="1" applyFill="1" applyBorder="1" applyAlignment="1" applyProtection="1">
      <alignment horizontal="center" vertical="center"/>
      <protection/>
    </xf>
    <xf numFmtId="182" fontId="20" fillId="0" borderId="0" xfId="82" applyNumberFormat="1" applyFont="1" applyFill="1" applyBorder="1" applyAlignment="1">
      <alignment vertical="center" shrinkToFit="1"/>
      <protection/>
    </xf>
    <xf numFmtId="182" fontId="20" fillId="0" borderId="20" xfId="82" applyNumberFormat="1" applyFont="1" applyFill="1" applyBorder="1" applyAlignment="1" applyProtection="1">
      <alignment vertical="center" shrinkToFit="1"/>
      <protection/>
    </xf>
    <xf numFmtId="182" fontId="20" fillId="0" borderId="17" xfId="82" applyNumberFormat="1" applyFont="1" applyFill="1" applyBorder="1" applyAlignment="1" applyProtection="1">
      <alignment vertical="center" shrinkToFit="1"/>
      <protection/>
    </xf>
    <xf numFmtId="182" fontId="25" fillId="0" borderId="0" xfId="82" applyNumberFormat="1" applyFont="1" applyFill="1" applyBorder="1" applyAlignment="1">
      <alignment horizontal="right" vertical="center" shrinkToFit="1"/>
      <protection/>
    </xf>
    <xf numFmtId="182" fontId="23" fillId="0" borderId="20" xfId="82" applyNumberFormat="1" applyFont="1" applyFill="1" applyBorder="1" applyAlignment="1" applyProtection="1">
      <alignment horizontal="distributed" vertical="center" shrinkToFit="1"/>
      <protection/>
    </xf>
    <xf numFmtId="182" fontId="23" fillId="0" borderId="17" xfId="82" applyNumberFormat="1" applyFont="1" applyFill="1" applyBorder="1" applyAlignment="1" applyProtection="1">
      <alignment horizontal="distributed" vertical="center" shrinkToFit="1"/>
      <protection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20" fillId="0" borderId="0" xfId="83" applyNumberFormat="1" applyFont="1" applyFill="1" applyBorder="1" applyAlignment="1">
      <alignment vertical="center"/>
      <protection/>
    </xf>
    <xf numFmtId="182" fontId="25" fillId="0" borderId="0" xfId="82" applyNumberFormat="1" applyFont="1" applyFill="1" applyBorder="1" applyAlignment="1">
      <alignment horizontal="left" vertical="center" shrinkToFit="1"/>
      <protection/>
    </xf>
    <xf numFmtId="182" fontId="28" fillId="0" borderId="17" xfId="83" applyNumberFormat="1" applyFont="1" applyFill="1" applyBorder="1" applyAlignment="1" applyProtection="1">
      <alignment vertical="center"/>
      <protection/>
    </xf>
    <xf numFmtId="182" fontId="28" fillId="0" borderId="0" xfId="83" applyNumberFormat="1" applyFont="1" applyFill="1" applyBorder="1" applyAlignment="1" applyProtection="1">
      <alignment vertical="center"/>
      <protection/>
    </xf>
    <xf numFmtId="182" fontId="93" fillId="0" borderId="0" xfId="83" applyNumberFormat="1" applyFont="1" applyFill="1" applyBorder="1" applyAlignment="1" applyProtection="1">
      <alignment vertical="center"/>
      <protection locked="0"/>
    </xf>
    <xf numFmtId="184" fontId="28" fillId="0" borderId="20" xfId="83" applyNumberFormat="1" applyFont="1" applyFill="1" applyBorder="1" applyAlignment="1" applyProtection="1">
      <alignment vertical="center"/>
      <protection/>
    </xf>
    <xf numFmtId="182" fontId="20" fillId="0" borderId="20" xfId="82" applyNumberFormat="1" applyFont="1" applyFill="1" applyBorder="1" applyAlignment="1" applyProtection="1">
      <alignment horizontal="distributed" vertical="center"/>
      <protection/>
    </xf>
    <xf numFmtId="182" fontId="25" fillId="0" borderId="0" xfId="82" applyNumberFormat="1" applyFont="1" applyFill="1" applyBorder="1" applyAlignment="1">
      <alignment horizontal="right" vertical="center"/>
      <protection/>
    </xf>
    <xf numFmtId="182" fontId="23" fillId="0" borderId="20" xfId="82" applyNumberFormat="1" applyFont="1" applyFill="1" applyBorder="1" applyAlignment="1" applyProtection="1">
      <alignment horizontal="right" vertical="center"/>
      <protection/>
    </xf>
    <xf numFmtId="182" fontId="36" fillId="0" borderId="0" xfId="82" applyNumberFormat="1" applyFont="1" applyFill="1" applyBorder="1" applyAlignment="1">
      <alignment horizontal="right" vertical="center"/>
      <protection/>
    </xf>
    <xf numFmtId="184" fontId="28" fillId="0" borderId="0" xfId="83" applyNumberFormat="1" applyFont="1" applyFill="1" applyBorder="1" applyAlignment="1" applyProtection="1">
      <alignment vertical="center"/>
      <protection/>
    </xf>
    <xf numFmtId="182" fontId="23" fillId="0" borderId="20" xfId="82" applyNumberFormat="1" applyFont="1" applyFill="1" applyBorder="1" applyAlignment="1" applyProtection="1">
      <alignment horizontal="distributed" vertical="center"/>
      <protection/>
    </xf>
    <xf numFmtId="182" fontId="27" fillId="0" borderId="17" xfId="82" applyNumberFormat="1" applyFont="1" applyFill="1" applyBorder="1" applyAlignment="1" applyProtection="1">
      <alignment horizontal="distributed" vertical="center"/>
      <protection/>
    </xf>
    <xf numFmtId="182" fontId="23" fillId="0" borderId="0" xfId="82" applyNumberFormat="1" applyFont="1" applyFill="1" applyBorder="1" applyAlignment="1" applyProtection="1">
      <alignment horizontal="distributed" vertical="center"/>
      <protection/>
    </xf>
    <xf numFmtId="182" fontId="17" fillId="0" borderId="17" xfId="82" applyNumberFormat="1" applyFont="1" applyFill="1" applyBorder="1" applyAlignment="1" applyProtection="1">
      <alignment horizontal="right" vertical="center"/>
      <protection/>
    </xf>
    <xf numFmtId="182" fontId="28" fillId="0" borderId="20" xfId="83" applyNumberFormat="1" applyFont="1" applyFill="1" applyBorder="1" applyAlignment="1" applyProtection="1">
      <alignment vertical="center"/>
      <protection/>
    </xf>
    <xf numFmtId="182" fontId="27" fillId="0" borderId="0" xfId="82" applyNumberFormat="1" applyFont="1" applyFill="1" applyBorder="1" applyAlignment="1" applyProtection="1">
      <alignment horizontal="distributed" vertical="center"/>
      <protection/>
    </xf>
    <xf numFmtId="182" fontId="25" fillId="0" borderId="0" xfId="82" applyNumberFormat="1" applyFont="1" applyFill="1" applyBorder="1" applyAlignment="1">
      <alignment horizontal="left" vertical="center"/>
      <protection/>
    </xf>
    <xf numFmtId="182" fontId="36" fillId="0" borderId="0" xfId="82" applyNumberFormat="1" applyFont="1" applyFill="1" applyBorder="1" applyAlignment="1">
      <alignment horizontal="left" vertical="center"/>
      <protection/>
    </xf>
    <xf numFmtId="182" fontId="27" fillId="0" borderId="17" xfId="82" applyNumberFormat="1" applyFont="1" applyFill="1" applyBorder="1" applyAlignment="1" applyProtection="1">
      <alignment horizontal="left" vertical="center"/>
      <protection/>
    </xf>
    <xf numFmtId="182" fontId="27" fillId="0" borderId="0" xfId="82" applyNumberFormat="1" applyFont="1" applyFill="1" applyBorder="1" applyAlignment="1" applyProtection="1">
      <alignment horizontal="left" vertical="center"/>
      <protection/>
    </xf>
    <xf numFmtId="182" fontId="23" fillId="0" borderId="25" xfId="82" applyNumberFormat="1" applyFont="1" applyFill="1" applyBorder="1" applyAlignment="1">
      <alignment horizontal="center" vertical="center" wrapText="1"/>
      <protection/>
    </xf>
    <xf numFmtId="182" fontId="23" fillId="0" borderId="26" xfId="82" applyNumberFormat="1" applyFont="1" applyFill="1" applyBorder="1" applyAlignment="1">
      <alignment horizontal="center" vertical="center" wrapText="1"/>
      <protection/>
    </xf>
    <xf numFmtId="182" fontId="20" fillId="0" borderId="0" xfId="82" applyNumberFormat="1" applyFont="1" applyFill="1" applyBorder="1" applyAlignment="1" applyProtection="1">
      <alignment horizontal="left"/>
      <protection/>
    </xf>
    <xf numFmtId="37" fontId="20" fillId="0" borderId="0" xfId="82" applyFont="1" applyFill="1" applyBorder="1" applyAlignment="1">
      <alignment horizontal="left"/>
      <protection/>
    </xf>
    <xf numFmtId="182" fontId="20" fillId="0" borderId="17" xfId="82" applyNumberFormat="1" applyFont="1" applyFill="1" applyBorder="1" applyAlignment="1" applyProtection="1">
      <alignment horizontal="right"/>
      <protection/>
    </xf>
    <xf numFmtId="37" fontId="20" fillId="0" borderId="0" xfId="82" applyFont="1" applyFill="1" applyBorder="1" applyAlignment="1">
      <alignment horizontal="right"/>
      <protection/>
    </xf>
    <xf numFmtId="0" fontId="22" fillId="0" borderId="0" xfId="81" applyFont="1" applyFill="1" applyBorder="1" applyAlignment="1">
      <alignment horizontal="left"/>
      <protection/>
    </xf>
    <xf numFmtId="0" fontId="22" fillId="0" borderId="0" xfId="81" applyFont="1" applyFill="1" applyBorder="1" applyAlignment="1">
      <alignment horizontal="right"/>
      <protection/>
    </xf>
    <xf numFmtId="182" fontId="20" fillId="0" borderId="0" xfId="82" applyNumberFormat="1" applyFont="1" applyFill="1" applyBorder="1" applyAlignment="1" applyProtection="1">
      <alignment/>
      <protection/>
    </xf>
    <xf numFmtId="0" fontId="22" fillId="0" borderId="0" xfId="81" applyFont="1" applyFill="1" applyBorder="1" applyAlignment="1">
      <alignment/>
      <protection/>
    </xf>
    <xf numFmtId="182" fontId="23" fillId="0" borderId="22" xfId="82" applyNumberFormat="1" applyFont="1" applyFill="1" applyBorder="1" applyAlignment="1">
      <alignment horizontal="center" vertical="center"/>
      <protection/>
    </xf>
    <xf numFmtId="182" fontId="23" fillId="0" borderId="2" xfId="82" applyNumberFormat="1" applyFont="1" applyFill="1" applyBorder="1" applyAlignment="1">
      <alignment horizontal="center" vertical="center"/>
      <protection/>
    </xf>
    <xf numFmtId="182" fontId="20" fillId="0" borderId="17" xfId="82" applyNumberFormat="1" applyFont="1" applyFill="1" applyBorder="1" applyAlignment="1">
      <alignment horizontal="right"/>
      <protection/>
    </xf>
    <xf numFmtId="182" fontId="23" fillId="0" borderId="18" xfId="82" applyNumberFormat="1" applyFont="1" applyFill="1" applyBorder="1" applyAlignment="1">
      <alignment horizontal="center" vertical="center"/>
      <protection/>
    </xf>
    <xf numFmtId="182" fontId="23" fillId="0" borderId="16" xfId="82" applyNumberFormat="1" applyFont="1" applyFill="1" applyBorder="1" applyAlignment="1">
      <alignment horizontal="center" vertical="center"/>
      <protection/>
    </xf>
    <xf numFmtId="37" fontId="22" fillId="0" borderId="0" xfId="82" applyFont="1" applyFill="1" applyBorder="1" applyAlignment="1">
      <alignment/>
      <protection/>
    </xf>
    <xf numFmtId="37" fontId="22" fillId="0" borderId="0" xfId="82" applyFont="1" applyFill="1" applyBorder="1" applyAlignment="1">
      <alignment horizontal="right"/>
      <protection/>
    </xf>
    <xf numFmtId="182" fontId="23" fillId="0" borderId="3" xfId="82" applyNumberFormat="1" applyFont="1" applyFill="1" applyBorder="1" applyAlignment="1">
      <alignment horizontal="center" vertical="center"/>
      <protection/>
    </xf>
    <xf numFmtId="182" fontId="23" fillId="0" borderId="25" xfId="82" applyNumberFormat="1" applyFont="1" applyFill="1" applyBorder="1" applyAlignment="1">
      <alignment horizontal="center" vertical="center"/>
      <protection/>
    </xf>
    <xf numFmtId="182" fontId="23" fillId="0" borderId="26" xfId="82" applyNumberFormat="1" applyFont="1" applyFill="1" applyBorder="1" applyAlignment="1">
      <alignment horizontal="center" vertical="center"/>
      <protection/>
    </xf>
    <xf numFmtId="182" fontId="23" fillId="0" borderId="27" xfId="82" applyNumberFormat="1" applyFont="1" applyFill="1" applyBorder="1" applyAlignment="1">
      <alignment horizontal="center" vertical="center"/>
      <protection/>
    </xf>
    <xf numFmtId="182" fontId="23" fillId="0" borderId="27" xfId="82" applyNumberFormat="1" applyFont="1" applyFill="1" applyBorder="1" applyAlignment="1">
      <alignment horizontal="center" vertical="center" wrapText="1"/>
      <protection/>
    </xf>
    <xf numFmtId="182" fontId="23" fillId="0" borderId="0" xfId="82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182" fontId="23" fillId="0" borderId="19" xfId="82" applyNumberFormat="1" applyFont="1" applyFill="1" applyBorder="1" applyAlignment="1" applyProtection="1">
      <alignment horizontal="center" vertical="center" wrapText="1"/>
      <protection/>
    </xf>
    <xf numFmtId="182" fontId="23" fillId="0" borderId="19" xfId="82" applyNumberFormat="1" applyFont="1" applyFill="1" applyBorder="1" applyAlignment="1" applyProtection="1">
      <alignment horizontal="center" vertical="center"/>
      <protection/>
    </xf>
    <xf numFmtId="182" fontId="23" fillId="0" borderId="0" xfId="82" applyNumberFormat="1" applyFont="1" applyFill="1" applyBorder="1" applyAlignment="1" applyProtection="1">
      <alignment horizontal="center" vertical="center"/>
      <protection/>
    </xf>
    <xf numFmtId="182" fontId="23" fillId="0" borderId="13" xfId="82" applyNumberFormat="1" applyFont="1" applyFill="1" applyBorder="1" applyAlignment="1" applyProtection="1">
      <alignment horizontal="center" vertical="center"/>
      <protection/>
    </xf>
    <xf numFmtId="182" fontId="23" fillId="0" borderId="22" xfId="82" applyNumberFormat="1" applyFont="1" applyFill="1" applyBorder="1" applyAlignment="1" applyProtection="1">
      <alignment horizontal="center" vertical="center"/>
      <protection/>
    </xf>
    <xf numFmtId="182" fontId="23" fillId="0" borderId="2" xfId="82" applyNumberFormat="1" applyFont="1" applyFill="1" applyBorder="1" applyAlignment="1" applyProtection="1">
      <alignment horizontal="center" vertical="center"/>
      <protection/>
    </xf>
    <xf numFmtId="182" fontId="23" fillId="0" borderId="23" xfId="82" applyNumberFormat="1" applyFont="1" applyFill="1" applyBorder="1" applyAlignment="1" applyProtection="1">
      <alignment horizontal="center" vertical="center"/>
      <protection/>
    </xf>
    <xf numFmtId="182" fontId="23" fillId="0" borderId="18" xfId="82" applyNumberFormat="1" applyFont="1" applyFill="1" applyBorder="1" applyAlignment="1" applyProtection="1">
      <alignment horizontal="center" vertical="center" wrapText="1"/>
      <protection/>
    </xf>
    <xf numFmtId="182" fontId="23" fillId="0" borderId="17" xfId="82" applyNumberFormat="1" applyFont="1" applyFill="1" applyBorder="1" applyAlignment="1" applyProtection="1">
      <alignment horizontal="center" vertical="center"/>
      <protection/>
    </xf>
    <xf numFmtId="182" fontId="23" fillId="0" borderId="16" xfId="82" applyNumberFormat="1" applyFont="1" applyFill="1" applyBorder="1" applyAlignment="1" applyProtection="1">
      <alignment horizontal="center" vertical="center"/>
      <protection/>
    </xf>
    <xf numFmtId="182" fontId="23" fillId="0" borderId="18" xfId="82" applyNumberFormat="1" applyFont="1" applyFill="1" applyBorder="1" applyAlignment="1" applyProtection="1">
      <alignment horizontal="center" vertical="center"/>
      <protection/>
    </xf>
    <xf numFmtId="182" fontId="23" fillId="0" borderId="21" xfId="82" applyNumberFormat="1" applyFont="1" applyFill="1" applyBorder="1" applyAlignment="1" applyProtection="1">
      <alignment horizontal="center" vertical="center"/>
      <protection/>
    </xf>
    <xf numFmtId="182" fontId="23" fillId="0" borderId="15" xfId="82" applyNumberFormat="1" applyFont="1" applyFill="1" applyBorder="1" applyAlignment="1" applyProtection="1">
      <alignment horizontal="center" vertical="center"/>
      <protection/>
    </xf>
    <xf numFmtId="182" fontId="23" fillId="0" borderId="17" xfId="82" applyNumberFormat="1" applyFont="1" applyFill="1" applyBorder="1" applyAlignment="1">
      <alignment horizontal="center" vertical="center"/>
      <protection/>
    </xf>
    <xf numFmtId="182" fontId="23" fillId="0" borderId="0" xfId="82" applyNumberFormat="1" applyFont="1" applyFill="1" applyBorder="1" applyAlignment="1">
      <alignment horizontal="center" vertical="center"/>
      <protection/>
    </xf>
    <xf numFmtId="182" fontId="23" fillId="0" borderId="20" xfId="82" applyNumberFormat="1" applyFont="1" applyFill="1" applyBorder="1" applyAlignment="1">
      <alignment horizontal="center" vertical="center"/>
      <protection/>
    </xf>
    <xf numFmtId="182" fontId="23" fillId="0" borderId="13" xfId="82" applyNumberFormat="1" applyFont="1" applyFill="1" applyBorder="1" applyAlignment="1">
      <alignment horizontal="center" vertical="center"/>
      <protection/>
    </xf>
    <xf numFmtId="182" fontId="23" fillId="0" borderId="15" xfId="82" applyNumberFormat="1" applyFont="1" applyFill="1" applyBorder="1" applyAlignment="1">
      <alignment horizontal="center" vertical="center"/>
      <protection/>
    </xf>
    <xf numFmtId="182" fontId="23" fillId="0" borderId="22" xfId="82" applyNumberFormat="1" applyFont="1" applyFill="1" applyBorder="1" applyAlignment="1">
      <alignment horizontal="center" vertical="center" wrapText="1"/>
      <protection/>
    </xf>
    <xf numFmtId="182" fontId="23" fillId="0" borderId="2" xfId="82" applyNumberFormat="1" applyFont="1" applyFill="1" applyBorder="1" applyAlignment="1">
      <alignment horizontal="center" vertical="center" wrapText="1"/>
      <protection/>
    </xf>
    <xf numFmtId="182" fontId="23" fillId="0" borderId="23" xfId="82" applyNumberFormat="1" applyFont="1" applyFill="1" applyBorder="1" applyAlignment="1">
      <alignment horizontal="center" vertical="center" wrapText="1"/>
      <protection/>
    </xf>
    <xf numFmtId="182" fontId="28" fillId="0" borderId="17" xfId="82" applyNumberFormat="1" applyFont="1" applyFill="1" applyBorder="1" applyAlignment="1" applyProtection="1">
      <alignment horizontal="left" vertical="center"/>
      <protection/>
    </xf>
    <xf numFmtId="182" fontId="28" fillId="0" borderId="0" xfId="82" applyNumberFormat="1" applyFont="1" applyFill="1" applyBorder="1" applyAlignment="1" applyProtection="1">
      <alignment horizontal="left" vertical="center"/>
      <protection/>
    </xf>
    <xf numFmtId="182" fontId="27" fillId="0" borderId="17" xfId="82" applyNumberFormat="1" applyFont="1" applyFill="1" applyBorder="1" applyAlignment="1" applyProtection="1">
      <alignment horizontal="left" vertical="center"/>
      <protection/>
    </xf>
    <xf numFmtId="182" fontId="27" fillId="0" borderId="0" xfId="82" applyNumberFormat="1" applyFont="1" applyFill="1" applyBorder="1" applyAlignment="1" applyProtection="1">
      <alignment horizontal="left" vertical="center"/>
      <protection/>
    </xf>
    <xf numFmtId="182" fontId="28" fillId="0" borderId="0" xfId="82" applyNumberFormat="1" applyFont="1" applyFill="1" applyBorder="1" applyAlignment="1" applyProtection="1">
      <alignment horizontal="right" vertical="center"/>
      <protection/>
    </xf>
    <xf numFmtId="37" fontId="28" fillId="0" borderId="0" xfId="82" applyFont="1" applyFill="1" applyBorder="1" applyAlignment="1">
      <alignment horizontal="right" vertical="center"/>
      <protection/>
    </xf>
    <xf numFmtId="0" fontId="3" fillId="0" borderId="25" xfId="80" applyFont="1" applyFill="1" applyBorder="1" applyAlignment="1">
      <alignment horizontal="center" vertical="center" wrapText="1"/>
      <protection/>
    </xf>
    <xf numFmtId="0" fontId="3" fillId="0" borderId="27" xfId="80" applyFont="1" applyFill="1" applyBorder="1" applyAlignment="1">
      <alignment horizontal="center" vertical="center" wrapText="1"/>
      <protection/>
    </xf>
    <xf numFmtId="0" fontId="3" fillId="0" borderId="26" xfId="80" applyFont="1" applyFill="1" applyBorder="1" applyAlignment="1">
      <alignment horizontal="center" vertical="center" wrapText="1"/>
      <protection/>
    </xf>
    <xf numFmtId="182" fontId="23" fillId="0" borderId="0" xfId="83" applyNumberFormat="1" applyFont="1" applyFill="1" applyAlignment="1" applyProtection="1">
      <alignment horizontal="center" vertical="center"/>
      <protection/>
    </xf>
    <xf numFmtId="182" fontId="23" fillId="0" borderId="21" xfId="83" applyNumberFormat="1" applyFont="1" applyFill="1" applyBorder="1" applyAlignment="1" applyProtection="1">
      <alignment horizontal="center" vertical="center" wrapText="1"/>
      <protection/>
    </xf>
    <xf numFmtId="182" fontId="23" fillId="0" borderId="20" xfId="83" applyNumberFormat="1" applyFont="1" applyFill="1" applyBorder="1" applyAlignment="1" applyProtection="1">
      <alignment horizontal="center" vertical="center" wrapText="1"/>
      <protection/>
    </xf>
    <xf numFmtId="182" fontId="23" fillId="0" borderId="15" xfId="83" applyNumberFormat="1" applyFont="1" applyFill="1" applyBorder="1" applyAlignment="1" applyProtection="1">
      <alignment horizontal="center" vertical="center" wrapText="1"/>
      <protection/>
    </xf>
    <xf numFmtId="182" fontId="28" fillId="0" borderId="17" xfId="83" applyNumberFormat="1" applyFont="1" applyFill="1" applyBorder="1" applyAlignment="1" applyProtection="1">
      <alignment horizontal="right" vertical="center"/>
      <protection/>
    </xf>
    <xf numFmtId="182" fontId="28" fillId="0" borderId="0" xfId="83" applyNumberFormat="1" applyFont="1" applyFill="1" applyBorder="1" applyAlignment="1" applyProtection="1">
      <alignment horizontal="right" vertical="center"/>
      <protection/>
    </xf>
    <xf numFmtId="0" fontId="3" fillId="0" borderId="3" xfId="80" applyFont="1" applyFill="1" applyBorder="1" applyAlignment="1">
      <alignment horizontal="center" vertical="center" wrapText="1"/>
      <protection/>
    </xf>
    <xf numFmtId="182" fontId="20" fillId="0" borderId="0" xfId="82" applyNumberFormat="1" applyFont="1" applyFill="1" applyBorder="1" applyAlignment="1" applyProtection="1">
      <alignment vertical="center"/>
      <protection/>
    </xf>
    <xf numFmtId="182" fontId="20" fillId="0" borderId="0" xfId="82" applyNumberFormat="1" applyFont="1" applyFill="1" applyBorder="1" applyAlignment="1" applyProtection="1">
      <alignment horizontal="left" vertical="center"/>
      <protection/>
    </xf>
    <xf numFmtId="182" fontId="20" fillId="0" borderId="20" xfId="82" applyNumberFormat="1" applyFont="1" applyFill="1" applyBorder="1" applyAlignment="1" applyProtection="1">
      <alignment horizontal="left" vertical="center"/>
      <protection/>
    </xf>
    <xf numFmtId="37" fontId="22" fillId="0" borderId="20" xfId="82" applyFont="1" applyFill="1" applyBorder="1" applyAlignment="1">
      <alignment vertical="center"/>
      <protection/>
    </xf>
    <xf numFmtId="37" fontId="20" fillId="0" borderId="20" xfId="82" applyFont="1" applyFill="1" applyBorder="1" applyAlignment="1">
      <alignment horizontal="left" vertical="center"/>
      <protection/>
    </xf>
    <xf numFmtId="0" fontId="3" fillId="0" borderId="18" xfId="80" applyFont="1" applyFill="1" applyBorder="1" applyAlignment="1">
      <alignment horizontal="center" vertical="center" wrapText="1"/>
      <protection/>
    </xf>
    <xf numFmtId="0" fontId="3" fillId="0" borderId="19" xfId="80" applyFont="1" applyFill="1" applyBorder="1" applyAlignment="1">
      <alignment horizontal="center" vertical="center" wrapText="1"/>
      <protection/>
    </xf>
    <xf numFmtId="0" fontId="3" fillId="0" borderId="21" xfId="80" applyFont="1" applyFill="1" applyBorder="1" applyAlignment="1">
      <alignment horizontal="center" vertical="center" wrapText="1"/>
      <protection/>
    </xf>
    <xf numFmtId="0" fontId="3" fillId="0" borderId="16" xfId="80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center" vertical="center" wrapText="1"/>
      <protection/>
    </xf>
    <xf numFmtId="0" fontId="3" fillId="0" borderId="15" xfId="80" applyFont="1" applyFill="1" applyBorder="1" applyAlignment="1">
      <alignment horizontal="center" vertical="center" wrapText="1"/>
      <protection/>
    </xf>
    <xf numFmtId="182" fontId="23" fillId="0" borderId="18" xfId="83" applyNumberFormat="1" applyFont="1" applyFill="1" applyBorder="1" applyAlignment="1" applyProtection="1">
      <alignment horizontal="center" vertical="center" wrapText="1"/>
      <protection/>
    </xf>
    <xf numFmtId="182" fontId="23" fillId="0" borderId="19" xfId="83" applyNumberFormat="1" applyFont="1" applyFill="1" applyBorder="1" applyAlignment="1" applyProtection="1">
      <alignment horizontal="center" vertical="center" wrapText="1"/>
      <protection/>
    </xf>
    <xf numFmtId="182" fontId="23" fillId="0" borderId="17" xfId="83" applyNumberFormat="1" applyFont="1" applyFill="1" applyBorder="1" applyAlignment="1" applyProtection="1">
      <alignment horizontal="center" vertical="center" wrapText="1"/>
      <protection/>
    </xf>
    <xf numFmtId="182" fontId="23" fillId="0" borderId="0" xfId="83" applyNumberFormat="1" applyFont="1" applyFill="1" applyBorder="1" applyAlignment="1" applyProtection="1">
      <alignment horizontal="center" vertical="center" wrapText="1"/>
      <protection/>
    </xf>
    <xf numFmtId="182" fontId="23" fillId="0" borderId="16" xfId="83" applyNumberFormat="1" applyFont="1" applyFill="1" applyBorder="1" applyAlignment="1" applyProtection="1">
      <alignment horizontal="center" vertical="center" wrapText="1"/>
      <protection/>
    </xf>
    <xf numFmtId="182" fontId="23" fillId="0" borderId="13" xfId="83" applyNumberFormat="1" applyFont="1" applyFill="1" applyBorder="1" applyAlignment="1" applyProtection="1">
      <alignment horizontal="center" vertical="center" wrapText="1"/>
      <protection/>
    </xf>
    <xf numFmtId="0" fontId="3" fillId="0" borderId="22" xfId="80" applyFont="1" applyFill="1" applyBorder="1" applyAlignment="1">
      <alignment horizontal="center" vertical="center" wrapText="1"/>
      <protection/>
    </xf>
    <xf numFmtId="0" fontId="3" fillId="0" borderId="0" xfId="80" applyFont="1" applyFill="1" applyBorder="1" applyAlignment="1">
      <alignment horizontal="center" vertical="center" wrapText="1"/>
      <protection/>
    </xf>
    <xf numFmtId="182" fontId="23" fillId="0" borderId="18" xfId="83" applyNumberFormat="1" applyFont="1" applyFill="1" applyBorder="1" applyAlignment="1" applyProtection="1">
      <alignment horizontal="center" vertical="center" shrinkToFit="1"/>
      <protection/>
    </xf>
    <xf numFmtId="0" fontId="87" fillId="0" borderId="19" xfId="0" applyFont="1" applyFill="1" applyBorder="1" applyAlignment="1">
      <alignment horizontal="center" vertical="center" shrinkToFit="1"/>
    </xf>
    <xf numFmtId="0" fontId="87" fillId="0" borderId="21" xfId="0" applyFont="1" applyFill="1" applyBorder="1" applyAlignment="1">
      <alignment horizontal="center" vertical="center" shrinkToFit="1"/>
    </xf>
    <xf numFmtId="0" fontId="87" fillId="0" borderId="16" xfId="0" applyFont="1" applyFill="1" applyBorder="1" applyAlignment="1">
      <alignment horizontal="center" vertical="center" shrinkToFit="1"/>
    </xf>
    <xf numFmtId="0" fontId="87" fillId="0" borderId="13" xfId="0" applyFont="1" applyFill="1" applyBorder="1" applyAlignment="1">
      <alignment horizontal="center" vertical="center" shrinkToFit="1"/>
    </xf>
    <xf numFmtId="0" fontId="87" fillId="0" borderId="15" xfId="0" applyFont="1" applyFill="1" applyBorder="1" applyAlignment="1">
      <alignment horizontal="center" vertical="center" shrinkToFit="1"/>
    </xf>
    <xf numFmtId="182" fontId="20" fillId="0" borderId="0" xfId="82" applyNumberFormat="1" applyFont="1" applyFill="1" applyBorder="1" applyAlignment="1" applyProtection="1">
      <alignment horizontal="left" vertical="center" shrinkToFit="1"/>
      <protection/>
    </xf>
    <xf numFmtId="182" fontId="20" fillId="0" borderId="20" xfId="82" applyNumberFormat="1" applyFont="1" applyFill="1" applyBorder="1" applyAlignment="1" applyProtection="1">
      <alignment horizontal="left" vertical="center" shrinkToFit="1"/>
      <protection/>
    </xf>
    <xf numFmtId="37" fontId="20" fillId="0" borderId="20" xfId="82" applyFont="1" applyFill="1" applyBorder="1" applyAlignment="1">
      <alignment vertical="center" shrinkToFit="1"/>
      <protection/>
    </xf>
    <xf numFmtId="37" fontId="20" fillId="0" borderId="20" xfId="82" applyFont="1" applyFill="1" applyBorder="1" applyAlignment="1">
      <alignment horizontal="left" vertical="center" shrinkToFit="1"/>
      <protection/>
    </xf>
    <xf numFmtId="182" fontId="23" fillId="0" borderId="22" xfId="83" applyNumberFormat="1" applyFont="1" applyFill="1" applyBorder="1" applyAlignment="1" applyProtection="1">
      <alignment horizontal="center" vertical="center"/>
      <protection/>
    </xf>
    <xf numFmtId="182" fontId="23" fillId="0" borderId="2" xfId="83" applyNumberFormat="1" applyFont="1" applyFill="1" applyBorder="1" applyAlignment="1" applyProtection="1">
      <alignment horizontal="center" vertical="center"/>
      <protection/>
    </xf>
    <xf numFmtId="182" fontId="23" fillId="0" borderId="23" xfId="83" applyNumberFormat="1" applyFont="1" applyFill="1" applyBorder="1" applyAlignment="1" applyProtection="1">
      <alignment horizontal="center" vertical="center"/>
      <protection/>
    </xf>
    <xf numFmtId="182" fontId="23" fillId="0" borderId="2" xfId="83" applyNumberFormat="1" applyFont="1" applyFill="1" applyBorder="1" applyAlignment="1" applyProtection="1">
      <alignment horizontal="distributed" vertical="center"/>
      <protection/>
    </xf>
    <xf numFmtId="182" fontId="23" fillId="0" borderId="25" xfId="83" applyNumberFormat="1" applyFont="1" applyFill="1" applyBorder="1" applyAlignment="1" applyProtection="1">
      <alignment horizontal="center" vertical="center" wrapText="1"/>
      <protection/>
    </xf>
    <xf numFmtId="182" fontId="23" fillId="0" borderId="27" xfId="83" applyNumberFormat="1" applyFont="1" applyFill="1" applyBorder="1" applyAlignment="1" applyProtection="1">
      <alignment horizontal="center" vertical="center" wrapText="1"/>
      <protection/>
    </xf>
    <xf numFmtId="182" fontId="23" fillId="0" borderId="26" xfId="83" applyNumberFormat="1" applyFont="1" applyFill="1" applyBorder="1" applyAlignment="1" applyProtection="1">
      <alignment horizontal="center" vertical="center" wrapText="1"/>
      <protection/>
    </xf>
    <xf numFmtId="182" fontId="23" fillId="0" borderId="25" xfId="83" applyNumberFormat="1" applyFont="1" applyFill="1" applyBorder="1" applyAlignment="1" applyProtection="1">
      <alignment horizontal="center" vertical="center"/>
      <protection/>
    </xf>
    <xf numFmtId="182" fontId="23" fillId="0" borderId="27" xfId="83" applyNumberFormat="1" applyFont="1" applyFill="1" applyBorder="1" applyAlignment="1" applyProtection="1">
      <alignment horizontal="center" vertical="center"/>
      <protection/>
    </xf>
    <xf numFmtId="182" fontId="23" fillId="0" borderId="26" xfId="83" applyNumberFormat="1" applyFont="1" applyFill="1" applyBorder="1" applyAlignment="1" applyProtection="1">
      <alignment horizontal="center" vertical="center"/>
      <protection/>
    </xf>
    <xf numFmtId="0" fontId="87" fillId="0" borderId="21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182" fontId="20" fillId="0" borderId="17" xfId="82" applyNumberFormat="1" applyFont="1" applyFill="1" applyBorder="1" applyAlignment="1" applyProtection="1">
      <alignment horizontal="right" vertical="center" shrinkToFit="1"/>
      <protection/>
    </xf>
    <xf numFmtId="182" fontId="20" fillId="0" borderId="0" xfId="82" applyNumberFormat="1" applyFont="1" applyFill="1" applyBorder="1" applyAlignment="1" applyProtection="1">
      <alignment horizontal="right" vertical="center" shrinkToFit="1"/>
      <protection/>
    </xf>
    <xf numFmtId="182" fontId="20" fillId="0" borderId="0" xfId="82" applyNumberFormat="1" applyFont="1" applyFill="1" applyBorder="1" applyAlignment="1" applyProtection="1">
      <alignment vertical="center" shrinkToFit="1"/>
      <protection/>
    </xf>
    <xf numFmtId="182" fontId="20" fillId="0" borderId="20" xfId="82" applyNumberFormat="1" applyFont="1" applyFill="1" applyBorder="1" applyAlignment="1" applyProtection="1">
      <alignment vertical="center" shrinkToFit="1"/>
      <protection/>
    </xf>
    <xf numFmtId="37" fontId="20" fillId="0" borderId="0" xfId="82" applyFont="1" applyFill="1" applyBorder="1" applyAlignment="1">
      <alignment horizontal="right" vertical="center" shrinkToFit="1"/>
      <protection/>
    </xf>
    <xf numFmtId="0" fontId="87" fillId="0" borderId="19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182" fontId="23" fillId="0" borderId="28" xfId="83" applyNumberFormat="1" applyFont="1" applyFill="1" applyBorder="1" applyAlignment="1" applyProtection="1">
      <alignment horizontal="center" vertical="center" shrinkToFit="1"/>
      <protection/>
    </xf>
    <xf numFmtId="182" fontId="23" fillId="0" borderId="19" xfId="83" applyNumberFormat="1" applyFont="1" applyFill="1" applyBorder="1" applyAlignment="1" applyProtection="1">
      <alignment horizontal="center" vertical="center" shrinkToFit="1"/>
      <protection/>
    </xf>
    <xf numFmtId="182" fontId="23" fillId="0" borderId="21" xfId="83" applyNumberFormat="1" applyFont="1" applyFill="1" applyBorder="1" applyAlignment="1" applyProtection="1">
      <alignment horizontal="center" vertical="center" shrinkToFit="1"/>
      <protection/>
    </xf>
    <xf numFmtId="182" fontId="23" fillId="0" borderId="29" xfId="83" applyNumberFormat="1" applyFont="1" applyFill="1" applyBorder="1" applyAlignment="1" applyProtection="1">
      <alignment horizontal="center" vertical="center" shrinkToFit="1"/>
      <protection/>
    </xf>
    <xf numFmtId="182" fontId="23" fillId="0" borderId="13" xfId="83" applyNumberFormat="1" applyFont="1" applyFill="1" applyBorder="1" applyAlignment="1" applyProtection="1">
      <alignment horizontal="center" vertical="center" shrinkToFit="1"/>
      <protection/>
    </xf>
    <xf numFmtId="182" fontId="23" fillId="0" borderId="15" xfId="83" applyNumberFormat="1" applyFont="1" applyFill="1" applyBorder="1" applyAlignment="1" applyProtection="1">
      <alignment horizontal="center" vertical="center" shrinkToFit="1"/>
      <protection/>
    </xf>
    <xf numFmtId="182" fontId="23" fillId="0" borderId="16" xfId="83" applyNumberFormat="1" applyFont="1" applyFill="1" applyBorder="1" applyAlignment="1" applyProtection="1">
      <alignment horizontal="center" vertical="center" shrinkToFit="1"/>
      <protection/>
    </xf>
    <xf numFmtId="182" fontId="23" fillId="0" borderId="0" xfId="83" applyNumberFormat="1" applyFont="1" applyFill="1" applyAlignment="1" applyProtection="1">
      <alignment horizontal="distributed" vertical="center"/>
      <protection/>
    </xf>
    <xf numFmtId="0" fontId="24" fillId="0" borderId="25" xfId="80" applyFont="1" applyFill="1" applyBorder="1" applyAlignment="1">
      <alignment horizontal="center" vertical="center" shrinkToFit="1"/>
      <protection/>
    </xf>
    <xf numFmtId="0" fontId="24" fillId="0" borderId="27" xfId="80" applyFont="1" applyFill="1" applyBorder="1" applyAlignment="1">
      <alignment horizontal="center" vertical="center" shrinkToFit="1"/>
      <protection/>
    </xf>
    <xf numFmtId="0" fontId="24" fillId="0" borderId="26" xfId="80" applyFont="1" applyFill="1" applyBorder="1" applyAlignment="1">
      <alignment horizontal="center" vertical="center" shrinkToFit="1"/>
      <protection/>
    </xf>
    <xf numFmtId="182" fontId="24" fillId="0" borderId="19" xfId="82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24" fillId="0" borderId="18" xfId="80" applyFont="1" applyFill="1" applyBorder="1" applyAlignment="1">
      <alignment horizontal="center" vertical="center" wrapText="1"/>
      <protection/>
    </xf>
    <xf numFmtId="0" fontId="24" fillId="0" borderId="19" xfId="80" applyFont="1" applyFill="1" applyBorder="1" applyAlignment="1">
      <alignment horizontal="center" vertical="center" wrapText="1"/>
      <protection/>
    </xf>
    <xf numFmtId="0" fontId="24" fillId="0" borderId="21" xfId="80" applyFont="1" applyFill="1" applyBorder="1" applyAlignment="1">
      <alignment horizontal="center" vertical="center" wrapText="1"/>
      <protection/>
    </xf>
    <xf numFmtId="0" fontId="24" fillId="0" borderId="16" xfId="80" applyFont="1" applyFill="1" applyBorder="1" applyAlignment="1">
      <alignment horizontal="center" vertical="center" wrapText="1"/>
      <protection/>
    </xf>
    <xf numFmtId="0" fontId="24" fillId="0" borderId="13" xfId="80" applyFont="1" applyFill="1" applyBorder="1" applyAlignment="1">
      <alignment horizontal="center" vertical="center" wrapText="1"/>
      <protection/>
    </xf>
    <xf numFmtId="0" fontId="24" fillId="0" borderId="15" xfId="80" applyFont="1" applyFill="1" applyBorder="1" applyAlignment="1">
      <alignment horizontal="center" vertical="center" wrapText="1"/>
      <protection/>
    </xf>
    <xf numFmtId="0" fontId="83" fillId="0" borderId="19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182" fontId="24" fillId="0" borderId="19" xfId="82" applyNumberFormat="1" applyFont="1" applyFill="1" applyBorder="1" applyAlignment="1" applyProtection="1">
      <alignment horizontal="center" vertical="center" shrinkToFit="1"/>
      <protection locked="0"/>
    </xf>
    <xf numFmtId="0" fontId="83" fillId="0" borderId="0" xfId="0" applyFont="1" applyFill="1" applyBorder="1" applyAlignment="1">
      <alignment horizontal="center" vertical="center" shrinkToFit="1"/>
    </xf>
    <xf numFmtId="0" fontId="83" fillId="0" borderId="13" xfId="0" applyFont="1" applyFill="1" applyBorder="1" applyAlignment="1">
      <alignment horizontal="center" vertical="center" shrinkToFit="1"/>
    </xf>
    <xf numFmtId="182" fontId="23" fillId="0" borderId="13" xfId="82" applyNumberFormat="1" applyFont="1" applyFill="1" applyBorder="1" applyAlignment="1" applyProtection="1">
      <alignment horizontal="center" vertical="center"/>
      <protection locked="0"/>
    </xf>
    <xf numFmtId="185" fontId="24" fillId="0" borderId="0" xfId="80" applyNumberFormat="1" applyFont="1" applyFill="1" applyAlignment="1">
      <alignment vertical="center" shrinkToFit="1"/>
      <protection/>
    </xf>
    <xf numFmtId="185" fontId="83" fillId="0" borderId="0" xfId="0" applyNumberFormat="1" applyFont="1" applyFill="1" applyBorder="1" applyAlignment="1">
      <alignment vertical="center" shrinkToFit="1"/>
    </xf>
    <xf numFmtId="49" fontId="24" fillId="0" borderId="0" xfId="80" applyNumberFormat="1" applyFont="1" applyFill="1" applyAlignment="1">
      <alignment vertical="center" shrinkToFit="1"/>
      <protection/>
    </xf>
    <xf numFmtId="0" fontId="83" fillId="0" borderId="20" xfId="0" applyFont="1" applyFill="1" applyBorder="1" applyAlignment="1">
      <alignment vertical="center" shrinkToFit="1"/>
    </xf>
    <xf numFmtId="185" fontId="24" fillId="0" borderId="0" xfId="80" applyNumberFormat="1" applyFont="1" applyFill="1" applyBorder="1" applyAlignment="1">
      <alignment vertical="center" shrinkToFit="1"/>
      <protection/>
    </xf>
    <xf numFmtId="185" fontId="83" fillId="0" borderId="20" xfId="0" applyNumberFormat="1" applyFont="1" applyFill="1" applyBorder="1" applyAlignment="1">
      <alignment vertical="center" shrinkToFit="1"/>
    </xf>
    <xf numFmtId="182" fontId="24" fillId="0" borderId="21" xfId="82" applyNumberFormat="1" applyFont="1" applyFill="1" applyBorder="1" applyAlignment="1" applyProtection="1">
      <alignment horizontal="center" vertical="center"/>
      <protection locked="0"/>
    </xf>
    <xf numFmtId="0" fontId="83" fillId="0" borderId="20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185" fontId="24" fillId="0" borderId="13" xfId="80" applyNumberFormat="1" applyFont="1" applyFill="1" applyBorder="1" applyAlignment="1">
      <alignment horizontal="center" vertical="center" shrinkToFit="1"/>
      <protection/>
    </xf>
    <xf numFmtId="185" fontId="24" fillId="0" borderId="16" xfId="80" applyNumberFormat="1" applyFont="1" applyFill="1" applyBorder="1" applyAlignment="1">
      <alignment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Followed Hyperlink" xfId="84"/>
    <cellStyle name="良い" xfId="85"/>
  </cellStyles>
  <dxfs count="12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N76"/>
  <sheetViews>
    <sheetView showGridLines="0" tabSelected="1" zoomScaleSheetLayoutView="100" zoomScalePageLayoutView="0" workbookViewId="0" topLeftCell="A1">
      <selection activeCell="C8" sqref="C8"/>
    </sheetView>
  </sheetViews>
  <sheetFormatPr defaultColWidth="7.7109375" defaultRowHeight="13.5" customHeight="1"/>
  <cols>
    <col min="1" max="1" width="1.7109375" style="9" customWidth="1"/>
    <col min="2" max="2" width="8.7109375" style="9" customWidth="1"/>
    <col min="3" max="4" width="8.57421875" style="9" customWidth="1"/>
    <col min="5" max="26" width="6.57421875" style="9" customWidth="1"/>
    <col min="27" max="37" width="8.57421875" style="9" customWidth="1"/>
    <col min="38" max="38" width="8.7109375" style="8" customWidth="1"/>
    <col min="39" max="39" width="1.7109375" style="8" customWidth="1"/>
    <col min="40" max="40" width="7.7109375" style="8" customWidth="1"/>
    <col min="41" max="16384" width="7.7109375" style="9" customWidth="1"/>
  </cols>
  <sheetData>
    <row r="1" spans="1:38" ht="17.25" customHeight="1">
      <c r="A1" s="301" t="s">
        <v>176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2"/>
      <c r="P1" s="302"/>
      <c r="Q1" s="302"/>
      <c r="R1" s="302"/>
      <c r="S1" s="302"/>
      <c r="T1" s="302"/>
      <c r="U1" s="302"/>
      <c r="V1" s="302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 t="s">
        <v>86</v>
      </c>
    </row>
    <row r="2" spans="1:38" ht="17.25" customHeight="1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9" ht="17.25" customHeight="1">
      <c r="A3" s="10" t="s">
        <v>138</v>
      </c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P3" s="13"/>
      <c r="Q3" s="13"/>
      <c r="R3" s="13"/>
      <c r="S3" s="13"/>
      <c r="T3" s="13"/>
      <c r="U3" s="13"/>
      <c r="V3" s="13"/>
      <c r="W3" s="14" t="s">
        <v>87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0"/>
      <c r="AM3" s="15" t="s">
        <v>88</v>
      </c>
    </row>
    <row r="4" spans="1:39" ht="17.25" customHeight="1">
      <c r="A4" s="303" t="s">
        <v>89</v>
      </c>
      <c r="B4" s="304"/>
      <c r="C4" s="307" t="s">
        <v>90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9"/>
      <c r="AA4" s="289" t="s">
        <v>91</v>
      </c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310" t="s">
        <v>89</v>
      </c>
      <c r="AM4" s="304"/>
    </row>
    <row r="5" spans="1:39" ht="17.25" customHeight="1">
      <c r="A5" s="305"/>
      <c r="B5" s="305"/>
      <c r="C5" s="313" t="s">
        <v>92</v>
      </c>
      <c r="D5" s="304"/>
      <c r="E5" s="314"/>
      <c r="F5" s="31" t="s">
        <v>93</v>
      </c>
      <c r="G5" s="316" t="s">
        <v>94</v>
      </c>
      <c r="H5" s="317"/>
      <c r="I5" s="318"/>
      <c r="J5" s="289" t="s">
        <v>95</v>
      </c>
      <c r="K5" s="290"/>
      <c r="L5" s="290"/>
      <c r="M5" s="290"/>
      <c r="N5" s="290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297" t="s">
        <v>92</v>
      </c>
      <c r="AB5" s="297" t="s">
        <v>96</v>
      </c>
      <c r="AC5" s="279" t="s">
        <v>97</v>
      </c>
      <c r="AD5" s="289" t="s">
        <v>98</v>
      </c>
      <c r="AE5" s="290"/>
      <c r="AF5" s="290"/>
      <c r="AG5" s="290"/>
      <c r="AH5" s="290"/>
      <c r="AI5" s="290"/>
      <c r="AJ5" s="290"/>
      <c r="AK5" s="290"/>
      <c r="AL5" s="311"/>
      <c r="AM5" s="305"/>
    </row>
    <row r="6" spans="1:39" ht="17.25" customHeight="1">
      <c r="A6" s="305"/>
      <c r="B6" s="305"/>
      <c r="C6" s="312"/>
      <c r="D6" s="306"/>
      <c r="E6" s="315"/>
      <c r="F6" s="19"/>
      <c r="G6" s="293"/>
      <c r="H6" s="319"/>
      <c r="I6" s="320"/>
      <c r="J6" s="321" t="s">
        <v>92</v>
      </c>
      <c r="K6" s="322"/>
      <c r="L6" s="323"/>
      <c r="M6" s="296" t="s">
        <v>99</v>
      </c>
      <c r="N6" s="296"/>
      <c r="O6" s="296" t="s">
        <v>186</v>
      </c>
      <c r="P6" s="296"/>
      <c r="Q6" s="296" t="s">
        <v>131</v>
      </c>
      <c r="R6" s="296"/>
      <c r="S6" s="296" t="s">
        <v>132</v>
      </c>
      <c r="T6" s="296"/>
      <c r="U6" s="296" t="s">
        <v>100</v>
      </c>
      <c r="V6" s="296"/>
      <c r="W6" s="296" t="s">
        <v>101</v>
      </c>
      <c r="X6" s="296"/>
      <c r="Y6" s="296" t="s">
        <v>102</v>
      </c>
      <c r="Z6" s="296"/>
      <c r="AA6" s="299"/>
      <c r="AB6" s="299"/>
      <c r="AC6" s="300"/>
      <c r="AD6" s="297" t="s">
        <v>92</v>
      </c>
      <c r="AE6" s="279" t="s">
        <v>103</v>
      </c>
      <c r="AF6" s="279" t="s">
        <v>133</v>
      </c>
      <c r="AG6" s="279" t="s">
        <v>131</v>
      </c>
      <c r="AH6" s="279" t="s">
        <v>132</v>
      </c>
      <c r="AI6" s="279" t="s">
        <v>104</v>
      </c>
      <c r="AJ6" s="279" t="s">
        <v>105</v>
      </c>
      <c r="AK6" s="292" t="s">
        <v>102</v>
      </c>
      <c r="AL6" s="311"/>
      <c r="AM6" s="305"/>
    </row>
    <row r="7" spans="1:39" ht="17.25" customHeight="1">
      <c r="A7" s="306"/>
      <c r="B7" s="306"/>
      <c r="C7" s="18" t="s">
        <v>1</v>
      </c>
      <c r="D7" s="18" t="s">
        <v>106</v>
      </c>
      <c r="E7" s="18" t="s">
        <v>107</v>
      </c>
      <c r="F7" s="18" t="s">
        <v>106</v>
      </c>
      <c r="G7" s="18" t="s">
        <v>92</v>
      </c>
      <c r="H7" s="18" t="s">
        <v>106</v>
      </c>
      <c r="I7" s="18" t="s">
        <v>107</v>
      </c>
      <c r="J7" s="18" t="s">
        <v>92</v>
      </c>
      <c r="K7" s="20" t="s">
        <v>106</v>
      </c>
      <c r="L7" s="20" t="s">
        <v>107</v>
      </c>
      <c r="M7" s="20" t="s">
        <v>106</v>
      </c>
      <c r="N7" s="20" t="s">
        <v>107</v>
      </c>
      <c r="O7" s="20" t="s">
        <v>106</v>
      </c>
      <c r="P7" s="20" t="s">
        <v>107</v>
      </c>
      <c r="Q7" s="20" t="s">
        <v>106</v>
      </c>
      <c r="R7" s="20" t="s">
        <v>107</v>
      </c>
      <c r="S7" s="20" t="s">
        <v>106</v>
      </c>
      <c r="T7" s="20" t="s">
        <v>107</v>
      </c>
      <c r="U7" s="20" t="s">
        <v>106</v>
      </c>
      <c r="V7" s="20" t="s">
        <v>107</v>
      </c>
      <c r="W7" s="20" t="s">
        <v>106</v>
      </c>
      <c r="X7" s="20" t="s">
        <v>107</v>
      </c>
      <c r="Y7" s="20" t="s">
        <v>106</v>
      </c>
      <c r="Z7" s="20" t="s">
        <v>107</v>
      </c>
      <c r="AA7" s="298"/>
      <c r="AB7" s="298"/>
      <c r="AC7" s="280"/>
      <c r="AD7" s="298"/>
      <c r="AE7" s="280"/>
      <c r="AF7" s="280"/>
      <c r="AG7" s="280"/>
      <c r="AH7" s="280"/>
      <c r="AI7" s="280"/>
      <c r="AJ7" s="280"/>
      <c r="AK7" s="293"/>
      <c r="AL7" s="312"/>
      <c r="AM7" s="306"/>
    </row>
    <row r="8" spans="2:38" ht="20.25" customHeight="1">
      <c r="B8" s="114"/>
      <c r="C8" s="21"/>
      <c r="D8" s="22"/>
      <c r="E8" s="22"/>
      <c r="F8" s="21"/>
      <c r="G8" s="21"/>
      <c r="H8" s="22"/>
      <c r="I8" s="22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3"/>
    </row>
    <row r="9" spans="2:38" ht="20.25" customHeight="1">
      <c r="B9" s="115" t="s">
        <v>108</v>
      </c>
      <c r="C9" s="21">
        <v>15</v>
      </c>
      <c r="D9" s="21">
        <v>15</v>
      </c>
      <c r="E9" s="21">
        <v>0</v>
      </c>
      <c r="F9" s="21">
        <v>0</v>
      </c>
      <c r="G9" s="21">
        <v>5</v>
      </c>
      <c r="H9" s="21">
        <v>5</v>
      </c>
      <c r="I9" s="21">
        <v>0</v>
      </c>
      <c r="J9" s="21">
        <v>10</v>
      </c>
      <c r="K9" s="21">
        <v>10</v>
      </c>
      <c r="L9" s="21">
        <v>0</v>
      </c>
      <c r="M9" s="21">
        <v>9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91</v>
      </c>
      <c r="AB9" s="21">
        <v>0</v>
      </c>
      <c r="AC9" s="21">
        <v>24</v>
      </c>
      <c r="AD9" s="21">
        <v>67</v>
      </c>
      <c r="AE9" s="21">
        <v>61</v>
      </c>
      <c r="AF9" s="21">
        <v>6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113" t="s">
        <v>155</v>
      </c>
    </row>
    <row r="10" spans="2:40" s="76" customFormat="1" ht="20.25" customHeight="1">
      <c r="B10" s="116" t="s">
        <v>153</v>
      </c>
      <c r="C10" s="77">
        <f>SUM(C12,C31,C34,C39,C41,C44,C48,C53,C56,C59,C61)</f>
        <v>17</v>
      </c>
      <c r="D10" s="77">
        <f aca="true" t="shared" si="0" ref="D10:AK10">SUM(D12,D31,D34,D39,D41,D44,D48,D53,D56,D59,D61)</f>
        <v>17</v>
      </c>
      <c r="E10" s="77">
        <f t="shared" si="0"/>
        <v>0</v>
      </c>
      <c r="F10" s="77">
        <f t="shared" si="0"/>
        <v>0</v>
      </c>
      <c r="G10" s="77">
        <f t="shared" si="0"/>
        <v>5</v>
      </c>
      <c r="H10" s="77">
        <f t="shared" si="0"/>
        <v>5</v>
      </c>
      <c r="I10" s="77">
        <f t="shared" si="0"/>
        <v>0</v>
      </c>
      <c r="J10" s="77">
        <f t="shared" si="0"/>
        <v>12</v>
      </c>
      <c r="K10" s="77">
        <f t="shared" si="0"/>
        <v>12</v>
      </c>
      <c r="L10" s="77">
        <f t="shared" si="0"/>
        <v>0</v>
      </c>
      <c r="M10" s="77">
        <f t="shared" si="0"/>
        <v>10</v>
      </c>
      <c r="N10" s="77">
        <f t="shared" si="0"/>
        <v>0</v>
      </c>
      <c r="O10" s="77">
        <f t="shared" si="0"/>
        <v>2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7">
        <f t="shared" si="0"/>
        <v>0</v>
      </c>
      <c r="V10" s="77">
        <f t="shared" si="0"/>
        <v>0</v>
      </c>
      <c r="W10" s="77">
        <f t="shared" si="0"/>
        <v>0</v>
      </c>
      <c r="X10" s="77">
        <f t="shared" si="0"/>
        <v>0</v>
      </c>
      <c r="Y10" s="77">
        <f t="shared" si="0"/>
        <v>0</v>
      </c>
      <c r="Z10" s="77">
        <f t="shared" si="0"/>
        <v>0</v>
      </c>
      <c r="AA10" s="77">
        <f t="shared" si="0"/>
        <v>94</v>
      </c>
      <c r="AB10" s="77">
        <f t="shared" si="0"/>
        <v>0</v>
      </c>
      <c r="AC10" s="77">
        <f t="shared" si="0"/>
        <v>19</v>
      </c>
      <c r="AD10" s="77">
        <f t="shared" si="0"/>
        <v>75</v>
      </c>
      <c r="AE10" s="77">
        <f t="shared" si="0"/>
        <v>66</v>
      </c>
      <c r="AF10" s="77">
        <f t="shared" si="0"/>
        <v>9</v>
      </c>
      <c r="AG10" s="77">
        <f t="shared" si="0"/>
        <v>0</v>
      </c>
      <c r="AH10" s="77">
        <f t="shared" si="0"/>
        <v>0</v>
      </c>
      <c r="AI10" s="77">
        <f t="shared" si="0"/>
        <v>0</v>
      </c>
      <c r="AJ10" s="77">
        <f t="shared" si="0"/>
        <v>0</v>
      </c>
      <c r="AK10" s="77">
        <f t="shared" si="0"/>
        <v>0</v>
      </c>
      <c r="AL10" s="189" t="s">
        <v>154</v>
      </c>
      <c r="AM10" s="79"/>
      <c r="AN10" s="79"/>
    </row>
    <row r="11" spans="2:38" ht="20.25" customHeight="1">
      <c r="B11" s="8"/>
      <c r="C11" s="19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</row>
    <row r="12" spans="1:40" s="222" customFormat="1" ht="20.25" customHeight="1">
      <c r="A12" s="281" t="s">
        <v>109</v>
      </c>
      <c r="B12" s="294"/>
      <c r="C12" s="219">
        <f>SUM(C14:C30)</f>
        <v>9</v>
      </c>
      <c r="D12" s="220">
        <f aca="true" t="shared" si="1" ref="D12:AK12">SUM(D14:D30)</f>
        <v>9</v>
      </c>
      <c r="E12" s="220">
        <f t="shared" si="1"/>
        <v>0</v>
      </c>
      <c r="F12" s="220">
        <f t="shared" si="1"/>
        <v>0</v>
      </c>
      <c r="G12" s="220">
        <f t="shared" si="1"/>
        <v>1</v>
      </c>
      <c r="H12" s="220">
        <f t="shared" si="1"/>
        <v>1</v>
      </c>
      <c r="I12" s="220">
        <f t="shared" si="1"/>
        <v>0</v>
      </c>
      <c r="J12" s="220">
        <f t="shared" si="1"/>
        <v>8</v>
      </c>
      <c r="K12" s="220">
        <f>SUM(K14:K30)</f>
        <v>8</v>
      </c>
      <c r="L12" s="220">
        <f t="shared" si="1"/>
        <v>0</v>
      </c>
      <c r="M12" s="220">
        <f t="shared" si="1"/>
        <v>7</v>
      </c>
      <c r="N12" s="220">
        <f t="shared" si="1"/>
        <v>0</v>
      </c>
      <c r="O12" s="220">
        <f t="shared" si="1"/>
        <v>1</v>
      </c>
      <c r="P12" s="220">
        <f t="shared" si="1"/>
        <v>0</v>
      </c>
      <c r="Q12" s="220">
        <f t="shared" si="1"/>
        <v>0</v>
      </c>
      <c r="R12" s="220">
        <f t="shared" si="1"/>
        <v>0</v>
      </c>
      <c r="S12" s="220">
        <f t="shared" si="1"/>
        <v>0</v>
      </c>
      <c r="T12" s="220">
        <f t="shared" si="1"/>
        <v>0</v>
      </c>
      <c r="U12" s="220">
        <f t="shared" si="1"/>
        <v>0</v>
      </c>
      <c r="V12" s="220">
        <f t="shared" si="1"/>
        <v>0</v>
      </c>
      <c r="W12" s="220">
        <f t="shared" si="1"/>
        <v>0</v>
      </c>
      <c r="X12" s="220">
        <f t="shared" si="1"/>
        <v>0</v>
      </c>
      <c r="Y12" s="220">
        <f t="shared" si="1"/>
        <v>0</v>
      </c>
      <c r="Z12" s="220">
        <f t="shared" si="1"/>
        <v>0</v>
      </c>
      <c r="AA12" s="220">
        <f t="shared" si="1"/>
        <v>60</v>
      </c>
      <c r="AB12" s="220">
        <f t="shared" si="1"/>
        <v>0</v>
      </c>
      <c r="AC12" s="220">
        <f t="shared" si="1"/>
        <v>3</v>
      </c>
      <c r="AD12" s="220">
        <f t="shared" si="1"/>
        <v>57</v>
      </c>
      <c r="AE12" s="220">
        <f t="shared" si="1"/>
        <v>54</v>
      </c>
      <c r="AF12" s="220">
        <f t="shared" si="1"/>
        <v>3</v>
      </c>
      <c r="AG12" s="220">
        <f t="shared" si="1"/>
        <v>0</v>
      </c>
      <c r="AH12" s="220">
        <f t="shared" si="1"/>
        <v>0</v>
      </c>
      <c r="AI12" s="220">
        <f t="shared" si="1"/>
        <v>0</v>
      </c>
      <c r="AJ12" s="220">
        <f t="shared" si="1"/>
        <v>0</v>
      </c>
      <c r="AK12" s="220">
        <f t="shared" si="1"/>
        <v>0</v>
      </c>
      <c r="AL12" s="283" t="s">
        <v>109</v>
      </c>
      <c r="AM12" s="295"/>
      <c r="AN12" s="221"/>
    </row>
    <row r="13" spans="2:40" s="222" customFormat="1" ht="20.25" customHeight="1">
      <c r="B13" s="223" t="s">
        <v>110</v>
      </c>
      <c r="C13" s="219">
        <f>SUM(C14:C18)</f>
        <v>8</v>
      </c>
      <c r="D13" s="220">
        <f aca="true" t="shared" si="2" ref="D13:AK13">SUM(D14:D18)</f>
        <v>8</v>
      </c>
      <c r="E13" s="220">
        <f t="shared" si="2"/>
        <v>0</v>
      </c>
      <c r="F13" s="220">
        <f t="shared" si="2"/>
        <v>0</v>
      </c>
      <c r="G13" s="220">
        <f t="shared" si="2"/>
        <v>0</v>
      </c>
      <c r="H13" s="220">
        <f t="shared" si="2"/>
        <v>0</v>
      </c>
      <c r="I13" s="220">
        <f t="shared" si="2"/>
        <v>0</v>
      </c>
      <c r="J13" s="220">
        <f t="shared" si="2"/>
        <v>8</v>
      </c>
      <c r="K13" s="220">
        <f>SUM(K14:K18)</f>
        <v>8</v>
      </c>
      <c r="L13" s="220">
        <f t="shared" si="2"/>
        <v>0</v>
      </c>
      <c r="M13" s="220">
        <f t="shared" si="2"/>
        <v>7</v>
      </c>
      <c r="N13" s="220">
        <f t="shared" si="2"/>
        <v>0</v>
      </c>
      <c r="O13" s="220">
        <f t="shared" si="2"/>
        <v>1</v>
      </c>
      <c r="P13" s="220">
        <f t="shared" si="2"/>
        <v>0</v>
      </c>
      <c r="Q13" s="220">
        <f t="shared" si="2"/>
        <v>0</v>
      </c>
      <c r="R13" s="220">
        <f t="shared" si="2"/>
        <v>0</v>
      </c>
      <c r="S13" s="220">
        <f t="shared" si="2"/>
        <v>0</v>
      </c>
      <c r="T13" s="220">
        <f t="shared" si="2"/>
        <v>0</v>
      </c>
      <c r="U13" s="220">
        <f t="shared" si="2"/>
        <v>0</v>
      </c>
      <c r="V13" s="220">
        <f t="shared" si="2"/>
        <v>0</v>
      </c>
      <c r="W13" s="220">
        <f t="shared" si="2"/>
        <v>0</v>
      </c>
      <c r="X13" s="220">
        <f t="shared" si="2"/>
        <v>0</v>
      </c>
      <c r="Y13" s="220">
        <f t="shared" si="2"/>
        <v>0</v>
      </c>
      <c r="Z13" s="220">
        <f t="shared" si="2"/>
        <v>0</v>
      </c>
      <c r="AA13" s="220">
        <f t="shared" si="2"/>
        <v>57</v>
      </c>
      <c r="AB13" s="220">
        <f t="shared" si="2"/>
        <v>0</v>
      </c>
      <c r="AC13" s="220">
        <f t="shared" si="2"/>
        <v>0</v>
      </c>
      <c r="AD13" s="220">
        <f t="shared" si="2"/>
        <v>57</v>
      </c>
      <c r="AE13" s="220">
        <f>SUM(AE14:AE18)</f>
        <v>54</v>
      </c>
      <c r="AF13" s="220">
        <f t="shared" si="2"/>
        <v>3</v>
      </c>
      <c r="AG13" s="220">
        <f t="shared" si="2"/>
        <v>0</v>
      </c>
      <c r="AH13" s="220">
        <f t="shared" si="2"/>
        <v>0</v>
      </c>
      <c r="AI13" s="220">
        <f t="shared" si="2"/>
        <v>0</v>
      </c>
      <c r="AJ13" s="220">
        <f t="shared" si="2"/>
        <v>0</v>
      </c>
      <c r="AK13" s="220">
        <f t="shared" si="2"/>
        <v>0</v>
      </c>
      <c r="AL13" s="224" t="s">
        <v>110</v>
      </c>
      <c r="AM13" s="221"/>
      <c r="AN13" s="221"/>
    </row>
    <row r="14" spans="1:40" s="233" customFormat="1" ht="20.25" customHeight="1">
      <c r="A14" s="225"/>
      <c r="B14" s="226" t="s">
        <v>39</v>
      </c>
      <c r="C14" s="227">
        <f aca="true" t="shared" si="3" ref="C14:C38">D14+E14</f>
        <v>3</v>
      </c>
      <c r="D14" s="228">
        <f>F14+H14+K14</f>
        <v>3</v>
      </c>
      <c r="E14" s="228">
        <f>I14+L14</f>
        <v>0</v>
      </c>
      <c r="F14" s="228">
        <v>0</v>
      </c>
      <c r="G14" s="228">
        <f aca="true" t="shared" si="4" ref="G14:G62">H14+I14</f>
        <v>0</v>
      </c>
      <c r="H14" s="228">
        <v>0</v>
      </c>
      <c r="I14" s="228">
        <v>0</v>
      </c>
      <c r="J14" s="228">
        <f aca="true" t="shared" si="5" ref="J14:J62">K14+L14</f>
        <v>3</v>
      </c>
      <c r="K14" s="228">
        <f>M14+O14+Q14+S14+U14+W14+Y14</f>
        <v>3</v>
      </c>
      <c r="L14" s="228">
        <f>N14+P14+R14+T14+V14+X14+Z14</f>
        <v>0</v>
      </c>
      <c r="M14" s="228">
        <v>3</v>
      </c>
      <c r="N14" s="228">
        <v>0</v>
      </c>
      <c r="O14" s="228">
        <v>0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0</v>
      </c>
      <c r="V14" s="228">
        <v>0</v>
      </c>
      <c r="W14" s="228">
        <v>0</v>
      </c>
      <c r="X14" s="228">
        <v>0</v>
      </c>
      <c r="Y14" s="228">
        <v>0</v>
      </c>
      <c r="Z14" s="228">
        <v>0</v>
      </c>
      <c r="AA14" s="229">
        <f>SUM(AB14:AD14)</f>
        <v>22</v>
      </c>
      <c r="AB14" s="229">
        <v>0</v>
      </c>
      <c r="AC14" s="230">
        <v>0</v>
      </c>
      <c r="AD14" s="229">
        <f>SUM(AE14:AK14)</f>
        <v>22</v>
      </c>
      <c r="AE14" s="230">
        <v>22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230">
        <v>0</v>
      </c>
      <c r="AL14" s="231" t="s">
        <v>39</v>
      </c>
      <c r="AM14" s="232"/>
      <c r="AN14" s="232"/>
    </row>
    <row r="15" spans="1:40" s="233" customFormat="1" ht="20.25" customHeight="1">
      <c r="A15" s="225"/>
      <c r="B15" s="226" t="s">
        <v>40</v>
      </c>
      <c r="C15" s="227">
        <f t="shared" si="3"/>
        <v>1</v>
      </c>
      <c r="D15" s="228">
        <f aca="true" t="shared" si="6" ref="D15:D30">F15+H15+K15</f>
        <v>1</v>
      </c>
      <c r="E15" s="228">
        <f aca="true" t="shared" si="7" ref="E15:E30">I15+L15</f>
        <v>0</v>
      </c>
      <c r="F15" s="228">
        <v>0</v>
      </c>
      <c r="G15" s="228">
        <f t="shared" si="4"/>
        <v>0</v>
      </c>
      <c r="H15" s="228">
        <v>0</v>
      </c>
      <c r="I15" s="228">
        <v>0</v>
      </c>
      <c r="J15" s="228">
        <f t="shared" si="5"/>
        <v>1</v>
      </c>
      <c r="K15" s="228">
        <f aca="true" t="shared" si="8" ref="K15:K30">M15+O15+Q15+S15+U15+W15+Y15</f>
        <v>1</v>
      </c>
      <c r="L15" s="228">
        <f>N15+P15+R15+T15+V15+X15+Z15</f>
        <v>0</v>
      </c>
      <c r="M15" s="228">
        <v>1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9">
        <f aca="true" t="shared" si="9" ref="AA15:AA62">SUM(AB15:AD15)</f>
        <v>3</v>
      </c>
      <c r="AB15" s="229">
        <v>0</v>
      </c>
      <c r="AC15" s="230">
        <v>0</v>
      </c>
      <c r="AD15" s="229">
        <f aca="true" t="shared" si="10" ref="AD15:AD33">SUM(AE15:AK15)</f>
        <v>3</v>
      </c>
      <c r="AE15" s="230">
        <v>3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230">
        <v>0</v>
      </c>
      <c r="AL15" s="231" t="s">
        <v>40</v>
      </c>
      <c r="AM15" s="232"/>
      <c r="AN15" s="232"/>
    </row>
    <row r="16" spans="1:40" s="233" customFormat="1" ht="20.25" customHeight="1">
      <c r="A16" s="225"/>
      <c r="B16" s="226" t="s">
        <v>41</v>
      </c>
      <c r="C16" s="227">
        <f t="shared" si="3"/>
        <v>0</v>
      </c>
      <c r="D16" s="228">
        <f t="shared" si="6"/>
        <v>0</v>
      </c>
      <c r="E16" s="228">
        <f t="shared" si="7"/>
        <v>0</v>
      </c>
      <c r="F16" s="228">
        <v>0</v>
      </c>
      <c r="G16" s="228">
        <f t="shared" si="4"/>
        <v>0</v>
      </c>
      <c r="H16" s="228">
        <v>0</v>
      </c>
      <c r="I16" s="228">
        <v>0</v>
      </c>
      <c r="J16" s="228">
        <f t="shared" si="5"/>
        <v>0</v>
      </c>
      <c r="K16" s="228">
        <f t="shared" si="8"/>
        <v>0</v>
      </c>
      <c r="L16" s="228">
        <f aca="true" t="shared" si="11" ref="L16:L30">N16+P16+R16+T16+V16+X16+Z16</f>
        <v>0</v>
      </c>
      <c r="M16" s="228">
        <v>0</v>
      </c>
      <c r="N16" s="228">
        <v>0</v>
      </c>
      <c r="O16" s="228">
        <v>0</v>
      </c>
      <c r="P16" s="228">
        <v>0</v>
      </c>
      <c r="Q16" s="228">
        <v>0</v>
      </c>
      <c r="R16" s="228">
        <v>0</v>
      </c>
      <c r="S16" s="228">
        <v>0</v>
      </c>
      <c r="T16" s="228">
        <v>0</v>
      </c>
      <c r="U16" s="228">
        <v>0</v>
      </c>
      <c r="V16" s="228">
        <v>0</v>
      </c>
      <c r="W16" s="228">
        <v>0</v>
      </c>
      <c r="X16" s="228">
        <v>0</v>
      </c>
      <c r="Y16" s="228">
        <v>0</v>
      </c>
      <c r="Z16" s="228">
        <v>0</v>
      </c>
      <c r="AA16" s="229">
        <f t="shared" si="9"/>
        <v>0</v>
      </c>
      <c r="AB16" s="229">
        <v>0</v>
      </c>
      <c r="AC16" s="230">
        <v>0</v>
      </c>
      <c r="AD16" s="229">
        <f t="shared" si="10"/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0</v>
      </c>
      <c r="AJ16" s="230">
        <v>0</v>
      </c>
      <c r="AK16" s="230">
        <v>0</v>
      </c>
      <c r="AL16" s="231" t="s">
        <v>41</v>
      </c>
      <c r="AM16" s="232"/>
      <c r="AN16" s="232"/>
    </row>
    <row r="17" spans="1:40" s="233" customFormat="1" ht="20.25" customHeight="1">
      <c r="A17" s="225"/>
      <c r="B17" s="226" t="s">
        <v>42</v>
      </c>
      <c r="C17" s="227">
        <f t="shared" si="3"/>
        <v>3</v>
      </c>
      <c r="D17" s="228">
        <f t="shared" si="6"/>
        <v>3</v>
      </c>
      <c r="E17" s="228">
        <f t="shared" si="7"/>
        <v>0</v>
      </c>
      <c r="F17" s="228">
        <v>0</v>
      </c>
      <c r="G17" s="228">
        <f t="shared" si="4"/>
        <v>0</v>
      </c>
      <c r="H17" s="228">
        <v>0</v>
      </c>
      <c r="I17" s="228">
        <v>0</v>
      </c>
      <c r="J17" s="228">
        <f t="shared" si="5"/>
        <v>3</v>
      </c>
      <c r="K17" s="228">
        <f t="shared" si="8"/>
        <v>3</v>
      </c>
      <c r="L17" s="228">
        <f t="shared" si="11"/>
        <v>0</v>
      </c>
      <c r="M17" s="228">
        <v>3</v>
      </c>
      <c r="N17" s="228">
        <v>0</v>
      </c>
      <c r="O17" s="228">
        <v>0</v>
      </c>
      <c r="P17" s="228">
        <v>0</v>
      </c>
      <c r="Q17" s="228">
        <v>0</v>
      </c>
      <c r="R17" s="228">
        <v>0</v>
      </c>
      <c r="S17" s="228">
        <v>0</v>
      </c>
      <c r="T17" s="228">
        <v>0</v>
      </c>
      <c r="U17" s="228">
        <v>0</v>
      </c>
      <c r="V17" s="228">
        <v>0</v>
      </c>
      <c r="W17" s="228">
        <v>0</v>
      </c>
      <c r="X17" s="228">
        <v>0</v>
      </c>
      <c r="Y17" s="228">
        <v>0</v>
      </c>
      <c r="Z17" s="228">
        <v>0</v>
      </c>
      <c r="AA17" s="229">
        <f t="shared" si="9"/>
        <v>29</v>
      </c>
      <c r="AB17" s="229">
        <v>0</v>
      </c>
      <c r="AC17" s="230">
        <v>0</v>
      </c>
      <c r="AD17" s="229">
        <f t="shared" si="10"/>
        <v>29</v>
      </c>
      <c r="AE17" s="230">
        <v>29</v>
      </c>
      <c r="AF17" s="230">
        <v>0</v>
      </c>
      <c r="AG17" s="230">
        <v>0</v>
      </c>
      <c r="AH17" s="230">
        <v>0</v>
      </c>
      <c r="AI17" s="230">
        <v>0</v>
      </c>
      <c r="AJ17" s="230">
        <v>0</v>
      </c>
      <c r="AK17" s="230">
        <v>0</v>
      </c>
      <c r="AL17" s="231" t="s">
        <v>42</v>
      </c>
      <c r="AM17" s="232"/>
      <c r="AN17" s="232"/>
    </row>
    <row r="18" spans="1:40" s="233" customFormat="1" ht="20.25" customHeight="1">
      <c r="A18" s="225"/>
      <c r="B18" s="226" t="s">
        <v>43</v>
      </c>
      <c r="C18" s="227">
        <f t="shared" si="3"/>
        <v>1</v>
      </c>
      <c r="D18" s="228">
        <f t="shared" si="6"/>
        <v>1</v>
      </c>
      <c r="E18" s="228">
        <f t="shared" si="7"/>
        <v>0</v>
      </c>
      <c r="F18" s="228">
        <v>0</v>
      </c>
      <c r="G18" s="228">
        <f t="shared" si="4"/>
        <v>0</v>
      </c>
      <c r="H18" s="228">
        <v>0</v>
      </c>
      <c r="I18" s="228">
        <v>0</v>
      </c>
      <c r="J18" s="228">
        <f t="shared" si="5"/>
        <v>1</v>
      </c>
      <c r="K18" s="228">
        <f t="shared" si="8"/>
        <v>1</v>
      </c>
      <c r="L18" s="228">
        <f t="shared" si="11"/>
        <v>0</v>
      </c>
      <c r="M18" s="228">
        <v>0</v>
      </c>
      <c r="N18" s="228">
        <v>0</v>
      </c>
      <c r="O18" s="228">
        <v>1</v>
      </c>
      <c r="P18" s="228">
        <v>0</v>
      </c>
      <c r="Q18" s="228">
        <v>0</v>
      </c>
      <c r="R18" s="228">
        <v>0</v>
      </c>
      <c r="S18" s="228">
        <v>0</v>
      </c>
      <c r="T18" s="228">
        <v>0</v>
      </c>
      <c r="U18" s="228">
        <v>0</v>
      </c>
      <c r="V18" s="228">
        <v>0</v>
      </c>
      <c r="W18" s="228">
        <v>0</v>
      </c>
      <c r="X18" s="228">
        <v>0</v>
      </c>
      <c r="Y18" s="228">
        <v>0</v>
      </c>
      <c r="Z18" s="228">
        <v>0</v>
      </c>
      <c r="AA18" s="229">
        <f t="shared" si="9"/>
        <v>3</v>
      </c>
      <c r="AB18" s="229">
        <v>0</v>
      </c>
      <c r="AC18" s="230">
        <v>0</v>
      </c>
      <c r="AD18" s="229">
        <f t="shared" si="10"/>
        <v>3</v>
      </c>
      <c r="AE18" s="230">
        <v>0</v>
      </c>
      <c r="AF18" s="230">
        <v>3</v>
      </c>
      <c r="AG18" s="230">
        <v>0</v>
      </c>
      <c r="AH18" s="230">
        <v>0</v>
      </c>
      <c r="AI18" s="230">
        <v>0</v>
      </c>
      <c r="AJ18" s="230">
        <v>0</v>
      </c>
      <c r="AK18" s="230">
        <v>0</v>
      </c>
      <c r="AL18" s="231" t="s">
        <v>43</v>
      </c>
      <c r="AM18" s="232"/>
      <c r="AN18" s="232"/>
    </row>
    <row r="19" spans="1:40" s="233" customFormat="1" ht="20.25" customHeight="1">
      <c r="A19" s="225"/>
      <c r="B19" s="234" t="s">
        <v>44</v>
      </c>
      <c r="C19" s="227">
        <f t="shared" si="3"/>
        <v>1</v>
      </c>
      <c r="D19" s="228">
        <f t="shared" si="6"/>
        <v>1</v>
      </c>
      <c r="E19" s="228">
        <f t="shared" si="7"/>
        <v>0</v>
      </c>
      <c r="F19" s="228">
        <v>0</v>
      </c>
      <c r="G19" s="228">
        <f>H19+I19</f>
        <v>1</v>
      </c>
      <c r="H19" s="228">
        <v>1</v>
      </c>
      <c r="I19" s="228">
        <v>0</v>
      </c>
      <c r="J19" s="228">
        <f t="shared" si="5"/>
        <v>0</v>
      </c>
      <c r="K19" s="228">
        <f t="shared" si="8"/>
        <v>0</v>
      </c>
      <c r="L19" s="228">
        <f t="shared" si="11"/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28">
        <v>0</v>
      </c>
      <c r="U19" s="228">
        <v>0</v>
      </c>
      <c r="V19" s="228">
        <v>0</v>
      </c>
      <c r="W19" s="228">
        <v>0</v>
      </c>
      <c r="X19" s="228">
        <v>0</v>
      </c>
      <c r="Y19" s="228">
        <v>0</v>
      </c>
      <c r="Z19" s="228">
        <v>0</v>
      </c>
      <c r="AA19" s="229">
        <f t="shared" si="9"/>
        <v>3</v>
      </c>
      <c r="AB19" s="229">
        <v>0</v>
      </c>
      <c r="AC19" s="230">
        <v>3</v>
      </c>
      <c r="AD19" s="229">
        <f t="shared" si="10"/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v>0</v>
      </c>
      <c r="AJ19" s="230">
        <v>0</v>
      </c>
      <c r="AK19" s="230">
        <v>0</v>
      </c>
      <c r="AL19" s="235" t="s">
        <v>44</v>
      </c>
      <c r="AM19" s="232"/>
      <c r="AN19" s="232"/>
    </row>
    <row r="20" spans="1:40" s="233" customFormat="1" ht="20.25" customHeight="1">
      <c r="A20" s="225"/>
      <c r="B20" s="234" t="s">
        <v>67</v>
      </c>
      <c r="C20" s="227">
        <f t="shared" si="3"/>
        <v>0</v>
      </c>
      <c r="D20" s="228">
        <f t="shared" si="6"/>
        <v>0</v>
      </c>
      <c r="E20" s="228">
        <f t="shared" si="7"/>
        <v>0</v>
      </c>
      <c r="F20" s="228">
        <v>0</v>
      </c>
      <c r="G20" s="228">
        <f t="shared" si="4"/>
        <v>0</v>
      </c>
      <c r="H20" s="228">
        <v>0</v>
      </c>
      <c r="I20" s="228">
        <v>0</v>
      </c>
      <c r="J20" s="228">
        <f t="shared" si="5"/>
        <v>0</v>
      </c>
      <c r="K20" s="228">
        <f t="shared" si="8"/>
        <v>0</v>
      </c>
      <c r="L20" s="228">
        <f t="shared" si="11"/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9">
        <f t="shared" si="9"/>
        <v>0</v>
      </c>
      <c r="AB20" s="229">
        <v>0</v>
      </c>
      <c r="AC20" s="230">
        <v>0</v>
      </c>
      <c r="AD20" s="229">
        <f t="shared" si="10"/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0</v>
      </c>
      <c r="AK20" s="230">
        <v>0</v>
      </c>
      <c r="AL20" s="235" t="s">
        <v>111</v>
      </c>
      <c r="AM20" s="232"/>
      <c r="AN20" s="232"/>
    </row>
    <row r="21" spans="1:40" s="233" customFormat="1" ht="20.25" customHeight="1">
      <c r="A21" s="225"/>
      <c r="B21" s="234" t="s">
        <v>45</v>
      </c>
      <c r="C21" s="227">
        <f t="shared" si="3"/>
        <v>0</v>
      </c>
      <c r="D21" s="228">
        <f t="shared" si="6"/>
        <v>0</v>
      </c>
      <c r="E21" s="228">
        <f t="shared" si="7"/>
        <v>0</v>
      </c>
      <c r="F21" s="228">
        <v>0</v>
      </c>
      <c r="G21" s="228">
        <f t="shared" si="4"/>
        <v>0</v>
      </c>
      <c r="H21" s="228">
        <v>0</v>
      </c>
      <c r="I21" s="228">
        <v>0</v>
      </c>
      <c r="J21" s="228">
        <f t="shared" si="5"/>
        <v>0</v>
      </c>
      <c r="K21" s="228">
        <f t="shared" si="8"/>
        <v>0</v>
      </c>
      <c r="L21" s="228">
        <f t="shared" si="11"/>
        <v>0</v>
      </c>
      <c r="M21" s="228">
        <v>0</v>
      </c>
      <c r="N21" s="228">
        <v>0</v>
      </c>
      <c r="O21" s="228">
        <v>0</v>
      </c>
      <c r="P21" s="228">
        <v>0</v>
      </c>
      <c r="Q21" s="228">
        <v>0</v>
      </c>
      <c r="R21" s="228">
        <v>0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29">
        <f t="shared" si="9"/>
        <v>0</v>
      </c>
      <c r="AB21" s="229">
        <v>0</v>
      </c>
      <c r="AC21" s="230">
        <v>0</v>
      </c>
      <c r="AD21" s="229">
        <f t="shared" si="10"/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v>0</v>
      </c>
      <c r="AJ21" s="230">
        <v>0</v>
      </c>
      <c r="AK21" s="230">
        <v>0</v>
      </c>
      <c r="AL21" s="235" t="s">
        <v>45</v>
      </c>
      <c r="AM21" s="232"/>
      <c r="AN21" s="232"/>
    </row>
    <row r="22" spans="1:40" s="233" customFormat="1" ht="20.25" customHeight="1">
      <c r="A22" s="225"/>
      <c r="B22" s="234" t="s">
        <v>46</v>
      </c>
      <c r="C22" s="227">
        <f t="shared" si="3"/>
        <v>0</v>
      </c>
      <c r="D22" s="228">
        <f t="shared" si="6"/>
        <v>0</v>
      </c>
      <c r="E22" s="228">
        <f t="shared" si="7"/>
        <v>0</v>
      </c>
      <c r="F22" s="228">
        <v>0</v>
      </c>
      <c r="G22" s="228">
        <f t="shared" si="4"/>
        <v>0</v>
      </c>
      <c r="H22" s="228">
        <v>0</v>
      </c>
      <c r="I22" s="228">
        <v>0</v>
      </c>
      <c r="J22" s="228">
        <f t="shared" si="5"/>
        <v>0</v>
      </c>
      <c r="K22" s="228">
        <f t="shared" si="8"/>
        <v>0</v>
      </c>
      <c r="L22" s="228">
        <f t="shared" si="11"/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  <c r="S22" s="228">
        <v>0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29">
        <f t="shared" si="9"/>
        <v>0</v>
      </c>
      <c r="AB22" s="229">
        <v>0</v>
      </c>
      <c r="AC22" s="230">
        <v>0</v>
      </c>
      <c r="AD22" s="229">
        <f t="shared" si="10"/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230">
        <v>0</v>
      </c>
      <c r="AL22" s="235" t="s">
        <v>46</v>
      </c>
      <c r="AM22" s="232"/>
      <c r="AN22" s="232"/>
    </row>
    <row r="23" spans="1:40" s="233" customFormat="1" ht="20.25" customHeight="1">
      <c r="A23" s="225"/>
      <c r="B23" s="234" t="s">
        <v>47</v>
      </c>
      <c r="C23" s="227">
        <f t="shared" si="3"/>
        <v>0</v>
      </c>
      <c r="D23" s="228">
        <f t="shared" si="6"/>
        <v>0</v>
      </c>
      <c r="E23" s="228">
        <f t="shared" si="7"/>
        <v>0</v>
      </c>
      <c r="F23" s="228">
        <v>0</v>
      </c>
      <c r="G23" s="228">
        <f t="shared" si="4"/>
        <v>0</v>
      </c>
      <c r="H23" s="228">
        <v>0</v>
      </c>
      <c r="I23" s="228">
        <v>0</v>
      </c>
      <c r="J23" s="228">
        <f t="shared" si="5"/>
        <v>0</v>
      </c>
      <c r="K23" s="228">
        <f t="shared" si="8"/>
        <v>0</v>
      </c>
      <c r="L23" s="228">
        <f t="shared" si="11"/>
        <v>0</v>
      </c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28">
        <v>0</v>
      </c>
      <c r="U23" s="228">
        <v>0</v>
      </c>
      <c r="V23" s="228">
        <v>0</v>
      </c>
      <c r="W23" s="228">
        <v>0</v>
      </c>
      <c r="X23" s="228">
        <v>0</v>
      </c>
      <c r="Y23" s="228">
        <v>0</v>
      </c>
      <c r="Z23" s="228">
        <v>0</v>
      </c>
      <c r="AA23" s="229">
        <f t="shared" si="9"/>
        <v>0</v>
      </c>
      <c r="AB23" s="229">
        <v>0</v>
      </c>
      <c r="AC23" s="230">
        <v>0</v>
      </c>
      <c r="AD23" s="229">
        <f t="shared" si="10"/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0</v>
      </c>
      <c r="AK23" s="230">
        <v>0</v>
      </c>
      <c r="AL23" s="235" t="s">
        <v>47</v>
      </c>
      <c r="AM23" s="232"/>
      <c r="AN23" s="232"/>
    </row>
    <row r="24" spans="1:40" s="233" customFormat="1" ht="20.25" customHeight="1">
      <c r="A24" s="225"/>
      <c r="B24" s="234" t="s">
        <v>48</v>
      </c>
      <c r="C24" s="227">
        <f t="shared" si="3"/>
        <v>0</v>
      </c>
      <c r="D24" s="228">
        <f t="shared" si="6"/>
        <v>0</v>
      </c>
      <c r="E24" s="228">
        <f t="shared" si="7"/>
        <v>0</v>
      </c>
      <c r="F24" s="228">
        <v>0</v>
      </c>
      <c r="G24" s="228">
        <f t="shared" si="4"/>
        <v>0</v>
      </c>
      <c r="H24" s="228">
        <v>0</v>
      </c>
      <c r="I24" s="228">
        <v>0</v>
      </c>
      <c r="J24" s="228">
        <f t="shared" si="5"/>
        <v>0</v>
      </c>
      <c r="K24" s="228">
        <f t="shared" si="8"/>
        <v>0</v>
      </c>
      <c r="L24" s="228">
        <f t="shared" si="11"/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9">
        <f t="shared" si="9"/>
        <v>0</v>
      </c>
      <c r="AB24" s="229">
        <v>0</v>
      </c>
      <c r="AC24" s="230">
        <v>0</v>
      </c>
      <c r="AD24" s="229">
        <f t="shared" si="10"/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0</v>
      </c>
      <c r="AJ24" s="230">
        <v>0</v>
      </c>
      <c r="AK24" s="230">
        <v>0</v>
      </c>
      <c r="AL24" s="235" t="s">
        <v>48</v>
      </c>
      <c r="AM24" s="232"/>
      <c r="AN24" s="232"/>
    </row>
    <row r="25" spans="1:40" s="233" customFormat="1" ht="20.25" customHeight="1">
      <c r="A25" s="225"/>
      <c r="B25" s="234" t="s">
        <v>49</v>
      </c>
      <c r="C25" s="227">
        <f t="shared" si="3"/>
        <v>0</v>
      </c>
      <c r="D25" s="228">
        <f t="shared" si="6"/>
        <v>0</v>
      </c>
      <c r="E25" s="228">
        <f t="shared" si="7"/>
        <v>0</v>
      </c>
      <c r="F25" s="228">
        <v>0</v>
      </c>
      <c r="G25" s="228">
        <f t="shared" si="4"/>
        <v>0</v>
      </c>
      <c r="H25" s="228">
        <v>0</v>
      </c>
      <c r="I25" s="228">
        <v>0</v>
      </c>
      <c r="J25" s="228">
        <f t="shared" si="5"/>
        <v>0</v>
      </c>
      <c r="K25" s="228">
        <f t="shared" si="8"/>
        <v>0</v>
      </c>
      <c r="L25" s="228">
        <f t="shared" si="11"/>
        <v>0</v>
      </c>
      <c r="M25" s="228">
        <v>0</v>
      </c>
      <c r="N25" s="228">
        <v>0</v>
      </c>
      <c r="O25" s="228">
        <v>0</v>
      </c>
      <c r="P25" s="228">
        <v>0</v>
      </c>
      <c r="Q25" s="228">
        <v>0</v>
      </c>
      <c r="R25" s="228">
        <v>0</v>
      </c>
      <c r="S25" s="228">
        <v>0</v>
      </c>
      <c r="T25" s="228">
        <v>0</v>
      </c>
      <c r="U25" s="228">
        <v>0</v>
      </c>
      <c r="V25" s="228">
        <v>0</v>
      </c>
      <c r="W25" s="228">
        <v>0</v>
      </c>
      <c r="X25" s="228">
        <v>0</v>
      </c>
      <c r="Y25" s="228">
        <v>0</v>
      </c>
      <c r="Z25" s="228">
        <v>0</v>
      </c>
      <c r="AA25" s="229">
        <f t="shared" si="9"/>
        <v>0</v>
      </c>
      <c r="AB25" s="229">
        <v>0</v>
      </c>
      <c r="AC25" s="230">
        <v>0</v>
      </c>
      <c r="AD25" s="229">
        <f t="shared" si="10"/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0</v>
      </c>
      <c r="AK25" s="230">
        <v>0</v>
      </c>
      <c r="AL25" s="235" t="s">
        <v>49</v>
      </c>
      <c r="AM25" s="232"/>
      <c r="AN25" s="232"/>
    </row>
    <row r="26" spans="1:40" s="233" customFormat="1" ht="20.25" customHeight="1">
      <c r="A26" s="225"/>
      <c r="B26" s="234" t="s">
        <v>50</v>
      </c>
      <c r="C26" s="227">
        <f t="shared" si="3"/>
        <v>0</v>
      </c>
      <c r="D26" s="228">
        <f t="shared" si="6"/>
        <v>0</v>
      </c>
      <c r="E26" s="228">
        <f t="shared" si="7"/>
        <v>0</v>
      </c>
      <c r="F26" s="228">
        <v>0</v>
      </c>
      <c r="G26" s="228">
        <f t="shared" si="4"/>
        <v>0</v>
      </c>
      <c r="H26" s="228">
        <v>0</v>
      </c>
      <c r="I26" s="228">
        <v>0</v>
      </c>
      <c r="J26" s="228">
        <f t="shared" si="5"/>
        <v>0</v>
      </c>
      <c r="K26" s="228">
        <f t="shared" si="8"/>
        <v>0</v>
      </c>
      <c r="L26" s="228">
        <f t="shared" si="11"/>
        <v>0</v>
      </c>
      <c r="M26" s="228">
        <v>0</v>
      </c>
      <c r="N26" s="228">
        <v>0</v>
      </c>
      <c r="O26" s="228">
        <v>0</v>
      </c>
      <c r="P26" s="228">
        <v>0</v>
      </c>
      <c r="Q26" s="228">
        <v>0</v>
      </c>
      <c r="R26" s="228">
        <v>0</v>
      </c>
      <c r="S26" s="228">
        <v>0</v>
      </c>
      <c r="T26" s="228">
        <v>0</v>
      </c>
      <c r="U26" s="228">
        <v>0</v>
      </c>
      <c r="V26" s="228">
        <v>0</v>
      </c>
      <c r="W26" s="228">
        <v>0</v>
      </c>
      <c r="X26" s="228">
        <v>0</v>
      </c>
      <c r="Y26" s="228">
        <v>0</v>
      </c>
      <c r="Z26" s="228">
        <v>0</v>
      </c>
      <c r="AA26" s="229">
        <f t="shared" si="9"/>
        <v>0</v>
      </c>
      <c r="AB26" s="229">
        <v>0</v>
      </c>
      <c r="AC26" s="230">
        <v>0</v>
      </c>
      <c r="AD26" s="229">
        <f t="shared" si="10"/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230">
        <v>0</v>
      </c>
      <c r="AL26" s="235" t="s">
        <v>50</v>
      </c>
      <c r="AM26" s="232"/>
      <c r="AN26" s="232"/>
    </row>
    <row r="27" spans="1:40" s="233" customFormat="1" ht="20.25" customHeight="1">
      <c r="A27" s="225"/>
      <c r="B27" s="234" t="s">
        <v>68</v>
      </c>
      <c r="C27" s="227">
        <f t="shared" si="3"/>
        <v>0</v>
      </c>
      <c r="D27" s="228">
        <f t="shared" si="6"/>
        <v>0</v>
      </c>
      <c r="E27" s="228">
        <f t="shared" si="7"/>
        <v>0</v>
      </c>
      <c r="F27" s="228">
        <v>0</v>
      </c>
      <c r="G27" s="228">
        <f t="shared" si="4"/>
        <v>0</v>
      </c>
      <c r="H27" s="228">
        <v>0</v>
      </c>
      <c r="I27" s="228">
        <v>0</v>
      </c>
      <c r="J27" s="228">
        <f t="shared" si="5"/>
        <v>0</v>
      </c>
      <c r="K27" s="228">
        <f t="shared" si="8"/>
        <v>0</v>
      </c>
      <c r="L27" s="228">
        <f t="shared" si="11"/>
        <v>0</v>
      </c>
      <c r="M27" s="228">
        <v>0</v>
      </c>
      <c r="N27" s="228">
        <v>0</v>
      </c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28">
        <v>0</v>
      </c>
      <c r="U27" s="228">
        <v>0</v>
      </c>
      <c r="V27" s="228">
        <v>0</v>
      </c>
      <c r="W27" s="228">
        <v>0</v>
      </c>
      <c r="X27" s="228">
        <v>0</v>
      </c>
      <c r="Y27" s="228">
        <v>0</v>
      </c>
      <c r="Z27" s="228">
        <v>0</v>
      </c>
      <c r="AA27" s="229">
        <f t="shared" si="9"/>
        <v>0</v>
      </c>
      <c r="AB27" s="229">
        <v>0</v>
      </c>
      <c r="AC27" s="230">
        <v>0</v>
      </c>
      <c r="AD27" s="229">
        <f t="shared" si="10"/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230">
        <v>0</v>
      </c>
      <c r="AL27" s="235" t="s">
        <v>112</v>
      </c>
      <c r="AM27" s="232"/>
      <c r="AN27" s="232"/>
    </row>
    <row r="28" spans="1:40" s="233" customFormat="1" ht="20.25" customHeight="1">
      <c r="A28" s="225"/>
      <c r="B28" s="234" t="s">
        <v>69</v>
      </c>
      <c r="C28" s="227">
        <f t="shared" si="3"/>
        <v>0</v>
      </c>
      <c r="D28" s="228">
        <f t="shared" si="6"/>
        <v>0</v>
      </c>
      <c r="E28" s="228">
        <f t="shared" si="7"/>
        <v>0</v>
      </c>
      <c r="F28" s="228">
        <v>0</v>
      </c>
      <c r="G28" s="228">
        <f t="shared" si="4"/>
        <v>0</v>
      </c>
      <c r="H28" s="228">
        <v>0</v>
      </c>
      <c r="I28" s="228">
        <v>0</v>
      </c>
      <c r="J28" s="228">
        <f t="shared" si="5"/>
        <v>0</v>
      </c>
      <c r="K28" s="228">
        <f t="shared" si="8"/>
        <v>0</v>
      </c>
      <c r="L28" s="228">
        <f t="shared" si="11"/>
        <v>0</v>
      </c>
      <c r="M28" s="228">
        <v>0</v>
      </c>
      <c r="N28" s="228">
        <v>0</v>
      </c>
      <c r="O28" s="228">
        <v>0</v>
      </c>
      <c r="P28" s="228">
        <v>0</v>
      </c>
      <c r="Q28" s="228">
        <v>0</v>
      </c>
      <c r="R28" s="228">
        <v>0</v>
      </c>
      <c r="S28" s="228">
        <v>0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0</v>
      </c>
      <c r="AA28" s="229">
        <f t="shared" si="9"/>
        <v>0</v>
      </c>
      <c r="AB28" s="229">
        <v>0</v>
      </c>
      <c r="AC28" s="230">
        <v>0</v>
      </c>
      <c r="AD28" s="229">
        <f t="shared" si="10"/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v>0</v>
      </c>
      <c r="AJ28" s="230">
        <v>0</v>
      </c>
      <c r="AK28" s="230">
        <v>0</v>
      </c>
      <c r="AL28" s="235" t="s">
        <v>113</v>
      </c>
      <c r="AM28" s="232"/>
      <c r="AN28" s="232"/>
    </row>
    <row r="29" spans="1:40" s="233" customFormat="1" ht="20.25" customHeight="1">
      <c r="A29" s="225"/>
      <c r="B29" s="234" t="s">
        <v>70</v>
      </c>
      <c r="C29" s="227">
        <f t="shared" si="3"/>
        <v>0</v>
      </c>
      <c r="D29" s="228">
        <f t="shared" si="6"/>
        <v>0</v>
      </c>
      <c r="E29" s="228">
        <f t="shared" si="7"/>
        <v>0</v>
      </c>
      <c r="F29" s="228">
        <v>0</v>
      </c>
      <c r="G29" s="228">
        <f t="shared" si="4"/>
        <v>0</v>
      </c>
      <c r="H29" s="228">
        <v>0</v>
      </c>
      <c r="I29" s="228">
        <v>0</v>
      </c>
      <c r="J29" s="228">
        <f t="shared" si="5"/>
        <v>0</v>
      </c>
      <c r="K29" s="228">
        <f t="shared" si="8"/>
        <v>0</v>
      </c>
      <c r="L29" s="228">
        <f t="shared" si="11"/>
        <v>0</v>
      </c>
      <c r="M29" s="228">
        <v>0</v>
      </c>
      <c r="N29" s="228">
        <v>0</v>
      </c>
      <c r="O29" s="228">
        <v>0</v>
      </c>
      <c r="P29" s="228">
        <v>0</v>
      </c>
      <c r="Q29" s="228">
        <v>0</v>
      </c>
      <c r="R29" s="228">
        <v>0</v>
      </c>
      <c r="S29" s="228">
        <v>0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28">
        <v>0</v>
      </c>
      <c r="AA29" s="229">
        <f t="shared" si="9"/>
        <v>0</v>
      </c>
      <c r="AB29" s="229">
        <v>0</v>
      </c>
      <c r="AC29" s="230">
        <v>0</v>
      </c>
      <c r="AD29" s="229">
        <f t="shared" si="10"/>
        <v>0</v>
      </c>
      <c r="AE29" s="230">
        <v>0</v>
      </c>
      <c r="AF29" s="230">
        <v>0</v>
      </c>
      <c r="AG29" s="230">
        <v>0</v>
      </c>
      <c r="AH29" s="230">
        <v>0</v>
      </c>
      <c r="AI29" s="230">
        <v>0</v>
      </c>
      <c r="AJ29" s="230">
        <v>0</v>
      </c>
      <c r="AK29" s="230">
        <v>0</v>
      </c>
      <c r="AL29" s="235" t="s">
        <v>114</v>
      </c>
      <c r="AM29" s="232"/>
      <c r="AN29" s="232"/>
    </row>
    <row r="30" spans="1:40" s="233" customFormat="1" ht="20.25" customHeight="1">
      <c r="A30" s="225"/>
      <c r="B30" s="234" t="s">
        <v>115</v>
      </c>
      <c r="C30" s="227">
        <f t="shared" si="3"/>
        <v>0</v>
      </c>
      <c r="D30" s="228">
        <f t="shared" si="6"/>
        <v>0</v>
      </c>
      <c r="E30" s="228">
        <f t="shared" si="7"/>
        <v>0</v>
      </c>
      <c r="F30" s="228">
        <v>0</v>
      </c>
      <c r="G30" s="228">
        <f t="shared" si="4"/>
        <v>0</v>
      </c>
      <c r="H30" s="228">
        <v>0</v>
      </c>
      <c r="I30" s="228">
        <v>0</v>
      </c>
      <c r="J30" s="228">
        <f t="shared" si="5"/>
        <v>0</v>
      </c>
      <c r="K30" s="228">
        <f t="shared" si="8"/>
        <v>0</v>
      </c>
      <c r="L30" s="228">
        <f t="shared" si="11"/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9">
        <f t="shared" si="9"/>
        <v>0</v>
      </c>
      <c r="AB30" s="229">
        <v>0</v>
      </c>
      <c r="AC30" s="230">
        <v>0</v>
      </c>
      <c r="AD30" s="229">
        <f t="shared" si="10"/>
        <v>0</v>
      </c>
      <c r="AE30" s="230">
        <v>0</v>
      </c>
      <c r="AF30" s="230">
        <v>0</v>
      </c>
      <c r="AG30" s="230">
        <v>0</v>
      </c>
      <c r="AH30" s="230">
        <v>0</v>
      </c>
      <c r="AI30" s="230">
        <v>0</v>
      </c>
      <c r="AJ30" s="230">
        <v>0</v>
      </c>
      <c r="AK30" s="230">
        <v>0</v>
      </c>
      <c r="AL30" s="235" t="s">
        <v>71</v>
      </c>
      <c r="AM30" s="232"/>
      <c r="AN30" s="232"/>
    </row>
    <row r="31" spans="1:40" s="222" customFormat="1" ht="20.25" customHeight="1">
      <c r="A31" s="287" t="s">
        <v>116</v>
      </c>
      <c r="B31" s="288"/>
      <c r="C31" s="219">
        <f aca="true" t="shared" si="12" ref="C31:Y31">SUM(C32:C33)</f>
        <v>0</v>
      </c>
      <c r="D31" s="228">
        <f t="shared" si="12"/>
        <v>0</v>
      </c>
      <c r="E31" s="228">
        <f t="shared" si="12"/>
        <v>0</v>
      </c>
      <c r="F31" s="228">
        <f t="shared" si="12"/>
        <v>0</v>
      </c>
      <c r="G31" s="228">
        <f t="shared" si="4"/>
        <v>0</v>
      </c>
      <c r="H31" s="228">
        <f t="shared" si="12"/>
        <v>0</v>
      </c>
      <c r="I31" s="228">
        <f t="shared" si="12"/>
        <v>0</v>
      </c>
      <c r="J31" s="228">
        <f t="shared" si="5"/>
        <v>0</v>
      </c>
      <c r="K31" s="228">
        <f t="shared" si="12"/>
        <v>0</v>
      </c>
      <c r="L31" s="228">
        <f t="shared" si="12"/>
        <v>0</v>
      </c>
      <c r="M31" s="228">
        <f t="shared" si="12"/>
        <v>0</v>
      </c>
      <c r="N31" s="228">
        <f t="shared" si="12"/>
        <v>0</v>
      </c>
      <c r="O31" s="228">
        <f t="shared" si="12"/>
        <v>0</v>
      </c>
      <c r="P31" s="228">
        <f t="shared" si="12"/>
        <v>0</v>
      </c>
      <c r="Q31" s="228">
        <f t="shared" si="12"/>
        <v>0</v>
      </c>
      <c r="R31" s="228">
        <f t="shared" si="12"/>
        <v>0</v>
      </c>
      <c r="S31" s="228">
        <f t="shared" si="12"/>
        <v>0</v>
      </c>
      <c r="T31" s="228">
        <f t="shared" si="12"/>
        <v>0</v>
      </c>
      <c r="U31" s="228">
        <f t="shared" si="12"/>
        <v>0</v>
      </c>
      <c r="V31" s="228">
        <f t="shared" si="12"/>
        <v>0</v>
      </c>
      <c r="W31" s="228">
        <f t="shared" si="12"/>
        <v>0</v>
      </c>
      <c r="X31" s="228">
        <f t="shared" si="12"/>
        <v>0</v>
      </c>
      <c r="Y31" s="228">
        <f t="shared" si="12"/>
        <v>0</v>
      </c>
      <c r="Z31" s="228">
        <f>SUM(Z32:Z33)</f>
        <v>0</v>
      </c>
      <c r="AA31" s="220">
        <f>SUM(AA32:AA33)</f>
        <v>0</v>
      </c>
      <c r="AB31" s="220">
        <f>SUM(AB32:AB33)</f>
        <v>0</v>
      </c>
      <c r="AC31" s="220">
        <f>SUM(AC32:AC33)</f>
        <v>0</v>
      </c>
      <c r="AD31" s="220">
        <f t="shared" si="10"/>
        <v>0</v>
      </c>
      <c r="AE31" s="220"/>
      <c r="AF31" s="220"/>
      <c r="AG31" s="220"/>
      <c r="AH31" s="220"/>
      <c r="AI31" s="220"/>
      <c r="AJ31" s="220"/>
      <c r="AK31" s="220"/>
      <c r="AL31" s="283" t="s">
        <v>116</v>
      </c>
      <c r="AM31" s="286"/>
      <c r="AN31" s="221"/>
    </row>
    <row r="32" spans="1:40" s="233" customFormat="1" ht="20.25" customHeight="1">
      <c r="A32" s="225"/>
      <c r="B32" s="234" t="s">
        <v>51</v>
      </c>
      <c r="C32" s="227">
        <f t="shared" si="3"/>
        <v>0</v>
      </c>
      <c r="D32" s="228">
        <f>F32+H32+K32</f>
        <v>0</v>
      </c>
      <c r="E32" s="228">
        <f>I32+L32</f>
        <v>0</v>
      </c>
      <c r="F32" s="228">
        <v>0</v>
      </c>
      <c r="G32" s="228">
        <f t="shared" si="4"/>
        <v>0</v>
      </c>
      <c r="H32" s="228">
        <v>0</v>
      </c>
      <c r="I32" s="228">
        <v>0</v>
      </c>
      <c r="J32" s="228">
        <f t="shared" si="5"/>
        <v>0</v>
      </c>
      <c r="K32" s="228">
        <f>M32+O32+Q32+S32+U32+W32+Y32</f>
        <v>0</v>
      </c>
      <c r="L32" s="228">
        <f>N32+P32+R32+T32+V32+X32+Z32</f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9">
        <f t="shared" si="9"/>
        <v>0</v>
      </c>
      <c r="AB32" s="229">
        <v>0</v>
      </c>
      <c r="AC32" s="230">
        <v>0</v>
      </c>
      <c r="AD32" s="229">
        <f t="shared" si="10"/>
        <v>0</v>
      </c>
      <c r="AE32" s="230">
        <v>0</v>
      </c>
      <c r="AF32" s="230">
        <v>0</v>
      </c>
      <c r="AG32" s="230">
        <v>0</v>
      </c>
      <c r="AH32" s="230">
        <v>0</v>
      </c>
      <c r="AI32" s="230">
        <v>0</v>
      </c>
      <c r="AJ32" s="230">
        <v>0</v>
      </c>
      <c r="AK32" s="230">
        <v>0</v>
      </c>
      <c r="AL32" s="235" t="s">
        <v>51</v>
      </c>
      <c r="AM32" s="232"/>
      <c r="AN32" s="232"/>
    </row>
    <row r="33" spans="1:40" s="233" customFormat="1" ht="20.25" customHeight="1">
      <c r="A33" s="225"/>
      <c r="B33" s="234" t="s">
        <v>52</v>
      </c>
      <c r="C33" s="227">
        <f t="shared" si="3"/>
        <v>0</v>
      </c>
      <c r="D33" s="228">
        <f>F33+H33+K33</f>
        <v>0</v>
      </c>
      <c r="E33" s="228">
        <f>I33+L33</f>
        <v>0</v>
      </c>
      <c r="F33" s="228">
        <v>0</v>
      </c>
      <c r="G33" s="228">
        <f t="shared" si="4"/>
        <v>0</v>
      </c>
      <c r="H33" s="228">
        <v>0</v>
      </c>
      <c r="I33" s="228">
        <v>0</v>
      </c>
      <c r="J33" s="228">
        <f t="shared" si="5"/>
        <v>0</v>
      </c>
      <c r="K33" s="228">
        <f>M33+O33+Q33+S33+U33+W33+Y33</f>
        <v>0</v>
      </c>
      <c r="L33" s="228">
        <f>N33+P33+R33+T33+V33+X33+Z33</f>
        <v>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8">
        <v>0</v>
      </c>
      <c r="T33" s="228">
        <v>0</v>
      </c>
      <c r="U33" s="228">
        <v>0</v>
      </c>
      <c r="V33" s="228">
        <v>0</v>
      </c>
      <c r="W33" s="228">
        <v>0</v>
      </c>
      <c r="X33" s="228">
        <v>0</v>
      </c>
      <c r="Y33" s="228">
        <v>0</v>
      </c>
      <c r="Z33" s="228">
        <v>0</v>
      </c>
      <c r="AA33" s="229">
        <f t="shared" si="9"/>
        <v>0</v>
      </c>
      <c r="AB33" s="229">
        <v>0</v>
      </c>
      <c r="AC33" s="230">
        <v>0</v>
      </c>
      <c r="AD33" s="229">
        <f t="shared" si="10"/>
        <v>0</v>
      </c>
      <c r="AE33" s="230">
        <v>0</v>
      </c>
      <c r="AF33" s="230">
        <v>0</v>
      </c>
      <c r="AG33" s="230">
        <v>0</v>
      </c>
      <c r="AH33" s="230">
        <v>0</v>
      </c>
      <c r="AI33" s="230">
        <v>0</v>
      </c>
      <c r="AJ33" s="230">
        <v>0</v>
      </c>
      <c r="AK33" s="230">
        <v>0</v>
      </c>
      <c r="AL33" s="235" t="s">
        <v>52</v>
      </c>
      <c r="AM33" s="232"/>
      <c r="AN33" s="232"/>
    </row>
    <row r="34" spans="1:40" s="222" customFormat="1" ht="20.25" customHeight="1">
      <c r="A34" s="281" t="s">
        <v>117</v>
      </c>
      <c r="B34" s="285"/>
      <c r="C34" s="219">
        <f aca="true" t="shared" si="13" ref="C34:AK34">SUM(C35:C38)</f>
        <v>1</v>
      </c>
      <c r="D34" s="228">
        <f t="shared" si="13"/>
        <v>1</v>
      </c>
      <c r="E34" s="228">
        <f t="shared" si="13"/>
        <v>0</v>
      </c>
      <c r="F34" s="228">
        <f t="shared" si="13"/>
        <v>0</v>
      </c>
      <c r="G34" s="228">
        <f t="shared" si="4"/>
        <v>1</v>
      </c>
      <c r="H34" s="228">
        <f t="shared" si="13"/>
        <v>1</v>
      </c>
      <c r="I34" s="228">
        <f t="shared" si="13"/>
        <v>0</v>
      </c>
      <c r="J34" s="228">
        <f t="shared" si="5"/>
        <v>0</v>
      </c>
      <c r="K34" s="228">
        <f t="shared" si="13"/>
        <v>0</v>
      </c>
      <c r="L34" s="228">
        <f t="shared" si="13"/>
        <v>0</v>
      </c>
      <c r="M34" s="228">
        <f t="shared" si="13"/>
        <v>0</v>
      </c>
      <c r="N34" s="228">
        <f t="shared" si="13"/>
        <v>0</v>
      </c>
      <c r="O34" s="228">
        <f t="shared" si="13"/>
        <v>0</v>
      </c>
      <c r="P34" s="228">
        <f t="shared" si="13"/>
        <v>0</v>
      </c>
      <c r="Q34" s="228">
        <f t="shared" si="13"/>
        <v>0</v>
      </c>
      <c r="R34" s="228">
        <f t="shared" si="13"/>
        <v>0</v>
      </c>
      <c r="S34" s="228">
        <f t="shared" si="13"/>
        <v>0</v>
      </c>
      <c r="T34" s="228">
        <f t="shared" si="13"/>
        <v>0</v>
      </c>
      <c r="U34" s="228">
        <f t="shared" si="13"/>
        <v>0</v>
      </c>
      <c r="V34" s="228">
        <f t="shared" si="13"/>
        <v>0</v>
      </c>
      <c r="W34" s="228">
        <f t="shared" si="13"/>
        <v>0</v>
      </c>
      <c r="X34" s="228">
        <f t="shared" si="13"/>
        <v>0</v>
      </c>
      <c r="Y34" s="228">
        <f t="shared" si="13"/>
        <v>0</v>
      </c>
      <c r="Z34" s="228">
        <f t="shared" si="13"/>
        <v>0</v>
      </c>
      <c r="AA34" s="228">
        <f t="shared" si="13"/>
        <v>6</v>
      </c>
      <c r="AB34" s="228">
        <f t="shared" si="13"/>
        <v>0</v>
      </c>
      <c r="AC34" s="228">
        <f t="shared" si="13"/>
        <v>6</v>
      </c>
      <c r="AD34" s="228">
        <f t="shared" si="13"/>
        <v>0</v>
      </c>
      <c r="AE34" s="228">
        <f t="shared" si="13"/>
        <v>0</v>
      </c>
      <c r="AF34" s="228">
        <f t="shared" si="13"/>
        <v>0</v>
      </c>
      <c r="AG34" s="228">
        <f t="shared" si="13"/>
        <v>0</v>
      </c>
      <c r="AH34" s="228">
        <f t="shared" si="13"/>
        <v>0</v>
      </c>
      <c r="AI34" s="228">
        <f t="shared" si="13"/>
        <v>0</v>
      </c>
      <c r="AJ34" s="228">
        <f t="shared" si="13"/>
        <v>0</v>
      </c>
      <c r="AK34" s="228">
        <f t="shared" si="13"/>
        <v>0</v>
      </c>
      <c r="AL34" s="283" t="s">
        <v>117</v>
      </c>
      <c r="AM34" s="286"/>
      <c r="AN34" s="221"/>
    </row>
    <row r="35" spans="1:40" s="233" customFormat="1" ht="20.25" customHeight="1">
      <c r="A35" s="225"/>
      <c r="B35" s="234" t="s">
        <v>118</v>
      </c>
      <c r="C35" s="227">
        <f t="shared" si="3"/>
        <v>0</v>
      </c>
      <c r="D35" s="228">
        <f>F35+H35+K35</f>
        <v>0</v>
      </c>
      <c r="E35" s="228">
        <f>I35+L35</f>
        <v>0</v>
      </c>
      <c r="F35" s="228">
        <v>0</v>
      </c>
      <c r="G35" s="228">
        <f t="shared" si="4"/>
        <v>0</v>
      </c>
      <c r="H35" s="228">
        <v>0</v>
      </c>
      <c r="I35" s="228">
        <v>0</v>
      </c>
      <c r="J35" s="228">
        <f t="shared" si="5"/>
        <v>0</v>
      </c>
      <c r="K35" s="228">
        <f aca="true" t="shared" si="14" ref="K35:L38">M35+O35+Q35+S35+U35+W35+Y35</f>
        <v>0</v>
      </c>
      <c r="L35" s="228">
        <f t="shared" si="14"/>
        <v>0</v>
      </c>
      <c r="M35" s="228">
        <v>0</v>
      </c>
      <c r="N35" s="228">
        <v>0</v>
      </c>
      <c r="O35" s="228">
        <v>0</v>
      </c>
      <c r="P35" s="228">
        <v>0</v>
      </c>
      <c r="Q35" s="228">
        <v>0</v>
      </c>
      <c r="R35" s="228">
        <v>0</v>
      </c>
      <c r="S35" s="228">
        <v>0</v>
      </c>
      <c r="T35" s="228">
        <v>0</v>
      </c>
      <c r="U35" s="228">
        <v>0</v>
      </c>
      <c r="V35" s="228">
        <v>0</v>
      </c>
      <c r="W35" s="228">
        <v>0</v>
      </c>
      <c r="X35" s="228">
        <v>0</v>
      </c>
      <c r="Y35" s="228">
        <v>0</v>
      </c>
      <c r="Z35" s="228">
        <v>0</v>
      </c>
      <c r="AA35" s="229">
        <f t="shared" si="9"/>
        <v>0</v>
      </c>
      <c r="AB35" s="229">
        <v>0</v>
      </c>
      <c r="AC35" s="230">
        <v>0</v>
      </c>
      <c r="AD35" s="229">
        <f>SUM(AE35:AK35)</f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0</v>
      </c>
      <c r="AJ35" s="230">
        <v>0</v>
      </c>
      <c r="AK35" s="230">
        <v>0</v>
      </c>
      <c r="AL35" s="235" t="s">
        <v>119</v>
      </c>
      <c r="AM35" s="232"/>
      <c r="AN35" s="232"/>
    </row>
    <row r="36" spans="1:40" s="233" customFormat="1" ht="20.25" customHeight="1">
      <c r="A36" s="225"/>
      <c r="B36" s="234" t="s">
        <v>73</v>
      </c>
      <c r="C36" s="227">
        <f t="shared" si="3"/>
        <v>0</v>
      </c>
      <c r="D36" s="228">
        <f>F36+H36+K36</f>
        <v>0</v>
      </c>
      <c r="E36" s="228">
        <f>I36+L36</f>
        <v>0</v>
      </c>
      <c r="F36" s="228">
        <v>0</v>
      </c>
      <c r="G36" s="228">
        <f t="shared" si="4"/>
        <v>0</v>
      </c>
      <c r="H36" s="228">
        <v>0</v>
      </c>
      <c r="I36" s="228">
        <v>0</v>
      </c>
      <c r="J36" s="228">
        <f t="shared" si="5"/>
        <v>0</v>
      </c>
      <c r="K36" s="228">
        <f t="shared" si="14"/>
        <v>0</v>
      </c>
      <c r="L36" s="228">
        <f t="shared" si="14"/>
        <v>0</v>
      </c>
      <c r="M36" s="228">
        <v>0</v>
      </c>
      <c r="N36" s="228">
        <v>0</v>
      </c>
      <c r="O36" s="228">
        <v>0</v>
      </c>
      <c r="P36" s="228">
        <v>0</v>
      </c>
      <c r="Q36" s="228">
        <v>0</v>
      </c>
      <c r="R36" s="228">
        <v>0</v>
      </c>
      <c r="S36" s="228">
        <v>0</v>
      </c>
      <c r="T36" s="228">
        <v>0</v>
      </c>
      <c r="U36" s="228">
        <v>0</v>
      </c>
      <c r="V36" s="228">
        <v>0</v>
      </c>
      <c r="W36" s="228">
        <v>0</v>
      </c>
      <c r="X36" s="228">
        <v>0</v>
      </c>
      <c r="Y36" s="228">
        <v>0</v>
      </c>
      <c r="Z36" s="228">
        <v>0</v>
      </c>
      <c r="AA36" s="229">
        <f t="shared" si="9"/>
        <v>0</v>
      </c>
      <c r="AB36" s="229">
        <v>0</v>
      </c>
      <c r="AC36" s="230">
        <v>0</v>
      </c>
      <c r="AD36" s="229">
        <f>SUM(AE36:AK36)</f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230">
        <v>0</v>
      </c>
      <c r="AL36" s="235" t="s">
        <v>120</v>
      </c>
      <c r="AM36" s="232"/>
      <c r="AN36" s="232"/>
    </row>
    <row r="37" spans="1:40" s="233" customFormat="1" ht="20.25" customHeight="1">
      <c r="A37" s="225"/>
      <c r="B37" s="234" t="s">
        <v>74</v>
      </c>
      <c r="C37" s="227">
        <f t="shared" si="3"/>
        <v>0</v>
      </c>
      <c r="D37" s="228">
        <f>F37+H37+K37</f>
        <v>0</v>
      </c>
      <c r="E37" s="228">
        <f>I37+L37</f>
        <v>0</v>
      </c>
      <c r="F37" s="228">
        <v>0</v>
      </c>
      <c r="G37" s="228">
        <f t="shared" si="4"/>
        <v>0</v>
      </c>
      <c r="H37" s="228">
        <v>0</v>
      </c>
      <c r="I37" s="228">
        <v>0</v>
      </c>
      <c r="J37" s="228">
        <f t="shared" si="5"/>
        <v>0</v>
      </c>
      <c r="K37" s="228">
        <f t="shared" si="14"/>
        <v>0</v>
      </c>
      <c r="L37" s="228">
        <f t="shared" si="14"/>
        <v>0</v>
      </c>
      <c r="M37" s="228">
        <v>0</v>
      </c>
      <c r="N37" s="228">
        <v>0</v>
      </c>
      <c r="O37" s="228">
        <v>0</v>
      </c>
      <c r="P37" s="228">
        <v>0</v>
      </c>
      <c r="Q37" s="228">
        <v>0</v>
      </c>
      <c r="R37" s="228">
        <v>0</v>
      </c>
      <c r="S37" s="228">
        <v>0</v>
      </c>
      <c r="T37" s="228">
        <v>0</v>
      </c>
      <c r="U37" s="228">
        <v>0</v>
      </c>
      <c r="V37" s="228">
        <v>0</v>
      </c>
      <c r="W37" s="228">
        <v>0</v>
      </c>
      <c r="X37" s="228">
        <v>0</v>
      </c>
      <c r="Y37" s="228">
        <v>0</v>
      </c>
      <c r="Z37" s="228">
        <v>0</v>
      </c>
      <c r="AA37" s="229">
        <f t="shared" si="9"/>
        <v>0</v>
      </c>
      <c r="AB37" s="229">
        <v>0</v>
      </c>
      <c r="AC37" s="230">
        <v>0</v>
      </c>
      <c r="AD37" s="229">
        <f>SUM(AE37:AK37)</f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v>0</v>
      </c>
      <c r="AJ37" s="230">
        <v>0</v>
      </c>
      <c r="AK37" s="230">
        <v>0</v>
      </c>
      <c r="AL37" s="235" t="s">
        <v>121</v>
      </c>
      <c r="AM37" s="232"/>
      <c r="AN37" s="232"/>
    </row>
    <row r="38" spans="1:40" s="233" customFormat="1" ht="20.25" customHeight="1">
      <c r="A38" s="225"/>
      <c r="B38" s="234" t="s">
        <v>75</v>
      </c>
      <c r="C38" s="227">
        <f t="shared" si="3"/>
        <v>1</v>
      </c>
      <c r="D38" s="228">
        <f>F38+H38+K38</f>
        <v>1</v>
      </c>
      <c r="E38" s="228">
        <f>I38+L38</f>
        <v>0</v>
      </c>
      <c r="F38" s="228">
        <v>0</v>
      </c>
      <c r="G38" s="228">
        <f t="shared" si="4"/>
        <v>1</v>
      </c>
      <c r="H38" s="228">
        <v>1</v>
      </c>
      <c r="I38" s="228">
        <v>0</v>
      </c>
      <c r="J38" s="228">
        <f t="shared" si="5"/>
        <v>0</v>
      </c>
      <c r="K38" s="228">
        <f t="shared" si="14"/>
        <v>0</v>
      </c>
      <c r="L38" s="228">
        <f t="shared" si="14"/>
        <v>0</v>
      </c>
      <c r="M38" s="228">
        <v>0</v>
      </c>
      <c r="N38" s="228">
        <v>0</v>
      </c>
      <c r="O38" s="228">
        <v>0</v>
      </c>
      <c r="P38" s="228">
        <v>0</v>
      </c>
      <c r="Q38" s="228">
        <v>0</v>
      </c>
      <c r="R38" s="228">
        <v>0</v>
      </c>
      <c r="S38" s="228">
        <v>0</v>
      </c>
      <c r="T38" s="228">
        <v>0</v>
      </c>
      <c r="U38" s="228">
        <v>0</v>
      </c>
      <c r="V38" s="228">
        <v>0</v>
      </c>
      <c r="W38" s="228">
        <v>0</v>
      </c>
      <c r="X38" s="228">
        <v>0</v>
      </c>
      <c r="Y38" s="228">
        <v>0</v>
      </c>
      <c r="Z38" s="228">
        <v>0</v>
      </c>
      <c r="AA38" s="229">
        <f t="shared" si="9"/>
        <v>6</v>
      </c>
      <c r="AB38" s="229">
        <v>0</v>
      </c>
      <c r="AC38" s="230">
        <v>6</v>
      </c>
      <c r="AD38" s="229">
        <f>SUM(AE38:AK38)</f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v>0</v>
      </c>
      <c r="AJ38" s="230">
        <v>0</v>
      </c>
      <c r="AK38" s="230">
        <v>0</v>
      </c>
      <c r="AL38" s="235" t="s">
        <v>122</v>
      </c>
      <c r="AM38" s="232"/>
      <c r="AN38" s="232"/>
    </row>
    <row r="39" spans="1:40" s="222" customFormat="1" ht="20.25" customHeight="1">
      <c r="A39" s="281" t="s">
        <v>123</v>
      </c>
      <c r="B39" s="282"/>
      <c r="C39" s="219">
        <f aca="true" t="shared" si="15" ref="C39:AK39">C40</f>
        <v>0</v>
      </c>
      <c r="D39" s="220">
        <f t="shared" si="15"/>
        <v>0</v>
      </c>
      <c r="E39" s="220">
        <f t="shared" si="15"/>
        <v>0</v>
      </c>
      <c r="F39" s="220">
        <f t="shared" si="15"/>
        <v>0</v>
      </c>
      <c r="G39" s="220">
        <f t="shared" si="4"/>
        <v>0</v>
      </c>
      <c r="H39" s="220">
        <f t="shared" si="15"/>
        <v>0</v>
      </c>
      <c r="I39" s="220">
        <f t="shared" si="15"/>
        <v>0</v>
      </c>
      <c r="J39" s="220">
        <f t="shared" si="5"/>
        <v>0</v>
      </c>
      <c r="K39" s="220">
        <f t="shared" si="15"/>
        <v>0</v>
      </c>
      <c r="L39" s="220">
        <f t="shared" si="15"/>
        <v>0</v>
      </c>
      <c r="M39" s="220">
        <f t="shared" si="15"/>
        <v>0</v>
      </c>
      <c r="N39" s="220">
        <f t="shared" si="15"/>
        <v>0</v>
      </c>
      <c r="O39" s="220">
        <f t="shared" si="15"/>
        <v>0</v>
      </c>
      <c r="P39" s="220">
        <f t="shared" si="15"/>
        <v>0</v>
      </c>
      <c r="Q39" s="220">
        <f t="shared" si="15"/>
        <v>0</v>
      </c>
      <c r="R39" s="220">
        <f t="shared" si="15"/>
        <v>0</v>
      </c>
      <c r="S39" s="220">
        <f t="shared" si="15"/>
        <v>0</v>
      </c>
      <c r="T39" s="220">
        <f t="shared" si="15"/>
        <v>0</v>
      </c>
      <c r="U39" s="220">
        <f t="shared" si="15"/>
        <v>0</v>
      </c>
      <c r="V39" s="220">
        <f t="shared" si="15"/>
        <v>0</v>
      </c>
      <c r="W39" s="220">
        <f t="shared" si="15"/>
        <v>0</v>
      </c>
      <c r="X39" s="220">
        <f t="shared" si="15"/>
        <v>0</v>
      </c>
      <c r="Y39" s="220">
        <f t="shared" si="15"/>
        <v>0</v>
      </c>
      <c r="Z39" s="220">
        <f t="shared" si="15"/>
        <v>0</v>
      </c>
      <c r="AA39" s="220">
        <f t="shared" si="15"/>
        <v>0</v>
      </c>
      <c r="AB39" s="220">
        <f t="shared" si="15"/>
        <v>0</v>
      </c>
      <c r="AC39" s="220">
        <f t="shared" si="15"/>
        <v>0</v>
      </c>
      <c r="AD39" s="220">
        <f t="shared" si="15"/>
        <v>0</v>
      </c>
      <c r="AE39" s="220">
        <f t="shared" si="15"/>
        <v>0</v>
      </c>
      <c r="AF39" s="220">
        <f t="shared" si="15"/>
        <v>0</v>
      </c>
      <c r="AG39" s="220">
        <f t="shared" si="15"/>
        <v>0</v>
      </c>
      <c r="AH39" s="220">
        <f t="shared" si="15"/>
        <v>0</v>
      </c>
      <c r="AI39" s="220">
        <f t="shared" si="15"/>
        <v>0</v>
      </c>
      <c r="AJ39" s="220">
        <f t="shared" si="15"/>
        <v>0</v>
      </c>
      <c r="AK39" s="220">
        <f t="shared" si="15"/>
        <v>0</v>
      </c>
      <c r="AL39" s="291" t="s">
        <v>53</v>
      </c>
      <c r="AM39" s="286"/>
      <c r="AN39" s="221"/>
    </row>
    <row r="40" spans="1:40" s="233" customFormat="1" ht="20.25" customHeight="1">
      <c r="A40" s="225"/>
      <c r="B40" s="234" t="s">
        <v>54</v>
      </c>
      <c r="C40" s="227">
        <v>0</v>
      </c>
      <c r="D40" s="228">
        <f>F40+H40+K40</f>
        <v>0</v>
      </c>
      <c r="E40" s="228">
        <f>I40+L40</f>
        <v>0</v>
      </c>
      <c r="F40" s="228">
        <v>0</v>
      </c>
      <c r="G40" s="228">
        <f t="shared" si="4"/>
        <v>0</v>
      </c>
      <c r="H40" s="228">
        <v>0</v>
      </c>
      <c r="I40" s="228">
        <v>0</v>
      </c>
      <c r="J40" s="228">
        <f t="shared" si="5"/>
        <v>0</v>
      </c>
      <c r="K40" s="228">
        <f>M40+O40+Q40+S40+U40+W40+Y40</f>
        <v>0</v>
      </c>
      <c r="L40" s="228">
        <f>N40+P40+R40+T40+V40+X40+Z40</f>
        <v>0</v>
      </c>
      <c r="M40" s="228">
        <v>0</v>
      </c>
      <c r="N40" s="228">
        <v>0</v>
      </c>
      <c r="O40" s="228">
        <v>0</v>
      </c>
      <c r="P40" s="228">
        <v>0</v>
      </c>
      <c r="Q40" s="228">
        <v>0</v>
      </c>
      <c r="R40" s="228">
        <v>0</v>
      </c>
      <c r="S40" s="228">
        <v>0</v>
      </c>
      <c r="T40" s="228">
        <v>0</v>
      </c>
      <c r="U40" s="228">
        <v>0</v>
      </c>
      <c r="V40" s="228">
        <v>0</v>
      </c>
      <c r="W40" s="228">
        <v>0</v>
      </c>
      <c r="X40" s="228">
        <v>0</v>
      </c>
      <c r="Y40" s="228">
        <v>0</v>
      </c>
      <c r="Z40" s="228">
        <v>0</v>
      </c>
      <c r="AA40" s="229">
        <f t="shared" si="9"/>
        <v>0</v>
      </c>
      <c r="AB40" s="229">
        <v>0</v>
      </c>
      <c r="AC40" s="230">
        <v>0</v>
      </c>
      <c r="AD40" s="229">
        <f>SUM(AE40:AK40)</f>
        <v>0</v>
      </c>
      <c r="AE40" s="230">
        <v>0</v>
      </c>
      <c r="AF40" s="230">
        <v>0</v>
      </c>
      <c r="AG40" s="230">
        <v>0</v>
      </c>
      <c r="AH40" s="230">
        <v>0</v>
      </c>
      <c r="AI40" s="230">
        <v>0</v>
      </c>
      <c r="AJ40" s="230">
        <v>0</v>
      </c>
      <c r="AK40" s="230">
        <v>0</v>
      </c>
      <c r="AL40" s="235" t="s">
        <v>54</v>
      </c>
      <c r="AM40" s="232"/>
      <c r="AN40" s="232"/>
    </row>
    <row r="41" spans="1:40" s="222" customFormat="1" ht="20.25" customHeight="1">
      <c r="A41" s="281" t="s">
        <v>124</v>
      </c>
      <c r="B41" s="282"/>
      <c r="C41" s="219">
        <f aca="true" t="shared" si="16" ref="C41:AK41">SUM(C42:C43)</f>
        <v>0</v>
      </c>
      <c r="D41" s="220">
        <f t="shared" si="16"/>
        <v>0</v>
      </c>
      <c r="E41" s="220">
        <f t="shared" si="16"/>
        <v>0</v>
      </c>
      <c r="F41" s="220">
        <f t="shared" si="16"/>
        <v>0</v>
      </c>
      <c r="G41" s="220">
        <f t="shared" si="4"/>
        <v>0</v>
      </c>
      <c r="H41" s="220">
        <f t="shared" si="16"/>
        <v>0</v>
      </c>
      <c r="I41" s="220">
        <f t="shared" si="16"/>
        <v>0</v>
      </c>
      <c r="J41" s="220">
        <f t="shared" si="5"/>
        <v>0</v>
      </c>
      <c r="K41" s="220">
        <f t="shared" si="16"/>
        <v>0</v>
      </c>
      <c r="L41" s="220">
        <f t="shared" si="16"/>
        <v>0</v>
      </c>
      <c r="M41" s="220">
        <f t="shared" si="16"/>
        <v>0</v>
      </c>
      <c r="N41" s="220">
        <f t="shared" si="16"/>
        <v>0</v>
      </c>
      <c r="O41" s="220">
        <f t="shared" si="16"/>
        <v>0</v>
      </c>
      <c r="P41" s="220">
        <f t="shared" si="16"/>
        <v>0</v>
      </c>
      <c r="Q41" s="220">
        <f t="shared" si="16"/>
        <v>0</v>
      </c>
      <c r="R41" s="220">
        <f t="shared" si="16"/>
        <v>0</v>
      </c>
      <c r="S41" s="220">
        <f t="shared" si="16"/>
        <v>0</v>
      </c>
      <c r="T41" s="220">
        <f t="shared" si="16"/>
        <v>0</v>
      </c>
      <c r="U41" s="220">
        <f t="shared" si="16"/>
        <v>0</v>
      </c>
      <c r="V41" s="220">
        <f t="shared" si="16"/>
        <v>0</v>
      </c>
      <c r="W41" s="220">
        <f t="shared" si="16"/>
        <v>0</v>
      </c>
      <c r="X41" s="220">
        <f t="shared" si="16"/>
        <v>0</v>
      </c>
      <c r="Y41" s="220">
        <f t="shared" si="16"/>
        <v>0</v>
      </c>
      <c r="Z41" s="220">
        <f t="shared" si="16"/>
        <v>0</v>
      </c>
      <c r="AA41" s="220">
        <f t="shared" si="16"/>
        <v>0</v>
      </c>
      <c r="AB41" s="220">
        <f t="shared" si="16"/>
        <v>0</v>
      </c>
      <c r="AC41" s="220">
        <f t="shared" si="16"/>
        <v>0</v>
      </c>
      <c r="AD41" s="220">
        <f t="shared" si="16"/>
        <v>0</v>
      </c>
      <c r="AE41" s="220">
        <f t="shared" si="16"/>
        <v>0</v>
      </c>
      <c r="AF41" s="220">
        <f t="shared" si="16"/>
        <v>0</v>
      </c>
      <c r="AG41" s="220">
        <f t="shared" si="16"/>
        <v>0</v>
      </c>
      <c r="AH41" s="220">
        <f t="shared" si="16"/>
        <v>0</v>
      </c>
      <c r="AI41" s="220">
        <f t="shared" si="16"/>
        <v>0</v>
      </c>
      <c r="AJ41" s="220">
        <f t="shared" si="16"/>
        <v>0</v>
      </c>
      <c r="AK41" s="220">
        <f t="shared" si="16"/>
        <v>0</v>
      </c>
      <c r="AL41" s="283" t="s">
        <v>124</v>
      </c>
      <c r="AM41" s="284"/>
      <c r="AN41" s="221"/>
    </row>
    <row r="42" spans="1:40" s="233" customFormat="1" ht="20.25" customHeight="1">
      <c r="A42" s="225"/>
      <c r="B42" s="234" t="s">
        <v>55</v>
      </c>
      <c r="C42" s="227">
        <f>D42+E42</f>
        <v>0</v>
      </c>
      <c r="D42" s="228">
        <f>F42+H42+K42</f>
        <v>0</v>
      </c>
      <c r="E42" s="228">
        <f>I42+L42</f>
        <v>0</v>
      </c>
      <c r="F42" s="228">
        <v>0</v>
      </c>
      <c r="G42" s="228">
        <f t="shared" si="4"/>
        <v>0</v>
      </c>
      <c r="H42" s="228">
        <v>0</v>
      </c>
      <c r="I42" s="228">
        <v>0</v>
      </c>
      <c r="J42" s="228">
        <f t="shared" si="5"/>
        <v>0</v>
      </c>
      <c r="K42" s="228">
        <f>M42+O42+Q42+S42+U42+W42+Y42</f>
        <v>0</v>
      </c>
      <c r="L42" s="228">
        <f>N42+P42+R42+T42+V42+X42+Z42</f>
        <v>0</v>
      </c>
      <c r="M42" s="228">
        <v>0</v>
      </c>
      <c r="N42" s="228">
        <v>0</v>
      </c>
      <c r="O42" s="228">
        <v>0</v>
      </c>
      <c r="P42" s="228">
        <v>0</v>
      </c>
      <c r="Q42" s="228">
        <v>0</v>
      </c>
      <c r="R42" s="228">
        <v>0</v>
      </c>
      <c r="S42" s="228">
        <v>0</v>
      </c>
      <c r="T42" s="228">
        <v>0</v>
      </c>
      <c r="U42" s="228">
        <v>0</v>
      </c>
      <c r="V42" s="228">
        <v>0</v>
      </c>
      <c r="W42" s="228">
        <v>0</v>
      </c>
      <c r="X42" s="228">
        <v>0</v>
      </c>
      <c r="Y42" s="228">
        <v>0</v>
      </c>
      <c r="Z42" s="228">
        <v>0</v>
      </c>
      <c r="AA42" s="229">
        <f t="shared" si="9"/>
        <v>0</v>
      </c>
      <c r="AB42" s="229">
        <v>0</v>
      </c>
      <c r="AC42" s="230">
        <v>0</v>
      </c>
      <c r="AD42" s="229">
        <f>SUM(AE42:AK42)</f>
        <v>0</v>
      </c>
      <c r="AE42" s="230">
        <v>0</v>
      </c>
      <c r="AF42" s="230">
        <v>0</v>
      </c>
      <c r="AG42" s="230">
        <v>0</v>
      </c>
      <c r="AH42" s="230">
        <v>0</v>
      </c>
      <c r="AI42" s="230">
        <v>0</v>
      </c>
      <c r="AJ42" s="230">
        <v>0</v>
      </c>
      <c r="AK42" s="230">
        <v>0</v>
      </c>
      <c r="AL42" s="235" t="s">
        <v>55</v>
      </c>
      <c r="AM42" s="232"/>
      <c r="AN42" s="232"/>
    </row>
    <row r="43" spans="1:40" s="233" customFormat="1" ht="20.25" customHeight="1">
      <c r="A43" s="225"/>
      <c r="B43" s="234" t="s">
        <v>56</v>
      </c>
      <c r="C43" s="227">
        <f>D43+E43</f>
        <v>0</v>
      </c>
      <c r="D43" s="228">
        <f>F43+H43+K43</f>
        <v>0</v>
      </c>
      <c r="E43" s="228">
        <f>I43+L43</f>
        <v>0</v>
      </c>
      <c r="F43" s="228">
        <v>0</v>
      </c>
      <c r="G43" s="228">
        <f t="shared" si="4"/>
        <v>0</v>
      </c>
      <c r="H43" s="228">
        <v>0</v>
      </c>
      <c r="I43" s="228">
        <v>0</v>
      </c>
      <c r="J43" s="228">
        <f t="shared" si="5"/>
        <v>0</v>
      </c>
      <c r="K43" s="228">
        <f>M43+O43+Q43+S43+U43+W43+Y43</f>
        <v>0</v>
      </c>
      <c r="L43" s="228">
        <f>N43+P43+R43+T43+V43+X43+Z43</f>
        <v>0</v>
      </c>
      <c r="M43" s="228">
        <v>0</v>
      </c>
      <c r="N43" s="228">
        <v>0</v>
      </c>
      <c r="O43" s="228">
        <v>0</v>
      </c>
      <c r="P43" s="228">
        <v>0</v>
      </c>
      <c r="Q43" s="228">
        <v>0</v>
      </c>
      <c r="R43" s="228">
        <v>0</v>
      </c>
      <c r="S43" s="228">
        <v>0</v>
      </c>
      <c r="T43" s="228">
        <v>0</v>
      </c>
      <c r="U43" s="228">
        <v>0</v>
      </c>
      <c r="V43" s="228">
        <v>0</v>
      </c>
      <c r="W43" s="228">
        <v>0</v>
      </c>
      <c r="X43" s="228">
        <v>0</v>
      </c>
      <c r="Y43" s="228">
        <v>0</v>
      </c>
      <c r="Z43" s="228">
        <v>0</v>
      </c>
      <c r="AA43" s="229">
        <f t="shared" si="9"/>
        <v>0</v>
      </c>
      <c r="AB43" s="229">
        <v>0</v>
      </c>
      <c r="AC43" s="230">
        <v>0</v>
      </c>
      <c r="AD43" s="229">
        <f>SUM(AE43:AK43)</f>
        <v>0</v>
      </c>
      <c r="AE43" s="230">
        <v>0</v>
      </c>
      <c r="AF43" s="230">
        <v>0</v>
      </c>
      <c r="AG43" s="230">
        <v>0</v>
      </c>
      <c r="AH43" s="230">
        <v>0</v>
      </c>
      <c r="AI43" s="230">
        <v>0</v>
      </c>
      <c r="AJ43" s="230">
        <v>0</v>
      </c>
      <c r="AK43" s="230">
        <v>0</v>
      </c>
      <c r="AL43" s="235" t="s">
        <v>56</v>
      </c>
      <c r="AM43" s="232"/>
      <c r="AN43" s="232"/>
    </row>
    <row r="44" spans="1:40" s="222" customFormat="1" ht="20.25" customHeight="1">
      <c r="A44" s="281" t="s">
        <v>125</v>
      </c>
      <c r="B44" s="282"/>
      <c r="C44" s="219">
        <f aca="true" t="shared" si="17" ref="C44:AK44">SUM(C45:C47)</f>
        <v>2</v>
      </c>
      <c r="D44" s="220">
        <f t="shared" si="17"/>
        <v>2</v>
      </c>
      <c r="E44" s="220">
        <f t="shared" si="17"/>
        <v>0</v>
      </c>
      <c r="F44" s="220">
        <f t="shared" si="17"/>
        <v>0</v>
      </c>
      <c r="G44" s="220">
        <f t="shared" si="4"/>
        <v>0</v>
      </c>
      <c r="H44" s="220">
        <f t="shared" si="17"/>
        <v>0</v>
      </c>
      <c r="I44" s="220">
        <f t="shared" si="17"/>
        <v>0</v>
      </c>
      <c r="J44" s="220">
        <f t="shared" si="5"/>
        <v>2</v>
      </c>
      <c r="K44" s="220">
        <f t="shared" si="17"/>
        <v>2</v>
      </c>
      <c r="L44" s="220">
        <f t="shared" si="17"/>
        <v>0</v>
      </c>
      <c r="M44" s="220">
        <f t="shared" si="17"/>
        <v>2</v>
      </c>
      <c r="N44" s="220">
        <f t="shared" si="17"/>
        <v>0</v>
      </c>
      <c r="O44" s="220">
        <f t="shared" si="17"/>
        <v>0</v>
      </c>
      <c r="P44" s="220">
        <f t="shared" si="17"/>
        <v>0</v>
      </c>
      <c r="Q44" s="220">
        <f t="shared" si="17"/>
        <v>0</v>
      </c>
      <c r="R44" s="220">
        <f t="shared" si="17"/>
        <v>0</v>
      </c>
      <c r="S44" s="220">
        <f t="shared" si="17"/>
        <v>0</v>
      </c>
      <c r="T44" s="220">
        <f t="shared" si="17"/>
        <v>0</v>
      </c>
      <c r="U44" s="220">
        <f t="shared" si="17"/>
        <v>0</v>
      </c>
      <c r="V44" s="220">
        <f t="shared" si="17"/>
        <v>0</v>
      </c>
      <c r="W44" s="220">
        <f t="shared" si="17"/>
        <v>0</v>
      </c>
      <c r="X44" s="220">
        <f t="shared" si="17"/>
        <v>0</v>
      </c>
      <c r="Y44" s="220">
        <f t="shared" si="17"/>
        <v>0</v>
      </c>
      <c r="Z44" s="220">
        <f t="shared" si="17"/>
        <v>0</v>
      </c>
      <c r="AA44" s="220">
        <f t="shared" si="17"/>
        <v>6</v>
      </c>
      <c r="AB44" s="220">
        <f t="shared" si="17"/>
        <v>0</v>
      </c>
      <c r="AC44" s="220">
        <f t="shared" si="17"/>
        <v>0</v>
      </c>
      <c r="AD44" s="220">
        <f t="shared" si="17"/>
        <v>6</v>
      </c>
      <c r="AE44" s="220">
        <f t="shared" si="17"/>
        <v>6</v>
      </c>
      <c r="AF44" s="220">
        <f t="shared" si="17"/>
        <v>0</v>
      </c>
      <c r="AG44" s="220">
        <f t="shared" si="17"/>
        <v>0</v>
      </c>
      <c r="AH44" s="220">
        <f t="shared" si="17"/>
        <v>0</v>
      </c>
      <c r="AI44" s="220">
        <f t="shared" si="17"/>
        <v>0</v>
      </c>
      <c r="AJ44" s="220">
        <f t="shared" si="17"/>
        <v>0</v>
      </c>
      <c r="AK44" s="220">
        <f t="shared" si="17"/>
        <v>0</v>
      </c>
      <c r="AL44" s="283" t="s">
        <v>125</v>
      </c>
      <c r="AM44" s="284"/>
      <c r="AN44" s="221"/>
    </row>
    <row r="45" spans="1:40" s="233" customFormat="1" ht="20.25" customHeight="1">
      <c r="A45" s="225"/>
      <c r="B45" s="234" t="s">
        <v>57</v>
      </c>
      <c r="C45" s="227">
        <f>D45+E45</f>
        <v>0</v>
      </c>
      <c r="D45" s="228">
        <f>F45+H45+K45</f>
        <v>0</v>
      </c>
      <c r="E45" s="228">
        <f>I45+L45</f>
        <v>0</v>
      </c>
      <c r="F45" s="228">
        <v>0</v>
      </c>
      <c r="G45" s="228">
        <f t="shared" si="4"/>
        <v>0</v>
      </c>
      <c r="H45" s="228">
        <v>0</v>
      </c>
      <c r="I45" s="228">
        <v>0</v>
      </c>
      <c r="J45" s="228">
        <f t="shared" si="5"/>
        <v>0</v>
      </c>
      <c r="K45" s="228">
        <f aca="true" t="shared" si="18" ref="K45:L47">M45+O45+Q45+S45+U45+W45+Y45</f>
        <v>0</v>
      </c>
      <c r="L45" s="228">
        <f t="shared" si="18"/>
        <v>0</v>
      </c>
      <c r="M45" s="228">
        <v>0</v>
      </c>
      <c r="N45" s="228">
        <v>0</v>
      </c>
      <c r="O45" s="228">
        <v>0</v>
      </c>
      <c r="P45" s="228">
        <v>0</v>
      </c>
      <c r="Q45" s="228">
        <v>0</v>
      </c>
      <c r="R45" s="228">
        <v>0</v>
      </c>
      <c r="S45" s="228">
        <v>0</v>
      </c>
      <c r="T45" s="228">
        <v>0</v>
      </c>
      <c r="U45" s="228">
        <v>0</v>
      </c>
      <c r="V45" s="228">
        <v>0</v>
      </c>
      <c r="W45" s="228">
        <v>0</v>
      </c>
      <c r="X45" s="228">
        <v>0</v>
      </c>
      <c r="Y45" s="228">
        <v>0</v>
      </c>
      <c r="Z45" s="228">
        <v>0</v>
      </c>
      <c r="AA45" s="229">
        <f t="shared" si="9"/>
        <v>0</v>
      </c>
      <c r="AB45" s="229">
        <v>0</v>
      </c>
      <c r="AC45" s="230">
        <v>0</v>
      </c>
      <c r="AD45" s="229">
        <f>SUM(AE45:AK45)</f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v>0</v>
      </c>
      <c r="AJ45" s="230">
        <v>0</v>
      </c>
      <c r="AK45" s="230">
        <v>0</v>
      </c>
      <c r="AL45" s="235" t="s">
        <v>57</v>
      </c>
      <c r="AM45" s="232"/>
      <c r="AN45" s="232"/>
    </row>
    <row r="46" spans="1:40" s="233" customFormat="1" ht="20.25" customHeight="1">
      <c r="A46" s="225"/>
      <c r="B46" s="234" t="s">
        <v>58</v>
      </c>
      <c r="C46" s="227">
        <f>D46+E46</f>
        <v>2</v>
      </c>
      <c r="D46" s="228">
        <f>F46+H46+K46</f>
        <v>2</v>
      </c>
      <c r="E46" s="228">
        <f>I46+L46</f>
        <v>0</v>
      </c>
      <c r="F46" s="228">
        <v>0</v>
      </c>
      <c r="G46" s="228">
        <f t="shared" si="4"/>
        <v>0</v>
      </c>
      <c r="H46" s="228">
        <v>0</v>
      </c>
      <c r="I46" s="228">
        <v>0</v>
      </c>
      <c r="J46" s="228">
        <f t="shared" si="5"/>
        <v>2</v>
      </c>
      <c r="K46" s="228">
        <f t="shared" si="18"/>
        <v>2</v>
      </c>
      <c r="L46" s="228">
        <f t="shared" si="18"/>
        <v>0</v>
      </c>
      <c r="M46" s="228">
        <v>2</v>
      </c>
      <c r="N46" s="228">
        <v>0</v>
      </c>
      <c r="O46" s="228">
        <v>0</v>
      </c>
      <c r="P46" s="228">
        <v>0</v>
      </c>
      <c r="Q46" s="228">
        <v>0</v>
      </c>
      <c r="R46" s="228">
        <v>0</v>
      </c>
      <c r="S46" s="228">
        <v>0</v>
      </c>
      <c r="T46" s="228">
        <v>0</v>
      </c>
      <c r="U46" s="228">
        <v>0</v>
      </c>
      <c r="V46" s="228">
        <v>0</v>
      </c>
      <c r="W46" s="228">
        <v>0</v>
      </c>
      <c r="X46" s="228">
        <v>0</v>
      </c>
      <c r="Y46" s="228">
        <v>0</v>
      </c>
      <c r="Z46" s="228">
        <v>0</v>
      </c>
      <c r="AA46" s="229">
        <f t="shared" si="9"/>
        <v>6</v>
      </c>
      <c r="AB46" s="229">
        <v>0</v>
      </c>
      <c r="AC46" s="230">
        <v>0</v>
      </c>
      <c r="AD46" s="229">
        <f>SUM(AE46:AK46)</f>
        <v>6</v>
      </c>
      <c r="AE46" s="230">
        <v>6</v>
      </c>
      <c r="AF46" s="230">
        <v>0</v>
      </c>
      <c r="AG46" s="230">
        <v>0</v>
      </c>
      <c r="AH46" s="230">
        <v>0</v>
      </c>
      <c r="AI46" s="230">
        <v>0</v>
      </c>
      <c r="AJ46" s="230">
        <v>0</v>
      </c>
      <c r="AK46" s="230">
        <v>0</v>
      </c>
      <c r="AL46" s="235" t="s">
        <v>58</v>
      </c>
      <c r="AM46" s="232"/>
      <c r="AN46" s="232"/>
    </row>
    <row r="47" spans="1:40" s="233" customFormat="1" ht="20.25" customHeight="1">
      <c r="A47" s="225"/>
      <c r="B47" s="234" t="s">
        <v>59</v>
      </c>
      <c r="C47" s="227">
        <f>D47+E47</f>
        <v>0</v>
      </c>
      <c r="D47" s="228">
        <f>F47+H47+K47</f>
        <v>0</v>
      </c>
      <c r="E47" s="228">
        <f>I47+L47</f>
        <v>0</v>
      </c>
      <c r="F47" s="228">
        <v>0</v>
      </c>
      <c r="G47" s="228">
        <f t="shared" si="4"/>
        <v>0</v>
      </c>
      <c r="H47" s="228">
        <v>0</v>
      </c>
      <c r="I47" s="228">
        <v>0</v>
      </c>
      <c r="J47" s="228">
        <f t="shared" si="5"/>
        <v>0</v>
      </c>
      <c r="K47" s="228">
        <f t="shared" si="18"/>
        <v>0</v>
      </c>
      <c r="L47" s="228">
        <f t="shared" si="18"/>
        <v>0</v>
      </c>
      <c r="M47" s="228">
        <v>0</v>
      </c>
      <c r="N47" s="228">
        <v>0</v>
      </c>
      <c r="O47" s="228">
        <v>0</v>
      </c>
      <c r="P47" s="228">
        <v>0</v>
      </c>
      <c r="Q47" s="228">
        <v>0</v>
      </c>
      <c r="R47" s="228">
        <v>0</v>
      </c>
      <c r="S47" s="228">
        <v>0</v>
      </c>
      <c r="T47" s="228">
        <v>0</v>
      </c>
      <c r="U47" s="228">
        <v>0</v>
      </c>
      <c r="V47" s="228">
        <v>0</v>
      </c>
      <c r="W47" s="228">
        <v>0</v>
      </c>
      <c r="X47" s="228">
        <v>0</v>
      </c>
      <c r="Y47" s="228">
        <v>0</v>
      </c>
      <c r="Z47" s="228">
        <v>0</v>
      </c>
      <c r="AA47" s="229">
        <f t="shared" si="9"/>
        <v>0</v>
      </c>
      <c r="AB47" s="229">
        <v>0</v>
      </c>
      <c r="AC47" s="230">
        <v>0</v>
      </c>
      <c r="AD47" s="229">
        <f>SUM(AE47:AK47)</f>
        <v>0</v>
      </c>
      <c r="AE47" s="230">
        <v>0</v>
      </c>
      <c r="AF47" s="230">
        <v>0</v>
      </c>
      <c r="AG47" s="230">
        <v>0</v>
      </c>
      <c r="AH47" s="230">
        <v>0</v>
      </c>
      <c r="AI47" s="230">
        <v>0</v>
      </c>
      <c r="AJ47" s="230">
        <v>0</v>
      </c>
      <c r="AK47" s="230">
        <v>0</v>
      </c>
      <c r="AL47" s="235" t="s">
        <v>59</v>
      </c>
      <c r="AM47" s="232"/>
      <c r="AN47" s="232"/>
    </row>
    <row r="48" spans="1:40" s="222" customFormat="1" ht="20.25" customHeight="1">
      <c r="A48" s="281" t="s">
        <v>126</v>
      </c>
      <c r="B48" s="282"/>
      <c r="C48" s="219">
        <f aca="true" t="shared" si="19" ref="C48:AK48">SUM(C49:C52)</f>
        <v>1</v>
      </c>
      <c r="D48" s="220">
        <f t="shared" si="19"/>
        <v>1</v>
      </c>
      <c r="E48" s="220">
        <f t="shared" si="19"/>
        <v>0</v>
      </c>
      <c r="F48" s="220">
        <f t="shared" si="19"/>
        <v>0</v>
      </c>
      <c r="G48" s="220">
        <f t="shared" si="4"/>
        <v>0</v>
      </c>
      <c r="H48" s="220">
        <f t="shared" si="19"/>
        <v>0</v>
      </c>
      <c r="I48" s="220">
        <f t="shared" si="19"/>
        <v>0</v>
      </c>
      <c r="J48" s="220">
        <f t="shared" si="5"/>
        <v>1</v>
      </c>
      <c r="K48" s="220">
        <f t="shared" si="19"/>
        <v>1</v>
      </c>
      <c r="L48" s="220">
        <f t="shared" si="19"/>
        <v>0</v>
      </c>
      <c r="M48" s="220">
        <f t="shared" si="19"/>
        <v>0</v>
      </c>
      <c r="N48" s="220">
        <f t="shared" si="19"/>
        <v>0</v>
      </c>
      <c r="O48" s="220">
        <f t="shared" si="19"/>
        <v>1</v>
      </c>
      <c r="P48" s="220">
        <f t="shared" si="19"/>
        <v>0</v>
      </c>
      <c r="Q48" s="220">
        <f t="shared" si="19"/>
        <v>0</v>
      </c>
      <c r="R48" s="220">
        <f t="shared" si="19"/>
        <v>0</v>
      </c>
      <c r="S48" s="220">
        <f t="shared" si="19"/>
        <v>0</v>
      </c>
      <c r="T48" s="220">
        <f t="shared" si="19"/>
        <v>0</v>
      </c>
      <c r="U48" s="220">
        <f t="shared" si="19"/>
        <v>0</v>
      </c>
      <c r="V48" s="220">
        <f t="shared" si="19"/>
        <v>0</v>
      </c>
      <c r="W48" s="220">
        <f t="shared" si="19"/>
        <v>0</v>
      </c>
      <c r="X48" s="220">
        <f t="shared" si="19"/>
        <v>0</v>
      </c>
      <c r="Y48" s="220">
        <f t="shared" si="19"/>
        <v>0</v>
      </c>
      <c r="Z48" s="220">
        <f t="shared" si="19"/>
        <v>0</v>
      </c>
      <c r="AA48" s="220">
        <f t="shared" si="19"/>
        <v>6</v>
      </c>
      <c r="AB48" s="220">
        <f t="shared" si="19"/>
        <v>0</v>
      </c>
      <c r="AC48" s="220">
        <f t="shared" si="19"/>
        <v>0</v>
      </c>
      <c r="AD48" s="220">
        <f t="shared" si="19"/>
        <v>6</v>
      </c>
      <c r="AE48" s="220">
        <f t="shared" si="19"/>
        <v>0</v>
      </c>
      <c r="AF48" s="220">
        <f t="shared" si="19"/>
        <v>6</v>
      </c>
      <c r="AG48" s="220">
        <f t="shared" si="19"/>
        <v>0</v>
      </c>
      <c r="AH48" s="220">
        <f t="shared" si="19"/>
        <v>0</v>
      </c>
      <c r="AI48" s="220">
        <f t="shared" si="19"/>
        <v>0</v>
      </c>
      <c r="AJ48" s="220">
        <f t="shared" si="19"/>
        <v>0</v>
      </c>
      <c r="AK48" s="220">
        <f t="shared" si="19"/>
        <v>0</v>
      </c>
      <c r="AL48" s="283" t="s">
        <v>126</v>
      </c>
      <c r="AM48" s="284"/>
      <c r="AN48" s="221"/>
    </row>
    <row r="49" spans="1:40" s="233" customFormat="1" ht="20.25" customHeight="1">
      <c r="A49" s="225"/>
      <c r="B49" s="234" t="s">
        <v>60</v>
      </c>
      <c r="C49" s="227">
        <f>D49+E49</f>
        <v>0</v>
      </c>
      <c r="D49" s="228">
        <f>F49+H49+K49</f>
        <v>0</v>
      </c>
      <c r="E49" s="228">
        <f>I49+L49</f>
        <v>0</v>
      </c>
      <c r="F49" s="228">
        <v>0</v>
      </c>
      <c r="G49" s="228">
        <f t="shared" si="4"/>
        <v>0</v>
      </c>
      <c r="H49" s="228">
        <v>0</v>
      </c>
      <c r="I49" s="228">
        <v>0</v>
      </c>
      <c r="J49" s="228">
        <f t="shared" si="5"/>
        <v>0</v>
      </c>
      <c r="K49" s="228">
        <f aca="true" t="shared" si="20" ref="K49:L52">M49+O49+Q49+S49+U49+W49+Y49</f>
        <v>0</v>
      </c>
      <c r="L49" s="228">
        <f t="shared" si="20"/>
        <v>0</v>
      </c>
      <c r="M49" s="228">
        <v>0</v>
      </c>
      <c r="N49" s="228">
        <v>0</v>
      </c>
      <c r="O49" s="228">
        <v>0</v>
      </c>
      <c r="P49" s="228">
        <v>0</v>
      </c>
      <c r="Q49" s="228">
        <v>0</v>
      </c>
      <c r="R49" s="228">
        <v>0</v>
      </c>
      <c r="S49" s="228">
        <v>0</v>
      </c>
      <c r="T49" s="228">
        <v>0</v>
      </c>
      <c r="U49" s="228">
        <v>0</v>
      </c>
      <c r="V49" s="228">
        <v>0</v>
      </c>
      <c r="W49" s="228">
        <v>0</v>
      </c>
      <c r="X49" s="228">
        <v>0</v>
      </c>
      <c r="Y49" s="228">
        <v>0</v>
      </c>
      <c r="Z49" s="228">
        <v>0</v>
      </c>
      <c r="AA49" s="229">
        <f t="shared" si="9"/>
        <v>0</v>
      </c>
      <c r="AB49" s="229">
        <v>0</v>
      </c>
      <c r="AC49" s="230">
        <v>0</v>
      </c>
      <c r="AD49" s="229">
        <f>SUM(AE49:AK49)</f>
        <v>0</v>
      </c>
      <c r="AE49" s="230">
        <v>0</v>
      </c>
      <c r="AF49" s="230">
        <v>0</v>
      </c>
      <c r="AG49" s="230">
        <v>0</v>
      </c>
      <c r="AH49" s="230">
        <v>0</v>
      </c>
      <c r="AI49" s="230">
        <v>0</v>
      </c>
      <c r="AJ49" s="230">
        <v>0</v>
      </c>
      <c r="AK49" s="230">
        <v>0</v>
      </c>
      <c r="AL49" s="235" t="s">
        <v>60</v>
      </c>
      <c r="AM49" s="232"/>
      <c r="AN49" s="232"/>
    </row>
    <row r="50" spans="1:40" s="233" customFormat="1" ht="20.25" customHeight="1">
      <c r="A50" s="225"/>
      <c r="B50" s="234" t="s">
        <v>61</v>
      </c>
      <c r="C50" s="227">
        <f>D50+E50</f>
        <v>0</v>
      </c>
      <c r="D50" s="228">
        <f>F50+H50+K50</f>
        <v>0</v>
      </c>
      <c r="E50" s="228">
        <f>I50+L50</f>
        <v>0</v>
      </c>
      <c r="F50" s="228">
        <v>0</v>
      </c>
      <c r="G50" s="228">
        <f t="shared" si="4"/>
        <v>0</v>
      </c>
      <c r="H50" s="228">
        <v>0</v>
      </c>
      <c r="I50" s="228">
        <v>0</v>
      </c>
      <c r="J50" s="228">
        <f t="shared" si="5"/>
        <v>0</v>
      </c>
      <c r="K50" s="228">
        <f t="shared" si="20"/>
        <v>0</v>
      </c>
      <c r="L50" s="228">
        <f t="shared" si="20"/>
        <v>0</v>
      </c>
      <c r="M50" s="228">
        <v>0</v>
      </c>
      <c r="N50" s="228">
        <v>0</v>
      </c>
      <c r="O50" s="228">
        <v>0</v>
      </c>
      <c r="P50" s="228">
        <v>0</v>
      </c>
      <c r="Q50" s="228">
        <v>0</v>
      </c>
      <c r="R50" s="228">
        <v>0</v>
      </c>
      <c r="S50" s="228">
        <v>0</v>
      </c>
      <c r="T50" s="228">
        <v>0</v>
      </c>
      <c r="U50" s="228">
        <v>0</v>
      </c>
      <c r="V50" s="228">
        <v>0</v>
      </c>
      <c r="W50" s="228">
        <v>0</v>
      </c>
      <c r="X50" s="228">
        <v>0</v>
      </c>
      <c r="Y50" s="228">
        <v>0</v>
      </c>
      <c r="Z50" s="228">
        <v>0</v>
      </c>
      <c r="AA50" s="229">
        <f t="shared" si="9"/>
        <v>0</v>
      </c>
      <c r="AB50" s="229">
        <v>0</v>
      </c>
      <c r="AC50" s="230">
        <v>0</v>
      </c>
      <c r="AD50" s="229">
        <f>SUM(AE50:AK50)</f>
        <v>0</v>
      </c>
      <c r="AE50" s="230">
        <v>0</v>
      </c>
      <c r="AF50" s="230">
        <v>0</v>
      </c>
      <c r="AG50" s="230">
        <v>0</v>
      </c>
      <c r="AH50" s="230">
        <v>0</v>
      </c>
      <c r="AI50" s="230">
        <v>0</v>
      </c>
      <c r="AJ50" s="230">
        <v>0</v>
      </c>
      <c r="AK50" s="230">
        <v>0</v>
      </c>
      <c r="AL50" s="235" t="s">
        <v>61</v>
      </c>
      <c r="AM50" s="232"/>
      <c r="AN50" s="232"/>
    </row>
    <row r="51" spans="1:40" s="233" customFormat="1" ht="20.25" customHeight="1">
      <c r="A51" s="225"/>
      <c r="B51" s="234" t="s">
        <v>62</v>
      </c>
      <c r="C51" s="227">
        <f>D51+E51</f>
        <v>0</v>
      </c>
      <c r="D51" s="228">
        <f>F51+H51+K51</f>
        <v>0</v>
      </c>
      <c r="E51" s="228">
        <f>I51+L51</f>
        <v>0</v>
      </c>
      <c r="F51" s="228">
        <v>0</v>
      </c>
      <c r="G51" s="228">
        <f t="shared" si="4"/>
        <v>0</v>
      </c>
      <c r="H51" s="228">
        <v>0</v>
      </c>
      <c r="I51" s="228">
        <v>0</v>
      </c>
      <c r="J51" s="228">
        <f t="shared" si="5"/>
        <v>0</v>
      </c>
      <c r="K51" s="228">
        <f t="shared" si="20"/>
        <v>0</v>
      </c>
      <c r="L51" s="228">
        <f t="shared" si="20"/>
        <v>0</v>
      </c>
      <c r="M51" s="228">
        <v>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  <c r="S51" s="228">
        <v>0</v>
      </c>
      <c r="T51" s="228">
        <v>0</v>
      </c>
      <c r="U51" s="228">
        <v>0</v>
      </c>
      <c r="V51" s="228">
        <v>0</v>
      </c>
      <c r="W51" s="228">
        <v>0</v>
      </c>
      <c r="X51" s="228">
        <v>0</v>
      </c>
      <c r="Y51" s="228">
        <v>0</v>
      </c>
      <c r="Z51" s="228">
        <v>0</v>
      </c>
      <c r="AA51" s="229">
        <f t="shared" si="9"/>
        <v>0</v>
      </c>
      <c r="AB51" s="229">
        <v>0</v>
      </c>
      <c r="AC51" s="230">
        <v>0</v>
      </c>
      <c r="AD51" s="229">
        <f>SUM(AE51:AK51)</f>
        <v>0</v>
      </c>
      <c r="AE51" s="230">
        <v>0</v>
      </c>
      <c r="AF51" s="230">
        <v>0</v>
      </c>
      <c r="AG51" s="230">
        <v>0</v>
      </c>
      <c r="AH51" s="230">
        <v>0</v>
      </c>
      <c r="AI51" s="230">
        <v>0</v>
      </c>
      <c r="AJ51" s="230">
        <v>0</v>
      </c>
      <c r="AK51" s="230">
        <v>0</v>
      </c>
      <c r="AL51" s="235" t="s">
        <v>62</v>
      </c>
      <c r="AM51" s="232"/>
      <c r="AN51" s="232"/>
    </row>
    <row r="52" spans="1:40" s="233" customFormat="1" ht="20.25" customHeight="1">
      <c r="A52" s="225"/>
      <c r="B52" s="234" t="s">
        <v>63</v>
      </c>
      <c r="C52" s="227">
        <f>D52+E52</f>
        <v>1</v>
      </c>
      <c r="D52" s="228">
        <f>F52+H52+K52</f>
        <v>1</v>
      </c>
      <c r="E52" s="228">
        <f>I52+L52</f>
        <v>0</v>
      </c>
      <c r="F52" s="228">
        <v>0</v>
      </c>
      <c r="G52" s="228">
        <f t="shared" si="4"/>
        <v>0</v>
      </c>
      <c r="H52" s="228">
        <v>0</v>
      </c>
      <c r="I52" s="228">
        <v>0</v>
      </c>
      <c r="J52" s="228">
        <f t="shared" si="5"/>
        <v>1</v>
      </c>
      <c r="K52" s="228">
        <f t="shared" si="20"/>
        <v>1</v>
      </c>
      <c r="L52" s="228">
        <f t="shared" si="20"/>
        <v>0</v>
      </c>
      <c r="M52" s="228">
        <v>0</v>
      </c>
      <c r="N52" s="228">
        <v>0</v>
      </c>
      <c r="O52" s="228">
        <v>1</v>
      </c>
      <c r="P52" s="228">
        <v>0</v>
      </c>
      <c r="Q52" s="228">
        <v>0</v>
      </c>
      <c r="R52" s="228">
        <v>0</v>
      </c>
      <c r="S52" s="228">
        <v>0</v>
      </c>
      <c r="T52" s="228">
        <v>0</v>
      </c>
      <c r="U52" s="228">
        <v>0</v>
      </c>
      <c r="V52" s="228">
        <v>0</v>
      </c>
      <c r="W52" s="228">
        <v>0</v>
      </c>
      <c r="X52" s="228">
        <v>0</v>
      </c>
      <c r="Y52" s="228">
        <v>0</v>
      </c>
      <c r="Z52" s="228">
        <v>0</v>
      </c>
      <c r="AA52" s="229">
        <f t="shared" si="9"/>
        <v>6</v>
      </c>
      <c r="AB52" s="229">
        <v>0</v>
      </c>
      <c r="AC52" s="230">
        <v>0</v>
      </c>
      <c r="AD52" s="229">
        <f>SUM(AE52:AK52)</f>
        <v>6</v>
      </c>
      <c r="AE52" s="230">
        <v>0</v>
      </c>
      <c r="AF52" s="230">
        <v>6</v>
      </c>
      <c r="AG52" s="230">
        <v>0</v>
      </c>
      <c r="AH52" s="230">
        <v>0</v>
      </c>
      <c r="AI52" s="230">
        <v>0</v>
      </c>
      <c r="AJ52" s="230">
        <v>0</v>
      </c>
      <c r="AK52" s="230">
        <v>0</v>
      </c>
      <c r="AL52" s="235" t="s">
        <v>63</v>
      </c>
      <c r="AM52" s="232"/>
      <c r="AN52" s="232"/>
    </row>
    <row r="53" spans="1:40" s="222" customFormat="1" ht="20.25" customHeight="1">
      <c r="A53" s="281" t="s">
        <v>127</v>
      </c>
      <c r="B53" s="282"/>
      <c r="C53" s="219">
        <f>SUM(C54:C55)</f>
        <v>4</v>
      </c>
      <c r="D53" s="220">
        <f aca="true" t="shared" si="21" ref="D53:AK53">SUM(D54:D55)</f>
        <v>4</v>
      </c>
      <c r="E53" s="220">
        <f t="shared" si="21"/>
        <v>0</v>
      </c>
      <c r="F53" s="220">
        <f t="shared" si="21"/>
        <v>0</v>
      </c>
      <c r="G53" s="220">
        <f t="shared" si="4"/>
        <v>3</v>
      </c>
      <c r="H53" s="220">
        <f t="shared" si="21"/>
        <v>3</v>
      </c>
      <c r="I53" s="220">
        <f t="shared" si="21"/>
        <v>0</v>
      </c>
      <c r="J53" s="220">
        <f t="shared" si="5"/>
        <v>1</v>
      </c>
      <c r="K53" s="220">
        <f t="shared" si="21"/>
        <v>1</v>
      </c>
      <c r="L53" s="220">
        <f t="shared" si="21"/>
        <v>0</v>
      </c>
      <c r="M53" s="220">
        <f t="shared" si="21"/>
        <v>1</v>
      </c>
      <c r="N53" s="220">
        <f t="shared" si="21"/>
        <v>0</v>
      </c>
      <c r="O53" s="220">
        <f t="shared" si="21"/>
        <v>0</v>
      </c>
      <c r="P53" s="220">
        <f t="shared" si="21"/>
        <v>0</v>
      </c>
      <c r="Q53" s="220">
        <f t="shared" si="21"/>
        <v>0</v>
      </c>
      <c r="R53" s="220">
        <f t="shared" si="21"/>
        <v>0</v>
      </c>
      <c r="S53" s="220">
        <f t="shared" si="21"/>
        <v>0</v>
      </c>
      <c r="T53" s="220">
        <f t="shared" si="21"/>
        <v>0</v>
      </c>
      <c r="U53" s="220">
        <f t="shared" si="21"/>
        <v>0</v>
      </c>
      <c r="V53" s="220">
        <f t="shared" si="21"/>
        <v>0</v>
      </c>
      <c r="W53" s="220">
        <f t="shared" si="21"/>
        <v>0</v>
      </c>
      <c r="X53" s="220">
        <f t="shared" si="21"/>
        <v>0</v>
      </c>
      <c r="Y53" s="220">
        <f t="shared" si="21"/>
        <v>0</v>
      </c>
      <c r="Z53" s="220">
        <f t="shared" si="21"/>
        <v>0</v>
      </c>
      <c r="AA53" s="220">
        <f t="shared" si="21"/>
        <v>16</v>
      </c>
      <c r="AB53" s="220">
        <f t="shared" si="21"/>
        <v>0</v>
      </c>
      <c r="AC53" s="220">
        <f t="shared" si="21"/>
        <v>10</v>
      </c>
      <c r="AD53" s="220">
        <f t="shared" si="21"/>
        <v>6</v>
      </c>
      <c r="AE53" s="220">
        <f t="shared" si="21"/>
        <v>6</v>
      </c>
      <c r="AF53" s="220">
        <f t="shared" si="21"/>
        <v>0</v>
      </c>
      <c r="AG53" s="220">
        <f t="shared" si="21"/>
        <v>0</v>
      </c>
      <c r="AH53" s="220">
        <f t="shared" si="21"/>
        <v>0</v>
      </c>
      <c r="AI53" s="220">
        <f t="shared" si="21"/>
        <v>0</v>
      </c>
      <c r="AJ53" s="220">
        <f t="shared" si="21"/>
        <v>0</v>
      </c>
      <c r="AK53" s="220">
        <f t="shared" si="21"/>
        <v>0</v>
      </c>
      <c r="AL53" s="283" t="s">
        <v>127</v>
      </c>
      <c r="AM53" s="284"/>
      <c r="AN53" s="221"/>
    </row>
    <row r="54" spans="1:40" s="233" customFormat="1" ht="20.25" customHeight="1">
      <c r="A54" s="225"/>
      <c r="B54" s="234" t="s">
        <v>64</v>
      </c>
      <c r="C54" s="227">
        <f>D54+E54</f>
        <v>0</v>
      </c>
      <c r="D54" s="228">
        <f>F54+H54+K54</f>
        <v>0</v>
      </c>
      <c r="E54" s="228">
        <f>I54+L54</f>
        <v>0</v>
      </c>
      <c r="F54" s="228">
        <v>0</v>
      </c>
      <c r="G54" s="228">
        <f t="shared" si="4"/>
        <v>0</v>
      </c>
      <c r="H54" s="228">
        <v>0</v>
      </c>
      <c r="I54" s="228">
        <v>0</v>
      </c>
      <c r="J54" s="228">
        <f t="shared" si="5"/>
        <v>0</v>
      </c>
      <c r="K54" s="228">
        <f>M54+O54+Q54+S54+U54+W54+Y54</f>
        <v>0</v>
      </c>
      <c r="L54" s="228">
        <f>N54+P54+R54+T54+V54+X54+Z54</f>
        <v>0</v>
      </c>
      <c r="M54" s="228">
        <v>0</v>
      </c>
      <c r="N54" s="228">
        <v>0</v>
      </c>
      <c r="O54" s="228">
        <v>0</v>
      </c>
      <c r="P54" s="228">
        <v>0</v>
      </c>
      <c r="Q54" s="228">
        <v>0</v>
      </c>
      <c r="R54" s="228">
        <v>0</v>
      </c>
      <c r="S54" s="228">
        <v>0</v>
      </c>
      <c r="T54" s="228">
        <v>0</v>
      </c>
      <c r="U54" s="228">
        <v>0</v>
      </c>
      <c r="V54" s="228">
        <v>0</v>
      </c>
      <c r="W54" s="228">
        <v>0</v>
      </c>
      <c r="X54" s="228">
        <v>0</v>
      </c>
      <c r="Y54" s="228">
        <v>0</v>
      </c>
      <c r="Z54" s="228">
        <v>0</v>
      </c>
      <c r="AA54" s="229">
        <f t="shared" si="9"/>
        <v>0</v>
      </c>
      <c r="AB54" s="229">
        <v>0</v>
      </c>
      <c r="AC54" s="230">
        <v>0</v>
      </c>
      <c r="AD54" s="229">
        <f>SUM(AE54:AK54)</f>
        <v>0</v>
      </c>
      <c r="AE54" s="230">
        <v>0</v>
      </c>
      <c r="AF54" s="230">
        <v>0</v>
      </c>
      <c r="AG54" s="230">
        <v>0</v>
      </c>
      <c r="AH54" s="230">
        <v>0</v>
      </c>
      <c r="AI54" s="230">
        <v>0</v>
      </c>
      <c r="AJ54" s="230">
        <v>0</v>
      </c>
      <c r="AK54" s="230">
        <v>0</v>
      </c>
      <c r="AL54" s="235" t="s">
        <v>64</v>
      </c>
      <c r="AM54" s="232"/>
      <c r="AN54" s="232"/>
    </row>
    <row r="55" spans="1:38" s="232" customFormat="1" ht="20.25" customHeight="1">
      <c r="A55" s="236"/>
      <c r="B55" s="234" t="s">
        <v>76</v>
      </c>
      <c r="C55" s="227">
        <f>D55+E55</f>
        <v>4</v>
      </c>
      <c r="D55" s="228">
        <f>F55+H55+K55</f>
        <v>4</v>
      </c>
      <c r="E55" s="228">
        <f>I55+L55</f>
        <v>0</v>
      </c>
      <c r="F55" s="228">
        <v>0</v>
      </c>
      <c r="G55" s="228">
        <f t="shared" si="4"/>
        <v>3</v>
      </c>
      <c r="H55" s="228">
        <v>3</v>
      </c>
      <c r="I55" s="228">
        <v>0</v>
      </c>
      <c r="J55" s="228">
        <f t="shared" si="5"/>
        <v>1</v>
      </c>
      <c r="K55" s="228">
        <f>M55+O55+Q55+S55+U55+W55+Y55</f>
        <v>1</v>
      </c>
      <c r="L55" s="228">
        <f>N55+P55+R55+T55+V55+X55+Z55</f>
        <v>0</v>
      </c>
      <c r="M55" s="228">
        <v>1</v>
      </c>
      <c r="N55" s="228">
        <v>0</v>
      </c>
      <c r="O55" s="228">
        <v>0</v>
      </c>
      <c r="P55" s="228">
        <v>0</v>
      </c>
      <c r="Q55" s="228">
        <v>0</v>
      </c>
      <c r="R55" s="228">
        <v>0</v>
      </c>
      <c r="S55" s="228">
        <v>0</v>
      </c>
      <c r="T55" s="228">
        <v>0</v>
      </c>
      <c r="U55" s="228">
        <v>0</v>
      </c>
      <c r="V55" s="228">
        <v>0</v>
      </c>
      <c r="W55" s="228">
        <v>0</v>
      </c>
      <c r="X55" s="228">
        <v>0</v>
      </c>
      <c r="Y55" s="228">
        <v>0</v>
      </c>
      <c r="Z55" s="228">
        <v>0</v>
      </c>
      <c r="AA55" s="229">
        <f t="shared" si="9"/>
        <v>16</v>
      </c>
      <c r="AB55" s="229">
        <v>0</v>
      </c>
      <c r="AC55" s="230">
        <v>10</v>
      </c>
      <c r="AD55" s="229">
        <f>SUM(AE55:AK55)</f>
        <v>6</v>
      </c>
      <c r="AE55" s="230">
        <v>6</v>
      </c>
      <c r="AF55" s="230">
        <v>0</v>
      </c>
      <c r="AG55" s="230">
        <v>0</v>
      </c>
      <c r="AH55" s="230">
        <v>0</v>
      </c>
      <c r="AI55" s="230">
        <v>0</v>
      </c>
      <c r="AJ55" s="230">
        <v>0</v>
      </c>
      <c r="AK55" s="230">
        <v>0</v>
      </c>
      <c r="AL55" s="235" t="s">
        <v>76</v>
      </c>
    </row>
    <row r="56" spans="1:40" s="222" customFormat="1" ht="20.25" customHeight="1">
      <c r="A56" s="281" t="s">
        <v>128</v>
      </c>
      <c r="B56" s="282"/>
      <c r="C56" s="219">
        <f aca="true" t="shared" si="22" ref="C56:AK56">SUM(C57:C58)</f>
        <v>0</v>
      </c>
      <c r="D56" s="220">
        <f t="shared" si="22"/>
        <v>0</v>
      </c>
      <c r="E56" s="220">
        <f t="shared" si="22"/>
        <v>0</v>
      </c>
      <c r="F56" s="220">
        <f t="shared" si="22"/>
        <v>0</v>
      </c>
      <c r="G56" s="220">
        <f t="shared" si="4"/>
        <v>0</v>
      </c>
      <c r="H56" s="220">
        <f t="shared" si="22"/>
        <v>0</v>
      </c>
      <c r="I56" s="220">
        <f t="shared" si="22"/>
        <v>0</v>
      </c>
      <c r="J56" s="220">
        <f t="shared" si="5"/>
        <v>0</v>
      </c>
      <c r="K56" s="220">
        <f t="shared" si="22"/>
        <v>0</v>
      </c>
      <c r="L56" s="220">
        <f t="shared" si="22"/>
        <v>0</v>
      </c>
      <c r="M56" s="220">
        <f t="shared" si="22"/>
        <v>0</v>
      </c>
      <c r="N56" s="220">
        <f t="shared" si="22"/>
        <v>0</v>
      </c>
      <c r="O56" s="220">
        <f t="shared" si="22"/>
        <v>0</v>
      </c>
      <c r="P56" s="220">
        <f t="shared" si="22"/>
        <v>0</v>
      </c>
      <c r="Q56" s="220">
        <f t="shared" si="22"/>
        <v>0</v>
      </c>
      <c r="R56" s="220">
        <f t="shared" si="22"/>
        <v>0</v>
      </c>
      <c r="S56" s="220">
        <f t="shared" si="22"/>
        <v>0</v>
      </c>
      <c r="T56" s="220">
        <f t="shared" si="22"/>
        <v>0</v>
      </c>
      <c r="U56" s="220">
        <f t="shared" si="22"/>
        <v>0</v>
      </c>
      <c r="V56" s="220">
        <f t="shared" si="22"/>
        <v>0</v>
      </c>
      <c r="W56" s="220">
        <f t="shared" si="22"/>
        <v>0</v>
      </c>
      <c r="X56" s="220">
        <f t="shared" si="22"/>
        <v>0</v>
      </c>
      <c r="Y56" s="220">
        <f t="shared" si="22"/>
        <v>0</v>
      </c>
      <c r="Z56" s="220">
        <f t="shared" si="22"/>
        <v>0</v>
      </c>
      <c r="AA56" s="220">
        <f t="shared" si="22"/>
        <v>0</v>
      </c>
      <c r="AB56" s="220">
        <f t="shared" si="22"/>
        <v>0</v>
      </c>
      <c r="AC56" s="220">
        <f t="shared" si="22"/>
        <v>0</v>
      </c>
      <c r="AD56" s="220">
        <f t="shared" si="22"/>
        <v>0</v>
      </c>
      <c r="AE56" s="220">
        <f t="shared" si="22"/>
        <v>0</v>
      </c>
      <c r="AF56" s="220">
        <f t="shared" si="22"/>
        <v>0</v>
      </c>
      <c r="AG56" s="220">
        <f t="shared" si="22"/>
        <v>0</v>
      </c>
      <c r="AH56" s="220">
        <f t="shared" si="22"/>
        <v>0</v>
      </c>
      <c r="AI56" s="220">
        <f t="shared" si="22"/>
        <v>0</v>
      </c>
      <c r="AJ56" s="220">
        <f t="shared" si="22"/>
        <v>0</v>
      </c>
      <c r="AK56" s="220">
        <f t="shared" si="22"/>
        <v>0</v>
      </c>
      <c r="AL56" s="283" t="s">
        <v>128</v>
      </c>
      <c r="AM56" s="284"/>
      <c r="AN56" s="221"/>
    </row>
    <row r="57" spans="1:40" s="233" customFormat="1" ht="20.25" customHeight="1">
      <c r="A57" s="237"/>
      <c r="B57" s="234" t="s">
        <v>65</v>
      </c>
      <c r="C57" s="227">
        <f>D57+E57</f>
        <v>0</v>
      </c>
      <c r="D57" s="228">
        <f>F57+H57+K57</f>
        <v>0</v>
      </c>
      <c r="E57" s="228">
        <f>I57+L57</f>
        <v>0</v>
      </c>
      <c r="F57" s="228">
        <v>0</v>
      </c>
      <c r="G57" s="228">
        <f t="shared" si="4"/>
        <v>0</v>
      </c>
      <c r="H57" s="228">
        <v>0</v>
      </c>
      <c r="I57" s="228">
        <v>0</v>
      </c>
      <c r="J57" s="228">
        <f t="shared" si="5"/>
        <v>0</v>
      </c>
      <c r="K57" s="228">
        <f>M57+O57+Q57+S57+U57+W57+Y57</f>
        <v>0</v>
      </c>
      <c r="L57" s="228">
        <f>N57+P57+R57+T57+V57+X57+Z57</f>
        <v>0</v>
      </c>
      <c r="M57" s="228">
        <v>0</v>
      </c>
      <c r="N57" s="228">
        <v>0</v>
      </c>
      <c r="O57" s="228">
        <v>0</v>
      </c>
      <c r="P57" s="228">
        <v>0</v>
      </c>
      <c r="Q57" s="228">
        <v>0</v>
      </c>
      <c r="R57" s="228">
        <v>0</v>
      </c>
      <c r="S57" s="228">
        <v>0</v>
      </c>
      <c r="T57" s="228">
        <v>0</v>
      </c>
      <c r="U57" s="228">
        <v>0</v>
      </c>
      <c r="V57" s="228">
        <v>0</v>
      </c>
      <c r="W57" s="228">
        <v>0</v>
      </c>
      <c r="X57" s="228">
        <v>0</v>
      </c>
      <c r="Y57" s="228">
        <v>0</v>
      </c>
      <c r="Z57" s="228">
        <v>0</v>
      </c>
      <c r="AA57" s="229">
        <f t="shared" si="9"/>
        <v>0</v>
      </c>
      <c r="AB57" s="229">
        <v>0</v>
      </c>
      <c r="AC57" s="230">
        <v>0</v>
      </c>
      <c r="AD57" s="229">
        <f>SUM(AE57:AK57)</f>
        <v>0</v>
      </c>
      <c r="AE57" s="230">
        <v>0</v>
      </c>
      <c r="AF57" s="230">
        <v>0</v>
      </c>
      <c r="AG57" s="230">
        <v>0</v>
      </c>
      <c r="AH57" s="230">
        <v>0</v>
      </c>
      <c r="AI57" s="230">
        <v>0</v>
      </c>
      <c r="AJ57" s="230">
        <v>0</v>
      </c>
      <c r="AK57" s="230">
        <v>0</v>
      </c>
      <c r="AL57" s="235" t="s">
        <v>65</v>
      </c>
      <c r="AM57" s="232"/>
      <c r="AN57" s="232"/>
    </row>
    <row r="58" spans="1:40" s="233" customFormat="1" ht="20.25" customHeight="1">
      <c r="A58" s="237"/>
      <c r="B58" s="234" t="s">
        <v>77</v>
      </c>
      <c r="C58" s="227">
        <f>D58+E58</f>
        <v>0</v>
      </c>
      <c r="D58" s="228">
        <f>F58+H58+K58</f>
        <v>0</v>
      </c>
      <c r="E58" s="228">
        <f>I58+L58</f>
        <v>0</v>
      </c>
      <c r="F58" s="228">
        <v>0</v>
      </c>
      <c r="G58" s="228">
        <f t="shared" si="4"/>
        <v>0</v>
      </c>
      <c r="H58" s="228">
        <v>0</v>
      </c>
      <c r="I58" s="228">
        <v>0</v>
      </c>
      <c r="J58" s="228">
        <f t="shared" si="5"/>
        <v>0</v>
      </c>
      <c r="K58" s="228">
        <f>M58+O58+Q58+S58+U58+W58+Y58</f>
        <v>0</v>
      </c>
      <c r="L58" s="228">
        <f>N58+P58+R58+T58+V58+X58+Z58</f>
        <v>0</v>
      </c>
      <c r="M58" s="228">
        <v>0</v>
      </c>
      <c r="N58" s="228">
        <v>0</v>
      </c>
      <c r="O58" s="228">
        <v>0</v>
      </c>
      <c r="P58" s="228">
        <v>0</v>
      </c>
      <c r="Q58" s="228">
        <v>0</v>
      </c>
      <c r="R58" s="228">
        <v>0</v>
      </c>
      <c r="S58" s="228">
        <v>0</v>
      </c>
      <c r="T58" s="228">
        <v>0</v>
      </c>
      <c r="U58" s="228">
        <v>0</v>
      </c>
      <c r="V58" s="228">
        <v>0</v>
      </c>
      <c r="W58" s="228">
        <v>0</v>
      </c>
      <c r="X58" s="228">
        <v>0</v>
      </c>
      <c r="Y58" s="228">
        <v>0</v>
      </c>
      <c r="Z58" s="228">
        <v>0</v>
      </c>
      <c r="AA58" s="229">
        <f t="shared" si="9"/>
        <v>0</v>
      </c>
      <c r="AB58" s="229">
        <v>0</v>
      </c>
      <c r="AC58" s="230">
        <v>0</v>
      </c>
      <c r="AD58" s="229">
        <f>SUM(AE58:AK58)</f>
        <v>0</v>
      </c>
      <c r="AE58" s="230">
        <v>0</v>
      </c>
      <c r="AF58" s="230">
        <v>0</v>
      </c>
      <c r="AG58" s="230">
        <v>0</v>
      </c>
      <c r="AH58" s="230">
        <v>0</v>
      </c>
      <c r="AI58" s="230">
        <v>0</v>
      </c>
      <c r="AJ58" s="230">
        <v>0</v>
      </c>
      <c r="AK58" s="230">
        <v>0</v>
      </c>
      <c r="AL58" s="235" t="s">
        <v>77</v>
      </c>
      <c r="AM58" s="232"/>
      <c r="AN58" s="232"/>
    </row>
    <row r="59" spans="1:40" s="222" customFormat="1" ht="20.25" customHeight="1">
      <c r="A59" s="281" t="s">
        <v>129</v>
      </c>
      <c r="B59" s="282"/>
      <c r="C59" s="219">
        <f aca="true" t="shared" si="23" ref="C59:AK59">C60</f>
        <v>0</v>
      </c>
      <c r="D59" s="220">
        <f t="shared" si="23"/>
        <v>0</v>
      </c>
      <c r="E59" s="220">
        <f t="shared" si="23"/>
        <v>0</v>
      </c>
      <c r="F59" s="220">
        <f t="shared" si="23"/>
        <v>0</v>
      </c>
      <c r="G59" s="220">
        <f t="shared" si="4"/>
        <v>0</v>
      </c>
      <c r="H59" s="220">
        <f t="shared" si="23"/>
        <v>0</v>
      </c>
      <c r="I59" s="220">
        <f t="shared" si="23"/>
        <v>0</v>
      </c>
      <c r="J59" s="220">
        <f t="shared" si="5"/>
        <v>0</v>
      </c>
      <c r="K59" s="220">
        <f t="shared" si="23"/>
        <v>0</v>
      </c>
      <c r="L59" s="220">
        <f t="shared" si="23"/>
        <v>0</v>
      </c>
      <c r="M59" s="220">
        <f t="shared" si="23"/>
        <v>0</v>
      </c>
      <c r="N59" s="220">
        <f t="shared" si="23"/>
        <v>0</v>
      </c>
      <c r="O59" s="220">
        <f t="shared" si="23"/>
        <v>0</v>
      </c>
      <c r="P59" s="220">
        <f t="shared" si="23"/>
        <v>0</v>
      </c>
      <c r="Q59" s="220">
        <f t="shared" si="23"/>
        <v>0</v>
      </c>
      <c r="R59" s="220">
        <f t="shared" si="23"/>
        <v>0</v>
      </c>
      <c r="S59" s="220">
        <f t="shared" si="23"/>
        <v>0</v>
      </c>
      <c r="T59" s="220">
        <f t="shared" si="23"/>
        <v>0</v>
      </c>
      <c r="U59" s="220">
        <f t="shared" si="23"/>
        <v>0</v>
      </c>
      <c r="V59" s="220">
        <f t="shared" si="23"/>
        <v>0</v>
      </c>
      <c r="W59" s="220">
        <f t="shared" si="23"/>
        <v>0</v>
      </c>
      <c r="X59" s="220">
        <f t="shared" si="23"/>
        <v>0</v>
      </c>
      <c r="Y59" s="220">
        <f t="shared" si="23"/>
        <v>0</v>
      </c>
      <c r="Z59" s="220">
        <f t="shared" si="23"/>
        <v>0</v>
      </c>
      <c r="AA59" s="220">
        <f t="shared" si="23"/>
        <v>0</v>
      </c>
      <c r="AB59" s="220">
        <f t="shared" si="23"/>
        <v>0</v>
      </c>
      <c r="AC59" s="220">
        <f t="shared" si="23"/>
        <v>0</v>
      </c>
      <c r="AD59" s="220">
        <f t="shared" si="23"/>
        <v>0</v>
      </c>
      <c r="AE59" s="220">
        <f t="shared" si="23"/>
        <v>0</v>
      </c>
      <c r="AF59" s="220">
        <f t="shared" si="23"/>
        <v>0</v>
      </c>
      <c r="AG59" s="220">
        <f t="shared" si="23"/>
        <v>0</v>
      </c>
      <c r="AH59" s="220">
        <f t="shared" si="23"/>
        <v>0</v>
      </c>
      <c r="AI59" s="220">
        <f t="shared" si="23"/>
        <v>0</v>
      </c>
      <c r="AJ59" s="220">
        <f t="shared" si="23"/>
        <v>0</v>
      </c>
      <c r="AK59" s="220">
        <f t="shared" si="23"/>
        <v>0</v>
      </c>
      <c r="AL59" s="283" t="s">
        <v>129</v>
      </c>
      <c r="AM59" s="284"/>
      <c r="AN59" s="221"/>
    </row>
    <row r="60" spans="1:40" s="233" customFormat="1" ht="20.25" customHeight="1">
      <c r="A60" s="237"/>
      <c r="B60" s="234" t="s">
        <v>66</v>
      </c>
      <c r="C60" s="227">
        <f>D60+E60</f>
        <v>0</v>
      </c>
      <c r="D60" s="228">
        <f>F60+H60+K60</f>
        <v>0</v>
      </c>
      <c r="E60" s="228">
        <f>I60+L60</f>
        <v>0</v>
      </c>
      <c r="F60" s="228">
        <v>0</v>
      </c>
      <c r="G60" s="228">
        <f t="shared" si="4"/>
        <v>0</v>
      </c>
      <c r="H60" s="228">
        <v>0</v>
      </c>
      <c r="I60" s="228">
        <v>0</v>
      </c>
      <c r="J60" s="228">
        <f t="shared" si="5"/>
        <v>0</v>
      </c>
      <c r="K60" s="228">
        <f>M60+O60+Q60+S60+U60+W60+Y60</f>
        <v>0</v>
      </c>
      <c r="L60" s="228">
        <f>N60+P60+R60+T60+V60+X60+Z60</f>
        <v>0</v>
      </c>
      <c r="M60" s="228">
        <v>0</v>
      </c>
      <c r="N60" s="228">
        <v>0</v>
      </c>
      <c r="O60" s="228">
        <v>0</v>
      </c>
      <c r="P60" s="228">
        <v>0</v>
      </c>
      <c r="Q60" s="228">
        <v>0</v>
      </c>
      <c r="R60" s="228">
        <v>0</v>
      </c>
      <c r="S60" s="228">
        <v>0</v>
      </c>
      <c r="T60" s="228">
        <v>0</v>
      </c>
      <c r="U60" s="228">
        <v>0</v>
      </c>
      <c r="V60" s="228">
        <v>0</v>
      </c>
      <c r="W60" s="228">
        <v>0</v>
      </c>
      <c r="X60" s="228">
        <v>0</v>
      </c>
      <c r="Y60" s="228">
        <v>0</v>
      </c>
      <c r="Z60" s="228">
        <v>0</v>
      </c>
      <c r="AA60" s="229">
        <f t="shared" si="9"/>
        <v>0</v>
      </c>
      <c r="AB60" s="229">
        <v>0</v>
      </c>
      <c r="AC60" s="230">
        <v>0</v>
      </c>
      <c r="AD60" s="229">
        <f>SUM(AE60:AK60)</f>
        <v>0</v>
      </c>
      <c r="AE60" s="230">
        <v>0</v>
      </c>
      <c r="AF60" s="230">
        <v>0</v>
      </c>
      <c r="AG60" s="230">
        <v>0</v>
      </c>
      <c r="AH60" s="230">
        <v>0</v>
      </c>
      <c r="AI60" s="230">
        <v>0</v>
      </c>
      <c r="AJ60" s="230">
        <v>0</v>
      </c>
      <c r="AK60" s="230">
        <v>0</v>
      </c>
      <c r="AL60" s="235" t="s">
        <v>66</v>
      </c>
      <c r="AM60" s="232"/>
      <c r="AN60" s="232"/>
    </row>
    <row r="61" spans="1:39" s="221" customFormat="1" ht="20.25" customHeight="1">
      <c r="A61" s="281" t="s">
        <v>130</v>
      </c>
      <c r="B61" s="282"/>
      <c r="C61" s="219">
        <f aca="true" t="shared" si="24" ref="C61:AK61">C62</f>
        <v>0</v>
      </c>
      <c r="D61" s="220">
        <f t="shared" si="24"/>
        <v>0</v>
      </c>
      <c r="E61" s="220">
        <f t="shared" si="24"/>
        <v>0</v>
      </c>
      <c r="F61" s="220">
        <f t="shared" si="24"/>
        <v>0</v>
      </c>
      <c r="G61" s="220">
        <f t="shared" si="4"/>
        <v>0</v>
      </c>
      <c r="H61" s="220">
        <f t="shared" si="24"/>
        <v>0</v>
      </c>
      <c r="I61" s="220">
        <f t="shared" si="24"/>
        <v>0</v>
      </c>
      <c r="J61" s="220">
        <f t="shared" si="5"/>
        <v>0</v>
      </c>
      <c r="K61" s="220">
        <f t="shared" si="24"/>
        <v>0</v>
      </c>
      <c r="L61" s="220">
        <f t="shared" si="24"/>
        <v>0</v>
      </c>
      <c r="M61" s="220">
        <f t="shared" si="24"/>
        <v>0</v>
      </c>
      <c r="N61" s="220">
        <f t="shared" si="24"/>
        <v>0</v>
      </c>
      <c r="O61" s="220">
        <f t="shared" si="24"/>
        <v>0</v>
      </c>
      <c r="P61" s="220">
        <f t="shared" si="24"/>
        <v>0</v>
      </c>
      <c r="Q61" s="220">
        <f t="shared" si="24"/>
        <v>0</v>
      </c>
      <c r="R61" s="220">
        <f t="shared" si="24"/>
        <v>0</v>
      </c>
      <c r="S61" s="220">
        <f t="shared" si="24"/>
        <v>0</v>
      </c>
      <c r="T61" s="220">
        <f t="shared" si="24"/>
        <v>0</v>
      </c>
      <c r="U61" s="220">
        <f t="shared" si="24"/>
        <v>0</v>
      </c>
      <c r="V61" s="220">
        <f t="shared" si="24"/>
        <v>0</v>
      </c>
      <c r="W61" s="220">
        <f t="shared" si="24"/>
        <v>0</v>
      </c>
      <c r="X61" s="220">
        <f t="shared" si="24"/>
        <v>0</v>
      </c>
      <c r="Y61" s="220">
        <f t="shared" si="24"/>
        <v>0</v>
      </c>
      <c r="Z61" s="220">
        <f t="shared" si="24"/>
        <v>0</v>
      </c>
      <c r="AA61" s="220">
        <f t="shared" si="24"/>
        <v>0</v>
      </c>
      <c r="AB61" s="220">
        <f t="shared" si="24"/>
        <v>0</v>
      </c>
      <c r="AC61" s="220">
        <f t="shared" si="24"/>
        <v>0</v>
      </c>
      <c r="AD61" s="220">
        <f t="shared" si="24"/>
        <v>0</v>
      </c>
      <c r="AE61" s="220">
        <f t="shared" si="24"/>
        <v>0</v>
      </c>
      <c r="AF61" s="220">
        <f t="shared" si="24"/>
        <v>0</v>
      </c>
      <c r="AG61" s="220">
        <f t="shared" si="24"/>
        <v>0</v>
      </c>
      <c r="AH61" s="220">
        <f t="shared" si="24"/>
        <v>0</v>
      </c>
      <c r="AI61" s="220">
        <f t="shared" si="24"/>
        <v>0</v>
      </c>
      <c r="AJ61" s="220">
        <f t="shared" si="24"/>
        <v>0</v>
      </c>
      <c r="AK61" s="220">
        <f t="shared" si="24"/>
        <v>0</v>
      </c>
      <c r="AL61" s="283" t="s">
        <v>130</v>
      </c>
      <c r="AM61" s="284"/>
    </row>
    <row r="62" spans="1:40" s="233" customFormat="1" ht="20.25" customHeight="1">
      <c r="A62" s="237"/>
      <c r="B62" s="234" t="s">
        <v>78</v>
      </c>
      <c r="C62" s="227">
        <f>D62+E62</f>
        <v>0</v>
      </c>
      <c r="D62" s="228">
        <f>F62+H62+K62</f>
        <v>0</v>
      </c>
      <c r="E62" s="228">
        <f>I62+L62</f>
        <v>0</v>
      </c>
      <c r="F62" s="228">
        <v>0</v>
      </c>
      <c r="G62" s="228">
        <f t="shared" si="4"/>
        <v>0</v>
      </c>
      <c r="H62" s="228">
        <v>0</v>
      </c>
      <c r="I62" s="228">
        <v>0</v>
      </c>
      <c r="J62" s="228">
        <f t="shared" si="5"/>
        <v>0</v>
      </c>
      <c r="K62" s="228">
        <f>M62+O62+Q62+S62+U62+W62+Y62</f>
        <v>0</v>
      </c>
      <c r="L62" s="228">
        <f>N62+P62+R62+T62+V62+X62+Z62</f>
        <v>0</v>
      </c>
      <c r="M62" s="228">
        <v>0</v>
      </c>
      <c r="N62" s="228">
        <v>0</v>
      </c>
      <c r="O62" s="228">
        <v>0</v>
      </c>
      <c r="P62" s="228">
        <v>0</v>
      </c>
      <c r="Q62" s="228">
        <v>0</v>
      </c>
      <c r="R62" s="228">
        <v>0</v>
      </c>
      <c r="S62" s="228">
        <v>0</v>
      </c>
      <c r="T62" s="228">
        <v>0</v>
      </c>
      <c r="U62" s="228">
        <v>0</v>
      </c>
      <c r="V62" s="228">
        <v>0</v>
      </c>
      <c r="W62" s="228">
        <v>0</v>
      </c>
      <c r="X62" s="228">
        <v>0</v>
      </c>
      <c r="Y62" s="228">
        <v>0</v>
      </c>
      <c r="Z62" s="228">
        <v>0</v>
      </c>
      <c r="AA62" s="229">
        <f t="shared" si="9"/>
        <v>0</v>
      </c>
      <c r="AB62" s="229">
        <v>0</v>
      </c>
      <c r="AC62" s="230">
        <v>0</v>
      </c>
      <c r="AD62" s="229">
        <f>SUM(AE62:AK62)</f>
        <v>0</v>
      </c>
      <c r="AE62" s="230">
        <v>0</v>
      </c>
      <c r="AF62" s="230">
        <v>0</v>
      </c>
      <c r="AG62" s="230">
        <v>0</v>
      </c>
      <c r="AH62" s="230">
        <v>0</v>
      </c>
      <c r="AI62" s="230">
        <v>0</v>
      </c>
      <c r="AJ62" s="230">
        <v>0</v>
      </c>
      <c r="AK62" s="230">
        <v>0</v>
      </c>
      <c r="AL62" s="235" t="s">
        <v>78</v>
      </c>
      <c r="AM62" s="232"/>
      <c r="AN62" s="232"/>
    </row>
    <row r="63" spans="1:39" ht="20.25" customHeight="1">
      <c r="A63" s="11"/>
      <c r="B63" s="11"/>
      <c r="C63" s="191"/>
      <c r="D63" s="11"/>
      <c r="E63" s="11"/>
      <c r="F63" s="192"/>
      <c r="G63" s="11"/>
      <c r="H63" s="11"/>
      <c r="I63" s="11"/>
      <c r="J63" s="11"/>
      <c r="K63" s="11"/>
      <c r="L63" s="11"/>
      <c r="M63" s="11"/>
      <c r="N63" s="11"/>
      <c r="O63" s="192"/>
      <c r="P63" s="192"/>
      <c r="Q63" s="192"/>
      <c r="R63" s="192"/>
      <c r="S63" s="192"/>
      <c r="T63" s="192"/>
      <c r="U63" s="192"/>
      <c r="V63" s="192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91"/>
      <c r="AM63" s="11"/>
    </row>
    <row r="64" spans="2:40" s="28" customFormat="1" ht="6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6"/>
      <c r="AM64" s="27"/>
      <c r="AN64" s="27"/>
    </row>
    <row r="65" spans="2:40" s="28" customFormat="1" ht="13.5" customHeight="1">
      <c r="B65" s="26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6"/>
      <c r="AM65" s="27"/>
      <c r="AN65" s="27"/>
    </row>
    <row r="66" spans="2:38" ht="13.5" customHeight="1">
      <c r="B66" s="7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8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7"/>
    </row>
    <row r="67" spans="2:38" ht="13.5" customHeight="1">
      <c r="B67" s="7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7"/>
    </row>
    <row r="68" spans="2:38" ht="13.5" customHeight="1">
      <c r="B68" s="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7"/>
    </row>
    <row r="69" spans="2:38" ht="13.5" customHeight="1">
      <c r="B69" s="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7"/>
    </row>
    <row r="70" spans="2:38" ht="13.5" customHeight="1">
      <c r="B70" s="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7"/>
    </row>
    <row r="71" spans="2:38" ht="13.5" customHeight="1">
      <c r="B71" s="7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7"/>
    </row>
    <row r="72" spans="2:38" ht="13.5" customHeight="1">
      <c r="B72" s="7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7"/>
    </row>
    <row r="73" spans="2:38" ht="13.5" customHeight="1">
      <c r="B73" s="7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7"/>
    </row>
    <row r="74" spans="2:38" ht="13.5" customHeight="1">
      <c r="B74" s="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7"/>
    </row>
    <row r="75" spans="2:38" ht="13.5" customHeight="1">
      <c r="B75" s="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7"/>
    </row>
    <row r="76" ht="13.5" customHeight="1">
      <c r="B76" s="8"/>
    </row>
  </sheetData>
  <sheetProtection/>
  <mergeCells count="50">
    <mergeCell ref="A1:V1"/>
    <mergeCell ref="A4:B7"/>
    <mergeCell ref="C4:Z4"/>
    <mergeCell ref="AA4:AK4"/>
    <mergeCell ref="AL4:AM7"/>
    <mergeCell ref="C5:E6"/>
    <mergeCell ref="G5:I6"/>
    <mergeCell ref="J5:N5"/>
    <mergeCell ref="AA5:AA7"/>
    <mergeCell ref="J6:L6"/>
    <mergeCell ref="M6:N6"/>
    <mergeCell ref="O6:P6"/>
    <mergeCell ref="W6:X6"/>
    <mergeCell ref="Y6:Z6"/>
    <mergeCell ref="AD6:AD7"/>
    <mergeCell ref="Q6:R6"/>
    <mergeCell ref="S6:T6"/>
    <mergeCell ref="U6:V6"/>
    <mergeCell ref="AB5:AB7"/>
    <mergeCell ref="AC5:AC7"/>
    <mergeCell ref="AD5:AK5"/>
    <mergeCell ref="AE6:AE7"/>
    <mergeCell ref="AL39:AM39"/>
    <mergeCell ref="A41:B41"/>
    <mergeCell ref="AL41:AM41"/>
    <mergeCell ref="AF6:AF7"/>
    <mergeCell ref="AJ6:AJ7"/>
    <mergeCell ref="AK6:AK7"/>
    <mergeCell ref="A12:B12"/>
    <mergeCell ref="AL12:AM12"/>
    <mergeCell ref="A31:B31"/>
    <mergeCell ref="AL31:AM31"/>
    <mergeCell ref="A61:B61"/>
    <mergeCell ref="AL61:AM61"/>
    <mergeCell ref="A44:B44"/>
    <mergeCell ref="AL44:AM44"/>
    <mergeCell ref="A48:B48"/>
    <mergeCell ref="AL48:AM48"/>
    <mergeCell ref="A53:B53"/>
    <mergeCell ref="AL53:AM53"/>
    <mergeCell ref="AG6:AG7"/>
    <mergeCell ref="AH6:AH7"/>
    <mergeCell ref="AI6:AI7"/>
    <mergeCell ref="A56:B56"/>
    <mergeCell ref="AL56:AM56"/>
    <mergeCell ref="A59:B59"/>
    <mergeCell ref="AL59:AM59"/>
    <mergeCell ref="A34:B34"/>
    <mergeCell ref="AL34:AM34"/>
    <mergeCell ref="A39:B39"/>
  </mergeCells>
  <conditionalFormatting sqref="A8:AM63">
    <cfRule type="expression" priority="1" dxfId="9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0" r:id="rId1"/>
  <colBreaks count="1" manualBreakCount="1">
    <brk id="2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BL80"/>
  <sheetViews>
    <sheetView showGridLines="0" zoomScaleSheetLayoutView="100" zoomScalePageLayoutView="75" workbookViewId="0" topLeftCell="A1">
      <selection activeCell="B8" sqref="B8"/>
    </sheetView>
  </sheetViews>
  <sheetFormatPr defaultColWidth="8.7109375" defaultRowHeight="11.25" customHeight="1"/>
  <cols>
    <col min="1" max="1" width="1.421875" style="37" customWidth="1"/>
    <col min="2" max="2" width="8.7109375" style="37" customWidth="1"/>
    <col min="3" max="5" width="6.57421875" style="37" customWidth="1"/>
    <col min="6" max="32" width="5.28125" style="37" customWidth="1"/>
    <col min="33" max="33" width="4.28125" style="37" customWidth="1"/>
    <col min="34" max="34" width="4.28125" style="57" customWidth="1"/>
    <col min="35" max="35" width="4.28125" style="37" customWidth="1"/>
    <col min="36" max="36" width="5.28125" style="37" customWidth="1"/>
    <col min="37" max="37" width="4.57421875" style="37" customWidth="1"/>
    <col min="38" max="38" width="4.57421875" style="39" customWidth="1"/>
    <col min="39" max="39" width="5.28125" style="39" customWidth="1"/>
    <col min="40" max="41" width="4.421875" style="41" customWidth="1"/>
    <col min="42" max="42" width="5.28125" style="39" customWidth="1"/>
    <col min="43" max="44" width="5.28125" style="37" customWidth="1"/>
    <col min="45" max="45" width="4.28125" style="37" customWidth="1"/>
    <col min="46" max="47" width="3.421875" style="37" customWidth="1"/>
    <col min="48" max="50" width="4.421875" style="37" customWidth="1"/>
    <col min="51" max="51" width="5.28125" style="37" customWidth="1"/>
    <col min="52" max="53" width="4.57421875" style="37" customWidth="1"/>
    <col min="54" max="54" width="5.28125" style="37" customWidth="1"/>
    <col min="55" max="56" width="4.57421875" style="37" customWidth="1"/>
    <col min="57" max="57" width="5.57421875" style="37" customWidth="1"/>
    <col min="58" max="59" width="4.57421875" style="37" customWidth="1"/>
    <col min="60" max="61" width="5.57421875" style="37" customWidth="1"/>
    <col min="62" max="62" width="7.57421875" style="37" customWidth="1"/>
    <col min="63" max="63" width="2.421875" style="37" customWidth="1"/>
    <col min="64" max="64" width="11.28125" style="37" customWidth="1"/>
    <col min="65" max="16384" width="8.7109375" style="37" customWidth="1"/>
  </cols>
  <sheetData>
    <row r="1" spans="1:39" ht="22.5" customHeight="1">
      <c r="A1" s="333" t="s">
        <v>177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5"/>
      <c r="AE1" s="35"/>
      <c r="AF1" s="35"/>
      <c r="AG1" s="35"/>
      <c r="AH1" s="36"/>
      <c r="AM1" s="41"/>
    </row>
    <row r="2" spans="1:63" ht="22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5"/>
      <c r="P2" s="35"/>
      <c r="Q2" s="35"/>
      <c r="R2" s="35"/>
      <c r="S2" s="35"/>
      <c r="T2" s="35"/>
      <c r="U2" s="35"/>
      <c r="V2" s="34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  <c r="AM2" s="40"/>
      <c r="BJ2" s="33"/>
      <c r="BK2" s="33"/>
    </row>
    <row r="3" spans="1:63" s="9" customFormat="1" ht="22.5" customHeight="1">
      <c r="A3" s="10" t="s">
        <v>161</v>
      </c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 t="s">
        <v>87</v>
      </c>
      <c r="AE3" s="13"/>
      <c r="AF3" s="13"/>
      <c r="AG3" s="14"/>
      <c r="AH3" s="13"/>
      <c r="AI3" s="13"/>
      <c r="AJ3" s="13"/>
      <c r="AK3" s="13"/>
      <c r="AL3" s="123"/>
      <c r="AM3" s="8"/>
      <c r="AN3" s="8"/>
      <c r="AO3" s="8"/>
      <c r="AP3" s="8"/>
      <c r="BF3" s="15"/>
      <c r="BG3" s="15" t="s">
        <v>151</v>
      </c>
      <c r="BH3" s="15"/>
      <c r="BI3" s="15"/>
      <c r="BJ3" s="11"/>
      <c r="BK3" s="10"/>
    </row>
    <row r="4" spans="1:63" ht="16.5" customHeight="1">
      <c r="A4" s="43"/>
      <c r="B4" s="334" t="s">
        <v>156</v>
      </c>
      <c r="C4" s="339" t="s">
        <v>0</v>
      </c>
      <c r="D4" s="339"/>
      <c r="E4" s="339"/>
      <c r="F4" s="345" t="s">
        <v>27</v>
      </c>
      <c r="G4" s="346"/>
      <c r="H4" s="347"/>
      <c r="I4" s="345" t="s">
        <v>28</v>
      </c>
      <c r="J4" s="346"/>
      <c r="K4" s="347"/>
      <c r="L4" s="345" t="s">
        <v>29</v>
      </c>
      <c r="M4" s="346"/>
      <c r="N4" s="347"/>
      <c r="O4" s="339" t="s">
        <v>30</v>
      </c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 t="s">
        <v>31</v>
      </c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 t="s">
        <v>32</v>
      </c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 t="s">
        <v>158</v>
      </c>
      <c r="BF4" s="339"/>
      <c r="BG4" s="339"/>
      <c r="BH4" s="330" t="s">
        <v>159</v>
      </c>
      <c r="BI4" s="330" t="s">
        <v>160</v>
      </c>
      <c r="BJ4" s="351" t="s">
        <v>156</v>
      </c>
      <c r="BK4" s="352"/>
    </row>
    <row r="5" spans="1:63" ht="24.75" customHeight="1">
      <c r="A5" s="44"/>
      <c r="B5" s="335"/>
      <c r="C5" s="339"/>
      <c r="D5" s="339"/>
      <c r="E5" s="339"/>
      <c r="F5" s="348"/>
      <c r="G5" s="349"/>
      <c r="H5" s="350"/>
      <c r="I5" s="348"/>
      <c r="J5" s="349"/>
      <c r="K5" s="350"/>
      <c r="L5" s="348"/>
      <c r="M5" s="349"/>
      <c r="N5" s="350"/>
      <c r="O5" s="339" t="s">
        <v>0</v>
      </c>
      <c r="P5" s="339"/>
      <c r="Q5" s="339"/>
      <c r="R5" s="339" t="s">
        <v>165</v>
      </c>
      <c r="S5" s="339"/>
      <c r="T5" s="339"/>
      <c r="U5" s="339" t="s">
        <v>33</v>
      </c>
      <c r="V5" s="339"/>
      <c r="W5" s="339"/>
      <c r="X5" s="339" t="s">
        <v>34</v>
      </c>
      <c r="Y5" s="339"/>
      <c r="Z5" s="339"/>
      <c r="AA5" s="339" t="s">
        <v>35</v>
      </c>
      <c r="AB5" s="339"/>
      <c r="AC5" s="339"/>
      <c r="AD5" s="339" t="s">
        <v>36</v>
      </c>
      <c r="AE5" s="339"/>
      <c r="AF5" s="339"/>
      <c r="AG5" s="339" t="s">
        <v>165</v>
      </c>
      <c r="AH5" s="339"/>
      <c r="AI5" s="339"/>
      <c r="AJ5" s="339" t="s">
        <v>37</v>
      </c>
      <c r="AK5" s="330"/>
      <c r="AL5" s="330"/>
      <c r="AM5" s="358" t="s">
        <v>163</v>
      </c>
      <c r="AN5" s="358"/>
      <c r="AO5" s="358"/>
      <c r="AP5" s="330" t="s">
        <v>36</v>
      </c>
      <c r="AQ5" s="339"/>
      <c r="AR5" s="339"/>
      <c r="AS5" s="339" t="s">
        <v>165</v>
      </c>
      <c r="AT5" s="339"/>
      <c r="AU5" s="339"/>
      <c r="AV5" s="339" t="s">
        <v>37</v>
      </c>
      <c r="AW5" s="339"/>
      <c r="AX5" s="339"/>
      <c r="AY5" s="339" t="s">
        <v>38</v>
      </c>
      <c r="AZ5" s="339"/>
      <c r="BA5" s="339"/>
      <c r="BB5" s="339" t="s">
        <v>162</v>
      </c>
      <c r="BC5" s="339"/>
      <c r="BD5" s="339"/>
      <c r="BE5" s="339"/>
      <c r="BF5" s="339"/>
      <c r="BG5" s="357"/>
      <c r="BH5" s="331"/>
      <c r="BI5" s="331"/>
      <c r="BJ5" s="353"/>
      <c r="BK5" s="354"/>
    </row>
    <row r="6" spans="1:63" ht="21.75" customHeight="1">
      <c r="A6" s="42"/>
      <c r="B6" s="336"/>
      <c r="C6" s="193" t="s">
        <v>0</v>
      </c>
      <c r="D6" s="1" t="s">
        <v>25</v>
      </c>
      <c r="E6" s="1" t="s">
        <v>26</v>
      </c>
      <c r="F6" s="1" t="s">
        <v>0</v>
      </c>
      <c r="G6" s="1" t="s">
        <v>25</v>
      </c>
      <c r="H6" s="1" t="s">
        <v>26</v>
      </c>
      <c r="I6" s="1" t="s">
        <v>0</v>
      </c>
      <c r="J6" s="1" t="s">
        <v>25</v>
      </c>
      <c r="K6" s="1" t="s">
        <v>26</v>
      </c>
      <c r="L6" s="1" t="s">
        <v>0</v>
      </c>
      <c r="M6" s="1" t="s">
        <v>25</v>
      </c>
      <c r="N6" s="1" t="s">
        <v>26</v>
      </c>
      <c r="O6" s="1" t="s">
        <v>0</v>
      </c>
      <c r="P6" s="1" t="s">
        <v>25</v>
      </c>
      <c r="Q6" s="1" t="s">
        <v>26</v>
      </c>
      <c r="R6" s="1" t="s">
        <v>0</v>
      </c>
      <c r="S6" s="1" t="s">
        <v>25</v>
      </c>
      <c r="T6" s="1" t="s">
        <v>26</v>
      </c>
      <c r="U6" s="1" t="s">
        <v>0</v>
      </c>
      <c r="V6" s="1" t="s">
        <v>25</v>
      </c>
      <c r="W6" s="1" t="s">
        <v>26</v>
      </c>
      <c r="X6" s="1" t="s">
        <v>0</v>
      </c>
      <c r="Y6" s="1" t="s">
        <v>25</v>
      </c>
      <c r="Z6" s="1" t="s">
        <v>26</v>
      </c>
      <c r="AA6" s="1" t="s">
        <v>0</v>
      </c>
      <c r="AB6" s="1" t="s">
        <v>25</v>
      </c>
      <c r="AC6" s="1" t="s">
        <v>26</v>
      </c>
      <c r="AD6" s="1" t="s">
        <v>0</v>
      </c>
      <c r="AE6" s="1" t="s">
        <v>25</v>
      </c>
      <c r="AF6" s="1" t="s">
        <v>26</v>
      </c>
      <c r="AG6" s="1" t="s">
        <v>0</v>
      </c>
      <c r="AH6" s="1" t="s">
        <v>25</v>
      </c>
      <c r="AI6" s="1" t="s">
        <v>26</v>
      </c>
      <c r="AJ6" s="1" t="s">
        <v>0</v>
      </c>
      <c r="AK6" s="1" t="s">
        <v>25</v>
      </c>
      <c r="AL6" s="1" t="s">
        <v>26</v>
      </c>
      <c r="AM6" s="1" t="s">
        <v>0</v>
      </c>
      <c r="AN6" s="1" t="s">
        <v>25</v>
      </c>
      <c r="AO6" s="1" t="s">
        <v>26</v>
      </c>
      <c r="AP6" s="1" t="s">
        <v>0</v>
      </c>
      <c r="AQ6" s="193" t="s">
        <v>25</v>
      </c>
      <c r="AR6" s="1" t="s">
        <v>26</v>
      </c>
      <c r="AS6" s="1" t="s">
        <v>0</v>
      </c>
      <c r="AT6" s="1" t="s">
        <v>25</v>
      </c>
      <c r="AU6" s="1" t="s">
        <v>26</v>
      </c>
      <c r="AV6" s="1" t="s">
        <v>0</v>
      </c>
      <c r="AW6" s="1" t="s">
        <v>25</v>
      </c>
      <c r="AX6" s="1" t="s">
        <v>26</v>
      </c>
      <c r="AY6" s="1" t="s">
        <v>0</v>
      </c>
      <c r="AZ6" s="1" t="s">
        <v>25</v>
      </c>
      <c r="BA6" s="1" t="s">
        <v>26</v>
      </c>
      <c r="BB6" s="1" t="s">
        <v>0</v>
      </c>
      <c r="BC6" s="1" t="s">
        <v>25</v>
      </c>
      <c r="BD6" s="1" t="s">
        <v>26</v>
      </c>
      <c r="BE6" s="1" t="s">
        <v>0</v>
      </c>
      <c r="BF6" s="1" t="s">
        <v>25</v>
      </c>
      <c r="BG6" s="119" t="s">
        <v>26</v>
      </c>
      <c r="BH6" s="332"/>
      <c r="BI6" s="332"/>
      <c r="BJ6" s="355"/>
      <c r="BK6" s="356"/>
    </row>
    <row r="7" spans="1:63" ht="20.25" customHeight="1">
      <c r="A7" s="39"/>
      <c r="B7" s="47"/>
      <c r="C7" s="40"/>
      <c r="D7" s="48"/>
      <c r="E7" s="48"/>
      <c r="F7" s="40"/>
      <c r="G7" s="48"/>
      <c r="H7" s="48"/>
      <c r="I7" s="40"/>
      <c r="J7" s="48"/>
      <c r="K7" s="48"/>
      <c r="L7" s="40"/>
      <c r="M7" s="48"/>
      <c r="N7" s="48"/>
      <c r="O7" s="40"/>
      <c r="P7" s="48"/>
      <c r="Q7" s="48"/>
      <c r="R7" s="40"/>
      <c r="S7" s="48"/>
      <c r="T7" s="48"/>
      <c r="U7" s="40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  <c r="AI7" s="66"/>
      <c r="AJ7" s="50"/>
      <c r="AM7" s="46"/>
      <c r="AN7" s="46"/>
      <c r="AO7" s="46"/>
      <c r="BJ7" s="65"/>
      <c r="BK7" s="39"/>
    </row>
    <row r="8" spans="1:63" ht="20.25" customHeight="1">
      <c r="A8" s="39"/>
      <c r="B8" s="118" t="s">
        <v>108</v>
      </c>
      <c r="C8" s="117">
        <v>2610</v>
      </c>
      <c r="D8" s="117">
        <v>1362</v>
      </c>
      <c r="E8" s="117">
        <v>1248</v>
      </c>
      <c r="F8" s="117">
        <v>46</v>
      </c>
      <c r="G8" s="117">
        <v>21</v>
      </c>
      <c r="H8" s="117">
        <v>25</v>
      </c>
      <c r="I8" s="117">
        <v>196</v>
      </c>
      <c r="J8" s="117">
        <v>110</v>
      </c>
      <c r="K8" s="117">
        <v>86</v>
      </c>
      <c r="L8" s="117">
        <v>206</v>
      </c>
      <c r="M8" s="117">
        <v>101</v>
      </c>
      <c r="N8" s="117">
        <v>105</v>
      </c>
      <c r="O8" s="117">
        <v>638</v>
      </c>
      <c r="P8" s="117">
        <v>308</v>
      </c>
      <c r="Q8" s="117">
        <v>330</v>
      </c>
      <c r="R8" s="117">
        <v>55</v>
      </c>
      <c r="S8" s="117">
        <v>27</v>
      </c>
      <c r="T8" s="117">
        <v>28</v>
      </c>
      <c r="U8" s="117">
        <v>9</v>
      </c>
      <c r="V8" s="117">
        <v>5</v>
      </c>
      <c r="W8" s="117">
        <v>4</v>
      </c>
      <c r="X8" s="117">
        <v>574</v>
      </c>
      <c r="Y8" s="117">
        <v>276</v>
      </c>
      <c r="Z8" s="117">
        <v>298</v>
      </c>
      <c r="AA8" s="117">
        <v>0</v>
      </c>
      <c r="AB8" s="117">
        <v>0</v>
      </c>
      <c r="AC8" s="117">
        <v>0</v>
      </c>
      <c r="AD8" s="117">
        <v>761</v>
      </c>
      <c r="AE8" s="117">
        <v>417</v>
      </c>
      <c r="AF8" s="117">
        <v>344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761</v>
      </c>
      <c r="AN8" s="117">
        <v>417</v>
      </c>
      <c r="AO8" s="117">
        <v>344</v>
      </c>
      <c r="AP8" s="117">
        <v>763</v>
      </c>
      <c r="AQ8" s="117">
        <v>405</v>
      </c>
      <c r="AR8" s="117">
        <v>358</v>
      </c>
      <c r="AS8" s="117">
        <v>0</v>
      </c>
      <c r="AT8" s="117">
        <v>0</v>
      </c>
      <c r="AU8" s="117">
        <v>0</v>
      </c>
      <c r="AV8" s="117">
        <v>0</v>
      </c>
      <c r="AW8" s="117">
        <v>0</v>
      </c>
      <c r="AX8" s="117">
        <v>0</v>
      </c>
      <c r="AY8" s="117">
        <v>0</v>
      </c>
      <c r="AZ8" s="117">
        <v>0</v>
      </c>
      <c r="BA8" s="117">
        <v>0</v>
      </c>
      <c r="BB8" s="117">
        <v>763</v>
      </c>
      <c r="BC8" s="117">
        <v>405</v>
      </c>
      <c r="BD8" s="117">
        <v>358</v>
      </c>
      <c r="BE8" s="117">
        <v>2107</v>
      </c>
      <c r="BF8" s="117" t="s">
        <v>164</v>
      </c>
      <c r="BG8" s="117" t="s">
        <v>164</v>
      </c>
      <c r="BH8" s="117">
        <v>3149</v>
      </c>
      <c r="BI8" s="117" t="s">
        <v>164</v>
      </c>
      <c r="BJ8" s="122" t="s">
        <v>108</v>
      </c>
      <c r="BK8" s="39"/>
    </row>
    <row r="9" spans="1:63" s="70" customFormat="1" ht="20.25" customHeight="1">
      <c r="A9" s="69"/>
      <c r="B9" s="194" t="s">
        <v>153</v>
      </c>
      <c r="C9" s="69">
        <f aca="true" t="shared" si="0" ref="C9:BE9">C14+C33+C36+C41+C43+C46+C50+C55+C58+C61+C63</f>
        <v>2741</v>
      </c>
      <c r="D9" s="69">
        <f t="shared" si="0"/>
        <v>1433</v>
      </c>
      <c r="E9" s="69">
        <f t="shared" si="0"/>
        <v>1308</v>
      </c>
      <c r="F9" s="69">
        <f t="shared" si="0"/>
        <v>43</v>
      </c>
      <c r="G9" s="69">
        <f t="shared" si="0"/>
        <v>18</v>
      </c>
      <c r="H9" s="69">
        <f t="shared" si="0"/>
        <v>25</v>
      </c>
      <c r="I9" s="69">
        <f t="shared" si="0"/>
        <v>202</v>
      </c>
      <c r="J9" s="69">
        <f t="shared" si="0"/>
        <v>101</v>
      </c>
      <c r="K9" s="69">
        <f t="shared" si="0"/>
        <v>101</v>
      </c>
      <c r="L9" s="69">
        <f t="shared" si="0"/>
        <v>230</v>
      </c>
      <c r="M9" s="69">
        <f t="shared" si="0"/>
        <v>126</v>
      </c>
      <c r="N9" s="69">
        <f t="shared" si="0"/>
        <v>104</v>
      </c>
      <c r="O9" s="69">
        <f t="shared" si="0"/>
        <v>704</v>
      </c>
      <c r="P9" s="69">
        <f t="shared" si="0"/>
        <v>381</v>
      </c>
      <c r="Q9" s="69">
        <f t="shared" si="0"/>
        <v>323</v>
      </c>
      <c r="R9" s="69">
        <f t="shared" si="0"/>
        <v>87</v>
      </c>
      <c r="S9" s="69">
        <f t="shared" si="0"/>
        <v>44</v>
      </c>
      <c r="T9" s="69">
        <f t="shared" si="0"/>
        <v>43</v>
      </c>
      <c r="U9" s="69">
        <f t="shared" si="0"/>
        <v>30</v>
      </c>
      <c r="V9" s="69">
        <f t="shared" si="0"/>
        <v>14</v>
      </c>
      <c r="W9" s="69">
        <f t="shared" si="0"/>
        <v>16</v>
      </c>
      <c r="X9" s="69">
        <f t="shared" si="0"/>
        <v>443</v>
      </c>
      <c r="Y9" s="69">
        <f t="shared" si="0"/>
        <v>245</v>
      </c>
      <c r="Z9" s="69">
        <f t="shared" si="0"/>
        <v>198</v>
      </c>
      <c r="AA9" s="69">
        <f t="shared" si="0"/>
        <v>144</v>
      </c>
      <c r="AB9" s="69">
        <f t="shared" si="0"/>
        <v>78</v>
      </c>
      <c r="AC9" s="69">
        <f t="shared" si="0"/>
        <v>66</v>
      </c>
      <c r="AD9" s="69">
        <f t="shared" si="0"/>
        <v>749</v>
      </c>
      <c r="AE9" s="195">
        <f t="shared" si="0"/>
        <v>368</v>
      </c>
      <c r="AF9" s="69">
        <f t="shared" si="0"/>
        <v>381</v>
      </c>
      <c r="AG9" s="195">
        <f t="shared" si="0"/>
        <v>0</v>
      </c>
      <c r="AH9" s="196">
        <f t="shared" si="0"/>
        <v>0</v>
      </c>
      <c r="AI9" s="196">
        <f t="shared" si="0"/>
        <v>0</v>
      </c>
      <c r="AJ9" s="197">
        <f t="shared" si="0"/>
        <v>516</v>
      </c>
      <c r="AK9" s="70">
        <f t="shared" si="0"/>
        <v>244</v>
      </c>
      <c r="AL9" s="198">
        <f t="shared" si="0"/>
        <v>272</v>
      </c>
      <c r="AM9" s="199">
        <f t="shared" si="0"/>
        <v>233</v>
      </c>
      <c r="AN9" s="196">
        <f t="shared" si="0"/>
        <v>124</v>
      </c>
      <c r="AO9" s="197">
        <f t="shared" si="0"/>
        <v>109</v>
      </c>
      <c r="AP9" s="198">
        <f t="shared" si="0"/>
        <v>813</v>
      </c>
      <c r="AQ9" s="70">
        <f t="shared" si="0"/>
        <v>439</v>
      </c>
      <c r="AR9" s="70">
        <f t="shared" si="0"/>
        <v>374</v>
      </c>
      <c r="AS9" s="70">
        <f t="shared" si="0"/>
        <v>0</v>
      </c>
      <c r="AT9" s="70">
        <f t="shared" si="0"/>
        <v>0</v>
      </c>
      <c r="AU9" s="70">
        <f t="shared" si="0"/>
        <v>0</v>
      </c>
      <c r="AV9" s="70">
        <f t="shared" si="0"/>
        <v>0</v>
      </c>
      <c r="AW9" s="70">
        <f t="shared" si="0"/>
        <v>0</v>
      </c>
      <c r="AX9" s="70">
        <f t="shared" si="0"/>
        <v>0</v>
      </c>
      <c r="AY9" s="70">
        <f t="shared" si="0"/>
        <v>646</v>
      </c>
      <c r="AZ9" s="70">
        <f t="shared" si="0"/>
        <v>353</v>
      </c>
      <c r="BA9" s="70">
        <f t="shared" si="0"/>
        <v>293</v>
      </c>
      <c r="BB9" s="70">
        <f t="shared" si="0"/>
        <v>167</v>
      </c>
      <c r="BC9" s="70">
        <f t="shared" si="0"/>
        <v>86</v>
      </c>
      <c r="BD9" s="70">
        <f t="shared" si="0"/>
        <v>81</v>
      </c>
      <c r="BE9" s="70">
        <f t="shared" si="0"/>
        <v>758</v>
      </c>
      <c r="BF9" s="70">
        <f>BF14+BF33+BF36+BF41+BF43+BF46+BF50+BF55+BF58+BF61+BF63</f>
        <v>402</v>
      </c>
      <c r="BG9" s="70">
        <f>BG14+BG33+BG36+BG41+BG43+BG46+BG50+BG55+BG58+BG61+BG63</f>
        <v>356</v>
      </c>
      <c r="BH9" s="70">
        <f>BH14+BH33+BH36+BH41+BH43+BH46+BH50+BH55+BH58+BH61+BH63</f>
        <v>3271</v>
      </c>
      <c r="BI9" s="200">
        <v>3.922989338577787</v>
      </c>
      <c r="BJ9" s="201" t="s">
        <v>153</v>
      </c>
      <c r="BK9" s="69"/>
    </row>
    <row r="10" spans="1:63" s="160" customFormat="1" ht="20.25" customHeight="1">
      <c r="A10" s="155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8"/>
      <c r="AI10" s="159"/>
      <c r="AJ10" s="159"/>
      <c r="AL10" s="155"/>
      <c r="AM10" s="157"/>
      <c r="AN10" s="159"/>
      <c r="AO10" s="159"/>
      <c r="AP10" s="155"/>
      <c r="BI10" s="161"/>
      <c r="BJ10" s="164"/>
      <c r="BK10" s="155"/>
    </row>
    <row r="11" spans="1:63" ht="20.25" customHeight="1">
      <c r="A11" s="39"/>
      <c r="B11" s="45" t="s">
        <v>136</v>
      </c>
      <c r="C11" s="202">
        <f>SUM(D11:E11)</f>
        <v>455</v>
      </c>
      <c r="D11" s="203">
        <f>G11+J11+M11+P11+AE11+AQ11</f>
        <v>218</v>
      </c>
      <c r="E11" s="203">
        <f>H11+K11+N11+Q11+AF11+AR11</f>
        <v>237</v>
      </c>
      <c r="F11" s="203">
        <f>SUM(G11:H11)</f>
        <v>11</v>
      </c>
      <c r="G11" s="51">
        <v>5</v>
      </c>
      <c r="H11" s="51">
        <v>6</v>
      </c>
      <c r="I11" s="203">
        <f>SUM(J11:K11)</f>
        <v>40</v>
      </c>
      <c r="J11" s="51">
        <v>22</v>
      </c>
      <c r="K11" s="51">
        <v>18</v>
      </c>
      <c r="L11" s="203">
        <f>SUM(M11:N11)</f>
        <v>42</v>
      </c>
      <c r="M11" s="51">
        <v>15</v>
      </c>
      <c r="N11" s="51">
        <v>27</v>
      </c>
      <c r="O11" s="203">
        <f>SUM(P11:Q11)</f>
        <v>104</v>
      </c>
      <c r="P11" s="51">
        <f>S11+V11+Y11+AB11</f>
        <v>54</v>
      </c>
      <c r="Q11" s="51">
        <f>T11+W11+Z11+AC11</f>
        <v>50</v>
      </c>
      <c r="R11" s="203">
        <f>SUM(S11:T11)</f>
        <v>40</v>
      </c>
      <c r="S11" s="51">
        <v>16</v>
      </c>
      <c r="T11" s="51">
        <v>24</v>
      </c>
      <c r="U11" s="203">
        <f>SUM(V11:W11)</f>
        <v>0</v>
      </c>
      <c r="V11" s="51">
        <v>0</v>
      </c>
      <c r="W11" s="51">
        <v>0</v>
      </c>
      <c r="X11" s="51">
        <f>SUM(Y11:Z11)</f>
        <v>37</v>
      </c>
      <c r="Y11" s="51">
        <v>23</v>
      </c>
      <c r="Z11" s="51">
        <v>14</v>
      </c>
      <c r="AA11" s="51">
        <f>SUM(AB11:AC11)</f>
        <v>27</v>
      </c>
      <c r="AB11" s="51">
        <v>15</v>
      </c>
      <c r="AC11" s="51">
        <v>12</v>
      </c>
      <c r="AD11" s="51">
        <f>SUM(AE11:AF11)</f>
        <v>132</v>
      </c>
      <c r="AE11" s="51">
        <f>AH11+AK11+AN11</f>
        <v>58</v>
      </c>
      <c r="AF11" s="51">
        <f>AI11+AL11+AO11</f>
        <v>74</v>
      </c>
      <c r="AG11" s="51">
        <f>SUM(AH11:AI11)</f>
        <v>0</v>
      </c>
      <c r="AH11" s="4">
        <v>0</v>
      </c>
      <c r="AI11" s="4">
        <v>0</v>
      </c>
      <c r="AJ11" s="8">
        <f>SUM(AK11:AL11)</f>
        <v>120</v>
      </c>
      <c r="AK11" s="37">
        <v>55</v>
      </c>
      <c r="AL11" s="39">
        <v>65</v>
      </c>
      <c r="AM11" s="39">
        <f>SUM(AN11:AO11)</f>
        <v>12</v>
      </c>
      <c r="AN11" s="4">
        <v>3</v>
      </c>
      <c r="AO11" s="8">
        <v>9</v>
      </c>
      <c r="AP11" s="39">
        <f>SUM(AQ11:AR11)</f>
        <v>126</v>
      </c>
      <c r="AQ11" s="37">
        <f>AT11+AW11+AZ11+BC11</f>
        <v>64</v>
      </c>
      <c r="AR11" s="37">
        <f>AU11+AX11+BA11+BD11</f>
        <v>62</v>
      </c>
      <c r="AS11" s="37">
        <f>SUM(AT11:AU11)</f>
        <v>0</v>
      </c>
      <c r="AT11" s="37">
        <v>0</v>
      </c>
      <c r="AU11" s="37">
        <v>0</v>
      </c>
      <c r="AV11" s="37">
        <f>SUM(AW11:AX11)</f>
        <v>0</v>
      </c>
      <c r="AW11" s="37">
        <v>0</v>
      </c>
      <c r="AX11" s="37">
        <v>0</v>
      </c>
      <c r="AY11" s="37">
        <f>SUM(AZ11:BA11)</f>
        <v>121</v>
      </c>
      <c r="AZ11" s="37">
        <v>62</v>
      </c>
      <c r="BA11" s="37">
        <v>59</v>
      </c>
      <c r="BB11" s="37">
        <f>SUM(BC11:BD11)</f>
        <v>5</v>
      </c>
      <c r="BC11" s="37">
        <v>2</v>
      </c>
      <c r="BD11" s="37">
        <v>3</v>
      </c>
      <c r="BE11" s="37">
        <f>SUM(BF11:BG11)</f>
        <v>132</v>
      </c>
      <c r="BF11" s="37">
        <v>66</v>
      </c>
      <c r="BG11" s="37">
        <v>66</v>
      </c>
      <c r="BH11" s="37">
        <v>775</v>
      </c>
      <c r="BI11" s="165" t="s">
        <v>164</v>
      </c>
      <c r="BJ11" s="44" t="s">
        <v>136</v>
      </c>
      <c r="BK11" s="39"/>
    </row>
    <row r="12" spans="1:63" ht="20.25" customHeight="1">
      <c r="A12" s="39"/>
      <c r="B12" s="45" t="s">
        <v>137</v>
      </c>
      <c r="C12" s="202">
        <f>SUM(D12:E12)</f>
        <v>2286</v>
      </c>
      <c r="D12" s="203">
        <f>G12+J12+M12+P12+AE12+AQ12</f>
        <v>1215</v>
      </c>
      <c r="E12" s="203">
        <f>H12+K12+N12+Q12+AF12+AR12</f>
        <v>1071</v>
      </c>
      <c r="F12" s="203">
        <f>SUM(G12:H12)</f>
        <v>32</v>
      </c>
      <c r="G12" s="51">
        <v>13</v>
      </c>
      <c r="H12" s="51">
        <v>19</v>
      </c>
      <c r="I12" s="203">
        <f>SUM(J12:K12)</f>
        <v>162</v>
      </c>
      <c r="J12" s="51">
        <v>79</v>
      </c>
      <c r="K12" s="51">
        <v>83</v>
      </c>
      <c r="L12" s="203">
        <f>SUM(M12:N12)</f>
        <v>188</v>
      </c>
      <c r="M12" s="51">
        <v>111</v>
      </c>
      <c r="N12" s="51">
        <v>77</v>
      </c>
      <c r="O12" s="203">
        <f>SUM(P12:Q12)</f>
        <v>600</v>
      </c>
      <c r="P12" s="51">
        <f>S12+V12+Y12+AB12</f>
        <v>327</v>
      </c>
      <c r="Q12" s="51">
        <f>T12+W12+Z12+AC12</f>
        <v>273</v>
      </c>
      <c r="R12" s="203">
        <f>SUM(S12:T12)</f>
        <v>47</v>
      </c>
      <c r="S12" s="51">
        <v>28</v>
      </c>
      <c r="T12" s="51">
        <v>19</v>
      </c>
      <c r="U12" s="203">
        <f>SUM(V12:W12)</f>
        <v>30</v>
      </c>
      <c r="V12" s="51">
        <v>14</v>
      </c>
      <c r="W12" s="51">
        <v>16</v>
      </c>
      <c r="X12" s="51">
        <f>SUM(Y12:Z12)</f>
        <v>406</v>
      </c>
      <c r="Y12" s="51">
        <v>222</v>
      </c>
      <c r="Z12" s="51">
        <v>184</v>
      </c>
      <c r="AA12" s="51">
        <f>SUM(AB12:AC12)</f>
        <v>117</v>
      </c>
      <c r="AB12" s="51">
        <v>63</v>
      </c>
      <c r="AC12" s="51">
        <v>54</v>
      </c>
      <c r="AD12" s="51">
        <f>SUM(AE12:AF12)</f>
        <v>617</v>
      </c>
      <c r="AE12" s="51">
        <f>AH12+AK12+AN12</f>
        <v>310</v>
      </c>
      <c r="AF12" s="51">
        <f>AI12+AL12+AO12</f>
        <v>307</v>
      </c>
      <c r="AG12" s="51">
        <f>SUM(AH12:AI12)</f>
        <v>0</v>
      </c>
      <c r="AH12" s="4">
        <v>0</v>
      </c>
      <c r="AI12" s="4">
        <v>0</v>
      </c>
      <c r="AJ12" s="8">
        <f>SUM(AK12:AL12)</f>
        <v>396</v>
      </c>
      <c r="AK12" s="37">
        <v>189</v>
      </c>
      <c r="AL12" s="39">
        <v>207</v>
      </c>
      <c r="AM12" s="39">
        <f>SUM(AN12:AO12)</f>
        <v>221</v>
      </c>
      <c r="AN12" s="4">
        <v>121</v>
      </c>
      <c r="AO12" s="8">
        <v>100</v>
      </c>
      <c r="AP12" s="39">
        <f>SUM(AQ12:AR12)</f>
        <v>687</v>
      </c>
      <c r="AQ12" s="37">
        <f>AT12+AW12+AZ12+BC12</f>
        <v>375</v>
      </c>
      <c r="AR12" s="37">
        <f>AU12+AX12+BA12+BD12</f>
        <v>312</v>
      </c>
      <c r="AS12" s="37">
        <f>SUM(AT12:AU12)</f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f>SUM(AZ12:BA12)</f>
        <v>525</v>
      </c>
      <c r="AZ12" s="37">
        <v>291</v>
      </c>
      <c r="BA12" s="37">
        <v>234</v>
      </c>
      <c r="BB12" s="37">
        <f>SUM(BC12:BD12)</f>
        <v>162</v>
      </c>
      <c r="BC12" s="37">
        <v>84</v>
      </c>
      <c r="BD12" s="37">
        <v>78</v>
      </c>
      <c r="BE12" s="37">
        <f>SUM(BF12:BG12)</f>
        <v>626</v>
      </c>
      <c r="BF12" s="37">
        <v>336</v>
      </c>
      <c r="BG12" s="37">
        <v>290</v>
      </c>
      <c r="BH12" s="37">
        <v>2496</v>
      </c>
      <c r="BI12" s="165" t="s">
        <v>164</v>
      </c>
      <c r="BJ12" s="44" t="s">
        <v>137</v>
      </c>
      <c r="BK12" s="39"/>
    </row>
    <row r="13" spans="1:63" s="160" customFormat="1" ht="20.25" customHeight="1">
      <c r="A13" s="155"/>
      <c r="B13" s="161"/>
      <c r="C13" s="162"/>
      <c r="D13" s="162"/>
      <c r="E13" s="162"/>
      <c r="F13" s="162"/>
      <c r="G13" s="162"/>
      <c r="H13" s="162"/>
      <c r="I13" s="162"/>
      <c r="J13" s="163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58"/>
      <c r="AI13" s="159"/>
      <c r="AJ13" s="159"/>
      <c r="AL13" s="155"/>
      <c r="AM13" s="164"/>
      <c r="AN13" s="159"/>
      <c r="AO13" s="159"/>
      <c r="AP13" s="155"/>
      <c r="BI13" s="161"/>
      <c r="BJ13" s="155"/>
      <c r="BK13" s="155"/>
    </row>
    <row r="14" spans="1:63" s="81" customFormat="1" ht="20.25" customHeight="1">
      <c r="A14" s="341" t="s">
        <v>109</v>
      </c>
      <c r="B14" s="343"/>
      <c r="C14" s="260">
        <f>SUM(C16:C32)</f>
        <v>1776</v>
      </c>
      <c r="D14" s="261">
        <f aca="true" t="shared" si="1" ref="D14:AG14">SUM(D16:D32)</f>
        <v>943</v>
      </c>
      <c r="E14" s="261">
        <f t="shared" si="1"/>
        <v>833</v>
      </c>
      <c r="F14" s="261">
        <f>SUM(F16:F32)</f>
        <v>21</v>
      </c>
      <c r="G14" s="261">
        <f t="shared" si="1"/>
        <v>8</v>
      </c>
      <c r="H14" s="261">
        <f t="shared" si="1"/>
        <v>13</v>
      </c>
      <c r="I14" s="261">
        <f>SUM(I16:I32)</f>
        <v>113</v>
      </c>
      <c r="J14" s="262">
        <f t="shared" si="1"/>
        <v>57</v>
      </c>
      <c r="K14" s="261">
        <f t="shared" si="1"/>
        <v>56</v>
      </c>
      <c r="L14" s="261">
        <f t="shared" si="1"/>
        <v>133</v>
      </c>
      <c r="M14" s="261">
        <f t="shared" si="1"/>
        <v>67</v>
      </c>
      <c r="N14" s="261">
        <f t="shared" si="1"/>
        <v>66</v>
      </c>
      <c r="O14" s="261">
        <f t="shared" si="1"/>
        <v>481</v>
      </c>
      <c r="P14" s="261">
        <f t="shared" si="1"/>
        <v>274</v>
      </c>
      <c r="Q14" s="261">
        <f t="shared" si="1"/>
        <v>207</v>
      </c>
      <c r="R14" s="261">
        <f t="shared" si="1"/>
        <v>47</v>
      </c>
      <c r="S14" s="261">
        <f t="shared" si="1"/>
        <v>28</v>
      </c>
      <c r="T14" s="261">
        <f t="shared" si="1"/>
        <v>19</v>
      </c>
      <c r="U14" s="261">
        <f t="shared" si="1"/>
        <v>29</v>
      </c>
      <c r="V14" s="261">
        <f t="shared" si="1"/>
        <v>13</v>
      </c>
      <c r="W14" s="261">
        <f t="shared" si="1"/>
        <v>16</v>
      </c>
      <c r="X14" s="261">
        <f t="shared" si="1"/>
        <v>340</v>
      </c>
      <c r="Y14" s="261">
        <f t="shared" si="1"/>
        <v>195</v>
      </c>
      <c r="Z14" s="261">
        <f t="shared" si="1"/>
        <v>145</v>
      </c>
      <c r="AA14" s="261">
        <f t="shared" si="1"/>
        <v>65</v>
      </c>
      <c r="AB14" s="261">
        <f t="shared" si="1"/>
        <v>38</v>
      </c>
      <c r="AC14" s="261">
        <f t="shared" si="1"/>
        <v>27</v>
      </c>
      <c r="AD14" s="261">
        <f t="shared" si="1"/>
        <v>491</v>
      </c>
      <c r="AE14" s="261">
        <f>SUM(AE16:AE32)</f>
        <v>242</v>
      </c>
      <c r="AF14" s="261">
        <f t="shared" si="1"/>
        <v>249</v>
      </c>
      <c r="AG14" s="261">
        <f t="shared" si="1"/>
        <v>0</v>
      </c>
      <c r="AH14" s="261">
        <f aca="true" t="shared" si="2" ref="AH14:BG14">SUM(AH16:AH32)</f>
        <v>0</v>
      </c>
      <c r="AI14" s="261">
        <f t="shared" si="2"/>
        <v>0</v>
      </c>
      <c r="AJ14" s="261">
        <f>SUM(AJ16:AJ32)</f>
        <v>326</v>
      </c>
      <c r="AK14" s="261">
        <f t="shared" si="2"/>
        <v>159</v>
      </c>
      <c r="AL14" s="261">
        <f t="shared" si="2"/>
        <v>167</v>
      </c>
      <c r="AM14" s="261">
        <f>SUM(AM16:AM32)</f>
        <v>165</v>
      </c>
      <c r="AN14" s="261">
        <f t="shared" si="2"/>
        <v>83</v>
      </c>
      <c r="AO14" s="261">
        <f t="shared" si="2"/>
        <v>82</v>
      </c>
      <c r="AP14" s="261">
        <f t="shared" si="2"/>
        <v>537</v>
      </c>
      <c r="AQ14" s="261">
        <f>SUM(AQ16:AQ32)</f>
        <v>295</v>
      </c>
      <c r="AR14" s="261">
        <f t="shared" si="2"/>
        <v>242</v>
      </c>
      <c r="AS14" s="261">
        <f t="shared" si="2"/>
        <v>0</v>
      </c>
      <c r="AT14" s="261">
        <f t="shared" si="2"/>
        <v>0</v>
      </c>
      <c r="AU14" s="261">
        <f t="shared" si="2"/>
        <v>0</v>
      </c>
      <c r="AV14" s="261">
        <f t="shared" si="2"/>
        <v>0</v>
      </c>
      <c r="AW14" s="261">
        <f t="shared" si="2"/>
        <v>0</v>
      </c>
      <c r="AX14" s="261">
        <f t="shared" si="2"/>
        <v>0</v>
      </c>
      <c r="AY14" s="261">
        <f t="shared" si="2"/>
        <v>422</v>
      </c>
      <c r="AZ14" s="261">
        <f t="shared" si="2"/>
        <v>233</v>
      </c>
      <c r="BA14" s="261">
        <f t="shared" si="2"/>
        <v>189</v>
      </c>
      <c r="BB14" s="261">
        <f t="shared" si="2"/>
        <v>115</v>
      </c>
      <c r="BC14" s="261">
        <f t="shared" si="2"/>
        <v>62</v>
      </c>
      <c r="BD14" s="261">
        <f t="shared" si="2"/>
        <v>53</v>
      </c>
      <c r="BE14" s="261">
        <f t="shared" si="2"/>
        <v>527</v>
      </c>
      <c r="BF14" s="261">
        <f>SUM(BF16:BF32)</f>
        <v>280</v>
      </c>
      <c r="BG14" s="261">
        <f t="shared" si="2"/>
        <v>247</v>
      </c>
      <c r="BH14" s="261">
        <f>SUM(BH16:BH32)</f>
        <v>2011</v>
      </c>
      <c r="BI14" s="263">
        <v>3.3564741099293043</v>
      </c>
      <c r="BJ14" s="328" t="s">
        <v>109</v>
      </c>
      <c r="BK14" s="329"/>
    </row>
    <row r="15" spans="1:63" s="81" customFormat="1" ht="20.25" customHeight="1">
      <c r="A15" s="79"/>
      <c r="B15" s="264" t="s">
        <v>110</v>
      </c>
      <c r="C15" s="260">
        <f>SUM(C16:C20)</f>
        <v>1703</v>
      </c>
      <c r="D15" s="261">
        <f aca="true" t="shared" si="3" ref="D15:AG15">SUM(D16:D20)</f>
        <v>906</v>
      </c>
      <c r="E15" s="261">
        <f t="shared" si="3"/>
        <v>797</v>
      </c>
      <c r="F15" s="261">
        <f>SUM(F16:F20)</f>
        <v>21</v>
      </c>
      <c r="G15" s="261">
        <f t="shared" si="3"/>
        <v>8</v>
      </c>
      <c r="H15" s="261">
        <f t="shared" si="3"/>
        <v>13</v>
      </c>
      <c r="I15" s="261">
        <f>SUM(I16:I20)</f>
        <v>105</v>
      </c>
      <c r="J15" s="262">
        <f t="shared" si="3"/>
        <v>52</v>
      </c>
      <c r="K15" s="261">
        <f t="shared" si="3"/>
        <v>53</v>
      </c>
      <c r="L15" s="261">
        <f t="shared" si="3"/>
        <v>123</v>
      </c>
      <c r="M15" s="261">
        <f t="shared" si="3"/>
        <v>63</v>
      </c>
      <c r="N15" s="261">
        <f t="shared" si="3"/>
        <v>60</v>
      </c>
      <c r="O15" s="261">
        <f t="shared" si="3"/>
        <v>459</v>
      </c>
      <c r="P15" s="261">
        <f t="shared" si="3"/>
        <v>260</v>
      </c>
      <c r="Q15" s="261">
        <f t="shared" si="3"/>
        <v>199</v>
      </c>
      <c r="R15" s="261">
        <f t="shared" si="3"/>
        <v>47</v>
      </c>
      <c r="S15" s="261">
        <f t="shared" si="3"/>
        <v>28</v>
      </c>
      <c r="T15" s="261">
        <f t="shared" si="3"/>
        <v>19</v>
      </c>
      <c r="U15" s="261">
        <f t="shared" si="3"/>
        <v>29</v>
      </c>
      <c r="V15" s="261">
        <f t="shared" si="3"/>
        <v>13</v>
      </c>
      <c r="W15" s="261">
        <f t="shared" si="3"/>
        <v>16</v>
      </c>
      <c r="X15" s="261">
        <f t="shared" si="3"/>
        <v>328</v>
      </c>
      <c r="Y15" s="261">
        <f t="shared" si="3"/>
        <v>187</v>
      </c>
      <c r="Z15" s="261">
        <f t="shared" si="3"/>
        <v>141</v>
      </c>
      <c r="AA15" s="261">
        <f t="shared" si="3"/>
        <v>55</v>
      </c>
      <c r="AB15" s="261">
        <f t="shared" si="3"/>
        <v>32</v>
      </c>
      <c r="AC15" s="261">
        <f t="shared" si="3"/>
        <v>23</v>
      </c>
      <c r="AD15" s="261">
        <f t="shared" si="3"/>
        <v>470</v>
      </c>
      <c r="AE15" s="261">
        <f>SUM(AE16:AE20)</f>
        <v>235</v>
      </c>
      <c r="AF15" s="261">
        <f t="shared" si="3"/>
        <v>235</v>
      </c>
      <c r="AG15" s="261">
        <f t="shared" si="3"/>
        <v>0</v>
      </c>
      <c r="AH15" s="261">
        <f aca="true" t="shared" si="4" ref="AH15:BG15">SUM(AH16:AH20)</f>
        <v>0</v>
      </c>
      <c r="AI15" s="261">
        <f t="shared" si="4"/>
        <v>0</v>
      </c>
      <c r="AJ15" s="261">
        <f>SUM(AJ16:AJ20)</f>
        <v>312</v>
      </c>
      <c r="AK15" s="261">
        <f t="shared" si="4"/>
        <v>154</v>
      </c>
      <c r="AL15" s="261">
        <f t="shared" si="4"/>
        <v>158</v>
      </c>
      <c r="AM15" s="261">
        <f>SUM(AM16:AM20)</f>
        <v>158</v>
      </c>
      <c r="AN15" s="261">
        <f t="shared" si="4"/>
        <v>81</v>
      </c>
      <c r="AO15" s="261">
        <f t="shared" si="4"/>
        <v>77</v>
      </c>
      <c r="AP15" s="261">
        <f t="shared" si="4"/>
        <v>525</v>
      </c>
      <c r="AQ15" s="261">
        <f>SUM(AQ16:AQ20)</f>
        <v>288</v>
      </c>
      <c r="AR15" s="261">
        <f t="shared" si="4"/>
        <v>237</v>
      </c>
      <c r="AS15" s="261">
        <f t="shared" si="4"/>
        <v>0</v>
      </c>
      <c r="AT15" s="261">
        <f t="shared" si="4"/>
        <v>0</v>
      </c>
      <c r="AU15" s="261">
        <f t="shared" si="4"/>
        <v>0</v>
      </c>
      <c r="AV15" s="261">
        <f t="shared" si="4"/>
        <v>0</v>
      </c>
      <c r="AW15" s="261">
        <f t="shared" si="4"/>
        <v>0</v>
      </c>
      <c r="AX15" s="261">
        <f t="shared" si="4"/>
        <v>0</v>
      </c>
      <c r="AY15" s="261">
        <f t="shared" si="4"/>
        <v>411</v>
      </c>
      <c r="AZ15" s="261">
        <f t="shared" si="4"/>
        <v>226</v>
      </c>
      <c r="BA15" s="261">
        <f t="shared" si="4"/>
        <v>185</v>
      </c>
      <c r="BB15" s="261">
        <f t="shared" si="4"/>
        <v>114</v>
      </c>
      <c r="BC15" s="261">
        <f t="shared" si="4"/>
        <v>62</v>
      </c>
      <c r="BD15" s="261">
        <f t="shared" si="4"/>
        <v>52</v>
      </c>
      <c r="BE15" s="261">
        <f t="shared" si="4"/>
        <v>511</v>
      </c>
      <c r="BF15" s="261">
        <f>SUM(BF16:BF20)</f>
        <v>273</v>
      </c>
      <c r="BG15" s="261">
        <f t="shared" si="4"/>
        <v>238</v>
      </c>
      <c r="BH15" s="261">
        <f>SUM(BH16:BH20)</f>
        <v>1901</v>
      </c>
      <c r="BI15" s="263">
        <v>5.647656940760389</v>
      </c>
      <c r="BJ15" s="324" t="s">
        <v>110</v>
      </c>
      <c r="BK15" s="325"/>
    </row>
    <row r="16" spans="1:64" ht="20.25" customHeight="1">
      <c r="A16" s="265"/>
      <c r="B16" s="266" t="s">
        <v>39</v>
      </c>
      <c r="C16" s="261">
        <f aca="true" t="shared" si="5" ref="C16:C32">SUM(D16:E16)</f>
        <v>682</v>
      </c>
      <c r="D16" s="261">
        <f aca="true" t="shared" si="6" ref="D16:D32">G16+J16+M16+P16+AE16+AQ16</f>
        <v>368</v>
      </c>
      <c r="E16" s="261">
        <f aca="true" t="shared" si="7" ref="E16:E32">H16+K16+N16+Q16+AF16+AR16</f>
        <v>314</v>
      </c>
      <c r="F16" s="261">
        <f aca="true" t="shared" si="8" ref="F16:F32">SUM(G16:H16)</f>
        <v>0</v>
      </c>
      <c r="G16" s="261">
        <v>0</v>
      </c>
      <c r="H16" s="261">
        <v>0</v>
      </c>
      <c r="I16" s="261">
        <f aca="true" t="shared" si="9" ref="I16:I32">SUM(J16:K16)</f>
        <v>30</v>
      </c>
      <c r="J16" s="261">
        <v>15</v>
      </c>
      <c r="K16" s="261">
        <v>15</v>
      </c>
      <c r="L16" s="261">
        <f aca="true" t="shared" si="10" ref="L16:L32">SUM(M16:N16)</f>
        <v>43</v>
      </c>
      <c r="M16" s="261">
        <v>24</v>
      </c>
      <c r="N16" s="261">
        <v>19</v>
      </c>
      <c r="O16" s="261">
        <f aca="true" t="shared" si="11" ref="O16:O32">SUM(P16:Q16)</f>
        <v>190</v>
      </c>
      <c r="P16" s="261">
        <f aca="true" t="shared" si="12" ref="P16:P32">S16+V16+Y16+AB16</f>
        <v>103</v>
      </c>
      <c r="Q16" s="261">
        <f aca="true" t="shared" si="13" ref="Q16:Q32">T16+W16+Z16+AC16</f>
        <v>87</v>
      </c>
      <c r="R16" s="261">
        <f>SUM(S16:T16)</f>
        <v>15</v>
      </c>
      <c r="S16" s="261">
        <v>7</v>
      </c>
      <c r="T16" s="261">
        <v>8</v>
      </c>
      <c r="U16" s="261">
        <f>SUM(V16:W16)</f>
        <v>10</v>
      </c>
      <c r="V16" s="261">
        <v>5</v>
      </c>
      <c r="W16" s="261">
        <v>5</v>
      </c>
      <c r="X16" s="261">
        <f>SUM(Y16:Z16)</f>
        <v>151</v>
      </c>
      <c r="Y16" s="261">
        <v>82</v>
      </c>
      <c r="Z16" s="261">
        <v>69</v>
      </c>
      <c r="AA16" s="261">
        <f>SUM(AB16:AC16)</f>
        <v>14</v>
      </c>
      <c r="AB16" s="261">
        <v>9</v>
      </c>
      <c r="AC16" s="261">
        <v>5</v>
      </c>
      <c r="AD16" s="261">
        <f aca="true" t="shared" si="14" ref="AD16:AD32">SUM(AE16:AF16)</f>
        <v>203</v>
      </c>
      <c r="AE16" s="261">
        <f aca="true" t="shared" si="15" ref="AE16:AF32">AH16+AK16+AN16</f>
        <v>103</v>
      </c>
      <c r="AF16" s="261">
        <f t="shared" si="15"/>
        <v>100</v>
      </c>
      <c r="AG16" s="261">
        <f aca="true" t="shared" si="16" ref="AG16:AG32">SUM(AH16:AI16)</f>
        <v>0</v>
      </c>
      <c r="AH16" s="261">
        <v>0</v>
      </c>
      <c r="AI16" s="261">
        <v>0</v>
      </c>
      <c r="AJ16" s="261">
        <v>114</v>
      </c>
      <c r="AK16" s="261">
        <v>59</v>
      </c>
      <c r="AL16" s="261">
        <v>55</v>
      </c>
      <c r="AM16" s="261">
        <f aca="true" t="shared" si="17" ref="AM16:AM32">SUM(AN16:AO16)</f>
        <v>89</v>
      </c>
      <c r="AN16" s="261">
        <v>44</v>
      </c>
      <c r="AO16" s="261">
        <v>45</v>
      </c>
      <c r="AP16" s="261">
        <f aca="true" t="shared" si="18" ref="AP16:AP32">SUM(AQ16:AR16)</f>
        <v>216</v>
      </c>
      <c r="AQ16" s="261">
        <f aca="true" t="shared" si="19" ref="AQ16:AR32">AT16+AW16+AZ16+BC16</f>
        <v>123</v>
      </c>
      <c r="AR16" s="261">
        <f t="shared" si="19"/>
        <v>93</v>
      </c>
      <c r="AS16" s="261">
        <v>0</v>
      </c>
      <c r="AT16" s="261">
        <v>0</v>
      </c>
      <c r="AU16" s="261">
        <v>0</v>
      </c>
      <c r="AV16" s="261">
        <v>0</v>
      </c>
      <c r="AW16" s="261">
        <v>0</v>
      </c>
      <c r="AX16" s="261">
        <v>0</v>
      </c>
      <c r="AY16" s="261">
        <v>134</v>
      </c>
      <c r="AZ16" s="261">
        <v>78</v>
      </c>
      <c r="BA16" s="261">
        <v>56</v>
      </c>
      <c r="BB16" s="261">
        <f aca="true" t="shared" si="20" ref="BB16:BB32">SUM(BC16:BD16)</f>
        <v>82</v>
      </c>
      <c r="BC16" s="261">
        <v>45</v>
      </c>
      <c r="BD16" s="261">
        <v>37</v>
      </c>
      <c r="BE16" s="261">
        <f aca="true" t="shared" si="21" ref="BE16:BE32">SUM(BF16:BG16)</f>
        <v>203</v>
      </c>
      <c r="BF16" s="261">
        <v>109</v>
      </c>
      <c r="BG16" s="261">
        <v>94</v>
      </c>
      <c r="BH16" s="261">
        <v>755</v>
      </c>
      <c r="BI16" s="263">
        <v>8.656716417910449</v>
      </c>
      <c r="BJ16" s="278" t="s">
        <v>39</v>
      </c>
      <c r="BK16" s="267"/>
      <c r="BL16" s="261"/>
    </row>
    <row r="17" spans="1:64" ht="20.25" customHeight="1">
      <c r="A17" s="265"/>
      <c r="B17" s="266" t="s">
        <v>40</v>
      </c>
      <c r="C17" s="261">
        <f t="shared" si="5"/>
        <v>75</v>
      </c>
      <c r="D17" s="261">
        <f t="shared" si="6"/>
        <v>41</v>
      </c>
      <c r="E17" s="261">
        <f t="shared" si="7"/>
        <v>34</v>
      </c>
      <c r="F17" s="261">
        <f t="shared" si="8"/>
        <v>1</v>
      </c>
      <c r="G17" s="261">
        <v>0</v>
      </c>
      <c r="H17" s="261">
        <v>1</v>
      </c>
      <c r="I17" s="261">
        <f t="shared" si="9"/>
        <v>10</v>
      </c>
      <c r="J17" s="261">
        <v>8</v>
      </c>
      <c r="K17" s="261">
        <v>2</v>
      </c>
      <c r="L17" s="261">
        <f t="shared" si="10"/>
        <v>11</v>
      </c>
      <c r="M17" s="261">
        <v>7</v>
      </c>
      <c r="N17" s="261">
        <v>4</v>
      </c>
      <c r="O17" s="261">
        <f t="shared" si="11"/>
        <v>23</v>
      </c>
      <c r="P17" s="261">
        <f t="shared" si="12"/>
        <v>10</v>
      </c>
      <c r="Q17" s="261">
        <f t="shared" si="13"/>
        <v>13</v>
      </c>
      <c r="R17" s="261">
        <f aca="true" t="shared" si="22" ref="R17:R32">SUM(S17:T17)</f>
        <v>10</v>
      </c>
      <c r="S17" s="261">
        <v>5</v>
      </c>
      <c r="T17" s="261">
        <v>5</v>
      </c>
      <c r="U17" s="261">
        <f aca="true" t="shared" si="23" ref="U17:U32">SUM(V17:W17)</f>
        <v>0</v>
      </c>
      <c r="V17" s="261">
        <v>0</v>
      </c>
      <c r="W17" s="261">
        <v>0</v>
      </c>
      <c r="X17" s="261">
        <f aca="true" t="shared" si="24" ref="X17:X32">SUM(Y17:Z17)</f>
        <v>10</v>
      </c>
      <c r="Y17" s="261">
        <v>4</v>
      </c>
      <c r="Z17" s="261">
        <v>6</v>
      </c>
      <c r="AA17" s="261">
        <f aca="true" t="shared" si="25" ref="AA17:AA32">SUM(AB17:AC17)</f>
        <v>3</v>
      </c>
      <c r="AB17" s="261">
        <v>1</v>
      </c>
      <c r="AC17" s="261">
        <v>2</v>
      </c>
      <c r="AD17" s="261">
        <f t="shared" si="14"/>
        <v>14</v>
      </c>
      <c r="AE17" s="261">
        <f t="shared" si="15"/>
        <v>8</v>
      </c>
      <c r="AF17" s="261">
        <f t="shared" si="15"/>
        <v>6</v>
      </c>
      <c r="AG17" s="261">
        <f t="shared" si="16"/>
        <v>0</v>
      </c>
      <c r="AH17" s="261">
        <v>0</v>
      </c>
      <c r="AI17" s="261">
        <v>0</v>
      </c>
      <c r="AJ17" s="261">
        <f aca="true" t="shared" si="26" ref="AJ17:AJ32">SUM(AK17:AL17)</f>
        <v>11</v>
      </c>
      <c r="AK17" s="261">
        <v>5</v>
      </c>
      <c r="AL17" s="261">
        <v>6</v>
      </c>
      <c r="AM17" s="261">
        <f t="shared" si="17"/>
        <v>3</v>
      </c>
      <c r="AN17" s="261">
        <v>3</v>
      </c>
      <c r="AO17" s="261">
        <v>0</v>
      </c>
      <c r="AP17" s="261">
        <f t="shared" si="18"/>
        <v>16</v>
      </c>
      <c r="AQ17" s="261">
        <f t="shared" si="19"/>
        <v>8</v>
      </c>
      <c r="AR17" s="261">
        <f t="shared" si="19"/>
        <v>8</v>
      </c>
      <c r="AS17" s="261">
        <f aca="true" t="shared" si="27" ref="AS17:AS32">SUM(AT17:AU17)</f>
        <v>0</v>
      </c>
      <c r="AT17" s="261">
        <v>0</v>
      </c>
      <c r="AU17" s="261">
        <v>0</v>
      </c>
      <c r="AV17" s="261">
        <f aca="true" t="shared" si="28" ref="AV17:AV32">SUM(AW17:AX17)</f>
        <v>0</v>
      </c>
      <c r="AW17" s="261">
        <v>0</v>
      </c>
      <c r="AX17" s="261">
        <v>0</v>
      </c>
      <c r="AY17" s="261">
        <f aca="true" t="shared" si="29" ref="AY17:AY32">SUM(AZ17:BA17)</f>
        <v>16</v>
      </c>
      <c r="AZ17" s="261">
        <v>8</v>
      </c>
      <c r="BA17" s="261">
        <v>8</v>
      </c>
      <c r="BB17" s="261">
        <f t="shared" si="20"/>
        <v>0</v>
      </c>
      <c r="BC17" s="261">
        <v>0</v>
      </c>
      <c r="BD17" s="261">
        <v>0</v>
      </c>
      <c r="BE17" s="261">
        <f t="shared" si="21"/>
        <v>27</v>
      </c>
      <c r="BF17" s="261">
        <v>13</v>
      </c>
      <c r="BG17" s="261">
        <v>14</v>
      </c>
      <c r="BH17" s="261">
        <v>120</v>
      </c>
      <c r="BI17" s="263">
        <v>1.6433353621424223</v>
      </c>
      <c r="BJ17" s="278" t="s">
        <v>40</v>
      </c>
      <c r="BK17" s="267"/>
      <c r="BL17" s="261"/>
    </row>
    <row r="18" spans="1:64" ht="20.25" customHeight="1">
      <c r="A18" s="265"/>
      <c r="B18" s="266" t="s">
        <v>41</v>
      </c>
      <c r="C18" s="261">
        <f t="shared" si="5"/>
        <v>0</v>
      </c>
      <c r="D18" s="261">
        <f t="shared" si="6"/>
        <v>0</v>
      </c>
      <c r="E18" s="261">
        <f t="shared" si="7"/>
        <v>0</v>
      </c>
      <c r="F18" s="261">
        <f t="shared" si="8"/>
        <v>0</v>
      </c>
      <c r="G18" s="261">
        <v>0</v>
      </c>
      <c r="H18" s="261">
        <v>0</v>
      </c>
      <c r="I18" s="261">
        <f t="shared" si="9"/>
        <v>0</v>
      </c>
      <c r="J18" s="261">
        <v>0</v>
      </c>
      <c r="K18" s="261">
        <v>0</v>
      </c>
      <c r="L18" s="261">
        <f t="shared" si="10"/>
        <v>0</v>
      </c>
      <c r="M18" s="261">
        <v>0</v>
      </c>
      <c r="N18" s="261">
        <v>0</v>
      </c>
      <c r="O18" s="261">
        <f t="shared" si="11"/>
        <v>0</v>
      </c>
      <c r="P18" s="261">
        <f t="shared" si="12"/>
        <v>0</v>
      </c>
      <c r="Q18" s="261">
        <f t="shared" si="13"/>
        <v>0</v>
      </c>
      <c r="R18" s="261">
        <f t="shared" si="22"/>
        <v>0</v>
      </c>
      <c r="S18" s="261">
        <v>0</v>
      </c>
      <c r="T18" s="261">
        <v>0</v>
      </c>
      <c r="U18" s="261">
        <f t="shared" si="23"/>
        <v>0</v>
      </c>
      <c r="V18" s="261">
        <v>0</v>
      </c>
      <c r="W18" s="261">
        <v>0</v>
      </c>
      <c r="X18" s="261">
        <f t="shared" si="24"/>
        <v>0</v>
      </c>
      <c r="Y18" s="261">
        <v>0</v>
      </c>
      <c r="Z18" s="261">
        <v>0</v>
      </c>
      <c r="AA18" s="261">
        <f t="shared" si="25"/>
        <v>0</v>
      </c>
      <c r="AB18" s="261">
        <v>0</v>
      </c>
      <c r="AC18" s="261">
        <v>0</v>
      </c>
      <c r="AD18" s="261">
        <f t="shared" si="14"/>
        <v>0</v>
      </c>
      <c r="AE18" s="261">
        <f t="shared" si="15"/>
        <v>0</v>
      </c>
      <c r="AF18" s="261">
        <f t="shared" si="15"/>
        <v>0</v>
      </c>
      <c r="AG18" s="261">
        <f t="shared" si="16"/>
        <v>0</v>
      </c>
      <c r="AH18" s="261">
        <v>0</v>
      </c>
      <c r="AI18" s="261">
        <v>0</v>
      </c>
      <c r="AJ18" s="261">
        <f t="shared" si="26"/>
        <v>0</v>
      </c>
      <c r="AK18" s="261">
        <v>0</v>
      </c>
      <c r="AL18" s="261">
        <v>0</v>
      </c>
      <c r="AM18" s="261">
        <f t="shared" si="17"/>
        <v>0</v>
      </c>
      <c r="AN18" s="261">
        <v>0</v>
      </c>
      <c r="AO18" s="261">
        <v>0</v>
      </c>
      <c r="AP18" s="261">
        <f t="shared" si="18"/>
        <v>0</v>
      </c>
      <c r="AQ18" s="261">
        <f t="shared" si="19"/>
        <v>0</v>
      </c>
      <c r="AR18" s="261">
        <f t="shared" si="19"/>
        <v>0</v>
      </c>
      <c r="AS18" s="261">
        <f t="shared" si="27"/>
        <v>0</v>
      </c>
      <c r="AT18" s="261">
        <v>0</v>
      </c>
      <c r="AU18" s="261">
        <v>0</v>
      </c>
      <c r="AV18" s="261">
        <f t="shared" si="28"/>
        <v>0</v>
      </c>
      <c r="AW18" s="261">
        <v>0</v>
      </c>
      <c r="AX18" s="261">
        <v>0</v>
      </c>
      <c r="AY18" s="261">
        <f t="shared" si="29"/>
        <v>0</v>
      </c>
      <c r="AZ18" s="261">
        <v>0</v>
      </c>
      <c r="BA18" s="261">
        <v>0</v>
      </c>
      <c r="BB18" s="261">
        <f t="shared" si="20"/>
        <v>0</v>
      </c>
      <c r="BC18" s="261">
        <v>0</v>
      </c>
      <c r="BD18" s="261">
        <v>0</v>
      </c>
      <c r="BE18" s="261">
        <f t="shared" si="21"/>
        <v>0</v>
      </c>
      <c r="BF18" s="261">
        <v>0</v>
      </c>
      <c r="BG18" s="261">
        <v>0</v>
      </c>
      <c r="BH18" s="261">
        <v>0</v>
      </c>
      <c r="BI18" s="261">
        <v>0</v>
      </c>
      <c r="BJ18" s="277" t="s">
        <v>41</v>
      </c>
      <c r="BK18" s="267"/>
      <c r="BL18" s="261"/>
    </row>
    <row r="19" spans="1:64" ht="20.25" customHeight="1">
      <c r="A19" s="265"/>
      <c r="B19" s="266" t="s">
        <v>42</v>
      </c>
      <c r="C19" s="261">
        <f t="shared" si="5"/>
        <v>844</v>
      </c>
      <c r="D19" s="261">
        <f t="shared" si="6"/>
        <v>446</v>
      </c>
      <c r="E19" s="261">
        <f t="shared" si="7"/>
        <v>398</v>
      </c>
      <c r="F19" s="261">
        <f t="shared" si="8"/>
        <v>11</v>
      </c>
      <c r="G19" s="261">
        <v>5</v>
      </c>
      <c r="H19" s="261">
        <v>6</v>
      </c>
      <c r="I19" s="261">
        <f t="shared" si="9"/>
        <v>47</v>
      </c>
      <c r="J19" s="261">
        <v>21</v>
      </c>
      <c r="K19" s="261">
        <v>26</v>
      </c>
      <c r="L19" s="261">
        <f t="shared" si="10"/>
        <v>51</v>
      </c>
      <c r="M19" s="261">
        <v>23</v>
      </c>
      <c r="N19" s="261">
        <v>28</v>
      </c>
      <c r="O19" s="261">
        <f t="shared" si="11"/>
        <v>228</v>
      </c>
      <c r="P19" s="261">
        <f t="shared" si="12"/>
        <v>138</v>
      </c>
      <c r="Q19" s="261">
        <f t="shared" si="13"/>
        <v>90</v>
      </c>
      <c r="R19" s="261">
        <f t="shared" si="22"/>
        <v>22</v>
      </c>
      <c r="S19" s="261">
        <v>16</v>
      </c>
      <c r="T19" s="261">
        <v>6</v>
      </c>
      <c r="U19" s="261">
        <f t="shared" si="23"/>
        <v>2</v>
      </c>
      <c r="V19" s="261">
        <v>0</v>
      </c>
      <c r="W19" s="261">
        <v>2</v>
      </c>
      <c r="X19" s="261">
        <f t="shared" si="24"/>
        <v>166</v>
      </c>
      <c r="Y19" s="261">
        <v>100</v>
      </c>
      <c r="Z19" s="261">
        <v>66</v>
      </c>
      <c r="AA19" s="261">
        <f t="shared" si="25"/>
        <v>38</v>
      </c>
      <c r="AB19" s="261">
        <v>22</v>
      </c>
      <c r="AC19" s="261">
        <v>16</v>
      </c>
      <c r="AD19" s="261">
        <f t="shared" si="14"/>
        <v>235</v>
      </c>
      <c r="AE19" s="261">
        <f t="shared" si="15"/>
        <v>114</v>
      </c>
      <c r="AF19" s="261">
        <f t="shared" si="15"/>
        <v>121</v>
      </c>
      <c r="AG19" s="261">
        <f t="shared" si="16"/>
        <v>0</v>
      </c>
      <c r="AH19" s="261">
        <v>0</v>
      </c>
      <c r="AI19" s="261">
        <v>0</v>
      </c>
      <c r="AJ19" s="261">
        <f t="shared" si="26"/>
        <v>187</v>
      </c>
      <c r="AK19" s="261">
        <v>90</v>
      </c>
      <c r="AL19" s="261">
        <v>97</v>
      </c>
      <c r="AM19" s="261">
        <f t="shared" si="17"/>
        <v>48</v>
      </c>
      <c r="AN19" s="261">
        <v>24</v>
      </c>
      <c r="AO19" s="261">
        <v>24</v>
      </c>
      <c r="AP19" s="261">
        <f t="shared" si="18"/>
        <v>272</v>
      </c>
      <c r="AQ19" s="261">
        <f t="shared" si="19"/>
        <v>145</v>
      </c>
      <c r="AR19" s="261">
        <f t="shared" si="19"/>
        <v>127</v>
      </c>
      <c r="AS19" s="261">
        <f t="shared" si="27"/>
        <v>0</v>
      </c>
      <c r="AT19" s="261">
        <v>0</v>
      </c>
      <c r="AU19" s="261">
        <v>0</v>
      </c>
      <c r="AV19" s="261">
        <f t="shared" si="28"/>
        <v>0</v>
      </c>
      <c r="AW19" s="261">
        <v>0</v>
      </c>
      <c r="AX19" s="261">
        <v>0</v>
      </c>
      <c r="AY19" s="261">
        <f t="shared" si="29"/>
        <v>261</v>
      </c>
      <c r="AZ19" s="261">
        <v>140</v>
      </c>
      <c r="BA19" s="261">
        <v>121</v>
      </c>
      <c r="BB19" s="261">
        <f t="shared" si="20"/>
        <v>11</v>
      </c>
      <c r="BC19" s="261">
        <v>5</v>
      </c>
      <c r="BD19" s="261">
        <v>6</v>
      </c>
      <c r="BE19" s="261">
        <f t="shared" si="21"/>
        <v>281</v>
      </c>
      <c r="BF19" s="261">
        <v>151</v>
      </c>
      <c r="BG19" s="261">
        <v>130</v>
      </c>
      <c r="BH19" s="261">
        <v>930</v>
      </c>
      <c r="BI19" s="268">
        <v>14.113510798593671</v>
      </c>
      <c r="BJ19" s="277" t="s">
        <v>42</v>
      </c>
      <c r="BK19" s="267"/>
      <c r="BL19" s="261"/>
    </row>
    <row r="20" spans="1:64" ht="20.25" customHeight="1">
      <c r="A20" s="265"/>
      <c r="B20" s="266" t="s">
        <v>43</v>
      </c>
      <c r="C20" s="261">
        <f t="shared" si="5"/>
        <v>102</v>
      </c>
      <c r="D20" s="261">
        <f t="shared" si="6"/>
        <v>51</v>
      </c>
      <c r="E20" s="261">
        <f t="shared" si="7"/>
        <v>51</v>
      </c>
      <c r="F20" s="261">
        <f t="shared" si="8"/>
        <v>9</v>
      </c>
      <c r="G20" s="261">
        <v>3</v>
      </c>
      <c r="H20" s="261">
        <v>6</v>
      </c>
      <c r="I20" s="261">
        <f t="shared" si="9"/>
        <v>18</v>
      </c>
      <c r="J20" s="261">
        <v>8</v>
      </c>
      <c r="K20" s="261">
        <v>10</v>
      </c>
      <c r="L20" s="261">
        <f t="shared" si="10"/>
        <v>18</v>
      </c>
      <c r="M20" s="261">
        <v>9</v>
      </c>
      <c r="N20" s="261">
        <v>9</v>
      </c>
      <c r="O20" s="261">
        <f t="shared" si="11"/>
        <v>18</v>
      </c>
      <c r="P20" s="261">
        <f t="shared" si="12"/>
        <v>9</v>
      </c>
      <c r="Q20" s="261">
        <f t="shared" si="13"/>
        <v>9</v>
      </c>
      <c r="R20" s="261">
        <f t="shared" si="22"/>
        <v>0</v>
      </c>
      <c r="S20" s="261">
        <v>0</v>
      </c>
      <c r="T20" s="261">
        <v>0</v>
      </c>
      <c r="U20" s="261">
        <f t="shared" si="23"/>
        <v>17</v>
      </c>
      <c r="V20" s="261">
        <v>8</v>
      </c>
      <c r="W20" s="261">
        <v>9</v>
      </c>
      <c r="X20" s="261">
        <f t="shared" si="24"/>
        <v>1</v>
      </c>
      <c r="Y20" s="261">
        <v>1</v>
      </c>
      <c r="Z20" s="261">
        <v>0</v>
      </c>
      <c r="AA20" s="261">
        <f t="shared" si="25"/>
        <v>0</v>
      </c>
      <c r="AB20" s="261">
        <v>0</v>
      </c>
      <c r="AC20" s="261">
        <v>0</v>
      </c>
      <c r="AD20" s="261">
        <f t="shared" si="14"/>
        <v>18</v>
      </c>
      <c r="AE20" s="261">
        <f t="shared" si="15"/>
        <v>10</v>
      </c>
      <c r="AF20" s="261">
        <f t="shared" si="15"/>
        <v>8</v>
      </c>
      <c r="AG20" s="261">
        <f t="shared" si="16"/>
        <v>0</v>
      </c>
      <c r="AH20" s="261">
        <v>0</v>
      </c>
      <c r="AI20" s="261">
        <v>0</v>
      </c>
      <c r="AJ20" s="261">
        <f t="shared" si="26"/>
        <v>0</v>
      </c>
      <c r="AK20" s="261">
        <v>0</v>
      </c>
      <c r="AL20" s="261">
        <v>0</v>
      </c>
      <c r="AM20" s="261">
        <f t="shared" si="17"/>
        <v>18</v>
      </c>
      <c r="AN20" s="261">
        <v>10</v>
      </c>
      <c r="AO20" s="261">
        <v>8</v>
      </c>
      <c r="AP20" s="261">
        <f t="shared" si="18"/>
        <v>21</v>
      </c>
      <c r="AQ20" s="261">
        <f t="shared" si="19"/>
        <v>12</v>
      </c>
      <c r="AR20" s="261">
        <f t="shared" si="19"/>
        <v>9</v>
      </c>
      <c r="AS20" s="261">
        <f t="shared" si="27"/>
        <v>0</v>
      </c>
      <c r="AT20" s="261">
        <v>0</v>
      </c>
      <c r="AU20" s="261">
        <v>0</v>
      </c>
      <c r="AV20" s="261">
        <f t="shared" si="28"/>
        <v>0</v>
      </c>
      <c r="AW20" s="261">
        <v>0</v>
      </c>
      <c r="AX20" s="261">
        <v>0</v>
      </c>
      <c r="AY20" s="261">
        <f t="shared" si="29"/>
        <v>0</v>
      </c>
      <c r="AZ20" s="261">
        <v>0</v>
      </c>
      <c r="BA20" s="261">
        <v>0</v>
      </c>
      <c r="BB20" s="261">
        <f t="shared" si="20"/>
        <v>21</v>
      </c>
      <c r="BC20" s="261">
        <v>12</v>
      </c>
      <c r="BD20" s="261">
        <v>9</v>
      </c>
      <c r="BE20" s="261">
        <f t="shared" si="21"/>
        <v>0</v>
      </c>
      <c r="BF20" s="261">
        <v>0</v>
      </c>
      <c r="BG20" s="261">
        <v>0</v>
      </c>
      <c r="BH20" s="261">
        <v>96</v>
      </c>
      <c r="BI20" s="261">
        <v>0</v>
      </c>
      <c r="BJ20" s="277" t="s">
        <v>43</v>
      </c>
      <c r="BK20" s="267"/>
      <c r="BL20" s="261"/>
    </row>
    <row r="21" spans="1:64" ht="20.25" customHeight="1">
      <c r="A21" s="265"/>
      <c r="B21" s="269" t="s">
        <v>44</v>
      </c>
      <c r="C21" s="261">
        <f t="shared" si="5"/>
        <v>73</v>
      </c>
      <c r="D21" s="261">
        <f t="shared" si="6"/>
        <v>37</v>
      </c>
      <c r="E21" s="261">
        <f t="shared" si="7"/>
        <v>36</v>
      </c>
      <c r="F21" s="261">
        <f t="shared" si="8"/>
        <v>0</v>
      </c>
      <c r="G21" s="261">
        <v>0</v>
      </c>
      <c r="H21" s="261">
        <v>0</v>
      </c>
      <c r="I21" s="261">
        <f t="shared" si="9"/>
        <v>8</v>
      </c>
      <c r="J21" s="261">
        <v>5</v>
      </c>
      <c r="K21" s="261">
        <v>3</v>
      </c>
      <c r="L21" s="261">
        <f t="shared" si="10"/>
        <v>10</v>
      </c>
      <c r="M21" s="261">
        <v>4</v>
      </c>
      <c r="N21" s="261">
        <v>6</v>
      </c>
      <c r="O21" s="261">
        <f t="shared" si="11"/>
        <v>22</v>
      </c>
      <c r="P21" s="261">
        <f t="shared" si="12"/>
        <v>14</v>
      </c>
      <c r="Q21" s="261">
        <f t="shared" si="13"/>
        <v>8</v>
      </c>
      <c r="R21" s="261">
        <f t="shared" si="22"/>
        <v>0</v>
      </c>
      <c r="S21" s="261">
        <v>0</v>
      </c>
      <c r="T21" s="261">
        <v>0</v>
      </c>
      <c r="U21" s="261">
        <f t="shared" si="23"/>
        <v>0</v>
      </c>
      <c r="V21" s="261">
        <v>0</v>
      </c>
      <c r="W21" s="261">
        <v>0</v>
      </c>
      <c r="X21" s="261">
        <f t="shared" si="24"/>
        <v>12</v>
      </c>
      <c r="Y21" s="261">
        <v>8</v>
      </c>
      <c r="Z21" s="261">
        <v>4</v>
      </c>
      <c r="AA21" s="261">
        <f t="shared" si="25"/>
        <v>10</v>
      </c>
      <c r="AB21" s="261">
        <v>6</v>
      </c>
      <c r="AC21" s="261">
        <v>4</v>
      </c>
      <c r="AD21" s="261">
        <f t="shared" si="14"/>
        <v>21</v>
      </c>
      <c r="AE21" s="261">
        <f t="shared" si="15"/>
        <v>7</v>
      </c>
      <c r="AF21" s="261">
        <f t="shared" si="15"/>
        <v>14</v>
      </c>
      <c r="AG21" s="261">
        <f t="shared" si="16"/>
        <v>0</v>
      </c>
      <c r="AH21" s="261">
        <v>0</v>
      </c>
      <c r="AI21" s="261">
        <v>0</v>
      </c>
      <c r="AJ21" s="261">
        <f t="shared" si="26"/>
        <v>14</v>
      </c>
      <c r="AK21" s="261">
        <v>5</v>
      </c>
      <c r="AL21" s="261">
        <v>9</v>
      </c>
      <c r="AM21" s="261">
        <f t="shared" si="17"/>
        <v>7</v>
      </c>
      <c r="AN21" s="261">
        <v>2</v>
      </c>
      <c r="AO21" s="261">
        <v>5</v>
      </c>
      <c r="AP21" s="261">
        <f t="shared" si="18"/>
        <v>12</v>
      </c>
      <c r="AQ21" s="261">
        <f t="shared" si="19"/>
        <v>7</v>
      </c>
      <c r="AR21" s="261">
        <f t="shared" si="19"/>
        <v>5</v>
      </c>
      <c r="AS21" s="261">
        <f t="shared" si="27"/>
        <v>0</v>
      </c>
      <c r="AT21" s="261">
        <v>0</v>
      </c>
      <c r="AU21" s="261">
        <v>0</v>
      </c>
      <c r="AV21" s="261">
        <f t="shared" si="28"/>
        <v>0</v>
      </c>
      <c r="AW21" s="261">
        <v>0</v>
      </c>
      <c r="AX21" s="261">
        <v>0</v>
      </c>
      <c r="AY21" s="261">
        <f t="shared" si="29"/>
        <v>11</v>
      </c>
      <c r="AZ21" s="261">
        <v>7</v>
      </c>
      <c r="BA21" s="261">
        <v>4</v>
      </c>
      <c r="BB21" s="261">
        <f t="shared" si="20"/>
        <v>1</v>
      </c>
      <c r="BC21" s="261">
        <v>0</v>
      </c>
      <c r="BD21" s="261">
        <v>1</v>
      </c>
      <c r="BE21" s="261">
        <f t="shared" si="21"/>
        <v>16</v>
      </c>
      <c r="BF21" s="261">
        <v>7</v>
      </c>
      <c r="BG21" s="261">
        <v>9</v>
      </c>
      <c r="BH21" s="261">
        <v>110</v>
      </c>
      <c r="BI21" s="268">
        <v>1.5414258188824663</v>
      </c>
      <c r="BJ21" s="270" t="s">
        <v>44</v>
      </c>
      <c r="BK21" s="267"/>
      <c r="BL21" s="261"/>
    </row>
    <row r="22" spans="1:64" ht="20.25" customHeight="1">
      <c r="A22" s="265"/>
      <c r="B22" s="269" t="s">
        <v>111</v>
      </c>
      <c r="C22" s="261">
        <f t="shared" si="5"/>
        <v>0</v>
      </c>
      <c r="D22" s="261">
        <f t="shared" si="6"/>
        <v>0</v>
      </c>
      <c r="E22" s="261">
        <f t="shared" si="7"/>
        <v>0</v>
      </c>
      <c r="F22" s="261">
        <f t="shared" si="8"/>
        <v>0</v>
      </c>
      <c r="G22" s="261">
        <v>0</v>
      </c>
      <c r="H22" s="261">
        <v>0</v>
      </c>
      <c r="I22" s="261">
        <f t="shared" si="9"/>
        <v>0</v>
      </c>
      <c r="J22" s="261">
        <v>0</v>
      </c>
      <c r="K22" s="261">
        <v>0</v>
      </c>
      <c r="L22" s="261">
        <f t="shared" si="10"/>
        <v>0</v>
      </c>
      <c r="M22" s="261">
        <v>0</v>
      </c>
      <c r="N22" s="261">
        <v>0</v>
      </c>
      <c r="O22" s="261">
        <f t="shared" si="11"/>
        <v>0</v>
      </c>
      <c r="P22" s="261">
        <f t="shared" si="12"/>
        <v>0</v>
      </c>
      <c r="Q22" s="261">
        <f t="shared" si="13"/>
        <v>0</v>
      </c>
      <c r="R22" s="261">
        <f t="shared" si="22"/>
        <v>0</v>
      </c>
      <c r="S22" s="261">
        <v>0</v>
      </c>
      <c r="T22" s="261">
        <v>0</v>
      </c>
      <c r="U22" s="261">
        <f t="shared" si="23"/>
        <v>0</v>
      </c>
      <c r="V22" s="261">
        <v>0</v>
      </c>
      <c r="W22" s="261">
        <v>0</v>
      </c>
      <c r="X22" s="261">
        <f t="shared" si="24"/>
        <v>0</v>
      </c>
      <c r="Y22" s="261">
        <v>0</v>
      </c>
      <c r="Z22" s="261">
        <v>0</v>
      </c>
      <c r="AA22" s="261">
        <f t="shared" si="25"/>
        <v>0</v>
      </c>
      <c r="AB22" s="261">
        <v>0</v>
      </c>
      <c r="AC22" s="261">
        <v>0</v>
      </c>
      <c r="AD22" s="261">
        <f t="shared" si="14"/>
        <v>0</v>
      </c>
      <c r="AE22" s="261">
        <f t="shared" si="15"/>
        <v>0</v>
      </c>
      <c r="AF22" s="261">
        <f t="shared" si="15"/>
        <v>0</v>
      </c>
      <c r="AG22" s="261">
        <f t="shared" si="16"/>
        <v>0</v>
      </c>
      <c r="AH22" s="261">
        <v>0</v>
      </c>
      <c r="AI22" s="261">
        <v>0</v>
      </c>
      <c r="AJ22" s="261">
        <f t="shared" si="26"/>
        <v>0</v>
      </c>
      <c r="AK22" s="261">
        <v>0</v>
      </c>
      <c r="AL22" s="261">
        <v>0</v>
      </c>
      <c r="AM22" s="261">
        <f t="shared" si="17"/>
        <v>0</v>
      </c>
      <c r="AN22" s="261">
        <v>0</v>
      </c>
      <c r="AO22" s="261">
        <v>0</v>
      </c>
      <c r="AP22" s="261">
        <f t="shared" si="18"/>
        <v>0</v>
      </c>
      <c r="AQ22" s="261">
        <f t="shared" si="19"/>
        <v>0</v>
      </c>
      <c r="AR22" s="261">
        <f t="shared" si="19"/>
        <v>0</v>
      </c>
      <c r="AS22" s="261">
        <f t="shared" si="27"/>
        <v>0</v>
      </c>
      <c r="AT22" s="261">
        <v>0</v>
      </c>
      <c r="AU22" s="261">
        <v>0</v>
      </c>
      <c r="AV22" s="261">
        <f t="shared" si="28"/>
        <v>0</v>
      </c>
      <c r="AW22" s="261">
        <v>0</v>
      </c>
      <c r="AX22" s="261">
        <v>0</v>
      </c>
      <c r="AY22" s="261">
        <f t="shared" si="29"/>
        <v>0</v>
      </c>
      <c r="AZ22" s="261">
        <v>0</v>
      </c>
      <c r="BA22" s="261">
        <v>0</v>
      </c>
      <c r="BB22" s="261">
        <f t="shared" si="20"/>
        <v>0</v>
      </c>
      <c r="BC22" s="261">
        <v>0</v>
      </c>
      <c r="BD22" s="261">
        <v>0</v>
      </c>
      <c r="BE22" s="261">
        <f t="shared" si="21"/>
        <v>0</v>
      </c>
      <c r="BF22" s="261">
        <v>0</v>
      </c>
      <c r="BG22" s="261">
        <v>0</v>
      </c>
      <c r="BH22" s="261">
        <v>0</v>
      </c>
      <c r="BI22" s="261">
        <v>0</v>
      </c>
      <c r="BJ22" s="270" t="s">
        <v>111</v>
      </c>
      <c r="BK22" s="267"/>
      <c r="BL22" s="261"/>
    </row>
    <row r="23" spans="1:64" ht="20.25" customHeight="1">
      <c r="A23" s="265"/>
      <c r="B23" s="269" t="s">
        <v>45</v>
      </c>
      <c r="C23" s="261">
        <f t="shared" si="5"/>
        <v>0</v>
      </c>
      <c r="D23" s="261">
        <f t="shared" si="6"/>
        <v>0</v>
      </c>
      <c r="E23" s="261">
        <f t="shared" si="7"/>
        <v>0</v>
      </c>
      <c r="F23" s="261">
        <f t="shared" si="8"/>
        <v>0</v>
      </c>
      <c r="G23" s="261">
        <v>0</v>
      </c>
      <c r="H23" s="261">
        <v>0</v>
      </c>
      <c r="I23" s="261">
        <f t="shared" si="9"/>
        <v>0</v>
      </c>
      <c r="J23" s="261">
        <v>0</v>
      </c>
      <c r="K23" s="261">
        <v>0</v>
      </c>
      <c r="L23" s="261">
        <f t="shared" si="10"/>
        <v>0</v>
      </c>
      <c r="M23" s="261">
        <v>0</v>
      </c>
      <c r="N23" s="261">
        <v>0</v>
      </c>
      <c r="O23" s="261">
        <f t="shared" si="11"/>
        <v>0</v>
      </c>
      <c r="P23" s="261">
        <f t="shared" si="12"/>
        <v>0</v>
      </c>
      <c r="Q23" s="261">
        <f t="shared" si="13"/>
        <v>0</v>
      </c>
      <c r="R23" s="261">
        <f t="shared" si="22"/>
        <v>0</v>
      </c>
      <c r="S23" s="261">
        <v>0</v>
      </c>
      <c r="T23" s="261">
        <v>0</v>
      </c>
      <c r="U23" s="261">
        <f t="shared" si="23"/>
        <v>0</v>
      </c>
      <c r="V23" s="261">
        <v>0</v>
      </c>
      <c r="W23" s="261">
        <v>0</v>
      </c>
      <c r="X23" s="261">
        <f t="shared" si="24"/>
        <v>0</v>
      </c>
      <c r="Y23" s="261">
        <v>0</v>
      </c>
      <c r="Z23" s="261">
        <v>0</v>
      </c>
      <c r="AA23" s="261">
        <f t="shared" si="25"/>
        <v>0</v>
      </c>
      <c r="AB23" s="261">
        <v>0</v>
      </c>
      <c r="AC23" s="261">
        <v>0</v>
      </c>
      <c r="AD23" s="261">
        <f t="shared" si="14"/>
        <v>0</v>
      </c>
      <c r="AE23" s="261">
        <f t="shared" si="15"/>
        <v>0</v>
      </c>
      <c r="AF23" s="261">
        <f t="shared" si="15"/>
        <v>0</v>
      </c>
      <c r="AG23" s="261">
        <f t="shared" si="16"/>
        <v>0</v>
      </c>
      <c r="AH23" s="261">
        <v>0</v>
      </c>
      <c r="AI23" s="261">
        <v>0</v>
      </c>
      <c r="AJ23" s="261">
        <f t="shared" si="26"/>
        <v>0</v>
      </c>
      <c r="AK23" s="261">
        <v>0</v>
      </c>
      <c r="AL23" s="261">
        <v>0</v>
      </c>
      <c r="AM23" s="261">
        <f t="shared" si="17"/>
        <v>0</v>
      </c>
      <c r="AN23" s="261">
        <v>0</v>
      </c>
      <c r="AO23" s="261">
        <v>0</v>
      </c>
      <c r="AP23" s="261">
        <f t="shared" si="18"/>
        <v>0</v>
      </c>
      <c r="AQ23" s="261">
        <f t="shared" si="19"/>
        <v>0</v>
      </c>
      <c r="AR23" s="261">
        <f t="shared" si="19"/>
        <v>0</v>
      </c>
      <c r="AS23" s="261">
        <f t="shared" si="27"/>
        <v>0</v>
      </c>
      <c r="AT23" s="261">
        <v>0</v>
      </c>
      <c r="AU23" s="261">
        <v>0</v>
      </c>
      <c r="AV23" s="261">
        <f t="shared" si="28"/>
        <v>0</v>
      </c>
      <c r="AW23" s="261">
        <v>0</v>
      </c>
      <c r="AX23" s="261">
        <v>0</v>
      </c>
      <c r="AY23" s="261">
        <f t="shared" si="29"/>
        <v>0</v>
      </c>
      <c r="AZ23" s="261">
        <v>0</v>
      </c>
      <c r="BA23" s="261">
        <v>0</v>
      </c>
      <c r="BB23" s="261">
        <f t="shared" si="20"/>
        <v>0</v>
      </c>
      <c r="BC23" s="261">
        <v>0</v>
      </c>
      <c r="BD23" s="261">
        <v>0</v>
      </c>
      <c r="BE23" s="261">
        <f t="shared" si="21"/>
        <v>0</v>
      </c>
      <c r="BF23" s="261">
        <v>0</v>
      </c>
      <c r="BG23" s="261">
        <v>0</v>
      </c>
      <c r="BH23" s="261">
        <v>0</v>
      </c>
      <c r="BI23" s="261">
        <v>0</v>
      </c>
      <c r="BJ23" s="270" t="s">
        <v>45</v>
      </c>
      <c r="BK23" s="267"/>
      <c r="BL23" s="261"/>
    </row>
    <row r="24" spans="1:64" ht="20.25" customHeight="1">
      <c r="A24" s="265"/>
      <c r="B24" s="269" t="s">
        <v>46</v>
      </c>
      <c r="C24" s="261">
        <f t="shared" si="5"/>
        <v>0</v>
      </c>
      <c r="D24" s="261">
        <f t="shared" si="6"/>
        <v>0</v>
      </c>
      <c r="E24" s="261">
        <f t="shared" si="7"/>
        <v>0</v>
      </c>
      <c r="F24" s="261">
        <f t="shared" si="8"/>
        <v>0</v>
      </c>
      <c r="G24" s="261">
        <v>0</v>
      </c>
      <c r="H24" s="261">
        <v>0</v>
      </c>
      <c r="I24" s="261">
        <f t="shared" si="9"/>
        <v>0</v>
      </c>
      <c r="J24" s="261">
        <v>0</v>
      </c>
      <c r="K24" s="261">
        <v>0</v>
      </c>
      <c r="L24" s="261">
        <f t="shared" si="10"/>
        <v>0</v>
      </c>
      <c r="M24" s="261">
        <v>0</v>
      </c>
      <c r="N24" s="261">
        <v>0</v>
      </c>
      <c r="O24" s="261">
        <f t="shared" si="11"/>
        <v>0</v>
      </c>
      <c r="P24" s="261">
        <f t="shared" si="12"/>
        <v>0</v>
      </c>
      <c r="Q24" s="261">
        <f t="shared" si="13"/>
        <v>0</v>
      </c>
      <c r="R24" s="261">
        <f t="shared" si="22"/>
        <v>0</v>
      </c>
      <c r="S24" s="261">
        <v>0</v>
      </c>
      <c r="T24" s="261">
        <v>0</v>
      </c>
      <c r="U24" s="261">
        <f t="shared" si="23"/>
        <v>0</v>
      </c>
      <c r="V24" s="261">
        <v>0</v>
      </c>
      <c r="W24" s="261">
        <v>0</v>
      </c>
      <c r="X24" s="261">
        <f t="shared" si="24"/>
        <v>0</v>
      </c>
      <c r="Y24" s="261">
        <v>0</v>
      </c>
      <c r="Z24" s="261">
        <v>0</v>
      </c>
      <c r="AA24" s="261">
        <f t="shared" si="25"/>
        <v>0</v>
      </c>
      <c r="AB24" s="261">
        <v>0</v>
      </c>
      <c r="AC24" s="261">
        <v>0</v>
      </c>
      <c r="AD24" s="261">
        <f t="shared" si="14"/>
        <v>0</v>
      </c>
      <c r="AE24" s="261">
        <f t="shared" si="15"/>
        <v>0</v>
      </c>
      <c r="AF24" s="261">
        <f t="shared" si="15"/>
        <v>0</v>
      </c>
      <c r="AG24" s="261">
        <f t="shared" si="16"/>
        <v>0</v>
      </c>
      <c r="AH24" s="261">
        <v>0</v>
      </c>
      <c r="AI24" s="261">
        <v>0</v>
      </c>
      <c r="AJ24" s="261">
        <f t="shared" si="26"/>
        <v>0</v>
      </c>
      <c r="AK24" s="261">
        <v>0</v>
      </c>
      <c r="AL24" s="261">
        <v>0</v>
      </c>
      <c r="AM24" s="261">
        <f t="shared" si="17"/>
        <v>0</v>
      </c>
      <c r="AN24" s="261">
        <v>0</v>
      </c>
      <c r="AO24" s="261">
        <v>0</v>
      </c>
      <c r="AP24" s="261">
        <f t="shared" si="18"/>
        <v>0</v>
      </c>
      <c r="AQ24" s="261">
        <f t="shared" si="19"/>
        <v>0</v>
      </c>
      <c r="AR24" s="261">
        <f t="shared" si="19"/>
        <v>0</v>
      </c>
      <c r="AS24" s="261">
        <f t="shared" si="27"/>
        <v>0</v>
      </c>
      <c r="AT24" s="261">
        <v>0</v>
      </c>
      <c r="AU24" s="261">
        <v>0</v>
      </c>
      <c r="AV24" s="261">
        <f t="shared" si="28"/>
        <v>0</v>
      </c>
      <c r="AW24" s="261">
        <v>0</v>
      </c>
      <c r="AX24" s="261">
        <v>0</v>
      </c>
      <c r="AY24" s="261">
        <f t="shared" si="29"/>
        <v>0</v>
      </c>
      <c r="AZ24" s="261">
        <v>0</v>
      </c>
      <c r="BA24" s="261">
        <v>0</v>
      </c>
      <c r="BB24" s="261">
        <f t="shared" si="20"/>
        <v>0</v>
      </c>
      <c r="BC24" s="261">
        <v>0</v>
      </c>
      <c r="BD24" s="261">
        <v>0</v>
      </c>
      <c r="BE24" s="261">
        <f t="shared" si="21"/>
        <v>0</v>
      </c>
      <c r="BF24" s="261">
        <v>0</v>
      </c>
      <c r="BG24" s="261">
        <v>0</v>
      </c>
      <c r="BH24" s="261">
        <v>0</v>
      </c>
      <c r="BI24" s="261">
        <v>0</v>
      </c>
      <c r="BJ24" s="270" t="s">
        <v>46</v>
      </c>
      <c r="BK24" s="267"/>
      <c r="BL24" s="261"/>
    </row>
    <row r="25" spans="1:64" ht="20.25" customHeight="1">
      <c r="A25" s="265"/>
      <c r="B25" s="269" t="s">
        <v>47</v>
      </c>
      <c r="C25" s="261">
        <f t="shared" si="5"/>
        <v>0</v>
      </c>
      <c r="D25" s="261">
        <f t="shared" si="6"/>
        <v>0</v>
      </c>
      <c r="E25" s="261">
        <f t="shared" si="7"/>
        <v>0</v>
      </c>
      <c r="F25" s="261">
        <f t="shared" si="8"/>
        <v>0</v>
      </c>
      <c r="G25" s="261">
        <v>0</v>
      </c>
      <c r="H25" s="261">
        <v>0</v>
      </c>
      <c r="I25" s="261">
        <f t="shared" si="9"/>
        <v>0</v>
      </c>
      <c r="J25" s="261">
        <v>0</v>
      </c>
      <c r="K25" s="261">
        <v>0</v>
      </c>
      <c r="L25" s="261">
        <f t="shared" si="10"/>
        <v>0</v>
      </c>
      <c r="M25" s="261">
        <v>0</v>
      </c>
      <c r="N25" s="261">
        <v>0</v>
      </c>
      <c r="O25" s="261">
        <f t="shared" si="11"/>
        <v>0</v>
      </c>
      <c r="P25" s="261">
        <f t="shared" si="12"/>
        <v>0</v>
      </c>
      <c r="Q25" s="261">
        <f t="shared" si="13"/>
        <v>0</v>
      </c>
      <c r="R25" s="261">
        <f t="shared" si="22"/>
        <v>0</v>
      </c>
      <c r="S25" s="261">
        <v>0</v>
      </c>
      <c r="T25" s="261">
        <v>0</v>
      </c>
      <c r="U25" s="261">
        <f t="shared" si="23"/>
        <v>0</v>
      </c>
      <c r="V25" s="261">
        <v>0</v>
      </c>
      <c r="W25" s="261">
        <v>0</v>
      </c>
      <c r="X25" s="261">
        <f t="shared" si="24"/>
        <v>0</v>
      </c>
      <c r="Y25" s="261">
        <v>0</v>
      </c>
      <c r="Z25" s="261">
        <v>0</v>
      </c>
      <c r="AA25" s="261">
        <f t="shared" si="25"/>
        <v>0</v>
      </c>
      <c r="AB25" s="261">
        <v>0</v>
      </c>
      <c r="AC25" s="261">
        <v>0</v>
      </c>
      <c r="AD25" s="261">
        <f t="shared" si="14"/>
        <v>0</v>
      </c>
      <c r="AE25" s="261">
        <f t="shared" si="15"/>
        <v>0</v>
      </c>
      <c r="AF25" s="261">
        <f t="shared" si="15"/>
        <v>0</v>
      </c>
      <c r="AG25" s="261">
        <f t="shared" si="16"/>
        <v>0</v>
      </c>
      <c r="AH25" s="261">
        <v>0</v>
      </c>
      <c r="AI25" s="261">
        <v>0</v>
      </c>
      <c r="AJ25" s="261">
        <f t="shared" si="26"/>
        <v>0</v>
      </c>
      <c r="AK25" s="261">
        <v>0</v>
      </c>
      <c r="AL25" s="261">
        <v>0</v>
      </c>
      <c r="AM25" s="261">
        <f t="shared" si="17"/>
        <v>0</v>
      </c>
      <c r="AN25" s="261">
        <v>0</v>
      </c>
      <c r="AO25" s="261">
        <v>0</v>
      </c>
      <c r="AP25" s="261">
        <f t="shared" si="18"/>
        <v>0</v>
      </c>
      <c r="AQ25" s="261">
        <f t="shared" si="19"/>
        <v>0</v>
      </c>
      <c r="AR25" s="261">
        <f t="shared" si="19"/>
        <v>0</v>
      </c>
      <c r="AS25" s="261">
        <f t="shared" si="27"/>
        <v>0</v>
      </c>
      <c r="AT25" s="261">
        <v>0</v>
      </c>
      <c r="AU25" s="261">
        <v>0</v>
      </c>
      <c r="AV25" s="261">
        <f t="shared" si="28"/>
        <v>0</v>
      </c>
      <c r="AW25" s="261">
        <v>0</v>
      </c>
      <c r="AX25" s="261">
        <v>0</v>
      </c>
      <c r="AY25" s="261">
        <f t="shared" si="29"/>
        <v>0</v>
      </c>
      <c r="AZ25" s="261">
        <v>0</v>
      </c>
      <c r="BA25" s="261">
        <v>0</v>
      </c>
      <c r="BB25" s="261">
        <f t="shared" si="20"/>
        <v>0</v>
      </c>
      <c r="BC25" s="261">
        <v>0</v>
      </c>
      <c r="BD25" s="261">
        <v>0</v>
      </c>
      <c r="BE25" s="261">
        <f t="shared" si="21"/>
        <v>0</v>
      </c>
      <c r="BF25" s="261">
        <v>0</v>
      </c>
      <c r="BG25" s="261">
        <v>0</v>
      </c>
      <c r="BH25" s="261">
        <v>0</v>
      </c>
      <c r="BI25" s="261">
        <v>0</v>
      </c>
      <c r="BJ25" s="270" t="s">
        <v>47</v>
      </c>
      <c r="BK25" s="267"/>
      <c r="BL25" s="261"/>
    </row>
    <row r="26" spans="1:64" ht="20.25" customHeight="1">
      <c r="A26" s="265"/>
      <c r="B26" s="269" t="s">
        <v>48</v>
      </c>
      <c r="C26" s="261">
        <f t="shared" si="5"/>
        <v>0</v>
      </c>
      <c r="D26" s="261">
        <f t="shared" si="6"/>
        <v>0</v>
      </c>
      <c r="E26" s="261">
        <f t="shared" si="7"/>
        <v>0</v>
      </c>
      <c r="F26" s="261">
        <f t="shared" si="8"/>
        <v>0</v>
      </c>
      <c r="G26" s="261">
        <v>0</v>
      </c>
      <c r="H26" s="261">
        <v>0</v>
      </c>
      <c r="I26" s="261">
        <f t="shared" si="9"/>
        <v>0</v>
      </c>
      <c r="J26" s="261">
        <v>0</v>
      </c>
      <c r="K26" s="261">
        <v>0</v>
      </c>
      <c r="L26" s="261">
        <f t="shared" si="10"/>
        <v>0</v>
      </c>
      <c r="M26" s="261">
        <v>0</v>
      </c>
      <c r="N26" s="261">
        <v>0</v>
      </c>
      <c r="O26" s="261">
        <f t="shared" si="11"/>
        <v>0</v>
      </c>
      <c r="P26" s="261">
        <f t="shared" si="12"/>
        <v>0</v>
      </c>
      <c r="Q26" s="261">
        <f t="shared" si="13"/>
        <v>0</v>
      </c>
      <c r="R26" s="261">
        <f t="shared" si="22"/>
        <v>0</v>
      </c>
      <c r="S26" s="261">
        <v>0</v>
      </c>
      <c r="T26" s="261">
        <v>0</v>
      </c>
      <c r="U26" s="261">
        <f t="shared" si="23"/>
        <v>0</v>
      </c>
      <c r="V26" s="261">
        <v>0</v>
      </c>
      <c r="W26" s="261">
        <v>0</v>
      </c>
      <c r="X26" s="261">
        <f t="shared" si="24"/>
        <v>0</v>
      </c>
      <c r="Y26" s="261">
        <v>0</v>
      </c>
      <c r="Z26" s="261">
        <v>0</v>
      </c>
      <c r="AA26" s="261">
        <f t="shared" si="25"/>
        <v>0</v>
      </c>
      <c r="AB26" s="261">
        <v>0</v>
      </c>
      <c r="AC26" s="261">
        <v>0</v>
      </c>
      <c r="AD26" s="261">
        <f t="shared" si="14"/>
        <v>0</v>
      </c>
      <c r="AE26" s="261">
        <f t="shared" si="15"/>
        <v>0</v>
      </c>
      <c r="AF26" s="261">
        <f t="shared" si="15"/>
        <v>0</v>
      </c>
      <c r="AG26" s="261">
        <f t="shared" si="16"/>
        <v>0</v>
      </c>
      <c r="AH26" s="261">
        <v>0</v>
      </c>
      <c r="AI26" s="261">
        <v>0</v>
      </c>
      <c r="AJ26" s="261">
        <f t="shared" si="26"/>
        <v>0</v>
      </c>
      <c r="AK26" s="261">
        <v>0</v>
      </c>
      <c r="AL26" s="261">
        <v>0</v>
      </c>
      <c r="AM26" s="261">
        <f t="shared" si="17"/>
        <v>0</v>
      </c>
      <c r="AN26" s="261">
        <v>0</v>
      </c>
      <c r="AO26" s="261">
        <v>0</v>
      </c>
      <c r="AP26" s="261">
        <f t="shared" si="18"/>
        <v>0</v>
      </c>
      <c r="AQ26" s="261">
        <f t="shared" si="19"/>
        <v>0</v>
      </c>
      <c r="AR26" s="261">
        <f t="shared" si="19"/>
        <v>0</v>
      </c>
      <c r="AS26" s="261">
        <f t="shared" si="27"/>
        <v>0</v>
      </c>
      <c r="AT26" s="261">
        <v>0</v>
      </c>
      <c r="AU26" s="261">
        <v>0</v>
      </c>
      <c r="AV26" s="261">
        <f t="shared" si="28"/>
        <v>0</v>
      </c>
      <c r="AW26" s="261">
        <v>0</v>
      </c>
      <c r="AX26" s="261">
        <v>0</v>
      </c>
      <c r="AY26" s="261">
        <f t="shared" si="29"/>
        <v>0</v>
      </c>
      <c r="AZ26" s="261">
        <v>0</v>
      </c>
      <c r="BA26" s="261">
        <v>0</v>
      </c>
      <c r="BB26" s="261">
        <f t="shared" si="20"/>
        <v>0</v>
      </c>
      <c r="BC26" s="261">
        <v>0</v>
      </c>
      <c r="BD26" s="261">
        <v>0</v>
      </c>
      <c r="BE26" s="261">
        <f t="shared" si="21"/>
        <v>0</v>
      </c>
      <c r="BF26" s="261">
        <v>0</v>
      </c>
      <c r="BG26" s="261">
        <v>0</v>
      </c>
      <c r="BH26" s="261">
        <v>0</v>
      </c>
      <c r="BI26" s="261">
        <v>0</v>
      </c>
      <c r="BJ26" s="270" t="s">
        <v>48</v>
      </c>
      <c r="BK26" s="267"/>
      <c r="BL26" s="261"/>
    </row>
    <row r="27" spans="1:64" ht="20.25" customHeight="1">
      <c r="A27" s="265"/>
      <c r="B27" s="269" t="s">
        <v>49</v>
      </c>
      <c r="C27" s="261">
        <f t="shared" si="5"/>
        <v>0</v>
      </c>
      <c r="D27" s="261">
        <f t="shared" si="6"/>
        <v>0</v>
      </c>
      <c r="E27" s="261">
        <f t="shared" si="7"/>
        <v>0</v>
      </c>
      <c r="F27" s="261">
        <f t="shared" si="8"/>
        <v>0</v>
      </c>
      <c r="G27" s="261">
        <v>0</v>
      </c>
      <c r="H27" s="261">
        <v>0</v>
      </c>
      <c r="I27" s="261">
        <f t="shared" si="9"/>
        <v>0</v>
      </c>
      <c r="J27" s="261">
        <v>0</v>
      </c>
      <c r="K27" s="261">
        <v>0</v>
      </c>
      <c r="L27" s="261">
        <f t="shared" si="10"/>
        <v>0</v>
      </c>
      <c r="M27" s="261">
        <v>0</v>
      </c>
      <c r="N27" s="261">
        <v>0</v>
      </c>
      <c r="O27" s="261">
        <f t="shared" si="11"/>
        <v>0</v>
      </c>
      <c r="P27" s="261">
        <f t="shared" si="12"/>
        <v>0</v>
      </c>
      <c r="Q27" s="261">
        <f t="shared" si="13"/>
        <v>0</v>
      </c>
      <c r="R27" s="261">
        <f t="shared" si="22"/>
        <v>0</v>
      </c>
      <c r="S27" s="261">
        <v>0</v>
      </c>
      <c r="T27" s="261">
        <v>0</v>
      </c>
      <c r="U27" s="261">
        <f t="shared" si="23"/>
        <v>0</v>
      </c>
      <c r="V27" s="261">
        <v>0</v>
      </c>
      <c r="W27" s="261">
        <v>0</v>
      </c>
      <c r="X27" s="261">
        <f t="shared" si="24"/>
        <v>0</v>
      </c>
      <c r="Y27" s="261">
        <v>0</v>
      </c>
      <c r="Z27" s="261">
        <v>0</v>
      </c>
      <c r="AA27" s="261">
        <f t="shared" si="25"/>
        <v>0</v>
      </c>
      <c r="AB27" s="261">
        <v>0</v>
      </c>
      <c r="AC27" s="261">
        <v>0</v>
      </c>
      <c r="AD27" s="261">
        <f t="shared" si="14"/>
        <v>0</v>
      </c>
      <c r="AE27" s="261">
        <f t="shared" si="15"/>
        <v>0</v>
      </c>
      <c r="AF27" s="261">
        <f t="shared" si="15"/>
        <v>0</v>
      </c>
      <c r="AG27" s="261">
        <f t="shared" si="16"/>
        <v>0</v>
      </c>
      <c r="AH27" s="261">
        <v>0</v>
      </c>
      <c r="AI27" s="261">
        <v>0</v>
      </c>
      <c r="AJ27" s="261">
        <f t="shared" si="26"/>
        <v>0</v>
      </c>
      <c r="AK27" s="261">
        <v>0</v>
      </c>
      <c r="AL27" s="261">
        <v>0</v>
      </c>
      <c r="AM27" s="261">
        <f t="shared" si="17"/>
        <v>0</v>
      </c>
      <c r="AN27" s="261">
        <v>0</v>
      </c>
      <c r="AO27" s="261">
        <v>0</v>
      </c>
      <c r="AP27" s="261">
        <f t="shared" si="18"/>
        <v>0</v>
      </c>
      <c r="AQ27" s="261">
        <f t="shared" si="19"/>
        <v>0</v>
      </c>
      <c r="AR27" s="261">
        <f t="shared" si="19"/>
        <v>0</v>
      </c>
      <c r="AS27" s="261">
        <f t="shared" si="27"/>
        <v>0</v>
      </c>
      <c r="AT27" s="261">
        <v>0</v>
      </c>
      <c r="AU27" s="261">
        <v>0</v>
      </c>
      <c r="AV27" s="261">
        <f t="shared" si="28"/>
        <v>0</v>
      </c>
      <c r="AW27" s="261">
        <v>0</v>
      </c>
      <c r="AX27" s="261">
        <v>0</v>
      </c>
      <c r="AY27" s="261">
        <f t="shared" si="29"/>
        <v>0</v>
      </c>
      <c r="AZ27" s="261">
        <v>0</v>
      </c>
      <c r="BA27" s="261">
        <v>0</v>
      </c>
      <c r="BB27" s="261">
        <f t="shared" si="20"/>
        <v>0</v>
      </c>
      <c r="BC27" s="261">
        <v>0</v>
      </c>
      <c r="BD27" s="261">
        <v>0</v>
      </c>
      <c r="BE27" s="261">
        <f t="shared" si="21"/>
        <v>0</v>
      </c>
      <c r="BF27" s="261">
        <v>0</v>
      </c>
      <c r="BG27" s="261">
        <v>0</v>
      </c>
      <c r="BH27" s="261">
        <v>0</v>
      </c>
      <c r="BI27" s="261">
        <v>0</v>
      </c>
      <c r="BJ27" s="270" t="s">
        <v>49</v>
      </c>
      <c r="BK27" s="267"/>
      <c r="BL27" s="261"/>
    </row>
    <row r="28" spans="1:64" ht="20.25" customHeight="1">
      <c r="A28" s="265"/>
      <c r="B28" s="269" t="s">
        <v>50</v>
      </c>
      <c r="C28" s="261">
        <f t="shared" si="5"/>
        <v>0</v>
      </c>
      <c r="D28" s="261">
        <f t="shared" si="6"/>
        <v>0</v>
      </c>
      <c r="E28" s="261">
        <f t="shared" si="7"/>
        <v>0</v>
      </c>
      <c r="F28" s="261">
        <f t="shared" si="8"/>
        <v>0</v>
      </c>
      <c r="G28" s="261">
        <v>0</v>
      </c>
      <c r="H28" s="261">
        <v>0</v>
      </c>
      <c r="I28" s="261">
        <f t="shared" si="9"/>
        <v>0</v>
      </c>
      <c r="J28" s="261">
        <v>0</v>
      </c>
      <c r="K28" s="261">
        <v>0</v>
      </c>
      <c r="L28" s="261">
        <f t="shared" si="10"/>
        <v>0</v>
      </c>
      <c r="M28" s="261">
        <v>0</v>
      </c>
      <c r="N28" s="261">
        <v>0</v>
      </c>
      <c r="O28" s="261">
        <f t="shared" si="11"/>
        <v>0</v>
      </c>
      <c r="P28" s="261">
        <f t="shared" si="12"/>
        <v>0</v>
      </c>
      <c r="Q28" s="261">
        <f t="shared" si="13"/>
        <v>0</v>
      </c>
      <c r="R28" s="261">
        <f t="shared" si="22"/>
        <v>0</v>
      </c>
      <c r="S28" s="261">
        <v>0</v>
      </c>
      <c r="T28" s="261">
        <v>0</v>
      </c>
      <c r="U28" s="261">
        <f t="shared" si="23"/>
        <v>0</v>
      </c>
      <c r="V28" s="261">
        <v>0</v>
      </c>
      <c r="W28" s="261">
        <v>0</v>
      </c>
      <c r="X28" s="261">
        <f t="shared" si="24"/>
        <v>0</v>
      </c>
      <c r="Y28" s="261">
        <v>0</v>
      </c>
      <c r="Z28" s="261">
        <v>0</v>
      </c>
      <c r="AA28" s="261">
        <f t="shared" si="25"/>
        <v>0</v>
      </c>
      <c r="AB28" s="261">
        <v>0</v>
      </c>
      <c r="AC28" s="261">
        <v>0</v>
      </c>
      <c r="AD28" s="261">
        <f t="shared" si="14"/>
        <v>0</v>
      </c>
      <c r="AE28" s="261">
        <f t="shared" si="15"/>
        <v>0</v>
      </c>
      <c r="AF28" s="261">
        <f t="shared" si="15"/>
        <v>0</v>
      </c>
      <c r="AG28" s="261">
        <f t="shared" si="16"/>
        <v>0</v>
      </c>
      <c r="AH28" s="261">
        <v>0</v>
      </c>
      <c r="AI28" s="261">
        <v>0</v>
      </c>
      <c r="AJ28" s="261">
        <f t="shared" si="26"/>
        <v>0</v>
      </c>
      <c r="AK28" s="261">
        <v>0</v>
      </c>
      <c r="AL28" s="261">
        <v>0</v>
      </c>
      <c r="AM28" s="261">
        <f t="shared" si="17"/>
        <v>0</v>
      </c>
      <c r="AN28" s="261">
        <v>0</v>
      </c>
      <c r="AO28" s="261">
        <v>0</v>
      </c>
      <c r="AP28" s="261">
        <f t="shared" si="18"/>
        <v>0</v>
      </c>
      <c r="AQ28" s="261">
        <f t="shared" si="19"/>
        <v>0</v>
      </c>
      <c r="AR28" s="261">
        <f t="shared" si="19"/>
        <v>0</v>
      </c>
      <c r="AS28" s="261">
        <f t="shared" si="27"/>
        <v>0</v>
      </c>
      <c r="AT28" s="261">
        <v>0</v>
      </c>
      <c r="AU28" s="261">
        <v>0</v>
      </c>
      <c r="AV28" s="261">
        <f t="shared" si="28"/>
        <v>0</v>
      </c>
      <c r="AW28" s="261">
        <v>0</v>
      </c>
      <c r="AX28" s="261">
        <v>0</v>
      </c>
      <c r="AY28" s="261">
        <f t="shared" si="29"/>
        <v>0</v>
      </c>
      <c r="AZ28" s="261">
        <v>0</v>
      </c>
      <c r="BA28" s="261">
        <v>0</v>
      </c>
      <c r="BB28" s="261">
        <f t="shared" si="20"/>
        <v>0</v>
      </c>
      <c r="BC28" s="261">
        <v>0</v>
      </c>
      <c r="BD28" s="261">
        <v>0</v>
      </c>
      <c r="BE28" s="261">
        <f t="shared" si="21"/>
        <v>0</v>
      </c>
      <c r="BF28" s="261">
        <v>0</v>
      </c>
      <c r="BG28" s="261">
        <v>0</v>
      </c>
      <c r="BH28" s="261">
        <v>0</v>
      </c>
      <c r="BI28" s="261">
        <v>0</v>
      </c>
      <c r="BJ28" s="270" t="s">
        <v>50</v>
      </c>
      <c r="BK28" s="267"/>
      <c r="BL28" s="261"/>
    </row>
    <row r="29" spans="1:64" ht="20.25" customHeight="1">
      <c r="A29" s="265"/>
      <c r="B29" s="271" t="s">
        <v>68</v>
      </c>
      <c r="C29" s="260">
        <f t="shared" si="5"/>
        <v>0</v>
      </c>
      <c r="D29" s="261">
        <f t="shared" si="6"/>
        <v>0</v>
      </c>
      <c r="E29" s="261">
        <f t="shared" si="7"/>
        <v>0</v>
      </c>
      <c r="F29" s="261">
        <f t="shared" si="8"/>
        <v>0</v>
      </c>
      <c r="G29" s="261">
        <v>0</v>
      </c>
      <c r="H29" s="261">
        <v>0</v>
      </c>
      <c r="I29" s="261">
        <f t="shared" si="9"/>
        <v>0</v>
      </c>
      <c r="J29" s="261">
        <v>0</v>
      </c>
      <c r="K29" s="261">
        <v>0</v>
      </c>
      <c r="L29" s="261">
        <f t="shared" si="10"/>
        <v>0</v>
      </c>
      <c r="M29" s="261">
        <v>0</v>
      </c>
      <c r="N29" s="261">
        <v>0</v>
      </c>
      <c r="O29" s="261">
        <f t="shared" si="11"/>
        <v>0</v>
      </c>
      <c r="P29" s="261">
        <f t="shared" si="12"/>
        <v>0</v>
      </c>
      <c r="Q29" s="261">
        <f t="shared" si="13"/>
        <v>0</v>
      </c>
      <c r="R29" s="261">
        <f t="shared" si="22"/>
        <v>0</v>
      </c>
      <c r="S29" s="261">
        <v>0</v>
      </c>
      <c r="T29" s="261">
        <v>0</v>
      </c>
      <c r="U29" s="261">
        <f t="shared" si="23"/>
        <v>0</v>
      </c>
      <c r="V29" s="261">
        <v>0</v>
      </c>
      <c r="W29" s="261">
        <v>0</v>
      </c>
      <c r="X29" s="261">
        <f t="shared" si="24"/>
        <v>0</v>
      </c>
      <c r="Y29" s="261">
        <v>0</v>
      </c>
      <c r="Z29" s="261">
        <v>0</v>
      </c>
      <c r="AA29" s="261">
        <f t="shared" si="25"/>
        <v>0</v>
      </c>
      <c r="AB29" s="261">
        <v>0</v>
      </c>
      <c r="AC29" s="261">
        <v>0</v>
      </c>
      <c r="AD29" s="261">
        <f t="shared" si="14"/>
        <v>0</v>
      </c>
      <c r="AE29" s="261">
        <f t="shared" si="15"/>
        <v>0</v>
      </c>
      <c r="AF29" s="261">
        <f t="shared" si="15"/>
        <v>0</v>
      </c>
      <c r="AG29" s="261">
        <f t="shared" si="16"/>
        <v>0</v>
      </c>
      <c r="AH29" s="261">
        <v>0</v>
      </c>
      <c r="AI29" s="261">
        <v>0</v>
      </c>
      <c r="AJ29" s="261">
        <f t="shared" si="26"/>
        <v>0</v>
      </c>
      <c r="AK29" s="261">
        <v>0</v>
      </c>
      <c r="AL29" s="261">
        <v>0</v>
      </c>
      <c r="AM29" s="261">
        <f t="shared" si="17"/>
        <v>0</v>
      </c>
      <c r="AN29" s="261">
        <v>0</v>
      </c>
      <c r="AO29" s="261">
        <v>0</v>
      </c>
      <c r="AP29" s="261">
        <f t="shared" si="18"/>
        <v>0</v>
      </c>
      <c r="AQ29" s="261">
        <f t="shared" si="19"/>
        <v>0</v>
      </c>
      <c r="AR29" s="261">
        <f t="shared" si="19"/>
        <v>0</v>
      </c>
      <c r="AS29" s="261">
        <f t="shared" si="27"/>
        <v>0</v>
      </c>
      <c r="AT29" s="261">
        <v>0</v>
      </c>
      <c r="AU29" s="261">
        <v>0</v>
      </c>
      <c r="AV29" s="261">
        <f t="shared" si="28"/>
        <v>0</v>
      </c>
      <c r="AW29" s="261">
        <v>0</v>
      </c>
      <c r="AX29" s="261">
        <v>0</v>
      </c>
      <c r="AY29" s="261">
        <f t="shared" si="29"/>
        <v>0</v>
      </c>
      <c r="AZ29" s="261">
        <v>0</v>
      </c>
      <c r="BA29" s="261">
        <v>0</v>
      </c>
      <c r="BB29" s="261">
        <f t="shared" si="20"/>
        <v>0</v>
      </c>
      <c r="BC29" s="261">
        <v>0</v>
      </c>
      <c r="BD29" s="261">
        <v>0</v>
      </c>
      <c r="BE29" s="261">
        <f t="shared" si="21"/>
        <v>0</v>
      </c>
      <c r="BF29" s="261">
        <v>0</v>
      </c>
      <c r="BG29" s="261">
        <v>0</v>
      </c>
      <c r="BH29" s="261">
        <v>0</v>
      </c>
      <c r="BI29" s="261">
        <v>0</v>
      </c>
      <c r="BJ29" s="270" t="s">
        <v>68</v>
      </c>
      <c r="BK29" s="267"/>
      <c r="BL29" s="261"/>
    </row>
    <row r="30" spans="1:64" ht="20.25" customHeight="1">
      <c r="A30" s="265"/>
      <c r="B30" s="271" t="s">
        <v>69</v>
      </c>
      <c r="C30" s="260">
        <f t="shared" si="5"/>
        <v>0</v>
      </c>
      <c r="D30" s="261">
        <f t="shared" si="6"/>
        <v>0</v>
      </c>
      <c r="E30" s="261">
        <f t="shared" si="7"/>
        <v>0</v>
      </c>
      <c r="F30" s="261">
        <f t="shared" si="8"/>
        <v>0</v>
      </c>
      <c r="G30" s="261">
        <v>0</v>
      </c>
      <c r="H30" s="261">
        <v>0</v>
      </c>
      <c r="I30" s="261">
        <f t="shared" si="9"/>
        <v>0</v>
      </c>
      <c r="J30" s="261">
        <v>0</v>
      </c>
      <c r="K30" s="261">
        <v>0</v>
      </c>
      <c r="L30" s="261">
        <f t="shared" si="10"/>
        <v>0</v>
      </c>
      <c r="M30" s="261">
        <v>0</v>
      </c>
      <c r="N30" s="261">
        <v>0</v>
      </c>
      <c r="O30" s="261">
        <f t="shared" si="11"/>
        <v>0</v>
      </c>
      <c r="P30" s="261">
        <f t="shared" si="12"/>
        <v>0</v>
      </c>
      <c r="Q30" s="261">
        <f t="shared" si="13"/>
        <v>0</v>
      </c>
      <c r="R30" s="261">
        <f t="shared" si="22"/>
        <v>0</v>
      </c>
      <c r="S30" s="261">
        <v>0</v>
      </c>
      <c r="T30" s="261">
        <v>0</v>
      </c>
      <c r="U30" s="261">
        <f t="shared" si="23"/>
        <v>0</v>
      </c>
      <c r="V30" s="261">
        <v>0</v>
      </c>
      <c r="W30" s="261">
        <v>0</v>
      </c>
      <c r="X30" s="261">
        <f t="shared" si="24"/>
        <v>0</v>
      </c>
      <c r="Y30" s="261">
        <v>0</v>
      </c>
      <c r="Z30" s="261">
        <v>0</v>
      </c>
      <c r="AA30" s="261">
        <f t="shared" si="25"/>
        <v>0</v>
      </c>
      <c r="AB30" s="261">
        <v>0</v>
      </c>
      <c r="AC30" s="261">
        <v>0</v>
      </c>
      <c r="AD30" s="261">
        <f t="shared" si="14"/>
        <v>0</v>
      </c>
      <c r="AE30" s="261">
        <f t="shared" si="15"/>
        <v>0</v>
      </c>
      <c r="AF30" s="261">
        <f t="shared" si="15"/>
        <v>0</v>
      </c>
      <c r="AG30" s="261">
        <f t="shared" si="16"/>
        <v>0</v>
      </c>
      <c r="AH30" s="261">
        <v>0</v>
      </c>
      <c r="AI30" s="261">
        <v>0</v>
      </c>
      <c r="AJ30" s="261">
        <f t="shared" si="26"/>
        <v>0</v>
      </c>
      <c r="AK30" s="261">
        <v>0</v>
      </c>
      <c r="AL30" s="261">
        <v>0</v>
      </c>
      <c r="AM30" s="261">
        <f t="shared" si="17"/>
        <v>0</v>
      </c>
      <c r="AN30" s="261">
        <v>0</v>
      </c>
      <c r="AO30" s="261">
        <v>0</v>
      </c>
      <c r="AP30" s="261">
        <f t="shared" si="18"/>
        <v>0</v>
      </c>
      <c r="AQ30" s="261">
        <f t="shared" si="19"/>
        <v>0</v>
      </c>
      <c r="AR30" s="261">
        <f t="shared" si="19"/>
        <v>0</v>
      </c>
      <c r="AS30" s="261">
        <f t="shared" si="27"/>
        <v>0</v>
      </c>
      <c r="AT30" s="261">
        <v>0</v>
      </c>
      <c r="AU30" s="261">
        <v>0</v>
      </c>
      <c r="AV30" s="261">
        <f t="shared" si="28"/>
        <v>0</v>
      </c>
      <c r="AW30" s="261">
        <v>0</v>
      </c>
      <c r="AX30" s="261">
        <v>0</v>
      </c>
      <c r="AY30" s="261">
        <f t="shared" si="29"/>
        <v>0</v>
      </c>
      <c r="AZ30" s="261">
        <v>0</v>
      </c>
      <c r="BA30" s="261">
        <v>0</v>
      </c>
      <c r="BB30" s="261">
        <f t="shared" si="20"/>
        <v>0</v>
      </c>
      <c r="BC30" s="261">
        <v>0</v>
      </c>
      <c r="BD30" s="261">
        <v>0</v>
      </c>
      <c r="BE30" s="261">
        <f t="shared" si="21"/>
        <v>0</v>
      </c>
      <c r="BF30" s="261">
        <v>0</v>
      </c>
      <c r="BG30" s="261">
        <v>0</v>
      </c>
      <c r="BH30" s="261">
        <v>0</v>
      </c>
      <c r="BI30" s="261">
        <v>0</v>
      </c>
      <c r="BJ30" s="270" t="s">
        <v>69</v>
      </c>
      <c r="BK30" s="267"/>
      <c r="BL30" s="261"/>
    </row>
    <row r="31" spans="1:64" ht="20.25" customHeight="1">
      <c r="A31" s="265"/>
      <c r="B31" s="271" t="s">
        <v>70</v>
      </c>
      <c r="C31" s="260">
        <f t="shared" si="5"/>
        <v>0</v>
      </c>
      <c r="D31" s="261">
        <f t="shared" si="6"/>
        <v>0</v>
      </c>
      <c r="E31" s="261">
        <f t="shared" si="7"/>
        <v>0</v>
      </c>
      <c r="F31" s="261">
        <f t="shared" si="8"/>
        <v>0</v>
      </c>
      <c r="G31" s="261">
        <v>0</v>
      </c>
      <c r="H31" s="261">
        <v>0</v>
      </c>
      <c r="I31" s="261">
        <f t="shared" si="9"/>
        <v>0</v>
      </c>
      <c r="J31" s="261">
        <v>0</v>
      </c>
      <c r="K31" s="261">
        <v>0</v>
      </c>
      <c r="L31" s="261">
        <f t="shared" si="10"/>
        <v>0</v>
      </c>
      <c r="M31" s="261">
        <v>0</v>
      </c>
      <c r="N31" s="261">
        <v>0</v>
      </c>
      <c r="O31" s="261">
        <f t="shared" si="11"/>
        <v>0</v>
      </c>
      <c r="P31" s="261">
        <f t="shared" si="12"/>
        <v>0</v>
      </c>
      <c r="Q31" s="261">
        <f t="shared" si="13"/>
        <v>0</v>
      </c>
      <c r="R31" s="261">
        <f t="shared" si="22"/>
        <v>0</v>
      </c>
      <c r="S31" s="261">
        <v>0</v>
      </c>
      <c r="T31" s="261">
        <v>0</v>
      </c>
      <c r="U31" s="261">
        <f t="shared" si="23"/>
        <v>0</v>
      </c>
      <c r="V31" s="261">
        <v>0</v>
      </c>
      <c r="W31" s="261">
        <v>0</v>
      </c>
      <c r="X31" s="261">
        <f t="shared" si="24"/>
        <v>0</v>
      </c>
      <c r="Y31" s="261">
        <v>0</v>
      </c>
      <c r="Z31" s="261">
        <v>0</v>
      </c>
      <c r="AA31" s="261">
        <f t="shared" si="25"/>
        <v>0</v>
      </c>
      <c r="AB31" s="261">
        <v>0</v>
      </c>
      <c r="AC31" s="261">
        <v>0</v>
      </c>
      <c r="AD31" s="261">
        <f t="shared" si="14"/>
        <v>0</v>
      </c>
      <c r="AE31" s="261">
        <f t="shared" si="15"/>
        <v>0</v>
      </c>
      <c r="AF31" s="261">
        <f t="shared" si="15"/>
        <v>0</v>
      </c>
      <c r="AG31" s="261">
        <f t="shared" si="16"/>
        <v>0</v>
      </c>
      <c r="AH31" s="261">
        <v>0</v>
      </c>
      <c r="AI31" s="261">
        <v>0</v>
      </c>
      <c r="AJ31" s="261">
        <f t="shared" si="26"/>
        <v>0</v>
      </c>
      <c r="AK31" s="261">
        <v>0</v>
      </c>
      <c r="AL31" s="261">
        <v>0</v>
      </c>
      <c r="AM31" s="261">
        <f t="shared" si="17"/>
        <v>0</v>
      </c>
      <c r="AN31" s="261">
        <v>0</v>
      </c>
      <c r="AO31" s="261">
        <v>0</v>
      </c>
      <c r="AP31" s="261">
        <f t="shared" si="18"/>
        <v>0</v>
      </c>
      <c r="AQ31" s="261">
        <f t="shared" si="19"/>
        <v>0</v>
      </c>
      <c r="AR31" s="261">
        <f t="shared" si="19"/>
        <v>0</v>
      </c>
      <c r="AS31" s="261">
        <f t="shared" si="27"/>
        <v>0</v>
      </c>
      <c r="AT31" s="261">
        <v>0</v>
      </c>
      <c r="AU31" s="261">
        <v>0</v>
      </c>
      <c r="AV31" s="261">
        <f t="shared" si="28"/>
        <v>0</v>
      </c>
      <c r="AW31" s="261">
        <v>0</v>
      </c>
      <c r="AX31" s="261">
        <v>0</v>
      </c>
      <c r="AY31" s="261">
        <f t="shared" si="29"/>
        <v>0</v>
      </c>
      <c r="AZ31" s="261">
        <v>0</v>
      </c>
      <c r="BA31" s="261">
        <v>0</v>
      </c>
      <c r="BB31" s="261">
        <f t="shared" si="20"/>
        <v>0</v>
      </c>
      <c r="BC31" s="261">
        <v>0</v>
      </c>
      <c r="BD31" s="261">
        <v>0</v>
      </c>
      <c r="BE31" s="261">
        <f t="shared" si="21"/>
        <v>0</v>
      </c>
      <c r="BF31" s="261">
        <v>0</v>
      </c>
      <c r="BG31" s="261">
        <v>0</v>
      </c>
      <c r="BH31" s="261">
        <v>0</v>
      </c>
      <c r="BI31" s="261">
        <v>0</v>
      </c>
      <c r="BJ31" s="270" t="s">
        <v>70</v>
      </c>
      <c r="BK31" s="267"/>
      <c r="BL31" s="261"/>
    </row>
    <row r="32" spans="1:64" ht="20.25" customHeight="1">
      <c r="A32" s="265"/>
      <c r="B32" s="271" t="s">
        <v>71</v>
      </c>
      <c r="C32" s="260">
        <f t="shared" si="5"/>
        <v>0</v>
      </c>
      <c r="D32" s="261">
        <f t="shared" si="6"/>
        <v>0</v>
      </c>
      <c r="E32" s="261">
        <f t="shared" si="7"/>
        <v>0</v>
      </c>
      <c r="F32" s="261">
        <f t="shared" si="8"/>
        <v>0</v>
      </c>
      <c r="G32" s="261">
        <v>0</v>
      </c>
      <c r="H32" s="261">
        <v>0</v>
      </c>
      <c r="I32" s="261">
        <f t="shared" si="9"/>
        <v>0</v>
      </c>
      <c r="J32" s="261">
        <v>0</v>
      </c>
      <c r="K32" s="261">
        <v>0</v>
      </c>
      <c r="L32" s="261">
        <f t="shared" si="10"/>
        <v>0</v>
      </c>
      <c r="M32" s="261">
        <v>0</v>
      </c>
      <c r="N32" s="261">
        <v>0</v>
      </c>
      <c r="O32" s="261">
        <f t="shared" si="11"/>
        <v>0</v>
      </c>
      <c r="P32" s="261">
        <f t="shared" si="12"/>
        <v>0</v>
      </c>
      <c r="Q32" s="261">
        <f t="shared" si="13"/>
        <v>0</v>
      </c>
      <c r="R32" s="261">
        <f t="shared" si="22"/>
        <v>0</v>
      </c>
      <c r="S32" s="261">
        <v>0</v>
      </c>
      <c r="T32" s="261">
        <v>0</v>
      </c>
      <c r="U32" s="261">
        <f t="shared" si="23"/>
        <v>0</v>
      </c>
      <c r="V32" s="261">
        <v>0</v>
      </c>
      <c r="W32" s="261">
        <v>0</v>
      </c>
      <c r="X32" s="261">
        <f t="shared" si="24"/>
        <v>0</v>
      </c>
      <c r="Y32" s="261">
        <v>0</v>
      </c>
      <c r="Z32" s="261">
        <v>0</v>
      </c>
      <c r="AA32" s="261">
        <f t="shared" si="25"/>
        <v>0</v>
      </c>
      <c r="AB32" s="261">
        <v>0</v>
      </c>
      <c r="AC32" s="261">
        <v>0</v>
      </c>
      <c r="AD32" s="261">
        <f t="shared" si="14"/>
        <v>0</v>
      </c>
      <c r="AE32" s="261">
        <f t="shared" si="15"/>
        <v>0</v>
      </c>
      <c r="AF32" s="261">
        <f t="shared" si="15"/>
        <v>0</v>
      </c>
      <c r="AG32" s="261">
        <f t="shared" si="16"/>
        <v>0</v>
      </c>
      <c r="AH32" s="261">
        <v>0</v>
      </c>
      <c r="AI32" s="261">
        <v>0</v>
      </c>
      <c r="AJ32" s="261">
        <f t="shared" si="26"/>
        <v>0</v>
      </c>
      <c r="AK32" s="261">
        <v>0</v>
      </c>
      <c r="AL32" s="261">
        <v>0</v>
      </c>
      <c r="AM32" s="261">
        <f t="shared" si="17"/>
        <v>0</v>
      </c>
      <c r="AN32" s="261">
        <v>0</v>
      </c>
      <c r="AO32" s="261">
        <v>0</v>
      </c>
      <c r="AP32" s="261">
        <f t="shared" si="18"/>
        <v>0</v>
      </c>
      <c r="AQ32" s="261">
        <f t="shared" si="19"/>
        <v>0</v>
      </c>
      <c r="AR32" s="261">
        <f t="shared" si="19"/>
        <v>0</v>
      </c>
      <c r="AS32" s="261">
        <f t="shared" si="27"/>
        <v>0</v>
      </c>
      <c r="AT32" s="261">
        <v>0</v>
      </c>
      <c r="AU32" s="261">
        <v>0</v>
      </c>
      <c r="AV32" s="261">
        <f t="shared" si="28"/>
        <v>0</v>
      </c>
      <c r="AW32" s="261">
        <v>0</v>
      </c>
      <c r="AX32" s="261">
        <v>0</v>
      </c>
      <c r="AY32" s="261">
        <f t="shared" si="29"/>
        <v>0</v>
      </c>
      <c r="AZ32" s="261">
        <v>0</v>
      </c>
      <c r="BA32" s="261">
        <v>0</v>
      </c>
      <c r="BB32" s="261">
        <f t="shared" si="20"/>
        <v>0</v>
      </c>
      <c r="BC32" s="261">
        <v>0</v>
      </c>
      <c r="BD32" s="261">
        <v>0</v>
      </c>
      <c r="BE32" s="261">
        <f t="shared" si="21"/>
        <v>0</v>
      </c>
      <c r="BF32" s="261">
        <v>0</v>
      </c>
      <c r="BG32" s="261">
        <v>0</v>
      </c>
      <c r="BH32" s="261">
        <v>0</v>
      </c>
      <c r="BI32" s="261">
        <v>0</v>
      </c>
      <c r="BJ32" s="270" t="s">
        <v>71</v>
      </c>
      <c r="BK32" s="267"/>
      <c r="BL32" s="261"/>
    </row>
    <row r="33" spans="1:64" s="81" customFormat="1" ht="24" customHeight="1">
      <c r="A33" s="340" t="s">
        <v>116</v>
      </c>
      <c r="B33" s="340"/>
      <c r="C33" s="272">
        <f aca="true" t="shared" si="30" ref="C33:BH33">SUM(C34:C35)</f>
        <v>0</v>
      </c>
      <c r="D33" s="261">
        <f t="shared" si="30"/>
        <v>0</v>
      </c>
      <c r="E33" s="261">
        <f t="shared" si="30"/>
        <v>0</v>
      </c>
      <c r="F33" s="261">
        <f>SUM(F34:F35)</f>
        <v>0</v>
      </c>
      <c r="G33" s="261">
        <f t="shared" si="30"/>
        <v>0</v>
      </c>
      <c r="H33" s="261">
        <f t="shared" si="30"/>
        <v>0</v>
      </c>
      <c r="I33" s="261">
        <f>SUM(I34:I35)</f>
        <v>0</v>
      </c>
      <c r="J33" s="261">
        <f t="shared" si="30"/>
        <v>0</v>
      </c>
      <c r="K33" s="261">
        <f t="shared" si="30"/>
        <v>0</v>
      </c>
      <c r="L33" s="261">
        <f t="shared" si="30"/>
        <v>0</v>
      </c>
      <c r="M33" s="261">
        <f t="shared" si="30"/>
        <v>0</v>
      </c>
      <c r="N33" s="261">
        <f t="shared" si="30"/>
        <v>0</v>
      </c>
      <c r="O33" s="261">
        <f t="shared" si="30"/>
        <v>0</v>
      </c>
      <c r="P33" s="261">
        <f t="shared" si="30"/>
        <v>0</v>
      </c>
      <c r="Q33" s="261">
        <f t="shared" si="30"/>
        <v>0</v>
      </c>
      <c r="R33" s="261">
        <f t="shared" si="30"/>
        <v>0</v>
      </c>
      <c r="S33" s="261">
        <f t="shared" si="30"/>
        <v>0</v>
      </c>
      <c r="T33" s="261">
        <f t="shared" si="30"/>
        <v>0</v>
      </c>
      <c r="U33" s="261">
        <f t="shared" si="30"/>
        <v>0</v>
      </c>
      <c r="V33" s="261">
        <f t="shared" si="30"/>
        <v>0</v>
      </c>
      <c r="W33" s="261">
        <f t="shared" si="30"/>
        <v>0</v>
      </c>
      <c r="X33" s="261">
        <f t="shared" si="30"/>
        <v>0</v>
      </c>
      <c r="Y33" s="261">
        <f t="shared" si="30"/>
        <v>0</v>
      </c>
      <c r="Z33" s="261">
        <f t="shared" si="30"/>
        <v>0</v>
      </c>
      <c r="AA33" s="261">
        <f t="shared" si="30"/>
        <v>0</v>
      </c>
      <c r="AB33" s="261">
        <f t="shared" si="30"/>
        <v>0</v>
      </c>
      <c r="AC33" s="261">
        <f t="shared" si="30"/>
        <v>0</v>
      </c>
      <c r="AD33" s="261">
        <f>SUM(AD34:AD35)</f>
        <v>0</v>
      </c>
      <c r="AE33" s="261">
        <f>SUM(AE34:AE35)</f>
        <v>0</v>
      </c>
      <c r="AF33" s="261">
        <f t="shared" si="30"/>
        <v>0</v>
      </c>
      <c r="AG33" s="261">
        <f>SUM(AG34:AG35)</f>
        <v>0</v>
      </c>
      <c r="AH33" s="261">
        <f t="shared" si="30"/>
        <v>0</v>
      </c>
      <c r="AI33" s="261">
        <f t="shared" si="30"/>
        <v>0</v>
      </c>
      <c r="AJ33" s="261">
        <f>SUM(AJ34:AJ35)</f>
        <v>0</v>
      </c>
      <c r="AK33" s="261">
        <f t="shared" si="30"/>
        <v>0</v>
      </c>
      <c r="AL33" s="261">
        <f t="shared" si="30"/>
        <v>0</v>
      </c>
      <c r="AM33" s="261">
        <f>SUM(AM34:AM35)</f>
        <v>0</v>
      </c>
      <c r="AN33" s="261">
        <f t="shared" si="30"/>
        <v>0</v>
      </c>
      <c r="AO33" s="261">
        <f t="shared" si="30"/>
        <v>0</v>
      </c>
      <c r="AP33" s="261">
        <f t="shared" si="30"/>
        <v>0</v>
      </c>
      <c r="AQ33" s="261">
        <f>SUM(AQ34:AQ35)</f>
        <v>0</v>
      </c>
      <c r="AR33" s="261">
        <f t="shared" si="30"/>
        <v>0</v>
      </c>
      <c r="AS33" s="261">
        <f t="shared" si="30"/>
        <v>0</v>
      </c>
      <c r="AT33" s="261">
        <f t="shared" si="30"/>
        <v>0</v>
      </c>
      <c r="AU33" s="261">
        <f t="shared" si="30"/>
        <v>0</v>
      </c>
      <c r="AV33" s="261">
        <f t="shared" si="30"/>
        <v>0</v>
      </c>
      <c r="AW33" s="261">
        <f t="shared" si="30"/>
        <v>0</v>
      </c>
      <c r="AX33" s="261">
        <f t="shared" si="30"/>
        <v>0</v>
      </c>
      <c r="AY33" s="261">
        <f t="shared" si="30"/>
        <v>0</v>
      </c>
      <c r="AZ33" s="261">
        <f t="shared" si="30"/>
        <v>0</v>
      </c>
      <c r="BA33" s="261">
        <f t="shared" si="30"/>
        <v>0</v>
      </c>
      <c r="BB33" s="261">
        <f t="shared" si="30"/>
        <v>0</v>
      </c>
      <c r="BC33" s="261">
        <f t="shared" si="30"/>
        <v>0</v>
      </c>
      <c r="BD33" s="261">
        <f t="shared" si="30"/>
        <v>0</v>
      </c>
      <c r="BE33" s="261">
        <f t="shared" si="30"/>
        <v>0</v>
      </c>
      <c r="BF33" s="261">
        <f t="shared" si="30"/>
        <v>0</v>
      </c>
      <c r="BG33" s="261">
        <f t="shared" si="30"/>
        <v>0</v>
      </c>
      <c r="BH33" s="261">
        <f t="shared" si="30"/>
        <v>0</v>
      </c>
      <c r="BI33" s="261">
        <v>0</v>
      </c>
      <c r="BJ33" s="337" t="s">
        <v>157</v>
      </c>
      <c r="BK33" s="338"/>
      <c r="BL33" s="261"/>
    </row>
    <row r="34" spans="1:64" ht="20.25" customHeight="1">
      <c r="A34" s="265"/>
      <c r="B34" s="269" t="s">
        <v>51</v>
      </c>
      <c r="C34" s="261">
        <f>SUM(D34:E34)</f>
        <v>0</v>
      </c>
      <c r="D34" s="261">
        <f>G34+J34+M34+P34+AE34+AQ34</f>
        <v>0</v>
      </c>
      <c r="E34" s="261">
        <f>H34+K34+N34+Q34+AF34+AR34</f>
        <v>0</v>
      </c>
      <c r="F34" s="261">
        <f>SUM(G34:H34)</f>
        <v>0</v>
      </c>
      <c r="G34" s="261">
        <v>0</v>
      </c>
      <c r="H34" s="261">
        <v>0</v>
      </c>
      <c r="I34" s="261">
        <f>SUM(J34:K34)</f>
        <v>0</v>
      </c>
      <c r="J34" s="261">
        <v>0</v>
      </c>
      <c r="K34" s="261">
        <v>0</v>
      </c>
      <c r="L34" s="261">
        <f>SUM(M34:N34)</f>
        <v>0</v>
      </c>
      <c r="M34" s="261">
        <v>0</v>
      </c>
      <c r="N34" s="261">
        <v>0</v>
      </c>
      <c r="O34" s="261">
        <f>SUM(P34:Q34)</f>
        <v>0</v>
      </c>
      <c r="P34" s="261">
        <f>S34+V34+Y34+AB34</f>
        <v>0</v>
      </c>
      <c r="Q34" s="261">
        <f>T34+W34+Z34+AC34</f>
        <v>0</v>
      </c>
      <c r="R34" s="261">
        <f>SUM(S34:T34)</f>
        <v>0</v>
      </c>
      <c r="S34" s="261">
        <v>0</v>
      </c>
      <c r="T34" s="261">
        <v>0</v>
      </c>
      <c r="U34" s="261">
        <f>SUM(V34:W34)</f>
        <v>0</v>
      </c>
      <c r="V34" s="261">
        <v>0</v>
      </c>
      <c r="W34" s="261">
        <v>0</v>
      </c>
      <c r="X34" s="261">
        <f>SUM(Y34:Z34)</f>
        <v>0</v>
      </c>
      <c r="Y34" s="261">
        <v>0</v>
      </c>
      <c r="Z34" s="261">
        <v>0</v>
      </c>
      <c r="AA34" s="261">
        <f>SUM(AB34:AC34)</f>
        <v>0</v>
      </c>
      <c r="AB34" s="261">
        <v>0</v>
      </c>
      <c r="AC34" s="261">
        <v>0</v>
      </c>
      <c r="AD34" s="261">
        <f>SUM(AE34:AF34)</f>
        <v>0</v>
      </c>
      <c r="AE34" s="261">
        <f>AH34+AK34+AN34</f>
        <v>0</v>
      </c>
      <c r="AF34" s="261">
        <f>AI34+AL34+AO34</f>
        <v>0</v>
      </c>
      <c r="AG34" s="261">
        <f>SUM(AH34:AI34)</f>
        <v>0</v>
      </c>
      <c r="AH34" s="261">
        <v>0</v>
      </c>
      <c r="AI34" s="261">
        <v>0</v>
      </c>
      <c r="AJ34" s="261">
        <f>SUM(AK34:AL34)</f>
        <v>0</v>
      </c>
      <c r="AK34" s="261">
        <v>0</v>
      </c>
      <c r="AL34" s="261">
        <v>0</v>
      </c>
      <c r="AM34" s="261">
        <f>SUM(AN34:AO34)</f>
        <v>0</v>
      </c>
      <c r="AN34" s="261">
        <v>0</v>
      </c>
      <c r="AO34" s="261">
        <v>0</v>
      </c>
      <c r="AP34" s="261">
        <f>SUM(AQ34:AR34)</f>
        <v>0</v>
      </c>
      <c r="AQ34" s="261">
        <f>AT34+AW34+AZ34+BC34</f>
        <v>0</v>
      </c>
      <c r="AR34" s="261">
        <f>AU34+AX34+BA34+BD34</f>
        <v>0</v>
      </c>
      <c r="AS34" s="261">
        <f>SUM(AT34:AU34)</f>
        <v>0</v>
      </c>
      <c r="AT34" s="261">
        <v>0</v>
      </c>
      <c r="AU34" s="261">
        <v>0</v>
      </c>
      <c r="AV34" s="261">
        <f>SUM(AW34:AX34)</f>
        <v>0</v>
      </c>
      <c r="AW34" s="261">
        <v>0</v>
      </c>
      <c r="AX34" s="261">
        <v>0</v>
      </c>
      <c r="AY34" s="261">
        <f>SUM(AZ34:BA34)</f>
        <v>0</v>
      </c>
      <c r="AZ34" s="261">
        <v>0</v>
      </c>
      <c r="BA34" s="261">
        <v>0</v>
      </c>
      <c r="BB34" s="261">
        <f>SUM(BC34:BD34)</f>
        <v>0</v>
      </c>
      <c r="BC34" s="261">
        <v>0</v>
      </c>
      <c r="BD34" s="261">
        <v>0</v>
      </c>
      <c r="BE34" s="261">
        <f>SUM(BF34:BG34)</f>
        <v>0</v>
      </c>
      <c r="BF34" s="261">
        <v>0</v>
      </c>
      <c r="BG34" s="261">
        <v>0</v>
      </c>
      <c r="BH34" s="261">
        <v>0</v>
      </c>
      <c r="BI34" s="261">
        <v>0</v>
      </c>
      <c r="BJ34" s="270" t="s">
        <v>51</v>
      </c>
      <c r="BK34" s="267"/>
      <c r="BL34" s="261"/>
    </row>
    <row r="35" spans="1:64" ht="20.25" customHeight="1">
      <c r="A35" s="265"/>
      <c r="B35" s="269" t="s">
        <v>52</v>
      </c>
      <c r="C35" s="261">
        <f>SUM(D35:E35)</f>
        <v>0</v>
      </c>
      <c r="D35" s="261">
        <f>G35+J35+M35+P35+AE35+AQ35</f>
        <v>0</v>
      </c>
      <c r="E35" s="261">
        <f>H35+K35+N35+Q35+AF35+AR35</f>
        <v>0</v>
      </c>
      <c r="F35" s="261">
        <f>SUM(G35:H35)</f>
        <v>0</v>
      </c>
      <c r="G35" s="261">
        <v>0</v>
      </c>
      <c r="H35" s="261">
        <v>0</v>
      </c>
      <c r="I35" s="261">
        <f>SUM(J35:K35)</f>
        <v>0</v>
      </c>
      <c r="J35" s="261">
        <v>0</v>
      </c>
      <c r="K35" s="261">
        <v>0</v>
      </c>
      <c r="L35" s="261">
        <f>SUM(M35:N35)</f>
        <v>0</v>
      </c>
      <c r="M35" s="261">
        <v>0</v>
      </c>
      <c r="N35" s="261">
        <v>0</v>
      </c>
      <c r="O35" s="261">
        <f>SUM(P35:Q35)</f>
        <v>0</v>
      </c>
      <c r="P35" s="261">
        <f>S35+V35+Y35+AB35</f>
        <v>0</v>
      </c>
      <c r="Q35" s="261">
        <f>T35+W35+Z35+AC35</f>
        <v>0</v>
      </c>
      <c r="R35" s="261">
        <f>SUM(S35:T35)</f>
        <v>0</v>
      </c>
      <c r="S35" s="261">
        <v>0</v>
      </c>
      <c r="T35" s="261">
        <v>0</v>
      </c>
      <c r="U35" s="261">
        <f>SUM(V35:W35)</f>
        <v>0</v>
      </c>
      <c r="V35" s="261">
        <v>0</v>
      </c>
      <c r="W35" s="261">
        <v>0</v>
      </c>
      <c r="X35" s="261">
        <f>SUM(Y35:Z35)</f>
        <v>0</v>
      </c>
      <c r="Y35" s="261">
        <v>0</v>
      </c>
      <c r="Z35" s="261">
        <v>0</v>
      </c>
      <c r="AA35" s="261">
        <f>SUM(AB35:AC35)</f>
        <v>0</v>
      </c>
      <c r="AB35" s="261">
        <v>0</v>
      </c>
      <c r="AC35" s="261">
        <v>0</v>
      </c>
      <c r="AD35" s="261">
        <f>SUM(AE35:AF35)</f>
        <v>0</v>
      </c>
      <c r="AE35" s="261">
        <f>AH35+AK35+AN35</f>
        <v>0</v>
      </c>
      <c r="AF35" s="261">
        <f>AI35+AL35+AO35</f>
        <v>0</v>
      </c>
      <c r="AG35" s="261">
        <f>SUM(AH35:AI35)</f>
        <v>0</v>
      </c>
      <c r="AH35" s="261">
        <v>0</v>
      </c>
      <c r="AI35" s="261">
        <v>0</v>
      </c>
      <c r="AJ35" s="261">
        <f>SUM(AK35:AL35)</f>
        <v>0</v>
      </c>
      <c r="AK35" s="261">
        <v>0</v>
      </c>
      <c r="AL35" s="261">
        <v>0</v>
      </c>
      <c r="AM35" s="261">
        <f>SUM(AN35:AO35)</f>
        <v>0</v>
      </c>
      <c r="AN35" s="261">
        <v>0</v>
      </c>
      <c r="AO35" s="261">
        <v>0</v>
      </c>
      <c r="AP35" s="261">
        <f>SUM(AQ35:AR35)</f>
        <v>0</v>
      </c>
      <c r="AQ35" s="261">
        <f>AT35+AW35+AZ35+BC35</f>
        <v>0</v>
      </c>
      <c r="AR35" s="261">
        <f>AU35+AX35+BA35+BD35</f>
        <v>0</v>
      </c>
      <c r="AS35" s="261">
        <f>SUM(AT35:AU35)</f>
        <v>0</v>
      </c>
      <c r="AT35" s="261">
        <v>0</v>
      </c>
      <c r="AU35" s="261">
        <v>0</v>
      </c>
      <c r="AV35" s="261">
        <f>SUM(AW35:AX35)</f>
        <v>0</v>
      </c>
      <c r="AW35" s="261">
        <v>0</v>
      </c>
      <c r="AX35" s="261">
        <v>0</v>
      </c>
      <c r="AY35" s="261">
        <f>SUM(AZ35:BA35)</f>
        <v>0</v>
      </c>
      <c r="AZ35" s="261">
        <v>0</v>
      </c>
      <c r="BA35" s="261">
        <v>0</v>
      </c>
      <c r="BB35" s="261">
        <f>SUM(BC35:BD35)</f>
        <v>0</v>
      </c>
      <c r="BC35" s="261">
        <v>0</v>
      </c>
      <c r="BD35" s="261">
        <v>0</v>
      </c>
      <c r="BE35" s="261">
        <f>SUM(BF35:BG35)</f>
        <v>0</v>
      </c>
      <c r="BF35" s="261">
        <v>0</v>
      </c>
      <c r="BG35" s="261">
        <v>0</v>
      </c>
      <c r="BH35" s="261">
        <v>0</v>
      </c>
      <c r="BI35" s="273">
        <v>0</v>
      </c>
      <c r="BJ35" s="274" t="s">
        <v>52</v>
      </c>
      <c r="BK35" s="267"/>
      <c r="BL35" s="261"/>
    </row>
    <row r="36" spans="1:64" s="81" customFormat="1" ht="24" customHeight="1">
      <c r="A36" s="341" t="s">
        <v>117</v>
      </c>
      <c r="B36" s="342"/>
      <c r="C36" s="261">
        <f>SUM(C37:C40)</f>
        <v>182</v>
      </c>
      <c r="D36" s="261">
        <f aca="true" t="shared" si="31" ref="D36:BH36">SUM(D37:D40)</f>
        <v>89</v>
      </c>
      <c r="E36" s="261">
        <f t="shared" si="31"/>
        <v>93</v>
      </c>
      <c r="F36" s="261">
        <f>SUM(F37:F40)</f>
        <v>4</v>
      </c>
      <c r="G36" s="261">
        <f t="shared" si="31"/>
        <v>2</v>
      </c>
      <c r="H36" s="261">
        <f t="shared" si="31"/>
        <v>2</v>
      </c>
      <c r="I36" s="261">
        <f>SUM(I37:I40)</f>
        <v>24</v>
      </c>
      <c r="J36" s="261">
        <f t="shared" si="31"/>
        <v>14</v>
      </c>
      <c r="K36" s="261">
        <f t="shared" si="31"/>
        <v>10</v>
      </c>
      <c r="L36" s="261">
        <f t="shared" si="31"/>
        <v>21</v>
      </c>
      <c r="M36" s="261">
        <f t="shared" si="31"/>
        <v>8</v>
      </c>
      <c r="N36" s="261">
        <f t="shared" si="31"/>
        <v>13</v>
      </c>
      <c r="O36" s="261">
        <f t="shared" si="31"/>
        <v>31</v>
      </c>
      <c r="P36" s="261">
        <f t="shared" si="31"/>
        <v>15</v>
      </c>
      <c r="Q36" s="261">
        <f t="shared" si="31"/>
        <v>16</v>
      </c>
      <c r="R36" s="261">
        <f t="shared" si="31"/>
        <v>22</v>
      </c>
      <c r="S36" s="261">
        <f t="shared" si="31"/>
        <v>8</v>
      </c>
      <c r="T36" s="261">
        <f t="shared" si="31"/>
        <v>14</v>
      </c>
      <c r="U36" s="261">
        <f t="shared" si="31"/>
        <v>0</v>
      </c>
      <c r="V36" s="261">
        <f t="shared" si="31"/>
        <v>0</v>
      </c>
      <c r="W36" s="261">
        <f t="shared" si="31"/>
        <v>0</v>
      </c>
      <c r="X36" s="261">
        <f t="shared" si="31"/>
        <v>9</v>
      </c>
      <c r="Y36" s="261">
        <f t="shared" si="31"/>
        <v>7</v>
      </c>
      <c r="Z36" s="261">
        <f t="shared" si="31"/>
        <v>2</v>
      </c>
      <c r="AA36" s="261">
        <f t="shared" si="31"/>
        <v>0</v>
      </c>
      <c r="AB36" s="261">
        <f t="shared" si="31"/>
        <v>0</v>
      </c>
      <c r="AC36" s="261">
        <f t="shared" si="31"/>
        <v>0</v>
      </c>
      <c r="AD36" s="261">
        <f>SUM(AD37:AD40)</f>
        <v>52</v>
      </c>
      <c r="AE36" s="261">
        <f>SUM(AE37:AE40)</f>
        <v>24</v>
      </c>
      <c r="AF36" s="261">
        <f t="shared" si="31"/>
        <v>28</v>
      </c>
      <c r="AG36" s="261">
        <f>SUM(AG37:AG40)</f>
        <v>0</v>
      </c>
      <c r="AH36" s="261">
        <f t="shared" si="31"/>
        <v>0</v>
      </c>
      <c r="AI36" s="261">
        <f t="shared" si="31"/>
        <v>0</v>
      </c>
      <c r="AJ36" s="261">
        <f>SUM(AJ37:AJ40)</f>
        <v>49</v>
      </c>
      <c r="AK36" s="261">
        <f t="shared" si="31"/>
        <v>24</v>
      </c>
      <c r="AL36" s="261">
        <f t="shared" si="31"/>
        <v>25</v>
      </c>
      <c r="AM36" s="261">
        <f>SUM(AM37:AM40)</f>
        <v>3</v>
      </c>
      <c r="AN36" s="261">
        <f t="shared" si="31"/>
        <v>0</v>
      </c>
      <c r="AO36" s="261">
        <f t="shared" si="31"/>
        <v>3</v>
      </c>
      <c r="AP36" s="261">
        <f t="shared" si="31"/>
        <v>50</v>
      </c>
      <c r="AQ36" s="261">
        <f>SUM(AQ37:AQ40)</f>
        <v>26</v>
      </c>
      <c r="AR36" s="261">
        <f t="shared" si="31"/>
        <v>24</v>
      </c>
      <c r="AS36" s="261">
        <f t="shared" si="31"/>
        <v>0</v>
      </c>
      <c r="AT36" s="261">
        <f t="shared" si="31"/>
        <v>0</v>
      </c>
      <c r="AU36" s="261">
        <f t="shared" si="31"/>
        <v>0</v>
      </c>
      <c r="AV36" s="261">
        <f t="shared" si="31"/>
        <v>0</v>
      </c>
      <c r="AW36" s="261">
        <f t="shared" si="31"/>
        <v>0</v>
      </c>
      <c r="AX36" s="261">
        <f t="shared" si="31"/>
        <v>0</v>
      </c>
      <c r="AY36" s="261">
        <f t="shared" si="31"/>
        <v>46</v>
      </c>
      <c r="AZ36" s="261">
        <f t="shared" si="31"/>
        <v>24</v>
      </c>
      <c r="BA36" s="261">
        <f t="shared" si="31"/>
        <v>22</v>
      </c>
      <c r="BB36" s="261">
        <f t="shared" si="31"/>
        <v>4</v>
      </c>
      <c r="BC36" s="261">
        <f t="shared" si="31"/>
        <v>2</v>
      </c>
      <c r="BD36" s="261">
        <f t="shared" si="31"/>
        <v>2</v>
      </c>
      <c r="BE36" s="261">
        <f t="shared" si="31"/>
        <v>46</v>
      </c>
      <c r="BF36" s="261">
        <f t="shared" si="31"/>
        <v>25</v>
      </c>
      <c r="BG36" s="261">
        <f t="shared" si="31"/>
        <v>21</v>
      </c>
      <c r="BH36" s="261">
        <f t="shared" si="31"/>
        <v>286</v>
      </c>
      <c r="BI36" s="263">
        <v>6.562054208273895</v>
      </c>
      <c r="BJ36" s="328" t="s">
        <v>117</v>
      </c>
      <c r="BK36" s="328"/>
      <c r="BL36" s="261"/>
    </row>
    <row r="37" spans="1:64" ht="20.25" customHeight="1">
      <c r="A37" s="265"/>
      <c r="B37" s="269" t="s">
        <v>72</v>
      </c>
      <c r="C37" s="261">
        <f>SUM(D37:E37)</f>
        <v>0</v>
      </c>
      <c r="D37" s="261">
        <f aca="true" t="shared" si="32" ref="D37:E40">G37+J37+M37+P37+AE37+AQ37</f>
        <v>0</v>
      </c>
      <c r="E37" s="261">
        <f t="shared" si="32"/>
        <v>0</v>
      </c>
      <c r="F37" s="261">
        <f>SUM(G37:H37)</f>
        <v>0</v>
      </c>
      <c r="G37" s="261">
        <v>0</v>
      </c>
      <c r="H37" s="261">
        <v>0</v>
      </c>
      <c r="I37" s="261">
        <f>SUM(J37:K37)</f>
        <v>0</v>
      </c>
      <c r="J37" s="261">
        <v>0</v>
      </c>
      <c r="K37" s="261">
        <v>0</v>
      </c>
      <c r="L37" s="261">
        <f>SUM(M37:N37)</f>
        <v>0</v>
      </c>
      <c r="M37" s="261">
        <v>0</v>
      </c>
      <c r="N37" s="261">
        <v>0</v>
      </c>
      <c r="O37" s="261">
        <f>SUM(P37:Q37)</f>
        <v>0</v>
      </c>
      <c r="P37" s="261">
        <f aca="true" t="shared" si="33" ref="P37:Q40">S37+V37+Y37+AB37</f>
        <v>0</v>
      </c>
      <c r="Q37" s="261">
        <f t="shared" si="33"/>
        <v>0</v>
      </c>
      <c r="R37" s="261">
        <f>SUM(S37:T37)</f>
        <v>0</v>
      </c>
      <c r="S37" s="261">
        <v>0</v>
      </c>
      <c r="T37" s="261">
        <v>0</v>
      </c>
      <c r="U37" s="261">
        <f>SUM(V37:W37)</f>
        <v>0</v>
      </c>
      <c r="V37" s="261">
        <v>0</v>
      </c>
      <c r="W37" s="261">
        <v>0</v>
      </c>
      <c r="X37" s="261">
        <f>SUM(Y37:Z37)</f>
        <v>0</v>
      </c>
      <c r="Y37" s="261">
        <v>0</v>
      </c>
      <c r="Z37" s="261">
        <v>0</v>
      </c>
      <c r="AA37" s="261">
        <f>SUM(AB37:AC37)</f>
        <v>0</v>
      </c>
      <c r="AB37" s="261">
        <v>0</v>
      </c>
      <c r="AC37" s="261">
        <v>0</v>
      </c>
      <c r="AD37" s="261">
        <f>SUM(AE37:AF37)</f>
        <v>0</v>
      </c>
      <c r="AE37" s="261">
        <f aca="true" t="shared" si="34" ref="AE37:AF40">AH37+AK37+AN37</f>
        <v>0</v>
      </c>
      <c r="AF37" s="261">
        <f t="shared" si="34"/>
        <v>0</v>
      </c>
      <c r="AG37" s="261">
        <f>SUM(AH37:AI37)</f>
        <v>0</v>
      </c>
      <c r="AH37" s="261">
        <v>0</v>
      </c>
      <c r="AI37" s="261">
        <v>0</v>
      </c>
      <c r="AJ37" s="261">
        <f>SUM(AK37:AL37)</f>
        <v>0</v>
      </c>
      <c r="AK37" s="261">
        <v>0</v>
      </c>
      <c r="AL37" s="261">
        <v>0</v>
      </c>
      <c r="AM37" s="261">
        <f>SUM(AN37:AO37)</f>
        <v>0</v>
      </c>
      <c r="AN37" s="261">
        <v>0</v>
      </c>
      <c r="AO37" s="261">
        <v>0</v>
      </c>
      <c r="AP37" s="261">
        <f>SUM(AQ37:AR37)</f>
        <v>0</v>
      </c>
      <c r="AQ37" s="261">
        <f aca="true" t="shared" si="35" ref="AQ37:AR40">AT37+AW37+AZ37+BC37</f>
        <v>0</v>
      </c>
      <c r="AR37" s="261">
        <f t="shared" si="35"/>
        <v>0</v>
      </c>
      <c r="AS37" s="261">
        <f>SUM(AT37:AU37)</f>
        <v>0</v>
      </c>
      <c r="AT37" s="261">
        <v>0</v>
      </c>
      <c r="AU37" s="261">
        <v>0</v>
      </c>
      <c r="AV37" s="261">
        <f>SUM(AW37:AX37)</f>
        <v>0</v>
      </c>
      <c r="AW37" s="261">
        <v>0</v>
      </c>
      <c r="AX37" s="261">
        <v>0</v>
      </c>
      <c r="AY37" s="261">
        <f>SUM(AZ37:BA37)</f>
        <v>0</v>
      </c>
      <c r="AZ37" s="261">
        <v>0</v>
      </c>
      <c r="BA37" s="261">
        <v>0</v>
      </c>
      <c r="BB37" s="261">
        <f>SUM(BC37:BD37)</f>
        <v>0</v>
      </c>
      <c r="BC37" s="261">
        <v>0</v>
      </c>
      <c r="BD37" s="261">
        <v>0</v>
      </c>
      <c r="BE37" s="261">
        <f>SUM(BF37:BG37)</f>
        <v>0</v>
      </c>
      <c r="BF37" s="261">
        <v>0</v>
      </c>
      <c r="BG37" s="261">
        <v>0</v>
      </c>
      <c r="BH37" s="261">
        <v>0</v>
      </c>
      <c r="BI37" s="273">
        <v>0</v>
      </c>
      <c r="BJ37" s="274" t="s">
        <v>72</v>
      </c>
      <c r="BK37" s="267"/>
      <c r="BL37" s="261"/>
    </row>
    <row r="38" spans="1:64" ht="20.25" customHeight="1">
      <c r="A38" s="265"/>
      <c r="B38" s="269" t="s">
        <v>73</v>
      </c>
      <c r="C38" s="261">
        <f>SUM(D38:E38)</f>
        <v>0</v>
      </c>
      <c r="D38" s="261">
        <f t="shared" si="32"/>
        <v>0</v>
      </c>
      <c r="E38" s="261">
        <f t="shared" si="32"/>
        <v>0</v>
      </c>
      <c r="F38" s="261">
        <f>SUM(G38:H38)</f>
        <v>0</v>
      </c>
      <c r="G38" s="261">
        <v>0</v>
      </c>
      <c r="H38" s="261">
        <v>0</v>
      </c>
      <c r="I38" s="261">
        <f>SUM(J38:K38)</f>
        <v>0</v>
      </c>
      <c r="J38" s="261">
        <v>0</v>
      </c>
      <c r="K38" s="261">
        <v>0</v>
      </c>
      <c r="L38" s="261">
        <f>SUM(M38:N38)</f>
        <v>0</v>
      </c>
      <c r="M38" s="261">
        <v>0</v>
      </c>
      <c r="N38" s="261">
        <v>0</v>
      </c>
      <c r="O38" s="261">
        <f>SUM(P38:Q38)</f>
        <v>0</v>
      </c>
      <c r="P38" s="261">
        <f t="shared" si="33"/>
        <v>0</v>
      </c>
      <c r="Q38" s="261">
        <f t="shared" si="33"/>
        <v>0</v>
      </c>
      <c r="R38" s="261">
        <f>SUM(S38:T38)</f>
        <v>0</v>
      </c>
      <c r="S38" s="261">
        <v>0</v>
      </c>
      <c r="T38" s="261">
        <v>0</v>
      </c>
      <c r="U38" s="261">
        <f>SUM(V38:W38)</f>
        <v>0</v>
      </c>
      <c r="V38" s="261">
        <v>0</v>
      </c>
      <c r="W38" s="261">
        <v>0</v>
      </c>
      <c r="X38" s="261">
        <f>SUM(Y38:Z38)</f>
        <v>0</v>
      </c>
      <c r="Y38" s="261">
        <v>0</v>
      </c>
      <c r="Z38" s="261">
        <v>0</v>
      </c>
      <c r="AA38" s="261">
        <f>SUM(AB38:AC38)</f>
        <v>0</v>
      </c>
      <c r="AB38" s="261">
        <v>0</v>
      </c>
      <c r="AC38" s="261">
        <v>0</v>
      </c>
      <c r="AD38" s="261">
        <f>SUM(AE38:AF38)</f>
        <v>0</v>
      </c>
      <c r="AE38" s="261">
        <f t="shared" si="34"/>
        <v>0</v>
      </c>
      <c r="AF38" s="261">
        <f t="shared" si="34"/>
        <v>0</v>
      </c>
      <c r="AG38" s="261">
        <f>SUM(AH38:AI38)</f>
        <v>0</v>
      </c>
      <c r="AH38" s="261">
        <v>0</v>
      </c>
      <c r="AI38" s="261">
        <v>0</v>
      </c>
      <c r="AJ38" s="261">
        <f>SUM(AK38:AL38)</f>
        <v>0</v>
      </c>
      <c r="AK38" s="261">
        <v>0</v>
      </c>
      <c r="AL38" s="261">
        <v>0</v>
      </c>
      <c r="AM38" s="261">
        <f>SUM(AN38:AO38)</f>
        <v>0</v>
      </c>
      <c r="AN38" s="261">
        <v>0</v>
      </c>
      <c r="AO38" s="261">
        <v>0</v>
      </c>
      <c r="AP38" s="261">
        <f>SUM(AQ38:AR38)</f>
        <v>0</v>
      </c>
      <c r="AQ38" s="261">
        <f t="shared" si="35"/>
        <v>0</v>
      </c>
      <c r="AR38" s="261">
        <f t="shared" si="35"/>
        <v>0</v>
      </c>
      <c r="AS38" s="261">
        <f>SUM(AT38:AU38)</f>
        <v>0</v>
      </c>
      <c r="AT38" s="261">
        <v>0</v>
      </c>
      <c r="AU38" s="261">
        <v>0</v>
      </c>
      <c r="AV38" s="261">
        <f>SUM(AW38:AX38)</f>
        <v>0</v>
      </c>
      <c r="AW38" s="261">
        <v>0</v>
      </c>
      <c r="AX38" s="261">
        <v>0</v>
      </c>
      <c r="AY38" s="261">
        <f>SUM(AZ38:BA38)</f>
        <v>0</v>
      </c>
      <c r="AZ38" s="261">
        <v>0</v>
      </c>
      <c r="BA38" s="261">
        <v>0</v>
      </c>
      <c r="BB38" s="261">
        <f>SUM(BC38:BD38)</f>
        <v>0</v>
      </c>
      <c r="BC38" s="261">
        <v>0</v>
      </c>
      <c r="BD38" s="261">
        <v>0</v>
      </c>
      <c r="BE38" s="261">
        <f>SUM(BF38:BG38)</f>
        <v>0</v>
      </c>
      <c r="BF38" s="261">
        <v>0</v>
      </c>
      <c r="BG38" s="261">
        <v>0</v>
      </c>
      <c r="BH38" s="261">
        <v>0</v>
      </c>
      <c r="BI38" s="273">
        <v>0</v>
      </c>
      <c r="BJ38" s="274" t="s">
        <v>73</v>
      </c>
      <c r="BK38" s="267"/>
      <c r="BL38" s="261"/>
    </row>
    <row r="39" spans="1:64" ht="20.25" customHeight="1">
      <c r="A39" s="265"/>
      <c r="B39" s="269" t="s">
        <v>74</v>
      </c>
      <c r="C39" s="261">
        <f>SUM(D39:E39)</f>
        <v>0</v>
      </c>
      <c r="D39" s="261">
        <f t="shared" si="32"/>
        <v>0</v>
      </c>
      <c r="E39" s="261">
        <f t="shared" si="32"/>
        <v>0</v>
      </c>
      <c r="F39" s="261">
        <f>SUM(G39:H39)</f>
        <v>0</v>
      </c>
      <c r="G39" s="261">
        <v>0</v>
      </c>
      <c r="H39" s="261">
        <v>0</v>
      </c>
      <c r="I39" s="261">
        <f>SUM(J39:K39)</f>
        <v>0</v>
      </c>
      <c r="J39" s="261">
        <v>0</v>
      </c>
      <c r="K39" s="261">
        <v>0</v>
      </c>
      <c r="L39" s="261">
        <f>SUM(M39:N39)</f>
        <v>0</v>
      </c>
      <c r="M39" s="261">
        <v>0</v>
      </c>
      <c r="N39" s="261">
        <v>0</v>
      </c>
      <c r="O39" s="261">
        <f>SUM(P39:Q39)</f>
        <v>0</v>
      </c>
      <c r="P39" s="261">
        <f t="shared" si="33"/>
        <v>0</v>
      </c>
      <c r="Q39" s="261">
        <f t="shared" si="33"/>
        <v>0</v>
      </c>
      <c r="R39" s="261">
        <f>SUM(S39:T39)</f>
        <v>0</v>
      </c>
      <c r="S39" s="261">
        <v>0</v>
      </c>
      <c r="T39" s="261">
        <v>0</v>
      </c>
      <c r="U39" s="261">
        <f>SUM(V39:W39)</f>
        <v>0</v>
      </c>
      <c r="V39" s="261">
        <v>0</v>
      </c>
      <c r="W39" s="261">
        <v>0</v>
      </c>
      <c r="X39" s="261">
        <f>SUM(Y39:Z39)</f>
        <v>0</v>
      </c>
      <c r="Y39" s="261">
        <v>0</v>
      </c>
      <c r="Z39" s="261">
        <v>0</v>
      </c>
      <c r="AA39" s="261">
        <f>SUM(AB39:AC39)</f>
        <v>0</v>
      </c>
      <c r="AB39" s="261">
        <v>0</v>
      </c>
      <c r="AC39" s="261">
        <v>0</v>
      </c>
      <c r="AD39" s="261">
        <f>SUM(AE39:AF39)</f>
        <v>0</v>
      </c>
      <c r="AE39" s="261">
        <f t="shared" si="34"/>
        <v>0</v>
      </c>
      <c r="AF39" s="261">
        <f t="shared" si="34"/>
        <v>0</v>
      </c>
      <c r="AG39" s="261">
        <f>SUM(AH39:AI39)</f>
        <v>0</v>
      </c>
      <c r="AH39" s="261">
        <v>0</v>
      </c>
      <c r="AI39" s="261">
        <v>0</v>
      </c>
      <c r="AJ39" s="261">
        <f>SUM(AK39:AL39)</f>
        <v>0</v>
      </c>
      <c r="AK39" s="261">
        <v>0</v>
      </c>
      <c r="AL39" s="261">
        <v>0</v>
      </c>
      <c r="AM39" s="261">
        <f>SUM(AN39:AO39)</f>
        <v>0</v>
      </c>
      <c r="AN39" s="261">
        <v>0</v>
      </c>
      <c r="AO39" s="261">
        <v>0</v>
      </c>
      <c r="AP39" s="261">
        <f>SUM(AQ39:AR39)</f>
        <v>0</v>
      </c>
      <c r="AQ39" s="261">
        <f t="shared" si="35"/>
        <v>0</v>
      </c>
      <c r="AR39" s="261">
        <f t="shared" si="35"/>
        <v>0</v>
      </c>
      <c r="AS39" s="261">
        <f>SUM(AT39:AU39)</f>
        <v>0</v>
      </c>
      <c r="AT39" s="261">
        <v>0</v>
      </c>
      <c r="AU39" s="261">
        <v>0</v>
      </c>
      <c r="AV39" s="261">
        <f>SUM(AW39:AX39)</f>
        <v>0</v>
      </c>
      <c r="AW39" s="261">
        <v>0</v>
      </c>
      <c r="AX39" s="261">
        <v>0</v>
      </c>
      <c r="AY39" s="261">
        <f>SUM(AZ39:BA39)</f>
        <v>0</v>
      </c>
      <c r="AZ39" s="261">
        <v>0</v>
      </c>
      <c r="BA39" s="261">
        <v>0</v>
      </c>
      <c r="BB39" s="261">
        <f>SUM(BC39:BD39)</f>
        <v>0</v>
      </c>
      <c r="BC39" s="261">
        <v>0</v>
      </c>
      <c r="BD39" s="261">
        <v>0</v>
      </c>
      <c r="BE39" s="261">
        <f>SUM(BF39:BG39)</f>
        <v>0</v>
      </c>
      <c r="BF39" s="261">
        <v>0</v>
      </c>
      <c r="BG39" s="261">
        <v>0</v>
      </c>
      <c r="BH39" s="261">
        <v>0</v>
      </c>
      <c r="BI39" s="273">
        <v>0</v>
      </c>
      <c r="BJ39" s="274" t="s">
        <v>74</v>
      </c>
      <c r="BK39" s="267"/>
      <c r="BL39" s="261"/>
    </row>
    <row r="40" spans="1:64" ht="20.25" customHeight="1">
      <c r="A40" s="265"/>
      <c r="B40" s="269" t="s">
        <v>75</v>
      </c>
      <c r="C40" s="261">
        <f>SUM(D40:E40)</f>
        <v>182</v>
      </c>
      <c r="D40" s="261">
        <f t="shared" si="32"/>
        <v>89</v>
      </c>
      <c r="E40" s="261">
        <f t="shared" si="32"/>
        <v>93</v>
      </c>
      <c r="F40" s="261">
        <f>SUM(G40:H40)</f>
        <v>4</v>
      </c>
      <c r="G40" s="261">
        <v>2</v>
      </c>
      <c r="H40" s="261">
        <v>2</v>
      </c>
      <c r="I40" s="261">
        <f>SUM(J40:K40)</f>
        <v>24</v>
      </c>
      <c r="J40" s="261">
        <v>14</v>
      </c>
      <c r="K40" s="261">
        <v>10</v>
      </c>
      <c r="L40" s="261">
        <f>SUM(M40:N40)</f>
        <v>21</v>
      </c>
      <c r="M40" s="261">
        <v>8</v>
      </c>
      <c r="N40" s="261">
        <v>13</v>
      </c>
      <c r="O40" s="261">
        <f>SUM(P40:Q40)</f>
        <v>31</v>
      </c>
      <c r="P40" s="261">
        <f t="shared" si="33"/>
        <v>15</v>
      </c>
      <c r="Q40" s="261">
        <f t="shared" si="33"/>
        <v>16</v>
      </c>
      <c r="R40" s="261">
        <f>SUM(S40:T40)</f>
        <v>22</v>
      </c>
      <c r="S40" s="261">
        <v>8</v>
      </c>
      <c r="T40" s="261">
        <v>14</v>
      </c>
      <c r="U40" s="261">
        <f>SUM(V40:W40)</f>
        <v>0</v>
      </c>
      <c r="V40" s="261">
        <v>0</v>
      </c>
      <c r="W40" s="261">
        <v>0</v>
      </c>
      <c r="X40" s="261">
        <f>SUM(Y40:Z40)</f>
        <v>9</v>
      </c>
      <c r="Y40" s="261">
        <v>7</v>
      </c>
      <c r="Z40" s="261">
        <v>2</v>
      </c>
      <c r="AA40" s="261">
        <f>SUM(AB40:AC40)</f>
        <v>0</v>
      </c>
      <c r="AB40" s="261">
        <v>0</v>
      </c>
      <c r="AC40" s="261">
        <v>0</v>
      </c>
      <c r="AD40" s="261">
        <f>SUM(AE40:AF40)</f>
        <v>52</v>
      </c>
      <c r="AE40" s="261">
        <f t="shared" si="34"/>
        <v>24</v>
      </c>
      <c r="AF40" s="261">
        <f t="shared" si="34"/>
        <v>28</v>
      </c>
      <c r="AG40" s="261">
        <f>SUM(AH40:AI40)</f>
        <v>0</v>
      </c>
      <c r="AH40" s="261">
        <v>0</v>
      </c>
      <c r="AI40" s="261">
        <v>0</v>
      </c>
      <c r="AJ40" s="261">
        <f>SUM(AK40:AL40)</f>
        <v>49</v>
      </c>
      <c r="AK40" s="261">
        <v>24</v>
      </c>
      <c r="AL40" s="261">
        <v>25</v>
      </c>
      <c r="AM40" s="261">
        <f>SUM(AN40:AO40)</f>
        <v>3</v>
      </c>
      <c r="AN40" s="261">
        <v>0</v>
      </c>
      <c r="AO40" s="261">
        <v>3</v>
      </c>
      <c r="AP40" s="261">
        <f>SUM(AQ40:AR40)</f>
        <v>50</v>
      </c>
      <c r="AQ40" s="261">
        <f t="shared" si="35"/>
        <v>26</v>
      </c>
      <c r="AR40" s="261">
        <f t="shared" si="35"/>
        <v>24</v>
      </c>
      <c r="AS40" s="261">
        <f>SUM(AT40:AU40)</f>
        <v>0</v>
      </c>
      <c r="AT40" s="261">
        <v>0</v>
      </c>
      <c r="AU40" s="261">
        <v>0</v>
      </c>
      <c r="AV40" s="261">
        <f>SUM(AW40:AX40)</f>
        <v>0</v>
      </c>
      <c r="AW40" s="261">
        <v>0</v>
      </c>
      <c r="AX40" s="261">
        <v>0</v>
      </c>
      <c r="AY40" s="261">
        <f>SUM(AZ40:BA40)</f>
        <v>46</v>
      </c>
      <c r="AZ40" s="261">
        <v>24</v>
      </c>
      <c r="BA40" s="261">
        <v>22</v>
      </c>
      <c r="BB40" s="261">
        <f>SUM(BC40:BD40)</f>
        <v>4</v>
      </c>
      <c r="BC40" s="261">
        <v>2</v>
      </c>
      <c r="BD40" s="261">
        <v>2</v>
      </c>
      <c r="BE40" s="261">
        <f>SUM(BF40:BG40)</f>
        <v>46</v>
      </c>
      <c r="BF40" s="261">
        <v>25</v>
      </c>
      <c r="BG40" s="261">
        <v>21</v>
      </c>
      <c r="BH40" s="261">
        <v>286</v>
      </c>
      <c r="BI40" s="263">
        <v>86.79245283018868</v>
      </c>
      <c r="BJ40" s="274" t="s">
        <v>75</v>
      </c>
      <c r="BK40" s="267"/>
      <c r="BL40" s="261"/>
    </row>
    <row r="41" spans="1:64" s="81" customFormat="1" ht="24" customHeight="1">
      <c r="A41" s="341" t="s">
        <v>123</v>
      </c>
      <c r="B41" s="342"/>
      <c r="C41" s="261">
        <f>SUM(C42)</f>
        <v>0</v>
      </c>
      <c r="D41" s="261">
        <f aca="true" t="shared" si="36" ref="D41:BH41">SUM(D42)</f>
        <v>0</v>
      </c>
      <c r="E41" s="261">
        <f t="shared" si="36"/>
        <v>0</v>
      </c>
      <c r="F41" s="261">
        <f t="shared" si="36"/>
        <v>0</v>
      </c>
      <c r="G41" s="261">
        <f t="shared" si="36"/>
        <v>0</v>
      </c>
      <c r="H41" s="261">
        <f t="shared" si="36"/>
        <v>0</v>
      </c>
      <c r="I41" s="261">
        <f t="shared" si="36"/>
        <v>0</v>
      </c>
      <c r="J41" s="261">
        <f t="shared" si="36"/>
        <v>0</v>
      </c>
      <c r="K41" s="261">
        <f t="shared" si="36"/>
        <v>0</v>
      </c>
      <c r="L41" s="261">
        <f t="shared" si="36"/>
        <v>0</v>
      </c>
      <c r="M41" s="261">
        <f t="shared" si="36"/>
        <v>0</v>
      </c>
      <c r="N41" s="261">
        <f t="shared" si="36"/>
        <v>0</v>
      </c>
      <c r="O41" s="261">
        <f t="shared" si="36"/>
        <v>0</v>
      </c>
      <c r="P41" s="261">
        <f t="shared" si="36"/>
        <v>0</v>
      </c>
      <c r="Q41" s="261">
        <f t="shared" si="36"/>
        <v>0</v>
      </c>
      <c r="R41" s="261">
        <f t="shared" si="36"/>
        <v>0</v>
      </c>
      <c r="S41" s="261">
        <f t="shared" si="36"/>
        <v>0</v>
      </c>
      <c r="T41" s="261">
        <f t="shared" si="36"/>
        <v>0</v>
      </c>
      <c r="U41" s="261">
        <f t="shared" si="36"/>
        <v>0</v>
      </c>
      <c r="V41" s="261">
        <f t="shared" si="36"/>
        <v>0</v>
      </c>
      <c r="W41" s="261">
        <f t="shared" si="36"/>
        <v>0</v>
      </c>
      <c r="X41" s="261">
        <f t="shared" si="36"/>
        <v>0</v>
      </c>
      <c r="Y41" s="261">
        <f t="shared" si="36"/>
        <v>0</v>
      </c>
      <c r="Z41" s="261">
        <f t="shared" si="36"/>
        <v>0</v>
      </c>
      <c r="AA41" s="261">
        <f t="shared" si="36"/>
        <v>0</v>
      </c>
      <c r="AB41" s="261">
        <f t="shared" si="36"/>
        <v>0</v>
      </c>
      <c r="AC41" s="261">
        <f t="shared" si="36"/>
        <v>0</v>
      </c>
      <c r="AD41" s="261">
        <f t="shared" si="36"/>
        <v>0</v>
      </c>
      <c r="AE41" s="261">
        <f t="shared" si="36"/>
        <v>0</v>
      </c>
      <c r="AF41" s="261">
        <f t="shared" si="36"/>
        <v>0</v>
      </c>
      <c r="AG41" s="261">
        <f t="shared" si="36"/>
        <v>0</v>
      </c>
      <c r="AH41" s="261">
        <f t="shared" si="36"/>
        <v>0</v>
      </c>
      <c r="AI41" s="261">
        <f t="shared" si="36"/>
        <v>0</v>
      </c>
      <c r="AJ41" s="261">
        <f t="shared" si="36"/>
        <v>0</v>
      </c>
      <c r="AK41" s="261">
        <f t="shared" si="36"/>
        <v>0</v>
      </c>
      <c r="AL41" s="261">
        <f t="shared" si="36"/>
        <v>0</v>
      </c>
      <c r="AM41" s="261">
        <f t="shared" si="36"/>
        <v>0</v>
      </c>
      <c r="AN41" s="261">
        <f t="shared" si="36"/>
        <v>0</v>
      </c>
      <c r="AO41" s="261">
        <f t="shared" si="36"/>
        <v>0</v>
      </c>
      <c r="AP41" s="261">
        <f t="shared" si="36"/>
        <v>0</v>
      </c>
      <c r="AQ41" s="261">
        <f t="shared" si="36"/>
        <v>0</v>
      </c>
      <c r="AR41" s="261">
        <f t="shared" si="36"/>
        <v>0</v>
      </c>
      <c r="AS41" s="261">
        <f t="shared" si="36"/>
        <v>0</v>
      </c>
      <c r="AT41" s="261">
        <f t="shared" si="36"/>
        <v>0</v>
      </c>
      <c r="AU41" s="261">
        <f t="shared" si="36"/>
        <v>0</v>
      </c>
      <c r="AV41" s="261">
        <f t="shared" si="36"/>
        <v>0</v>
      </c>
      <c r="AW41" s="261">
        <f t="shared" si="36"/>
        <v>0</v>
      </c>
      <c r="AX41" s="261">
        <f t="shared" si="36"/>
        <v>0</v>
      </c>
      <c r="AY41" s="261">
        <f t="shared" si="36"/>
        <v>0</v>
      </c>
      <c r="AZ41" s="261">
        <f t="shared" si="36"/>
        <v>0</v>
      </c>
      <c r="BA41" s="261">
        <f t="shared" si="36"/>
        <v>0</v>
      </c>
      <c r="BB41" s="261">
        <f t="shared" si="36"/>
        <v>0</v>
      </c>
      <c r="BC41" s="261">
        <f t="shared" si="36"/>
        <v>0</v>
      </c>
      <c r="BD41" s="261">
        <f t="shared" si="36"/>
        <v>0</v>
      </c>
      <c r="BE41" s="261">
        <f t="shared" si="36"/>
        <v>0</v>
      </c>
      <c r="BF41" s="261">
        <f t="shared" si="36"/>
        <v>0</v>
      </c>
      <c r="BG41" s="261">
        <f t="shared" si="36"/>
        <v>0</v>
      </c>
      <c r="BH41" s="261">
        <f t="shared" si="36"/>
        <v>0</v>
      </c>
      <c r="BI41" s="273">
        <v>0</v>
      </c>
      <c r="BJ41" s="328" t="s">
        <v>123</v>
      </c>
      <c r="BK41" s="328"/>
      <c r="BL41" s="261"/>
    </row>
    <row r="42" spans="1:64" ht="20.25" customHeight="1">
      <c r="A42" s="265"/>
      <c r="B42" s="269" t="s">
        <v>54</v>
      </c>
      <c r="C42" s="261">
        <f>SUM(D42:E42)</f>
        <v>0</v>
      </c>
      <c r="D42" s="261">
        <f>G42+J42+M42+P42+AE42+AQ42</f>
        <v>0</v>
      </c>
      <c r="E42" s="261">
        <f>H42+K42+N42+Q42+AF42+AR42</f>
        <v>0</v>
      </c>
      <c r="F42" s="261">
        <f>SUM(G42:H42)</f>
        <v>0</v>
      </c>
      <c r="G42" s="261">
        <v>0</v>
      </c>
      <c r="H42" s="261">
        <v>0</v>
      </c>
      <c r="I42" s="261">
        <f>SUM(J42:K42)</f>
        <v>0</v>
      </c>
      <c r="J42" s="261">
        <v>0</v>
      </c>
      <c r="K42" s="261">
        <v>0</v>
      </c>
      <c r="L42" s="261">
        <f>SUM(M42:N42)</f>
        <v>0</v>
      </c>
      <c r="M42" s="261">
        <v>0</v>
      </c>
      <c r="N42" s="261">
        <v>0</v>
      </c>
      <c r="O42" s="261">
        <f>SUM(P42:Q42)</f>
        <v>0</v>
      </c>
      <c r="P42" s="261">
        <f>S42+V42+Y42+AB42</f>
        <v>0</v>
      </c>
      <c r="Q42" s="261">
        <f>T42+W42+Z42+AC42</f>
        <v>0</v>
      </c>
      <c r="R42" s="261">
        <f>SUM(S42:T42)</f>
        <v>0</v>
      </c>
      <c r="S42" s="261">
        <v>0</v>
      </c>
      <c r="T42" s="261">
        <v>0</v>
      </c>
      <c r="U42" s="261">
        <f>SUM(V42:W42)</f>
        <v>0</v>
      </c>
      <c r="V42" s="261">
        <v>0</v>
      </c>
      <c r="W42" s="261">
        <v>0</v>
      </c>
      <c r="X42" s="261">
        <f>SUM(Y42:Z42)</f>
        <v>0</v>
      </c>
      <c r="Y42" s="261">
        <v>0</v>
      </c>
      <c r="Z42" s="261">
        <v>0</v>
      </c>
      <c r="AA42" s="261">
        <f>SUM(AB42:AC42)</f>
        <v>0</v>
      </c>
      <c r="AB42" s="261">
        <v>0</v>
      </c>
      <c r="AC42" s="261">
        <v>0</v>
      </c>
      <c r="AD42" s="261">
        <f>SUM(AE42:AF42)</f>
        <v>0</v>
      </c>
      <c r="AE42" s="261">
        <f>AH42+AK42+AN42</f>
        <v>0</v>
      </c>
      <c r="AF42" s="261">
        <f>AI42+AL42+AO42</f>
        <v>0</v>
      </c>
      <c r="AG42" s="261">
        <f>SUM(AH42:AI42)</f>
        <v>0</v>
      </c>
      <c r="AH42" s="261">
        <v>0</v>
      </c>
      <c r="AI42" s="261">
        <v>0</v>
      </c>
      <c r="AJ42" s="261">
        <f>SUM(AK42:AL42)</f>
        <v>0</v>
      </c>
      <c r="AK42" s="261">
        <v>0</v>
      </c>
      <c r="AL42" s="261">
        <v>0</v>
      </c>
      <c r="AM42" s="261">
        <f>SUM(AN42:AO42)</f>
        <v>0</v>
      </c>
      <c r="AN42" s="261">
        <v>0</v>
      </c>
      <c r="AO42" s="261">
        <v>0</v>
      </c>
      <c r="AP42" s="261">
        <f>SUM(AQ42:AR42)</f>
        <v>0</v>
      </c>
      <c r="AQ42" s="261">
        <f>AT42+AW42+AZ42+BC42</f>
        <v>0</v>
      </c>
      <c r="AR42" s="261">
        <f>AU42+AX42+BA42+BD42</f>
        <v>0</v>
      </c>
      <c r="AS42" s="261">
        <f>SUM(AT42:AU42)</f>
        <v>0</v>
      </c>
      <c r="AT42" s="261">
        <v>0</v>
      </c>
      <c r="AU42" s="261">
        <v>0</v>
      </c>
      <c r="AV42" s="261">
        <f>SUM(AW42:AX42)</f>
        <v>0</v>
      </c>
      <c r="AW42" s="261">
        <v>0</v>
      </c>
      <c r="AX42" s="261">
        <v>0</v>
      </c>
      <c r="AY42" s="261">
        <f>SUM(AZ42:BA42)</f>
        <v>0</v>
      </c>
      <c r="AZ42" s="261">
        <v>0</v>
      </c>
      <c r="BA42" s="261">
        <v>0</v>
      </c>
      <c r="BB42" s="261">
        <f>SUM(BC42:BD42)</f>
        <v>0</v>
      </c>
      <c r="BC42" s="261">
        <v>0</v>
      </c>
      <c r="BD42" s="261">
        <v>0</v>
      </c>
      <c r="BE42" s="261">
        <f>SUM(BF42:BG42)</f>
        <v>0</v>
      </c>
      <c r="BF42" s="261">
        <v>0</v>
      </c>
      <c r="BG42" s="261">
        <v>0</v>
      </c>
      <c r="BH42" s="261">
        <v>0</v>
      </c>
      <c r="BI42" s="273">
        <v>0</v>
      </c>
      <c r="BJ42" s="274" t="s">
        <v>54</v>
      </c>
      <c r="BK42" s="267"/>
      <c r="BL42" s="261"/>
    </row>
    <row r="43" spans="1:64" s="81" customFormat="1" ht="24" customHeight="1">
      <c r="A43" s="341" t="s">
        <v>79</v>
      </c>
      <c r="B43" s="342"/>
      <c r="C43" s="261">
        <f>SUM(C44:C45)</f>
        <v>0</v>
      </c>
      <c r="D43" s="261">
        <f aca="true" t="shared" si="37" ref="D43:BH43">SUM(D44:D45)</f>
        <v>0</v>
      </c>
      <c r="E43" s="261">
        <f t="shared" si="37"/>
        <v>0</v>
      </c>
      <c r="F43" s="261">
        <f>SUM(F44:F45)</f>
        <v>0</v>
      </c>
      <c r="G43" s="261">
        <f t="shared" si="37"/>
        <v>0</v>
      </c>
      <c r="H43" s="261">
        <f t="shared" si="37"/>
        <v>0</v>
      </c>
      <c r="I43" s="261">
        <f>SUM(I44:I45)</f>
        <v>0</v>
      </c>
      <c r="J43" s="261">
        <f t="shared" si="37"/>
        <v>0</v>
      </c>
      <c r="K43" s="261">
        <f t="shared" si="37"/>
        <v>0</v>
      </c>
      <c r="L43" s="261">
        <f t="shared" si="37"/>
        <v>0</v>
      </c>
      <c r="M43" s="261">
        <f t="shared" si="37"/>
        <v>0</v>
      </c>
      <c r="N43" s="261">
        <f t="shared" si="37"/>
        <v>0</v>
      </c>
      <c r="O43" s="261">
        <f t="shared" si="37"/>
        <v>0</v>
      </c>
      <c r="P43" s="261">
        <f t="shared" si="37"/>
        <v>0</v>
      </c>
      <c r="Q43" s="261">
        <f t="shared" si="37"/>
        <v>0</v>
      </c>
      <c r="R43" s="261">
        <f t="shared" si="37"/>
        <v>0</v>
      </c>
      <c r="S43" s="261">
        <f t="shared" si="37"/>
        <v>0</v>
      </c>
      <c r="T43" s="261">
        <f t="shared" si="37"/>
        <v>0</v>
      </c>
      <c r="U43" s="261">
        <f t="shared" si="37"/>
        <v>0</v>
      </c>
      <c r="V43" s="261">
        <f t="shared" si="37"/>
        <v>0</v>
      </c>
      <c r="W43" s="261">
        <f t="shared" si="37"/>
        <v>0</v>
      </c>
      <c r="X43" s="261">
        <f t="shared" si="37"/>
        <v>0</v>
      </c>
      <c r="Y43" s="261">
        <f t="shared" si="37"/>
        <v>0</v>
      </c>
      <c r="Z43" s="261">
        <f t="shared" si="37"/>
        <v>0</v>
      </c>
      <c r="AA43" s="261">
        <f t="shared" si="37"/>
        <v>0</v>
      </c>
      <c r="AB43" s="261">
        <f t="shared" si="37"/>
        <v>0</v>
      </c>
      <c r="AC43" s="261">
        <f t="shared" si="37"/>
        <v>0</v>
      </c>
      <c r="AD43" s="261">
        <f>SUM(AD44:AD45)</f>
        <v>0</v>
      </c>
      <c r="AE43" s="261">
        <f>SUM(AE44:AE45)</f>
        <v>0</v>
      </c>
      <c r="AF43" s="261">
        <f t="shared" si="37"/>
        <v>0</v>
      </c>
      <c r="AG43" s="261">
        <f>SUM(AG44:AG45)</f>
        <v>0</v>
      </c>
      <c r="AH43" s="261">
        <f t="shared" si="37"/>
        <v>0</v>
      </c>
      <c r="AI43" s="261">
        <f t="shared" si="37"/>
        <v>0</v>
      </c>
      <c r="AJ43" s="261">
        <f>SUM(AJ44:AJ45)</f>
        <v>0</v>
      </c>
      <c r="AK43" s="261">
        <f t="shared" si="37"/>
        <v>0</v>
      </c>
      <c r="AL43" s="261">
        <f t="shared" si="37"/>
        <v>0</v>
      </c>
      <c r="AM43" s="261">
        <f>SUM(AM44:AM45)</f>
        <v>0</v>
      </c>
      <c r="AN43" s="261">
        <f t="shared" si="37"/>
        <v>0</v>
      </c>
      <c r="AO43" s="261">
        <f t="shared" si="37"/>
        <v>0</v>
      </c>
      <c r="AP43" s="261">
        <f t="shared" si="37"/>
        <v>0</v>
      </c>
      <c r="AQ43" s="261">
        <f>SUM(AQ44:AQ45)</f>
        <v>0</v>
      </c>
      <c r="AR43" s="261">
        <f t="shared" si="37"/>
        <v>0</v>
      </c>
      <c r="AS43" s="261">
        <f t="shared" si="37"/>
        <v>0</v>
      </c>
      <c r="AT43" s="261">
        <f t="shared" si="37"/>
        <v>0</v>
      </c>
      <c r="AU43" s="261">
        <f t="shared" si="37"/>
        <v>0</v>
      </c>
      <c r="AV43" s="261">
        <f t="shared" si="37"/>
        <v>0</v>
      </c>
      <c r="AW43" s="261">
        <f t="shared" si="37"/>
        <v>0</v>
      </c>
      <c r="AX43" s="261">
        <f t="shared" si="37"/>
        <v>0</v>
      </c>
      <c r="AY43" s="261">
        <f t="shared" si="37"/>
        <v>0</v>
      </c>
      <c r="AZ43" s="261">
        <f t="shared" si="37"/>
        <v>0</v>
      </c>
      <c r="BA43" s="261">
        <f t="shared" si="37"/>
        <v>0</v>
      </c>
      <c r="BB43" s="261">
        <f t="shared" si="37"/>
        <v>0</v>
      </c>
      <c r="BC43" s="261">
        <f t="shared" si="37"/>
        <v>0</v>
      </c>
      <c r="BD43" s="261">
        <f t="shared" si="37"/>
        <v>0</v>
      </c>
      <c r="BE43" s="261">
        <f t="shared" si="37"/>
        <v>0</v>
      </c>
      <c r="BF43" s="261">
        <f t="shared" si="37"/>
        <v>0</v>
      </c>
      <c r="BG43" s="261">
        <f t="shared" si="37"/>
        <v>0</v>
      </c>
      <c r="BH43" s="261">
        <f t="shared" si="37"/>
        <v>0</v>
      </c>
      <c r="BI43" s="273">
        <v>0</v>
      </c>
      <c r="BJ43" s="328" t="s">
        <v>79</v>
      </c>
      <c r="BK43" s="328"/>
      <c r="BL43" s="261"/>
    </row>
    <row r="44" spans="1:64" ht="20.25" customHeight="1">
      <c r="A44" s="265"/>
      <c r="B44" s="269" t="s">
        <v>55</v>
      </c>
      <c r="C44" s="261">
        <f>SUM(D44:E44)</f>
        <v>0</v>
      </c>
      <c r="D44" s="261">
        <f>G44+J44+M44+P44+AE44+AQ44</f>
        <v>0</v>
      </c>
      <c r="E44" s="261">
        <f>H44+K44+N44+Q44+AF44+AR44</f>
        <v>0</v>
      </c>
      <c r="F44" s="261">
        <f>SUM(G44:H44)</f>
        <v>0</v>
      </c>
      <c r="G44" s="261">
        <v>0</v>
      </c>
      <c r="H44" s="261">
        <v>0</v>
      </c>
      <c r="I44" s="261">
        <f>SUM(J44:K44)</f>
        <v>0</v>
      </c>
      <c r="J44" s="261">
        <v>0</v>
      </c>
      <c r="K44" s="261">
        <v>0</v>
      </c>
      <c r="L44" s="261">
        <f>SUM(M44:N44)</f>
        <v>0</v>
      </c>
      <c r="M44" s="261">
        <v>0</v>
      </c>
      <c r="N44" s="261">
        <v>0</v>
      </c>
      <c r="O44" s="261">
        <f>SUM(P44:Q44)</f>
        <v>0</v>
      </c>
      <c r="P44" s="261">
        <f>S44+V44+Y44+AB44</f>
        <v>0</v>
      </c>
      <c r="Q44" s="261">
        <f>T44+W44+Z44+AC44</f>
        <v>0</v>
      </c>
      <c r="R44" s="261">
        <f>SUM(S44:T44)</f>
        <v>0</v>
      </c>
      <c r="S44" s="261">
        <v>0</v>
      </c>
      <c r="T44" s="261">
        <v>0</v>
      </c>
      <c r="U44" s="261">
        <f>SUM(V44:W44)</f>
        <v>0</v>
      </c>
      <c r="V44" s="261">
        <v>0</v>
      </c>
      <c r="W44" s="261">
        <v>0</v>
      </c>
      <c r="X44" s="261">
        <f>SUM(Y44:Z44)</f>
        <v>0</v>
      </c>
      <c r="Y44" s="261">
        <v>0</v>
      </c>
      <c r="Z44" s="261">
        <v>0</v>
      </c>
      <c r="AA44" s="261">
        <f>SUM(AB44:AC44)</f>
        <v>0</v>
      </c>
      <c r="AB44" s="261">
        <v>0</v>
      </c>
      <c r="AC44" s="261">
        <v>0</v>
      </c>
      <c r="AD44" s="261">
        <f>SUM(AE44:AF44)</f>
        <v>0</v>
      </c>
      <c r="AE44" s="261">
        <f>AH44+AK44+AN44</f>
        <v>0</v>
      </c>
      <c r="AF44" s="261">
        <f>AI44+AL44+AO44</f>
        <v>0</v>
      </c>
      <c r="AG44" s="261">
        <f>SUM(AH44:AI44)</f>
        <v>0</v>
      </c>
      <c r="AH44" s="261">
        <v>0</v>
      </c>
      <c r="AI44" s="261">
        <v>0</v>
      </c>
      <c r="AJ44" s="261">
        <f>SUM(AK44:AL44)</f>
        <v>0</v>
      </c>
      <c r="AK44" s="261">
        <v>0</v>
      </c>
      <c r="AL44" s="261">
        <v>0</v>
      </c>
      <c r="AM44" s="261">
        <f>SUM(AN44:AO44)</f>
        <v>0</v>
      </c>
      <c r="AN44" s="261">
        <v>0</v>
      </c>
      <c r="AO44" s="261">
        <v>0</v>
      </c>
      <c r="AP44" s="261">
        <f>SUM(AQ44:AR44)</f>
        <v>0</v>
      </c>
      <c r="AQ44" s="261">
        <f>AT44+AW44+AZ44+BC44</f>
        <v>0</v>
      </c>
      <c r="AR44" s="261">
        <f>AU44+AX44+BA44+BD44</f>
        <v>0</v>
      </c>
      <c r="AS44" s="261">
        <f>SUM(AT44:AU44)</f>
        <v>0</v>
      </c>
      <c r="AT44" s="261">
        <v>0</v>
      </c>
      <c r="AU44" s="261">
        <v>0</v>
      </c>
      <c r="AV44" s="261">
        <f>SUM(AW44:AX44)</f>
        <v>0</v>
      </c>
      <c r="AW44" s="261">
        <v>0</v>
      </c>
      <c r="AX44" s="261">
        <v>0</v>
      </c>
      <c r="AY44" s="261">
        <f>SUM(AZ44:BA44)</f>
        <v>0</v>
      </c>
      <c r="AZ44" s="261">
        <v>0</v>
      </c>
      <c r="BA44" s="261">
        <v>0</v>
      </c>
      <c r="BB44" s="261">
        <f>SUM(BC44:BD44)</f>
        <v>0</v>
      </c>
      <c r="BC44" s="261">
        <v>0</v>
      </c>
      <c r="BD44" s="261">
        <v>0</v>
      </c>
      <c r="BE44" s="261">
        <f>SUM(BF44:BG44)</f>
        <v>0</v>
      </c>
      <c r="BF44" s="261">
        <v>0</v>
      </c>
      <c r="BG44" s="261">
        <v>0</v>
      </c>
      <c r="BH44" s="261">
        <v>0</v>
      </c>
      <c r="BI44" s="273">
        <v>0</v>
      </c>
      <c r="BJ44" s="274" t="s">
        <v>55</v>
      </c>
      <c r="BK44" s="267"/>
      <c r="BL44" s="261"/>
    </row>
    <row r="45" spans="1:64" ht="20.25" customHeight="1">
      <c r="A45" s="265"/>
      <c r="B45" s="269" t="s">
        <v>56</v>
      </c>
      <c r="C45" s="261">
        <f>SUM(D45:E45)</f>
        <v>0</v>
      </c>
      <c r="D45" s="261">
        <f>G45+J45+M45+P45+AE45+AQ45</f>
        <v>0</v>
      </c>
      <c r="E45" s="261">
        <f>H45+K45+N45+Q45+AF45+AR45</f>
        <v>0</v>
      </c>
      <c r="F45" s="261">
        <f>SUM(G45:H45)</f>
        <v>0</v>
      </c>
      <c r="G45" s="261">
        <v>0</v>
      </c>
      <c r="H45" s="261">
        <v>0</v>
      </c>
      <c r="I45" s="261">
        <f>SUM(J45:K45)</f>
        <v>0</v>
      </c>
      <c r="J45" s="261">
        <v>0</v>
      </c>
      <c r="K45" s="261">
        <v>0</v>
      </c>
      <c r="L45" s="261">
        <f>SUM(M45:N45)</f>
        <v>0</v>
      </c>
      <c r="M45" s="261">
        <v>0</v>
      </c>
      <c r="N45" s="261">
        <v>0</v>
      </c>
      <c r="O45" s="261">
        <f>SUM(P45:Q45)</f>
        <v>0</v>
      </c>
      <c r="P45" s="261">
        <f>S45+V45+Y45+AB45</f>
        <v>0</v>
      </c>
      <c r="Q45" s="261">
        <f>T45+W45+Z45+AC45</f>
        <v>0</v>
      </c>
      <c r="R45" s="261">
        <f>SUM(S45:T45)</f>
        <v>0</v>
      </c>
      <c r="S45" s="261">
        <v>0</v>
      </c>
      <c r="T45" s="261">
        <v>0</v>
      </c>
      <c r="U45" s="261">
        <f>SUM(V45:W45)</f>
        <v>0</v>
      </c>
      <c r="V45" s="261">
        <v>0</v>
      </c>
      <c r="W45" s="261">
        <v>0</v>
      </c>
      <c r="X45" s="261">
        <f>SUM(Y45:Z45)</f>
        <v>0</v>
      </c>
      <c r="Y45" s="261">
        <v>0</v>
      </c>
      <c r="Z45" s="261">
        <v>0</v>
      </c>
      <c r="AA45" s="261">
        <f>SUM(AB45:AC45)</f>
        <v>0</v>
      </c>
      <c r="AB45" s="261">
        <v>0</v>
      </c>
      <c r="AC45" s="261">
        <v>0</v>
      </c>
      <c r="AD45" s="261">
        <f>SUM(AE45:AF45)</f>
        <v>0</v>
      </c>
      <c r="AE45" s="261">
        <f>AH45+AK45+AN45</f>
        <v>0</v>
      </c>
      <c r="AF45" s="261">
        <f>AI45+AL45+AO45</f>
        <v>0</v>
      </c>
      <c r="AG45" s="261">
        <f>SUM(AH45:AI45)</f>
        <v>0</v>
      </c>
      <c r="AH45" s="261">
        <v>0</v>
      </c>
      <c r="AI45" s="261">
        <v>0</v>
      </c>
      <c r="AJ45" s="261">
        <f>SUM(AK45:AL45)</f>
        <v>0</v>
      </c>
      <c r="AK45" s="261">
        <v>0</v>
      </c>
      <c r="AL45" s="261">
        <v>0</v>
      </c>
      <c r="AM45" s="261">
        <f>SUM(AN45:AO45)</f>
        <v>0</v>
      </c>
      <c r="AN45" s="261">
        <v>0</v>
      </c>
      <c r="AO45" s="261">
        <v>0</v>
      </c>
      <c r="AP45" s="261">
        <f>SUM(AQ45:AR45)</f>
        <v>0</v>
      </c>
      <c r="AQ45" s="261">
        <f>AT45+AW45+AZ45+BC45</f>
        <v>0</v>
      </c>
      <c r="AR45" s="261">
        <f>AU45+AX45+BA45+BD45</f>
        <v>0</v>
      </c>
      <c r="AS45" s="261">
        <f>SUM(AT45:AU45)</f>
        <v>0</v>
      </c>
      <c r="AT45" s="261">
        <v>0</v>
      </c>
      <c r="AU45" s="261">
        <v>0</v>
      </c>
      <c r="AV45" s="261">
        <f>SUM(AW45:AX45)</f>
        <v>0</v>
      </c>
      <c r="AW45" s="261">
        <v>0</v>
      </c>
      <c r="AX45" s="261">
        <v>0</v>
      </c>
      <c r="AY45" s="261">
        <f>SUM(AZ45:BA45)</f>
        <v>0</v>
      </c>
      <c r="AZ45" s="261">
        <v>0</v>
      </c>
      <c r="BA45" s="261">
        <v>0</v>
      </c>
      <c r="BB45" s="261">
        <f>SUM(BC45:BD45)</f>
        <v>0</v>
      </c>
      <c r="BC45" s="261">
        <v>0</v>
      </c>
      <c r="BD45" s="261">
        <v>0</v>
      </c>
      <c r="BE45" s="261">
        <f>SUM(BF45:BG45)</f>
        <v>0</v>
      </c>
      <c r="BF45" s="261">
        <v>0</v>
      </c>
      <c r="BG45" s="261">
        <v>0</v>
      </c>
      <c r="BH45" s="261">
        <v>0</v>
      </c>
      <c r="BI45" s="273">
        <v>0</v>
      </c>
      <c r="BJ45" s="274" t="s">
        <v>56</v>
      </c>
      <c r="BK45" s="267"/>
      <c r="BL45" s="261"/>
    </row>
    <row r="46" spans="1:64" s="81" customFormat="1" ht="24" customHeight="1">
      <c r="A46" s="341" t="s">
        <v>80</v>
      </c>
      <c r="B46" s="342"/>
      <c r="C46" s="261">
        <f>SUM(C47:C49)</f>
        <v>198</v>
      </c>
      <c r="D46" s="261">
        <f aca="true" t="shared" si="38" ref="D46:BH46">SUM(D47:D49)</f>
        <v>104</v>
      </c>
      <c r="E46" s="261">
        <f t="shared" si="38"/>
        <v>94</v>
      </c>
      <c r="F46" s="261">
        <f>SUM(F47:F49)</f>
        <v>2</v>
      </c>
      <c r="G46" s="261">
        <f t="shared" si="38"/>
        <v>2</v>
      </c>
      <c r="H46" s="261">
        <f t="shared" si="38"/>
        <v>0</v>
      </c>
      <c r="I46" s="261">
        <f>SUM(I47:I49)</f>
        <v>17</v>
      </c>
      <c r="J46" s="261">
        <f t="shared" si="38"/>
        <v>9</v>
      </c>
      <c r="K46" s="261">
        <f t="shared" si="38"/>
        <v>8</v>
      </c>
      <c r="L46" s="261">
        <f t="shared" si="38"/>
        <v>19</v>
      </c>
      <c r="M46" s="261">
        <f t="shared" si="38"/>
        <v>15</v>
      </c>
      <c r="N46" s="261">
        <f t="shared" si="38"/>
        <v>4</v>
      </c>
      <c r="O46" s="261">
        <f t="shared" si="38"/>
        <v>47</v>
      </c>
      <c r="P46" s="261">
        <f t="shared" si="38"/>
        <v>21</v>
      </c>
      <c r="Q46" s="261">
        <f t="shared" si="38"/>
        <v>26</v>
      </c>
      <c r="R46" s="261">
        <f t="shared" si="38"/>
        <v>0</v>
      </c>
      <c r="S46" s="261">
        <f t="shared" si="38"/>
        <v>0</v>
      </c>
      <c r="T46" s="261">
        <f t="shared" si="38"/>
        <v>0</v>
      </c>
      <c r="U46" s="261">
        <f t="shared" si="38"/>
        <v>0</v>
      </c>
      <c r="V46" s="261">
        <f t="shared" si="38"/>
        <v>0</v>
      </c>
      <c r="W46" s="261">
        <f t="shared" si="38"/>
        <v>0</v>
      </c>
      <c r="X46" s="261">
        <f t="shared" si="38"/>
        <v>21</v>
      </c>
      <c r="Y46" s="261">
        <f t="shared" si="38"/>
        <v>8</v>
      </c>
      <c r="Z46" s="261">
        <f t="shared" si="38"/>
        <v>13</v>
      </c>
      <c r="AA46" s="261">
        <f t="shared" si="38"/>
        <v>26</v>
      </c>
      <c r="AB46" s="261">
        <f t="shared" si="38"/>
        <v>13</v>
      </c>
      <c r="AC46" s="261">
        <f t="shared" si="38"/>
        <v>13</v>
      </c>
      <c r="AD46" s="261">
        <f>SUM(AD47:AD49)</f>
        <v>56</v>
      </c>
      <c r="AE46" s="261">
        <f>SUM(AE47:AE49)</f>
        <v>25</v>
      </c>
      <c r="AF46" s="261">
        <f t="shared" si="38"/>
        <v>31</v>
      </c>
      <c r="AG46" s="261">
        <f>SUM(AG47:AG49)</f>
        <v>0</v>
      </c>
      <c r="AH46" s="261">
        <f t="shared" si="38"/>
        <v>0</v>
      </c>
      <c r="AI46" s="261">
        <f t="shared" si="38"/>
        <v>0</v>
      </c>
      <c r="AJ46" s="261">
        <f>SUM(AJ47:AJ49)</f>
        <v>34</v>
      </c>
      <c r="AK46" s="261">
        <f t="shared" si="38"/>
        <v>11</v>
      </c>
      <c r="AL46" s="261">
        <f t="shared" si="38"/>
        <v>23</v>
      </c>
      <c r="AM46" s="261">
        <f>SUM(AM47:AM49)</f>
        <v>22</v>
      </c>
      <c r="AN46" s="261">
        <f t="shared" si="38"/>
        <v>14</v>
      </c>
      <c r="AO46" s="261">
        <f t="shared" si="38"/>
        <v>8</v>
      </c>
      <c r="AP46" s="261">
        <f t="shared" si="38"/>
        <v>57</v>
      </c>
      <c r="AQ46" s="261">
        <f>SUM(AQ47:AQ49)</f>
        <v>32</v>
      </c>
      <c r="AR46" s="261">
        <f t="shared" si="38"/>
        <v>25</v>
      </c>
      <c r="AS46" s="261">
        <f t="shared" si="38"/>
        <v>0</v>
      </c>
      <c r="AT46" s="261">
        <f t="shared" si="38"/>
        <v>0</v>
      </c>
      <c r="AU46" s="261">
        <f t="shared" si="38"/>
        <v>0</v>
      </c>
      <c r="AV46" s="261">
        <f t="shared" si="38"/>
        <v>0</v>
      </c>
      <c r="AW46" s="261">
        <f t="shared" si="38"/>
        <v>0</v>
      </c>
      <c r="AX46" s="261">
        <f t="shared" si="38"/>
        <v>0</v>
      </c>
      <c r="AY46" s="261">
        <f t="shared" si="38"/>
        <v>56</v>
      </c>
      <c r="AZ46" s="261">
        <f t="shared" si="38"/>
        <v>32</v>
      </c>
      <c r="BA46" s="261">
        <f t="shared" si="38"/>
        <v>24</v>
      </c>
      <c r="BB46" s="261">
        <f t="shared" si="38"/>
        <v>1</v>
      </c>
      <c r="BC46" s="261">
        <f t="shared" si="38"/>
        <v>0</v>
      </c>
      <c r="BD46" s="261">
        <f t="shared" si="38"/>
        <v>1</v>
      </c>
      <c r="BE46" s="261">
        <f t="shared" si="38"/>
        <v>63</v>
      </c>
      <c r="BF46" s="261">
        <f t="shared" si="38"/>
        <v>32</v>
      </c>
      <c r="BG46" s="261">
        <f t="shared" si="38"/>
        <v>31</v>
      </c>
      <c r="BH46" s="261">
        <f t="shared" si="38"/>
        <v>240</v>
      </c>
      <c r="BI46" s="263">
        <v>10.277324632952691</v>
      </c>
      <c r="BJ46" s="328" t="s">
        <v>80</v>
      </c>
      <c r="BK46" s="328"/>
      <c r="BL46" s="261"/>
    </row>
    <row r="47" spans="1:64" ht="20.25" customHeight="1">
      <c r="A47" s="265"/>
      <c r="B47" s="269" t="s">
        <v>57</v>
      </c>
      <c r="C47" s="261">
        <f>SUM(D47:E47)</f>
        <v>0</v>
      </c>
      <c r="D47" s="261">
        <f aca="true" t="shared" si="39" ref="D47:E49">G47+J47+M47+P47+AE47+AQ47</f>
        <v>0</v>
      </c>
      <c r="E47" s="261">
        <f t="shared" si="39"/>
        <v>0</v>
      </c>
      <c r="F47" s="261">
        <f>SUM(G47:H47)</f>
        <v>0</v>
      </c>
      <c r="G47" s="261">
        <v>0</v>
      </c>
      <c r="H47" s="261">
        <v>0</v>
      </c>
      <c r="I47" s="261">
        <f>SUM(J47:K47)</f>
        <v>0</v>
      </c>
      <c r="J47" s="261">
        <v>0</v>
      </c>
      <c r="K47" s="261">
        <v>0</v>
      </c>
      <c r="L47" s="261">
        <f>SUM(M47:N47)</f>
        <v>0</v>
      </c>
      <c r="M47" s="261">
        <v>0</v>
      </c>
      <c r="N47" s="261">
        <v>0</v>
      </c>
      <c r="O47" s="261">
        <f>SUM(P47:Q47)</f>
        <v>0</v>
      </c>
      <c r="P47" s="261">
        <f aca="true" t="shared" si="40" ref="P47:Q49">S47+V47+Y47+AB47</f>
        <v>0</v>
      </c>
      <c r="Q47" s="261">
        <f t="shared" si="40"/>
        <v>0</v>
      </c>
      <c r="R47" s="261">
        <f>SUM(S47:T47)</f>
        <v>0</v>
      </c>
      <c r="S47" s="261">
        <v>0</v>
      </c>
      <c r="T47" s="261">
        <v>0</v>
      </c>
      <c r="U47" s="261">
        <f>SUM(V47:W47)</f>
        <v>0</v>
      </c>
      <c r="V47" s="261">
        <v>0</v>
      </c>
      <c r="W47" s="261">
        <v>0</v>
      </c>
      <c r="X47" s="261">
        <f>SUM(Y47:Z47)</f>
        <v>0</v>
      </c>
      <c r="Y47" s="261">
        <v>0</v>
      </c>
      <c r="Z47" s="261">
        <v>0</v>
      </c>
      <c r="AA47" s="261">
        <f>SUM(AB47:AC47)</f>
        <v>0</v>
      </c>
      <c r="AB47" s="261">
        <v>0</v>
      </c>
      <c r="AC47" s="261">
        <v>0</v>
      </c>
      <c r="AD47" s="261">
        <f>SUM(AE47:AF47)</f>
        <v>0</v>
      </c>
      <c r="AE47" s="261">
        <f aca="true" t="shared" si="41" ref="AE47:AF49">AH47+AK47+AN47</f>
        <v>0</v>
      </c>
      <c r="AF47" s="261">
        <f t="shared" si="41"/>
        <v>0</v>
      </c>
      <c r="AG47" s="261">
        <f>SUM(AH47:AI47)</f>
        <v>0</v>
      </c>
      <c r="AH47" s="261">
        <v>0</v>
      </c>
      <c r="AI47" s="261">
        <v>0</v>
      </c>
      <c r="AJ47" s="261">
        <f>SUM(AK47:AL47)</f>
        <v>0</v>
      </c>
      <c r="AK47" s="261">
        <v>0</v>
      </c>
      <c r="AL47" s="261">
        <v>0</v>
      </c>
      <c r="AM47" s="261">
        <f>SUM(AN47:AO47)</f>
        <v>0</v>
      </c>
      <c r="AN47" s="261">
        <v>0</v>
      </c>
      <c r="AO47" s="261">
        <v>0</v>
      </c>
      <c r="AP47" s="261">
        <f>SUM(AQ47:AR47)</f>
        <v>0</v>
      </c>
      <c r="AQ47" s="261">
        <f aca="true" t="shared" si="42" ref="AQ47:AR49">AT47+AW47+AZ47+BC47</f>
        <v>0</v>
      </c>
      <c r="AR47" s="261">
        <f t="shared" si="42"/>
        <v>0</v>
      </c>
      <c r="AS47" s="261">
        <f>SUM(AT47:AU47)</f>
        <v>0</v>
      </c>
      <c r="AT47" s="261">
        <v>0</v>
      </c>
      <c r="AU47" s="261">
        <v>0</v>
      </c>
      <c r="AV47" s="261">
        <f>SUM(AW47:AX47)</f>
        <v>0</v>
      </c>
      <c r="AW47" s="261">
        <v>0</v>
      </c>
      <c r="AX47" s="261">
        <v>0</v>
      </c>
      <c r="AY47" s="261">
        <f>SUM(AZ47:BA47)</f>
        <v>0</v>
      </c>
      <c r="AZ47" s="261">
        <v>0</v>
      </c>
      <c r="BA47" s="261">
        <v>0</v>
      </c>
      <c r="BB47" s="261">
        <f>SUM(BC47:BD47)</f>
        <v>0</v>
      </c>
      <c r="BC47" s="261">
        <v>0</v>
      </c>
      <c r="BD47" s="261">
        <v>0</v>
      </c>
      <c r="BE47" s="261">
        <f>SUM(BF47:BG47)</f>
        <v>0</v>
      </c>
      <c r="BF47" s="261">
        <v>0</v>
      </c>
      <c r="BG47" s="261">
        <v>0</v>
      </c>
      <c r="BH47" s="261">
        <v>0</v>
      </c>
      <c r="BI47" s="273">
        <v>0</v>
      </c>
      <c r="BJ47" s="274" t="s">
        <v>57</v>
      </c>
      <c r="BK47" s="267"/>
      <c r="BL47" s="261"/>
    </row>
    <row r="48" spans="1:64" ht="20.25" customHeight="1">
      <c r="A48" s="265"/>
      <c r="B48" s="269" t="s">
        <v>58</v>
      </c>
      <c r="C48" s="261">
        <f>SUM(D48:E48)</f>
        <v>198</v>
      </c>
      <c r="D48" s="261">
        <f t="shared" si="39"/>
        <v>104</v>
      </c>
      <c r="E48" s="261">
        <f t="shared" si="39"/>
        <v>94</v>
      </c>
      <c r="F48" s="261">
        <f>SUM(G48:H48)</f>
        <v>2</v>
      </c>
      <c r="G48" s="261">
        <v>2</v>
      </c>
      <c r="H48" s="261">
        <v>0</v>
      </c>
      <c r="I48" s="261">
        <f>SUM(J48:K48)</f>
        <v>17</v>
      </c>
      <c r="J48" s="261">
        <v>9</v>
      </c>
      <c r="K48" s="261">
        <v>8</v>
      </c>
      <c r="L48" s="261">
        <f>SUM(M48:N48)</f>
        <v>19</v>
      </c>
      <c r="M48" s="261">
        <v>15</v>
      </c>
      <c r="N48" s="261">
        <v>4</v>
      </c>
      <c r="O48" s="261">
        <f>SUM(P48:Q48)</f>
        <v>47</v>
      </c>
      <c r="P48" s="261">
        <f t="shared" si="40"/>
        <v>21</v>
      </c>
      <c r="Q48" s="261">
        <f t="shared" si="40"/>
        <v>26</v>
      </c>
      <c r="R48" s="261">
        <f>SUM(S48:T48)</f>
        <v>0</v>
      </c>
      <c r="S48" s="261">
        <v>0</v>
      </c>
      <c r="T48" s="261">
        <v>0</v>
      </c>
      <c r="U48" s="261">
        <f>SUM(V48:W48)</f>
        <v>0</v>
      </c>
      <c r="V48" s="261">
        <v>0</v>
      </c>
      <c r="W48" s="261">
        <v>0</v>
      </c>
      <c r="X48" s="261">
        <f>SUM(Y48:Z48)</f>
        <v>21</v>
      </c>
      <c r="Y48" s="261">
        <v>8</v>
      </c>
      <c r="Z48" s="261">
        <v>13</v>
      </c>
      <c r="AA48" s="261">
        <f>SUM(AB48:AC48)</f>
        <v>26</v>
      </c>
      <c r="AB48" s="261">
        <v>13</v>
      </c>
      <c r="AC48" s="261">
        <v>13</v>
      </c>
      <c r="AD48" s="261">
        <f>SUM(AE48:AF48)</f>
        <v>56</v>
      </c>
      <c r="AE48" s="261">
        <f t="shared" si="41"/>
        <v>25</v>
      </c>
      <c r="AF48" s="261">
        <f t="shared" si="41"/>
        <v>31</v>
      </c>
      <c r="AG48" s="261">
        <f>SUM(AH48:AI48)</f>
        <v>0</v>
      </c>
      <c r="AH48" s="261">
        <v>0</v>
      </c>
      <c r="AI48" s="261">
        <v>0</v>
      </c>
      <c r="AJ48" s="261">
        <f>SUM(AK48:AL48)</f>
        <v>34</v>
      </c>
      <c r="AK48" s="261">
        <v>11</v>
      </c>
      <c r="AL48" s="261">
        <v>23</v>
      </c>
      <c r="AM48" s="261">
        <f>SUM(AN48:AO48)</f>
        <v>22</v>
      </c>
      <c r="AN48" s="261">
        <v>14</v>
      </c>
      <c r="AO48" s="261">
        <v>8</v>
      </c>
      <c r="AP48" s="261">
        <f>SUM(AQ48:AR48)</f>
        <v>57</v>
      </c>
      <c r="AQ48" s="261">
        <f t="shared" si="42"/>
        <v>32</v>
      </c>
      <c r="AR48" s="261">
        <f t="shared" si="42"/>
        <v>25</v>
      </c>
      <c r="AS48" s="261">
        <f>SUM(AT48:AU48)</f>
        <v>0</v>
      </c>
      <c r="AT48" s="261">
        <v>0</v>
      </c>
      <c r="AU48" s="261">
        <v>0</v>
      </c>
      <c r="AV48" s="261">
        <f>SUM(AW48:AX48)</f>
        <v>0</v>
      </c>
      <c r="AW48" s="261">
        <v>0</v>
      </c>
      <c r="AX48" s="261">
        <v>0</v>
      </c>
      <c r="AY48" s="261">
        <f>SUM(AZ48:BA48)</f>
        <v>56</v>
      </c>
      <c r="AZ48" s="261">
        <v>32</v>
      </c>
      <c r="BA48" s="261">
        <v>24</v>
      </c>
      <c r="BB48" s="261">
        <f>SUM(BC48:BD48)</f>
        <v>1</v>
      </c>
      <c r="BC48" s="261">
        <v>0</v>
      </c>
      <c r="BD48" s="261">
        <v>1</v>
      </c>
      <c r="BE48" s="261">
        <f>SUM(BF48:BG48)</f>
        <v>63</v>
      </c>
      <c r="BF48" s="261">
        <v>32</v>
      </c>
      <c r="BG48" s="261">
        <v>31</v>
      </c>
      <c r="BH48" s="261">
        <v>240</v>
      </c>
      <c r="BI48" s="263">
        <v>42.281879194630875</v>
      </c>
      <c r="BJ48" s="274" t="s">
        <v>58</v>
      </c>
      <c r="BK48" s="267"/>
      <c r="BL48" s="261"/>
    </row>
    <row r="49" spans="1:64" ht="20.25" customHeight="1">
      <c r="A49" s="265"/>
      <c r="B49" s="269" t="s">
        <v>59</v>
      </c>
      <c r="C49" s="261">
        <f>SUM(D49:E49)</f>
        <v>0</v>
      </c>
      <c r="D49" s="261">
        <f t="shared" si="39"/>
        <v>0</v>
      </c>
      <c r="E49" s="261">
        <f t="shared" si="39"/>
        <v>0</v>
      </c>
      <c r="F49" s="261">
        <f>SUM(G49:H49)</f>
        <v>0</v>
      </c>
      <c r="G49" s="261">
        <v>0</v>
      </c>
      <c r="H49" s="261">
        <v>0</v>
      </c>
      <c r="I49" s="261">
        <f>SUM(J49:K49)</f>
        <v>0</v>
      </c>
      <c r="J49" s="261">
        <v>0</v>
      </c>
      <c r="K49" s="261">
        <v>0</v>
      </c>
      <c r="L49" s="261">
        <f>SUM(M49:N49)</f>
        <v>0</v>
      </c>
      <c r="M49" s="261">
        <v>0</v>
      </c>
      <c r="N49" s="261">
        <v>0</v>
      </c>
      <c r="O49" s="261">
        <f>SUM(P49:Q49)</f>
        <v>0</v>
      </c>
      <c r="P49" s="261">
        <f t="shared" si="40"/>
        <v>0</v>
      </c>
      <c r="Q49" s="261">
        <f t="shared" si="40"/>
        <v>0</v>
      </c>
      <c r="R49" s="261">
        <f>SUM(S49:T49)</f>
        <v>0</v>
      </c>
      <c r="S49" s="261">
        <v>0</v>
      </c>
      <c r="T49" s="261">
        <v>0</v>
      </c>
      <c r="U49" s="261">
        <f>SUM(V49:W49)</f>
        <v>0</v>
      </c>
      <c r="V49" s="261">
        <v>0</v>
      </c>
      <c r="W49" s="261">
        <v>0</v>
      </c>
      <c r="X49" s="261">
        <f>SUM(Y49:Z49)</f>
        <v>0</v>
      </c>
      <c r="Y49" s="261">
        <v>0</v>
      </c>
      <c r="Z49" s="261">
        <v>0</v>
      </c>
      <c r="AA49" s="261">
        <f>SUM(AB49:AC49)</f>
        <v>0</v>
      </c>
      <c r="AB49" s="261">
        <v>0</v>
      </c>
      <c r="AC49" s="261">
        <v>0</v>
      </c>
      <c r="AD49" s="261">
        <f>SUM(AE49:AF49)</f>
        <v>0</v>
      </c>
      <c r="AE49" s="261">
        <f t="shared" si="41"/>
        <v>0</v>
      </c>
      <c r="AF49" s="261">
        <f t="shared" si="41"/>
        <v>0</v>
      </c>
      <c r="AG49" s="261">
        <f>SUM(AH49:AI49)</f>
        <v>0</v>
      </c>
      <c r="AH49" s="261">
        <v>0</v>
      </c>
      <c r="AI49" s="261">
        <v>0</v>
      </c>
      <c r="AJ49" s="261">
        <f>SUM(AK49:AL49)</f>
        <v>0</v>
      </c>
      <c r="AK49" s="261">
        <v>0</v>
      </c>
      <c r="AL49" s="261">
        <v>0</v>
      </c>
      <c r="AM49" s="261">
        <f>SUM(AN49:AO49)</f>
        <v>0</v>
      </c>
      <c r="AN49" s="261">
        <v>0</v>
      </c>
      <c r="AO49" s="261">
        <v>0</v>
      </c>
      <c r="AP49" s="261">
        <f>SUM(AQ49:AR49)</f>
        <v>0</v>
      </c>
      <c r="AQ49" s="261">
        <f t="shared" si="42"/>
        <v>0</v>
      </c>
      <c r="AR49" s="261">
        <f t="shared" si="42"/>
        <v>0</v>
      </c>
      <c r="AS49" s="261">
        <f>SUM(AT49:AU49)</f>
        <v>0</v>
      </c>
      <c r="AT49" s="261">
        <v>0</v>
      </c>
      <c r="AU49" s="261">
        <v>0</v>
      </c>
      <c r="AV49" s="261">
        <f>SUM(AW49:AX49)</f>
        <v>0</v>
      </c>
      <c r="AW49" s="261">
        <v>0</v>
      </c>
      <c r="AX49" s="261">
        <v>0</v>
      </c>
      <c r="AY49" s="261">
        <f>SUM(AZ49:BA49)</f>
        <v>0</v>
      </c>
      <c r="AZ49" s="261">
        <v>0</v>
      </c>
      <c r="BA49" s="261">
        <v>0</v>
      </c>
      <c r="BB49" s="261">
        <f>SUM(BC49:BD49)</f>
        <v>0</v>
      </c>
      <c r="BC49" s="261">
        <v>0</v>
      </c>
      <c r="BD49" s="261">
        <v>0</v>
      </c>
      <c r="BE49" s="261">
        <f>SUM(BF49:BG49)</f>
        <v>0</v>
      </c>
      <c r="BF49" s="261">
        <v>0</v>
      </c>
      <c r="BG49" s="261">
        <v>0</v>
      </c>
      <c r="BH49" s="261">
        <v>0</v>
      </c>
      <c r="BI49" s="273">
        <v>0</v>
      </c>
      <c r="BJ49" s="274" t="s">
        <v>59</v>
      </c>
      <c r="BK49" s="267"/>
      <c r="BL49" s="261"/>
    </row>
    <row r="50" spans="1:64" s="81" customFormat="1" ht="24" customHeight="1">
      <c r="A50" s="341" t="s">
        <v>81</v>
      </c>
      <c r="B50" s="342"/>
      <c r="C50" s="261">
        <f>SUM(C51:C54)</f>
        <v>238</v>
      </c>
      <c r="D50" s="261">
        <f aca="true" t="shared" si="43" ref="D50:BH50">SUM(D51:D54)</f>
        <v>129</v>
      </c>
      <c r="E50" s="261">
        <f t="shared" si="43"/>
        <v>109</v>
      </c>
      <c r="F50" s="261">
        <f>SUM(F51:F54)</f>
        <v>9</v>
      </c>
      <c r="G50" s="261">
        <f t="shared" si="43"/>
        <v>3</v>
      </c>
      <c r="H50" s="261">
        <f t="shared" si="43"/>
        <v>6</v>
      </c>
      <c r="I50" s="261">
        <f>SUM(I51:I54)</f>
        <v>32</v>
      </c>
      <c r="J50" s="261">
        <f t="shared" si="43"/>
        <v>17</v>
      </c>
      <c r="K50" s="261">
        <f t="shared" si="43"/>
        <v>15</v>
      </c>
      <c r="L50" s="261">
        <f t="shared" si="43"/>
        <v>28</v>
      </c>
      <c r="M50" s="261">
        <f t="shared" si="43"/>
        <v>19</v>
      </c>
      <c r="N50" s="261">
        <f t="shared" si="43"/>
        <v>9</v>
      </c>
      <c r="O50" s="261">
        <f t="shared" si="43"/>
        <v>54</v>
      </c>
      <c r="P50" s="261">
        <f t="shared" si="43"/>
        <v>28</v>
      </c>
      <c r="Q50" s="261">
        <f t="shared" si="43"/>
        <v>26</v>
      </c>
      <c r="R50" s="261">
        <f t="shared" si="43"/>
        <v>0</v>
      </c>
      <c r="S50" s="261">
        <f t="shared" si="43"/>
        <v>0</v>
      </c>
      <c r="T50" s="261">
        <f t="shared" si="43"/>
        <v>0</v>
      </c>
      <c r="U50" s="261">
        <f t="shared" si="43"/>
        <v>1</v>
      </c>
      <c r="V50" s="261">
        <f t="shared" si="43"/>
        <v>1</v>
      </c>
      <c r="W50" s="261">
        <f t="shared" si="43"/>
        <v>0</v>
      </c>
      <c r="X50" s="261">
        <f t="shared" si="43"/>
        <v>17</v>
      </c>
      <c r="Y50" s="261">
        <f t="shared" si="43"/>
        <v>9</v>
      </c>
      <c r="Z50" s="261">
        <f t="shared" si="43"/>
        <v>8</v>
      </c>
      <c r="AA50" s="261">
        <f t="shared" si="43"/>
        <v>36</v>
      </c>
      <c r="AB50" s="261">
        <f t="shared" si="43"/>
        <v>18</v>
      </c>
      <c r="AC50" s="261">
        <f t="shared" si="43"/>
        <v>18</v>
      </c>
      <c r="AD50" s="261">
        <f>SUM(AD51:AD54)</f>
        <v>53</v>
      </c>
      <c r="AE50" s="261">
        <f>SUM(AE51:AE54)</f>
        <v>27</v>
      </c>
      <c r="AF50" s="261">
        <f t="shared" si="43"/>
        <v>26</v>
      </c>
      <c r="AG50" s="261">
        <f>SUM(AG51:AG54)</f>
        <v>0</v>
      </c>
      <c r="AH50" s="261">
        <f t="shared" si="43"/>
        <v>0</v>
      </c>
      <c r="AI50" s="261">
        <f t="shared" si="43"/>
        <v>0</v>
      </c>
      <c r="AJ50" s="261">
        <f>SUM(AJ51:AJ54)</f>
        <v>50</v>
      </c>
      <c r="AK50" s="261">
        <f t="shared" si="43"/>
        <v>24</v>
      </c>
      <c r="AL50" s="261">
        <f t="shared" si="43"/>
        <v>26</v>
      </c>
      <c r="AM50" s="261">
        <f>SUM(AM51:AM54)</f>
        <v>3</v>
      </c>
      <c r="AN50" s="261">
        <f t="shared" si="43"/>
        <v>3</v>
      </c>
      <c r="AO50" s="261">
        <f t="shared" si="43"/>
        <v>0</v>
      </c>
      <c r="AP50" s="261">
        <f t="shared" si="43"/>
        <v>62</v>
      </c>
      <c r="AQ50" s="261">
        <f>SUM(AQ51:AQ54)</f>
        <v>35</v>
      </c>
      <c r="AR50" s="261">
        <f t="shared" si="43"/>
        <v>27</v>
      </c>
      <c r="AS50" s="261">
        <f t="shared" si="43"/>
        <v>0</v>
      </c>
      <c r="AT50" s="261">
        <f t="shared" si="43"/>
        <v>0</v>
      </c>
      <c r="AU50" s="261">
        <f t="shared" si="43"/>
        <v>0</v>
      </c>
      <c r="AV50" s="261">
        <f t="shared" si="43"/>
        <v>0</v>
      </c>
      <c r="AW50" s="261">
        <f t="shared" si="43"/>
        <v>0</v>
      </c>
      <c r="AX50" s="261">
        <f t="shared" si="43"/>
        <v>0</v>
      </c>
      <c r="AY50" s="261">
        <f t="shared" si="43"/>
        <v>58</v>
      </c>
      <c r="AZ50" s="261">
        <f t="shared" si="43"/>
        <v>33</v>
      </c>
      <c r="BA50" s="261">
        <f t="shared" si="43"/>
        <v>25</v>
      </c>
      <c r="BB50" s="261">
        <f t="shared" si="43"/>
        <v>4</v>
      </c>
      <c r="BC50" s="261">
        <f t="shared" si="43"/>
        <v>2</v>
      </c>
      <c r="BD50" s="261">
        <f t="shared" si="43"/>
        <v>2</v>
      </c>
      <c r="BE50" s="261">
        <f t="shared" si="43"/>
        <v>52</v>
      </c>
      <c r="BF50" s="261">
        <f t="shared" si="43"/>
        <v>31</v>
      </c>
      <c r="BG50" s="261">
        <f t="shared" si="43"/>
        <v>21</v>
      </c>
      <c r="BH50" s="261">
        <f t="shared" si="43"/>
        <v>220</v>
      </c>
      <c r="BI50" s="263">
        <v>4.593639575971731</v>
      </c>
      <c r="BJ50" s="328" t="s">
        <v>81</v>
      </c>
      <c r="BK50" s="328"/>
      <c r="BL50" s="261"/>
    </row>
    <row r="51" spans="1:64" ht="20.25" customHeight="1">
      <c r="A51" s="265"/>
      <c r="B51" s="269" t="s">
        <v>60</v>
      </c>
      <c r="C51" s="261">
        <f>SUM(D51:E51)</f>
        <v>0</v>
      </c>
      <c r="D51" s="261">
        <f aca="true" t="shared" si="44" ref="D51:E54">G51+J51+M51+P51+AE51+AQ51</f>
        <v>0</v>
      </c>
      <c r="E51" s="261">
        <f t="shared" si="44"/>
        <v>0</v>
      </c>
      <c r="F51" s="261">
        <f>SUM(G51:H51)</f>
        <v>0</v>
      </c>
      <c r="G51" s="261">
        <v>0</v>
      </c>
      <c r="H51" s="261">
        <v>0</v>
      </c>
      <c r="I51" s="261">
        <f>SUM(J51:K51)</f>
        <v>0</v>
      </c>
      <c r="J51" s="261">
        <v>0</v>
      </c>
      <c r="K51" s="261">
        <v>0</v>
      </c>
      <c r="L51" s="261">
        <f>SUM(M51:N51)</f>
        <v>0</v>
      </c>
      <c r="M51" s="261">
        <v>0</v>
      </c>
      <c r="N51" s="261">
        <v>0</v>
      </c>
      <c r="O51" s="261">
        <f>SUM(P51:Q51)</f>
        <v>0</v>
      </c>
      <c r="P51" s="261">
        <f aca="true" t="shared" si="45" ref="P51:Q54">S51+V51+Y51+AB51</f>
        <v>0</v>
      </c>
      <c r="Q51" s="261">
        <f t="shared" si="45"/>
        <v>0</v>
      </c>
      <c r="R51" s="261">
        <f>SUM(S51:T51)</f>
        <v>0</v>
      </c>
      <c r="S51" s="261">
        <v>0</v>
      </c>
      <c r="T51" s="261">
        <v>0</v>
      </c>
      <c r="U51" s="261">
        <f>SUM(V51:W51)</f>
        <v>0</v>
      </c>
      <c r="V51" s="261">
        <v>0</v>
      </c>
      <c r="W51" s="261">
        <v>0</v>
      </c>
      <c r="X51" s="261">
        <f>SUM(Y51:Z51)</f>
        <v>0</v>
      </c>
      <c r="Y51" s="261">
        <v>0</v>
      </c>
      <c r="Z51" s="261">
        <v>0</v>
      </c>
      <c r="AA51" s="261">
        <f>SUM(AB51:AC51)</f>
        <v>0</v>
      </c>
      <c r="AB51" s="261">
        <v>0</v>
      </c>
      <c r="AC51" s="261">
        <v>0</v>
      </c>
      <c r="AD51" s="261">
        <f>SUM(AE51:AF51)</f>
        <v>0</v>
      </c>
      <c r="AE51" s="261">
        <f aca="true" t="shared" si="46" ref="AE51:AF54">AH51+AK51+AN51</f>
        <v>0</v>
      </c>
      <c r="AF51" s="261">
        <f t="shared" si="46"/>
        <v>0</v>
      </c>
      <c r="AG51" s="261">
        <f>SUM(AH51:AI51)</f>
        <v>0</v>
      </c>
      <c r="AH51" s="261">
        <v>0</v>
      </c>
      <c r="AI51" s="261">
        <v>0</v>
      </c>
      <c r="AJ51" s="261">
        <f>SUM(AK51:AL51)</f>
        <v>0</v>
      </c>
      <c r="AK51" s="261">
        <v>0</v>
      </c>
      <c r="AL51" s="261">
        <v>0</v>
      </c>
      <c r="AM51" s="261">
        <f>SUM(AN51:AO51)</f>
        <v>0</v>
      </c>
      <c r="AN51" s="261">
        <v>0</v>
      </c>
      <c r="AO51" s="261">
        <v>0</v>
      </c>
      <c r="AP51" s="261">
        <f>SUM(AQ51:AR51)</f>
        <v>0</v>
      </c>
      <c r="AQ51" s="261">
        <f aca="true" t="shared" si="47" ref="AQ51:AR54">AT51+AW51+AZ51+BC51</f>
        <v>0</v>
      </c>
      <c r="AR51" s="261">
        <f t="shared" si="47"/>
        <v>0</v>
      </c>
      <c r="AS51" s="261">
        <f>SUM(AT51:AU51)</f>
        <v>0</v>
      </c>
      <c r="AT51" s="261">
        <v>0</v>
      </c>
      <c r="AU51" s="261">
        <v>0</v>
      </c>
      <c r="AV51" s="261">
        <f>SUM(AW51:AX51)</f>
        <v>0</v>
      </c>
      <c r="AW51" s="261">
        <v>0</v>
      </c>
      <c r="AX51" s="261">
        <v>0</v>
      </c>
      <c r="AY51" s="261">
        <f>SUM(AZ51:BA51)</f>
        <v>0</v>
      </c>
      <c r="AZ51" s="261">
        <v>0</v>
      </c>
      <c r="BA51" s="261">
        <v>0</v>
      </c>
      <c r="BB51" s="261">
        <f>SUM(BC51:BD51)</f>
        <v>0</v>
      </c>
      <c r="BC51" s="261">
        <v>0</v>
      </c>
      <c r="BD51" s="261">
        <v>0</v>
      </c>
      <c r="BE51" s="261">
        <f>SUM(BF51:BG51)</f>
        <v>0</v>
      </c>
      <c r="BF51" s="261">
        <v>0</v>
      </c>
      <c r="BG51" s="261">
        <v>0</v>
      </c>
      <c r="BH51" s="261">
        <v>0</v>
      </c>
      <c r="BI51" s="273">
        <v>0</v>
      </c>
      <c r="BJ51" s="274" t="s">
        <v>60</v>
      </c>
      <c r="BK51" s="267"/>
      <c r="BL51" s="261"/>
    </row>
    <row r="52" spans="1:64" ht="20.25" customHeight="1">
      <c r="A52" s="265"/>
      <c r="B52" s="269" t="s">
        <v>61</v>
      </c>
      <c r="C52" s="261">
        <f>SUM(D52:E52)</f>
        <v>0</v>
      </c>
      <c r="D52" s="261">
        <f t="shared" si="44"/>
        <v>0</v>
      </c>
      <c r="E52" s="261">
        <f t="shared" si="44"/>
        <v>0</v>
      </c>
      <c r="F52" s="261">
        <f>SUM(G52:H52)</f>
        <v>0</v>
      </c>
      <c r="G52" s="261">
        <v>0</v>
      </c>
      <c r="H52" s="261">
        <v>0</v>
      </c>
      <c r="I52" s="261">
        <f>SUM(J52:K52)</f>
        <v>0</v>
      </c>
      <c r="J52" s="261">
        <v>0</v>
      </c>
      <c r="K52" s="261">
        <v>0</v>
      </c>
      <c r="L52" s="261">
        <f>SUM(M52:N52)</f>
        <v>0</v>
      </c>
      <c r="M52" s="261">
        <v>0</v>
      </c>
      <c r="N52" s="261">
        <v>0</v>
      </c>
      <c r="O52" s="261">
        <f>SUM(P52:Q52)</f>
        <v>0</v>
      </c>
      <c r="P52" s="261">
        <f t="shared" si="45"/>
        <v>0</v>
      </c>
      <c r="Q52" s="261">
        <f t="shared" si="45"/>
        <v>0</v>
      </c>
      <c r="R52" s="261">
        <f>SUM(S52:T52)</f>
        <v>0</v>
      </c>
      <c r="S52" s="261">
        <v>0</v>
      </c>
      <c r="T52" s="261">
        <v>0</v>
      </c>
      <c r="U52" s="261">
        <f>SUM(V52:W52)</f>
        <v>0</v>
      </c>
      <c r="V52" s="261">
        <v>0</v>
      </c>
      <c r="W52" s="261">
        <v>0</v>
      </c>
      <c r="X52" s="261">
        <f>SUM(Y52:Z52)</f>
        <v>0</v>
      </c>
      <c r="Y52" s="261">
        <v>0</v>
      </c>
      <c r="Z52" s="261">
        <v>0</v>
      </c>
      <c r="AA52" s="261">
        <f>SUM(AB52:AC52)</f>
        <v>0</v>
      </c>
      <c r="AB52" s="261">
        <v>0</v>
      </c>
      <c r="AC52" s="261">
        <v>0</v>
      </c>
      <c r="AD52" s="261">
        <f>SUM(AE52:AF52)</f>
        <v>0</v>
      </c>
      <c r="AE52" s="261">
        <f t="shared" si="46"/>
        <v>0</v>
      </c>
      <c r="AF52" s="261">
        <f t="shared" si="46"/>
        <v>0</v>
      </c>
      <c r="AG52" s="261">
        <f>SUM(AH52:AI52)</f>
        <v>0</v>
      </c>
      <c r="AH52" s="261">
        <v>0</v>
      </c>
      <c r="AI52" s="261">
        <v>0</v>
      </c>
      <c r="AJ52" s="261">
        <f>SUM(AK52:AL52)</f>
        <v>0</v>
      </c>
      <c r="AK52" s="261">
        <v>0</v>
      </c>
      <c r="AL52" s="261">
        <v>0</v>
      </c>
      <c r="AM52" s="261">
        <f>SUM(AN52:AO52)</f>
        <v>0</v>
      </c>
      <c r="AN52" s="261">
        <v>0</v>
      </c>
      <c r="AO52" s="261">
        <v>0</v>
      </c>
      <c r="AP52" s="261">
        <f>SUM(AQ52:AR52)</f>
        <v>0</v>
      </c>
      <c r="AQ52" s="261">
        <f t="shared" si="47"/>
        <v>0</v>
      </c>
      <c r="AR52" s="261">
        <f t="shared" si="47"/>
        <v>0</v>
      </c>
      <c r="AS52" s="261">
        <f>SUM(AT52:AU52)</f>
        <v>0</v>
      </c>
      <c r="AT52" s="261">
        <v>0</v>
      </c>
      <c r="AU52" s="261">
        <v>0</v>
      </c>
      <c r="AV52" s="261">
        <f>SUM(AW52:AX52)</f>
        <v>0</v>
      </c>
      <c r="AW52" s="261">
        <v>0</v>
      </c>
      <c r="AX52" s="261">
        <v>0</v>
      </c>
      <c r="AY52" s="261">
        <f>SUM(AZ52:BA52)</f>
        <v>0</v>
      </c>
      <c r="AZ52" s="261">
        <v>0</v>
      </c>
      <c r="BA52" s="261">
        <v>0</v>
      </c>
      <c r="BB52" s="261">
        <f>SUM(BC52:BD52)</f>
        <v>0</v>
      </c>
      <c r="BC52" s="261">
        <v>0</v>
      </c>
      <c r="BD52" s="261">
        <v>0</v>
      </c>
      <c r="BE52" s="261">
        <f>SUM(BF52:BG52)</f>
        <v>0</v>
      </c>
      <c r="BF52" s="261">
        <v>0</v>
      </c>
      <c r="BG52" s="261">
        <v>0</v>
      </c>
      <c r="BH52" s="261">
        <v>0</v>
      </c>
      <c r="BI52" s="273">
        <v>0</v>
      </c>
      <c r="BJ52" s="274" t="s">
        <v>61</v>
      </c>
      <c r="BK52" s="267"/>
      <c r="BL52" s="261"/>
    </row>
    <row r="53" spans="1:64" ht="20.25" customHeight="1">
      <c r="A53" s="265"/>
      <c r="B53" s="269" t="s">
        <v>62</v>
      </c>
      <c r="C53" s="261">
        <f>SUM(D53:E53)</f>
        <v>0</v>
      </c>
      <c r="D53" s="261">
        <f t="shared" si="44"/>
        <v>0</v>
      </c>
      <c r="E53" s="261">
        <f t="shared" si="44"/>
        <v>0</v>
      </c>
      <c r="F53" s="261">
        <f>SUM(G53:H53)</f>
        <v>0</v>
      </c>
      <c r="G53" s="261">
        <v>0</v>
      </c>
      <c r="H53" s="261">
        <v>0</v>
      </c>
      <c r="I53" s="261">
        <f>SUM(J53:K53)</f>
        <v>0</v>
      </c>
      <c r="J53" s="261">
        <v>0</v>
      </c>
      <c r="K53" s="261">
        <v>0</v>
      </c>
      <c r="L53" s="261">
        <f>SUM(M53:N53)</f>
        <v>0</v>
      </c>
      <c r="M53" s="261">
        <v>0</v>
      </c>
      <c r="N53" s="261">
        <v>0</v>
      </c>
      <c r="O53" s="261">
        <f>SUM(P53:Q53)</f>
        <v>0</v>
      </c>
      <c r="P53" s="261">
        <f t="shared" si="45"/>
        <v>0</v>
      </c>
      <c r="Q53" s="261">
        <f t="shared" si="45"/>
        <v>0</v>
      </c>
      <c r="R53" s="261">
        <f>SUM(S53:T53)</f>
        <v>0</v>
      </c>
      <c r="S53" s="261">
        <v>0</v>
      </c>
      <c r="T53" s="261">
        <v>0</v>
      </c>
      <c r="U53" s="261">
        <f>SUM(V53:W53)</f>
        <v>0</v>
      </c>
      <c r="V53" s="261">
        <v>0</v>
      </c>
      <c r="W53" s="261">
        <v>0</v>
      </c>
      <c r="X53" s="261">
        <f>SUM(Y53:Z53)</f>
        <v>0</v>
      </c>
      <c r="Y53" s="261">
        <v>0</v>
      </c>
      <c r="Z53" s="261">
        <v>0</v>
      </c>
      <c r="AA53" s="261">
        <f>SUM(AB53:AC53)</f>
        <v>0</v>
      </c>
      <c r="AB53" s="261">
        <v>0</v>
      </c>
      <c r="AC53" s="261">
        <v>0</v>
      </c>
      <c r="AD53" s="261">
        <f>SUM(AE53:AF53)</f>
        <v>0</v>
      </c>
      <c r="AE53" s="261">
        <f t="shared" si="46"/>
        <v>0</v>
      </c>
      <c r="AF53" s="261">
        <f t="shared" si="46"/>
        <v>0</v>
      </c>
      <c r="AG53" s="261">
        <f>SUM(AH53:AI53)</f>
        <v>0</v>
      </c>
      <c r="AH53" s="261">
        <v>0</v>
      </c>
      <c r="AI53" s="261">
        <v>0</v>
      </c>
      <c r="AJ53" s="261">
        <f>SUM(AK53:AL53)</f>
        <v>0</v>
      </c>
      <c r="AK53" s="261">
        <v>0</v>
      </c>
      <c r="AL53" s="261">
        <v>0</v>
      </c>
      <c r="AM53" s="261">
        <f>SUM(AN53:AO53)</f>
        <v>0</v>
      </c>
      <c r="AN53" s="261">
        <v>0</v>
      </c>
      <c r="AO53" s="261">
        <v>0</v>
      </c>
      <c r="AP53" s="261">
        <f>SUM(AQ53:AR53)</f>
        <v>0</v>
      </c>
      <c r="AQ53" s="261">
        <f t="shared" si="47"/>
        <v>0</v>
      </c>
      <c r="AR53" s="261">
        <f t="shared" si="47"/>
        <v>0</v>
      </c>
      <c r="AS53" s="261">
        <f>SUM(AT53:AU53)</f>
        <v>0</v>
      </c>
      <c r="AT53" s="261">
        <v>0</v>
      </c>
      <c r="AU53" s="261">
        <v>0</v>
      </c>
      <c r="AV53" s="261">
        <f>SUM(AW53:AX53)</f>
        <v>0</v>
      </c>
      <c r="AW53" s="261">
        <v>0</v>
      </c>
      <c r="AX53" s="261">
        <v>0</v>
      </c>
      <c r="AY53" s="261">
        <f>SUM(AZ53:BA53)</f>
        <v>0</v>
      </c>
      <c r="AZ53" s="261">
        <v>0</v>
      </c>
      <c r="BA53" s="261">
        <v>0</v>
      </c>
      <c r="BB53" s="261">
        <f>SUM(BC53:BD53)</f>
        <v>0</v>
      </c>
      <c r="BC53" s="261">
        <v>0</v>
      </c>
      <c r="BD53" s="261">
        <v>0</v>
      </c>
      <c r="BE53" s="261">
        <f>SUM(BF53:BG53)</f>
        <v>0</v>
      </c>
      <c r="BF53" s="261">
        <v>0</v>
      </c>
      <c r="BG53" s="261">
        <v>0</v>
      </c>
      <c r="BH53" s="261">
        <v>0</v>
      </c>
      <c r="BI53" s="273">
        <v>0</v>
      </c>
      <c r="BJ53" s="274" t="s">
        <v>62</v>
      </c>
      <c r="BK53" s="267"/>
      <c r="BL53" s="261"/>
    </row>
    <row r="54" spans="1:64" ht="20.25" customHeight="1">
      <c r="A54" s="265"/>
      <c r="B54" s="269" t="s">
        <v>63</v>
      </c>
      <c r="C54" s="261">
        <f>SUM(D54:E54)</f>
        <v>238</v>
      </c>
      <c r="D54" s="261">
        <f t="shared" si="44"/>
        <v>129</v>
      </c>
      <c r="E54" s="261">
        <f t="shared" si="44"/>
        <v>109</v>
      </c>
      <c r="F54" s="261">
        <f>SUM(G54:H54)</f>
        <v>9</v>
      </c>
      <c r="G54" s="261">
        <v>3</v>
      </c>
      <c r="H54" s="261">
        <v>6</v>
      </c>
      <c r="I54" s="261">
        <f>SUM(J54:K54)</f>
        <v>32</v>
      </c>
      <c r="J54" s="261">
        <v>17</v>
      </c>
      <c r="K54" s="261">
        <v>15</v>
      </c>
      <c r="L54" s="261">
        <f>SUM(M54:N54)</f>
        <v>28</v>
      </c>
      <c r="M54" s="261">
        <v>19</v>
      </c>
      <c r="N54" s="261">
        <v>9</v>
      </c>
      <c r="O54" s="261">
        <f>SUM(P54:Q54)</f>
        <v>54</v>
      </c>
      <c r="P54" s="261">
        <f t="shared" si="45"/>
        <v>28</v>
      </c>
      <c r="Q54" s="261">
        <f t="shared" si="45"/>
        <v>26</v>
      </c>
      <c r="R54" s="261">
        <f>SUM(S54:T54)</f>
        <v>0</v>
      </c>
      <c r="S54" s="261">
        <v>0</v>
      </c>
      <c r="T54" s="261">
        <v>0</v>
      </c>
      <c r="U54" s="261">
        <f>SUM(V54:W54)</f>
        <v>1</v>
      </c>
      <c r="V54" s="261">
        <v>1</v>
      </c>
      <c r="W54" s="261">
        <v>0</v>
      </c>
      <c r="X54" s="261">
        <f>SUM(Y54:Z54)</f>
        <v>17</v>
      </c>
      <c r="Y54" s="261">
        <v>9</v>
      </c>
      <c r="Z54" s="261">
        <v>8</v>
      </c>
      <c r="AA54" s="261">
        <f>SUM(AB54:AC54)</f>
        <v>36</v>
      </c>
      <c r="AB54" s="261">
        <v>18</v>
      </c>
      <c r="AC54" s="261">
        <v>18</v>
      </c>
      <c r="AD54" s="261">
        <f>SUM(AE54:AF54)</f>
        <v>53</v>
      </c>
      <c r="AE54" s="261">
        <f t="shared" si="46"/>
        <v>27</v>
      </c>
      <c r="AF54" s="261">
        <f t="shared" si="46"/>
        <v>26</v>
      </c>
      <c r="AG54" s="261">
        <f>SUM(AH54:AI54)</f>
        <v>0</v>
      </c>
      <c r="AH54" s="261">
        <v>0</v>
      </c>
      <c r="AI54" s="261">
        <v>0</v>
      </c>
      <c r="AJ54" s="261">
        <f>SUM(AK54:AL54)</f>
        <v>50</v>
      </c>
      <c r="AK54" s="261">
        <v>24</v>
      </c>
      <c r="AL54" s="261">
        <v>26</v>
      </c>
      <c r="AM54" s="261">
        <f>SUM(AN54:AO54)</f>
        <v>3</v>
      </c>
      <c r="AN54" s="261">
        <v>3</v>
      </c>
      <c r="AO54" s="261">
        <v>0</v>
      </c>
      <c r="AP54" s="261">
        <f>SUM(AQ54:AR54)</f>
        <v>62</v>
      </c>
      <c r="AQ54" s="261">
        <f t="shared" si="47"/>
        <v>35</v>
      </c>
      <c r="AR54" s="261">
        <f t="shared" si="47"/>
        <v>27</v>
      </c>
      <c r="AS54" s="261">
        <f>SUM(AT54:AU54)</f>
        <v>0</v>
      </c>
      <c r="AT54" s="261">
        <v>0</v>
      </c>
      <c r="AU54" s="261">
        <v>0</v>
      </c>
      <c r="AV54" s="261">
        <f>SUM(AW54:AX54)</f>
        <v>0</v>
      </c>
      <c r="AW54" s="261">
        <v>0</v>
      </c>
      <c r="AX54" s="261">
        <v>0</v>
      </c>
      <c r="AY54" s="261">
        <f>SUM(AZ54:BA54)</f>
        <v>58</v>
      </c>
      <c r="AZ54" s="261">
        <v>33</v>
      </c>
      <c r="BA54" s="261">
        <v>25</v>
      </c>
      <c r="BB54" s="261">
        <f>SUM(BC54:BD54)</f>
        <v>4</v>
      </c>
      <c r="BC54" s="261">
        <v>2</v>
      </c>
      <c r="BD54" s="261">
        <v>2</v>
      </c>
      <c r="BE54" s="261">
        <f>SUM(BF54:BG54)</f>
        <v>52</v>
      </c>
      <c r="BF54" s="261">
        <v>31</v>
      </c>
      <c r="BG54" s="261">
        <v>21</v>
      </c>
      <c r="BH54" s="261">
        <v>220</v>
      </c>
      <c r="BI54" s="263">
        <v>96.29629629629629</v>
      </c>
      <c r="BJ54" s="274" t="s">
        <v>63</v>
      </c>
      <c r="BK54" s="267"/>
      <c r="BL54" s="261"/>
    </row>
    <row r="55" spans="1:64" s="258" customFormat="1" ht="24" customHeight="1">
      <c r="A55" s="341" t="s">
        <v>82</v>
      </c>
      <c r="B55" s="342"/>
      <c r="C55" s="261">
        <f>SUM(C56:C57)</f>
        <v>347</v>
      </c>
      <c r="D55" s="261">
        <f aca="true" t="shared" si="48" ref="D55:BH55">SUM(D56:D57)</f>
        <v>168</v>
      </c>
      <c r="E55" s="261">
        <f t="shared" si="48"/>
        <v>179</v>
      </c>
      <c r="F55" s="261">
        <f>SUM(F56:F57)</f>
        <v>7</v>
      </c>
      <c r="G55" s="261">
        <f t="shared" si="48"/>
        <v>3</v>
      </c>
      <c r="H55" s="261">
        <f t="shared" si="48"/>
        <v>4</v>
      </c>
      <c r="I55" s="261">
        <f>SUM(I56:I57)</f>
        <v>16</v>
      </c>
      <c r="J55" s="261">
        <f t="shared" si="48"/>
        <v>4</v>
      </c>
      <c r="K55" s="261">
        <f t="shared" si="48"/>
        <v>12</v>
      </c>
      <c r="L55" s="261">
        <f t="shared" si="48"/>
        <v>29</v>
      </c>
      <c r="M55" s="261">
        <f t="shared" si="48"/>
        <v>17</v>
      </c>
      <c r="N55" s="261">
        <f t="shared" si="48"/>
        <v>12</v>
      </c>
      <c r="O55" s="261">
        <f t="shared" si="48"/>
        <v>91</v>
      </c>
      <c r="P55" s="261">
        <f t="shared" si="48"/>
        <v>43</v>
      </c>
      <c r="Q55" s="261">
        <f t="shared" si="48"/>
        <v>48</v>
      </c>
      <c r="R55" s="261">
        <f t="shared" si="48"/>
        <v>18</v>
      </c>
      <c r="S55" s="261">
        <f t="shared" si="48"/>
        <v>8</v>
      </c>
      <c r="T55" s="261">
        <f t="shared" si="48"/>
        <v>10</v>
      </c>
      <c r="U55" s="261">
        <f t="shared" si="48"/>
        <v>0</v>
      </c>
      <c r="V55" s="261">
        <f t="shared" si="48"/>
        <v>0</v>
      </c>
      <c r="W55" s="261">
        <f t="shared" si="48"/>
        <v>0</v>
      </c>
      <c r="X55" s="261">
        <f t="shared" si="48"/>
        <v>56</v>
      </c>
      <c r="Y55" s="261">
        <f t="shared" si="48"/>
        <v>26</v>
      </c>
      <c r="Z55" s="261">
        <f t="shared" si="48"/>
        <v>30</v>
      </c>
      <c r="AA55" s="261">
        <f t="shared" si="48"/>
        <v>17</v>
      </c>
      <c r="AB55" s="261">
        <f t="shared" si="48"/>
        <v>9</v>
      </c>
      <c r="AC55" s="261">
        <f t="shared" si="48"/>
        <v>8</v>
      </c>
      <c r="AD55" s="261">
        <f>SUM(AD56:AD57)</f>
        <v>97</v>
      </c>
      <c r="AE55" s="261">
        <f>SUM(AE56:AE57)</f>
        <v>50</v>
      </c>
      <c r="AF55" s="261">
        <f t="shared" si="48"/>
        <v>47</v>
      </c>
      <c r="AG55" s="261">
        <f>SUM(AG56:AG57)</f>
        <v>0</v>
      </c>
      <c r="AH55" s="261">
        <f t="shared" si="48"/>
        <v>0</v>
      </c>
      <c r="AI55" s="261">
        <f t="shared" si="48"/>
        <v>0</v>
      </c>
      <c r="AJ55" s="261">
        <f>SUM(AJ56:AJ57)</f>
        <v>57</v>
      </c>
      <c r="AK55" s="261">
        <f t="shared" si="48"/>
        <v>26</v>
      </c>
      <c r="AL55" s="261">
        <f t="shared" si="48"/>
        <v>31</v>
      </c>
      <c r="AM55" s="261">
        <f>SUM(AM56:AM57)</f>
        <v>40</v>
      </c>
      <c r="AN55" s="261">
        <f t="shared" si="48"/>
        <v>24</v>
      </c>
      <c r="AO55" s="261">
        <f t="shared" si="48"/>
        <v>16</v>
      </c>
      <c r="AP55" s="261">
        <f t="shared" si="48"/>
        <v>107</v>
      </c>
      <c r="AQ55" s="261">
        <f>SUM(AQ56:AQ57)</f>
        <v>51</v>
      </c>
      <c r="AR55" s="261">
        <f t="shared" si="48"/>
        <v>56</v>
      </c>
      <c r="AS55" s="261">
        <f t="shared" si="48"/>
        <v>0</v>
      </c>
      <c r="AT55" s="261">
        <f t="shared" si="48"/>
        <v>0</v>
      </c>
      <c r="AU55" s="261">
        <f t="shared" si="48"/>
        <v>0</v>
      </c>
      <c r="AV55" s="261">
        <f t="shared" si="48"/>
        <v>0</v>
      </c>
      <c r="AW55" s="261">
        <f t="shared" si="48"/>
        <v>0</v>
      </c>
      <c r="AX55" s="261">
        <f t="shared" si="48"/>
        <v>0</v>
      </c>
      <c r="AY55" s="261">
        <f t="shared" si="48"/>
        <v>64</v>
      </c>
      <c r="AZ55" s="261">
        <f t="shared" si="48"/>
        <v>31</v>
      </c>
      <c r="BA55" s="261">
        <f t="shared" si="48"/>
        <v>33</v>
      </c>
      <c r="BB55" s="261">
        <f t="shared" si="48"/>
        <v>43</v>
      </c>
      <c r="BC55" s="261">
        <f t="shared" si="48"/>
        <v>20</v>
      </c>
      <c r="BD55" s="261">
        <f t="shared" si="48"/>
        <v>23</v>
      </c>
      <c r="BE55" s="261">
        <f t="shared" si="48"/>
        <v>70</v>
      </c>
      <c r="BF55" s="261">
        <f t="shared" si="48"/>
        <v>34</v>
      </c>
      <c r="BG55" s="261">
        <f t="shared" si="48"/>
        <v>36</v>
      </c>
      <c r="BH55" s="261">
        <f t="shared" si="48"/>
        <v>514</v>
      </c>
      <c r="BI55" s="263">
        <v>28.92561983471074</v>
      </c>
      <c r="BJ55" s="328" t="s">
        <v>82</v>
      </c>
      <c r="BK55" s="328"/>
      <c r="BL55" s="261"/>
    </row>
    <row r="56" spans="1:64" ht="20.25" customHeight="1">
      <c r="A56" s="265"/>
      <c r="B56" s="269" t="s">
        <v>64</v>
      </c>
      <c r="C56" s="261">
        <f>SUM(D56:E56)</f>
        <v>0</v>
      </c>
      <c r="D56" s="261">
        <f>G56+J56+M56+P56+AE56+AQ56</f>
        <v>0</v>
      </c>
      <c r="E56" s="261">
        <f>H56+K56+N56+Q56+AF56+AR56</f>
        <v>0</v>
      </c>
      <c r="F56" s="261">
        <f>SUM(G56:H56)</f>
        <v>0</v>
      </c>
      <c r="G56" s="261">
        <v>0</v>
      </c>
      <c r="H56" s="261">
        <v>0</v>
      </c>
      <c r="I56" s="261">
        <f>SUM(J56:K56)</f>
        <v>0</v>
      </c>
      <c r="J56" s="261">
        <v>0</v>
      </c>
      <c r="K56" s="261">
        <v>0</v>
      </c>
      <c r="L56" s="261">
        <f>SUM(M56:N56)</f>
        <v>0</v>
      </c>
      <c r="M56" s="261">
        <v>0</v>
      </c>
      <c r="N56" s="261">
        <v>0</v>
      </c>
      <c r="O56" s="261">
        <f>SUM(P56:Q56)</f>
        <v>0</v>
      </c>
      <c r="P56" s="261">
        <f>S56+V56+Y56+AB56</f>
        <v>0</v>
      </c>
      <c r="Q56" s="261">
        <f>T56+W56+Z56+AC56</f>
        <v>0</v>
      </c>
      <c r="R56" s="261">
        <f>SUM(S56:T56)</f>
        <v>0</v>
      </c>
      <c r="S56" s="261">
        <v>0</v>
      </c>
      <c r="T56" s="261">
        <v>0</v>
      </c>
      <c r="U56" s="261">
        <f>SUM(V56:W56)</f>
        <v>0</v>
      </c>
      <c r="V56" s="261">
        <v>0</v>
      </c>
      <c r="W56" s="261">
        <v>0</v>
      </c>
      <c r="X56" s="261">
        <f>SUM(Y56:Z56)</f>
        <v>0</v>
      </c>
      <c r="Y56" s="261">
        <v>0</v>
      </c>
      <c r="Z56" s="261">
        <v>0</v>
      </c>
      <c r="AA56" s="261">
        <f>SUM(AB56:AC56)</f>
        <v>0</v>
      </c>
      <c r="AB56" s="261">
        <v>0</v>
      </c>
      <c r="AC56" s="261">
        <v>0</v>
      </c>
      <c r="AD56" s="261">
        <f>SUM(AE56:AF56)</f>
        <v>0</v>
      </c>
      <c r="AE56" s="261">
        <f>AH56+AK56+AN56</f>
        <v>0</v>
      </c>
      <c r="AF56" s="261">
        <f>AI56+AL56+AO56</f>
        <v>0</v>
      </c>
      <c r="AG56" s="261">
        <f>SUM(AH56:AI56)</f>
        <v>0</v>
      </c>
      <c r="AH56" s="261">
        <v>0</v>
      </c>
      <c r="AI56" s="261">
        <v>0</v>
      </c>
      <c r="AJ56" s="261">
        <f>SUM(AK56:AL56)</f>
        <v>0</v>
      </c>
      <c r="AK56" s="261">
        <v>0</v>
      </c>
      <c r="AL56" s="261">
        <v>0</v>
      </c>
      <c r="AM56" s="261">
        <f>SUM(AN56:AO56)</f>
        <v>0</v>
      </c>
      <c r="AN56" s="261">
        <v>0</v>
      </c>
      <c r="AO56" s="261">
        <v>0</v>
      </c>
      <c r="AP56" s="261">
        <f>SUM(AQ56:AR56)</f>
        <v>0</v>
      </c>
      <c r="AQ56" s="261">
        <f>AT56+AW56+AZ56+BC56</f>
        <v>0</v>
      </c>
      <c r="AR56" s="261">
        <f>AU56+AX56+BA56+BD56</f>
        <v>0</v>
      </c>
      <c r="AS56" s="261">
        <f>SUM(AT56:AU56)</f>
        <v>0</v>
      </c>
      <c r="AT56" s="261">
        <v>0</v>
      </c>
      <c r="AU56" s="261">
        <v>0</v>
      </c>
      <c r="AV56" s="261">
        <f>SUM(AW56:AX56)</f>
        <v>0</v>
      </c>
      <c r="AW56" s="261">
        <v>0</v>
      </c>
      <c r="AX56" s="261">
        <v>0</v>
      </c>
      <c r="AY56" s="261">
        <f>SUM(AZ56:BA56)</f>
        <v>0</v>
      </c>
      <c r="AZ56" s="261">
        <v>0</v>
      </c>
      <c r="BA56" s="261">
        <v>0</v>
      </c>
      <c r="BB56" s="261">
        <f>SUM(BC56:BD56)</f>
        <v>0</v>
      </c>
      <c r="BC56" s="261">
        <v>0</v>
      </c>
      <c r="BD56" s="261">
        <v>0</v>
      </c>
      <c r="BE56" s="261">
        <f>SUM(BF56:BG56)</f>
        <v>0</v>
      </c>
      <c r="BF56" s="261">
        <v>0</v>
      </c>
      <c r="BG56" s="261">
        <v>0</v>
      </c>
      <c r="BH56" s="261">
        <v>0</v>
      </c>
      <c r="BI56" s="273">
        <v>0</v>
      </c>
      <c r="BJ56" s="274" t="s">
        <v>64</v>
      </c>
      <c r="BK56" s="267"/>
      <c r="BL56" s="261"/>
    </row>
    <row r="57" spans="1:64" s="39" customFormat="1" ht="20.25" customHeight="1">
      <c r="A57" s="265"/>
      <c r="B57" s="269" t="s">
        <v>76</v>
      </c>
      <c r="C57" s="261">
        <f>SUM(D57:E57)</f>
        <v>347</v>
      </c>
      <c r="D57" s="261">
        <f>G57+J57+M57+P57+AE57+AQ57</f>
        <v>168</v>
      </c>
      <c r="E57" s="261">
        <f>H57+K57+N57+Q57+AF57+AR57</f>
        <v>179</v>
      </c>
      <c r="F57" s="261">
        <f>SUM(G57:H57)</f>
        <v>7</v>
      </c>
      <c r="G57" s="261">
        <v>3</v>
      </c>
      <c r="H57" s="261">
        <v>4</v>
      </c>
      <c r="I57" s="261">
        <f>SUM(J57:K57)</f>
        <v>16</v>
      </c>
      <c r="J57" s="261">
        <v>4</v>
      </c>
      <c r="K57" s="261">
        <v>12</v>
      </c>
      <c r="L57" s="261">
        <f>SUM(M57:N57)</f>
        <v>29</v>
      </c>
      <c r="M57" s="261">
        <v>17</v>
      </c>
      <c r="N57" s="261">
        <v>12</v>
      </c>
      <c r="O57" s="261">
        <f>SUM(P57:Q57)</f>
        <v>91</v>
      </c>
      <c r="P57" s="261">
        <f>S57+V57+Y57+AB57</f>
        <v>43</v>
      </c>
      <c r="Q57" s="261">
        <f>T57+W57+Z57+AC57</f>
        <v>48</v>
      </c>
      <c r="R57" s="261">
        <f>SUM(S57:T57)</f>
        <v>18</v>
      </c>
      <c r="S57" s="261">
        <v>8</v>
      </c>
      <c r="T57" s="261">
        <v>10</v>
      </c>
      <c r="U57" s="261">
        <f>SUM(V57:W57)</f>
        <v>0</v>
      </c>
      <c r="V57" s="261">
        <v>0</v>
      </c>
      <c r="W57" s="261">
        <v>0</v>
      </c>
      <c r="X57" s="261">
        <f>SUM(Y57:Z57)</f>
        <v>56</v>
      </c>
      <c r="Y57" s="261">
        <v>26</v>
      </c>
      <c r="Z57" s="261">
        <v>30</v>
      </c>
      <c r="AA57" s="261">
        <f>SUM(AB57:AC57)</f>
        <v>17</v>
      </c>
      <c r="AB57" s="261">
        <v>9</v>
      </c>
      <c r="AC57" s="261">
        <v>8</v>
      </c>
      <c r="AD57" s="261">
        <f>SUM(AE57:AF57)</f>
        <v>97</v>
      </c>
      <c r="AE57" s="261">
        <f>AH57+AK57+AN57</f>
        <v>50</v>
      </c>
      <c r="AF57" s="261">
        <f>AI57+AL57+AO57</f>
        <v>47</v>
      </c>
      <c r="AG57" s="261">
        <f>SUM(AH57:AI57)</f>
        <v>0</v>
      </c>
      <c r="AH57" s="261">
        <v>0</v>
      </c>
      <c r="AI57" s="261">
        <v>0</v>
      </c>
      <c r="AJ57" s="261">
        <f>SUM(AK57:AL57)</f>
        <v>57</v>
      </c>
      <c r="AK57" s="261">
        <v>26</v>
      </c>
      <c r="AL57" s="261">
        <v>31</v>
      </c>
      <c r="AM57" s="261">
        <f>SUM(AN57:AO57)</f>
        <v>40</v>
      </c>
      <c r="AN57" s="261">
        <v>24</v>
      </c>
      <c r="AO57" s="261">
        <v>16</v>
      </c>
      <c r="AP57" s="261">
        <f>SUM(AQ57:AR57)</f>
        <v>107</v>
      </c>
      <c r="AQ57" s="261">
        <f>AT57+AW57+AZ57+BC57</f>
        <v>51</v>
      </c>
      <c r="AR57" s="261">
        <f>AU57+AX57+BA57+BD57</f>
        <v>56</v>
      </c>
      <c r="AS57" s="261">
        <f>SUM(AT57:AU57)</f>
        <v>0</v>
      </c>
      <c r="AT57" s="261">
        <v>0</v>
      </c>
      <c r="AU57" s="261">
        <v>0</v>
      </c>
      <c r="AV57" s="261">
        <f>SUM(AW57:AX57)</f>
        <v>0</v>
      </c>
      <c r="AW57" s="261">
        <v>0</v>
      </c>
      <c r="AX57" s="261">
        <v>0</v>
      </c>
      <c r="AY57" s="261">
        <f>SUM(AZ57:BA57)</f>
        <v>64</v>
      </c>
      <c r="AZ57" s="261">
        <v>31</v>
      </c>
      <c r="BA57" s="261">
        <v>33</v>
      </c>
      <c r="BB57" s="261">
        <f>SUM(BC57:BD57)</f>
        <v>43</v>
      </c>
      <c r="BC57" s="261">
        <v>20</v>
      </c>
      <c r="BD57" s="261">
        <v>23</v>
      </c>
      <c r="BE57" s="261">
        <f>SUM(BF57:BG57)</f>
        <v>70</v>
      </c>
      <c r="BF57" s="261">
        <v>34</v>
      </c>
      <c r="BG57" s="261">
        <v>36</v>
      </c>
      <c r="BH57" s="261">
        <v>514</v>
      </c>
      <c r="BI57" s="263">
        <v>38.88888888888889</v>
      </c>
      <c r="BJ57" s="274" t="s">
        <v>76</v>
      </c>
      <c r="BK57" s="267"/>
      <c r="BL57" s="261"/>
    </row>
    <row r="58" spans="1:64" s="81" customFormat="1" ht="24" customHeight="1">
      <c r="A58" s="341" t="s">
        <v>83</v>
      </c>
      <c r="B58" s="344"/>
      <c r="C58" s="261">
        <f>SUM(C59:C60)</f>
        <v>0</v>
      </c>
      <c r="D58" s="261">
        <f aca="true" t="shared" si="49" ref="D58:BG58">SUM(D59:D60)</f>
        <v>0</v>
      </c>
      <c r="E58" s="261">
        <f t="shared" si="49"/>
        <v>0</v>
      </c>
      <c r="F58" s="261">
        <f>SUM(F59:F60)</f>
        <v>0</v>
      </c>
      <c r="G58" s="261">
        <f t="shared" si="49"/>
        <v>0</v>
      </c>
      <c r="H58" s="261">
        <f t="shared" si="49"/>
        <v>0</v>
      </c>
      <c r="I58" s="261">
        <f>SUM(I59:I60)</f>
        <v>0</v>
      </c>
      <c r="J58" s="261">
        <f t="shared" si="49"/>
        <v>0</v>
      </c>
      <c r="K58" s="261">
        <f t="shared" si="49"/>
        <v>0</v>
      </c>
      <c r="L58" s="261">
        <f t="shared" si="49"/>
        <v>0</v>
      </c>
      <c r="M58" s="261">
        <f t="shared" si="49"/>
        <v>0</v>
      </c>
      <c r="N58" s="261">
        <f t="shared" si="49"/>
        <v>0</v>
      </c>
      <c r="O58" s="261">
        <f t="shared" si="49"/>
        <v>0</v>
      </c>
      <c r="P58" s="261">
        <f t="shared" si="49"/>
        <v>0</v>
      </c>
      <c r="Q58" s="261">
        <f t="shared" si="49"/>
        <v>0</v>
      </c>
      <c r="R58" s="261">
        <f t="shared" si="49"/>
        <v>0</v>
      </c>
      <c r="S58" s="261">
        <f t="shared" si="49"/>
        <v>0</v>
      </c>
      <c r="T58" s="261">
        <f t="shared" si="49"/>
        <v>0</v>
      </c>
      <c r="U58" s="261">
        <f t="shared" si="49"/>
        <v>0</v>
      </c>
      <c r="V58" s="261">
        <f t="shared" si="49"/>
        <v>0</v>
      </c>
      <c r="W58" s="261">
        <f t="shared" si="49"/>
        <v>0</v>
      </c>
      <c r="X58" s="261">
        <f t="shared" si="49"/>
        <v>0</v>
      </c>
      <c r="Y58" s="261">
        <f t="shared" si="49"/>
        <v>0</v>
      </c>
      <c r="Z58" s="261">
        <f t="shared" si="49"/>
        <v>0</v>
      </c>
      <c r="AA58" s="261">
        <f t="shared" si="49"/>
        <v>0</v>
      </c>
      <c r="AB58" s="261">
        <f t="shared" si="49"/>
        <v>0</v>
      </c>
      <c r="AC58" s="261">
        <f t="shared" si="49"/>
        <v>0</v>
      </c>
      <c r="AD58" s="261">
        <f>SUM(AD59:AD60)</f>
        <v>0</v>
      </c>
      <c r="AE58" s="261">
        <f>SUM(AE59:AE60)</f>
        <v>0</v>
      </c>
      <c r="AF58" s="261">
        <f t="shared" si="49"/>
        <v>0</v>
      </c>
      <c r="AG58" s="261">
        <f>SUM(AG59:AG60)</f>
        <v>0</v>
      </c>
      <c r="AH58" s="261">
        <f t="shared" si="49"/>
        <v>0</v>
      </c>
      <c r="AI58" s="261">
        <f t="shared" si="49"/>
        <v>0</v>
      </c>
      <c r="AJ58" s="261">
        <f>SUM(AJ59:AJ60)</f>
        <v>0</v>
      </c>
      <c r="AK58" s="261">
        <f t="shared" si="49"/>
        <v>0</v>
      </c>
      <c r="AL58" s="261">
        <f t="shared" si="49"/>
        <v>0</v>
      </c>
      <c r="AM58" s="261">
        <f>SUM(AM59:AM60)</f>
        <v>0</v>
      </c>
      <c r="AN58" s="261">
        <f t="shared" si="49"/>
        <v>0</v>
      </c>
      <c r="AO58" s="261">
        <f t="shared" si="49"/>
        <v>0</v>
      </c>
      <c r="AP58" s="261">
        <f t="shared" si="49"/>
        <v>0</v>
      </c>
      <c r="AQ58" s="261">
        <f>SUM(AQ59:AQ60)</f>
        <v>0</v>
      </c>
      <c r="AR58" s="261">
        <f t="shared" si="49"/>
        <v>0</v>
      </c>
      <c r="AS58" s="261">
        <f t="shared" si="49"/>
        <v>0</v>
      </c>
      <c r="AT58" s="261">
        <f t="shared" si="49"/>
        <v>0</v>
      </c>
      <c r="AU58" s="261">
        <f t="shared" si="49"/>
        <v>0</v>
      </c>
      <c r="AV58" s="261">
        <f t="shared" si="49"/>
        <v>0</v>
      </c>
      <c r="AW58" s="261">
        <f t="shared" si="49"/>
        <v>0</v>
      </c>
      <c r="AX58" s="261">
        <f t="shared" si="49"/>
        <v>0</v>
      </c>
      <c r="AY58" s="261">
        <f t="shared" si="49"/>
        <v>0</v>
      </c>
      <c r="AZ58" s="261">
        <f t="shared" si="49"/>
        <v>0</v>
      </c>
      <c r="BA58" s="261">
        <f t="shared" si="49"/>
        <v>0</v>
      </c>
      <c r="BB58" s="261">
        <f t="shared" si="49"/>
        <v>0</v>
      </c>
      <c r="BC58" s="261">
        <f t="shared" si="49"/>
        <v>0</v>
      </c>
      <c r="BD58" s="261">
        <f t="shared" si="49"/>
        <v>0</v>
      </c>
      <c r="BE58" s="261">
        <f t="shared" si="49"/>
        <v>0</v>
      </c>
      <c r="BF58" s="261">
        <f t="shared" si="49"/>
        <v>0</v>
      </c>
      <c r="BG58" s="261">
        <f t="shared" si="49"/>
        <v>0</v>
      </c>
      <c r="BH58" s="261">
        <f>SUM(BH59:BH60)</f>
        <v>0</v>
      </c>
      <c r="BI58" s="273">
        <v>0</v>
      </c>
      <c r="BJ58" s="328" t="s">
        <v>83</v>
      </c>
      <c r="BK58" s="329"/>
      <c r="BL58" s="261"/>
    </row>
    <row r="59" spans="1:64" ht="20.25" customHeight="1">
      <c r="A59" s="275"/>
      <c r="B59" s="269" t="s">
        <v>65</v>
      </c>
      <c r="C59" s="261">
        <f>SUM(D59:E59)</f>
        <v>0</v>
      </c>
      <c r="D59" s="261">
        <f>G59+J59+M59+P59+AE59+AQ59</f>
        <v>0</v>
      </c>
      <c r="E59" s="261">
        <f>H59+K59+N59+Q59+AF59+AR59</f>
        <v>0</v>
      </c>
      <c r="F59" s="261">
        <f>SUM(G59:H59)</f>
        <v>0</v>
      </c>
      <c r="G59" s="261">
        <v>0</v>
      </c>
      <c r="H59" s="261">
        <v>0</v>
      </c>
      <c r="I59" s="261">
        <f>SUM(J59:K59)</f>
        <v>0</v>
      </c>
      <c r="J59" s="261">
        <v>0</v>
      </c>
      <c r="K59" s="261">
        <v>0</v>
      </c>
      <c r="L59" s="261">
        <f>SUM(M59:N59)</f>
        <v>0</v>
      </c>
      <c r="M59" s="261">
        <v>0</v>
      </c>
      <c r="N59" s="261">
        <v>0</v>
      </c>
      <c r="O59" s="261">
        <f>SUM(P59:Q59)</f>
        <v>0</v>
      </c>
      <c r="P59" s="261">
        <f>S59+V59+Y59+AB59</f>
        <v>0</v>
      </c>
      <c r="Q59" s="261">
        <f>T59+W59+Z59+AC59</f>
        <v>0</v>
      </c>
      <c r="R59" s="261">
        <f>SUM(S59:T59)</f>
        <v>0</v>
      </c>
      <c r="S59" s="261">
        <v>0</v>
      </c>
      <c r="T59" s="261">
        <v>0</v>
      </c>
      <c r="U59" s="261">
        <f>SUM(V59:W59)</f>
        <v>0</v>
      </c>
      <c r="V59" s="261">
        <v>0</v>
      </c>
      <c r="W59" s="261">
        <v>0</v>
      </c>
      <c r="X59" s="261">
        <f>SUM(Y59:Z59)</f>
        <v>0</v>
      </c>
      <c r="Y59" s="261">
        <v>0</v>
      </c>
      <c r="Z59" s="261">
        <v>0</v>
      </c>
      <c r="AA59" s="261">
        <f>SUM(AB59:AC59)</f>
        <v>0</v>
      </c>
      <c r="AB59" s="261">
        <v>0</v>
      </c>
      <c r="AC59" s="261">
        <v>0</v>
      </c>
      <c r="AD59" s="261">
        <f>SUM(AE59:AF59)</f>
        <v>0</v>
      </c>
      <c r="AE59" s="261">
        <f>AH59+AK59+AN59</f>
        <v>0</v>
      </c>
      <c r="AF59" s="261">
        <f>AI59+AL59+AO59</f>
        <v>0</v>
      </c>
      <c r="AG59" s="261">
        <f>SUM(AH59:AI59)</f>
        <v>0</v>
      </c>
      <c r="AH59" s="261">
        <v>0</v>
      </c>
      <c r="AI59" s="261">
        <v>0</v>
      </c>
      <c r="AJ59" s="261">
        <f>SUM(AK59:AL59)</f>
        <v>0</v>
      </c>
      <c r="AK59" s="261">
        <v>0</v>
      </c>
      <c r="AL59" s="261">
        <v>0</v>
      </c>
      <c r="AM59" s="261">
        <f>SUM(AN59:AO59)</f>
        <v>0</v>
      </c>
      <c r="AN59" s="261">
        <v>0</v>
      </c>
      <c r="AO59" s="261">
        <v>0</v>
      </c>
      <c r="AP59" s="261">
        <f>SUM(AQ59:AR59)</f>
        <v>0</v>
      </c>
      <c r="AQ59" s="261">
        <f>AT59+AW59+AZ59+BC59</f>
        <v>0</v>
      </c>
      <c r="AR59" s="261">
        <f>AU59+AX59+BA59+BD59</f>
        <v>0</v>
      </c>
      <c r="AS59" s="261">
        <f>SUM(AT59:AU59)</f>
        <v>0</v>
      </c>
      <c r="AT59" s="261">
        <v>0</v>
      </c>
      <c r="AU59" s="261">
        <v>0</v>
      </c>
      <c r="AV59" s="261">
        <f>SUM(AW59:AX59)</f>
        <v>0</v>
      </c>
      <c r="AW59" s="261">
        <v>0</v>
      </c>
      <c r="AX59" s="261">
        <v>0</v>
      </c>
      <c r="AY59" s="261">
        <f>SUM(AZ59:BA59)</f>
        <v>0</v>
      </c>
      <c r="AZ59" s="261">
        <v>0</v>
      </c>
      <c r="BA59" s="261">
        <v>0</v>
      </c>
      <c r="BB59" s="261">
        <f>SUM(BC59:BD59)</f>
        <v>0</v>
      </c>
      <c r="BC59" s="261">
        <v>0</v>
      </c>
      <c r="BD59" s="261">
        <v>0</v>
      </c>
      <c r="BE59" s="261">
        <f>SUM(BF59:BG59)</f>
        <v>0</v>
      </c>
      <c r="BF59" s="261">
        <v>0</v>
      </c>
      <c r="BG59" s="261">
        <v>0</v>
      </c>
      <c r="BH59" s="261">
        <v>0</v>
      </c>
      <c r="BI59" s="273">
        <v>0</v>
      </c>
      <c r="BJ59" s="274" t="s">
        <v>65</v>
      </c>
      <c r="BK59" s="276"/>
      <c r="BL59" s="261"/>
    </row>
    <row r="60" spans="1:64" ht="20.25" customHeight="1">
      <c r="A60" s="275"/>
      <c r="B60" s="269" t="s">
        <v>77</v>
      </c>
      <c r="C60" s="261">
        <f>SUM(D60:E60)</f>
        <v>0</v>
      </c>
      <c r="D60" s="261">
        <f>G60+J60+M60+P60+AE60+AQ60</f>
        <v>0</v>
      </c>
      <c r="E60" s="261">
        <f>H60+K60+N60+Q60+AF60+AR60</f>
        <v>0</v>
      </c>
      <c r="F60" s="261">
        <f>SUM(G60:H60)</f>
        <v>0</v>
      </c>
      <c r="G60" s="261">
        <v>0</v>
      </c>
      <c r="H60" s="261">
        <v>0</v>
      </c>
      <c r="I60" s="261">
        <f>SUM(J60:K60)</f>
        <v>0</v>
      </c>
      <c r="J60" s="261">
        <v>0</v>
      </c>
      <c r="K60" s="261">
        <v>0</v>
      </c>
      <c r="L60" s="261">
        <f>SUM(M60:N60)</f>
        <v>0</v>
      </c>
      <c r="M60" s="261">
        <v>0</v>
      </c>
      <c r="N60" s="261">
        <v>0</v>
      </c>
      <c r="O60" s="261">
        <f>SUM(P60:Q60)</f>
        <v>0</v>
      </c>
      <c r="P60" s="261">
        <f>S60+V60+Y60+AB60</f>
        <v>0</v>
      </c>
      <c r="Q60" s="261">
        <f>T60+W60+Z60+AC60</f>
        <v>0</v>
      </c>
      <c r="R60" s="261">
        <f>SUM(S60:T60)</f>
        <v>0</v>
      </c>
      <c r="S60" s="261">
        <v>0</v>
      </c>
      <c r="T60" s="261">
        <v>0</v>
      </c>
      <c r="U60" s="261">
        <f>SUM(V60:W60)</f>
        <v>0</v>
      </c>
      <c r="V60" s="261">
        <v>0</v>
      </c>
      <c r="W60" s="261">
        <v>0</v>
      </c>
      <c r="X60" s="261">
        <f>SUM(Y60:Z60)</f>
        <v>0</v>
      </c>
      <c r="Y60" s="261">
        <v>0</v>
      </c>
      <c r="Z60" s="261">
        <v>0</v>
      </c>
      <c r="AA60" s="261">
        <f>SUM(AB60:AC60)</f>
        <v>0</v>
      </c>
      <c r="AB60" s="261">
        <v>0</v>
      </c>
      <c r="AC60" s="261">
        <v>0</v>
      </c>
      <c r="AD60" s="261">
        <f>SUM(AE60:AF60)</f>
        <v>0</v>
      </c>
      <c r="AE60" s="261">
        <f>AH60+AK60+AN60</f>
        <v>0</v>
      </c>
      <c r="AF60" s="261">
        <f>AI60+AL60+AO60</f>
        <v>0</v>
      </c>
      <c r="AG60" s="261">
        <f>SUM(AH60:AI60)</f>
        <v>0</v>
      </c>
      <c r="AH60" s="261">
        <v>0</v>
      </c>
      <c r="AI60" s="261">
        <v>0</v>
      </c>
      <c r="AJ60" s="261">
        <f>SUM(AK60:AL60)</f>
        <v>0</v>
      </c>
      <c r="AK60" s="261">
        <v>0</v>
      </c>
      <c r="AL60" s="261">
        <v>0</v>
      </c>
      <c r="AM60" s="261">
        <f>SUM(AN60:AO60)</f>
        <v>0</v>
      </c>
      <c r="AN60" s="261">
        <v>0</v>
      </c>
      <c r="AO60" s="261">
        <v>0</v>
      </c>
      <c r="AP60" s="261">
        <f>SUM(AQ60:AR60)</f>
        <v>0</v>
      </c>
      <c r="AQ60" s="261">
        <f>AT60+AW60+AZ60+BC60</f>
        <v>0</v>
      </c>
      <c r="AR60" s="261">
        <f>AU60+AX60+BA60+BD60</f>
        <v>0</v>
      </c>
      <c r="AS60" s="261">
        <f>SUM(AT60:AU60)</f>
        <v>0</v>
      </c>
      <c r="AT60" s="261">
        <v>0</v>
      </c>
      <c r="AU60" s="261">
        <v>0</v>
      </c>
      <c r="AV60" s="261">
        <f>SUM(AW60:AX60)</f>
        <v>0</v>
      </c>
      <c r="AW60" s="261">
        <v>0</v>
      </c>
      <c r="AX60" s="261">
        <v>0</v>
      </c>
      <c r="AY60" s="261">
        <f>SUM(AZ60:BA60)</f>
        <v>0</v>
      </c>
      <c r="AZ60" s="261">
        <v>0</v>
      </c>
      <c r="BA60" s="261">
        <v>0</v>
      </c>
      <c r="BB60" s="261">
        <f>SUM(BC60:BD60)</f>
        <v>0</v>
      </c>
      <c r="BC60" s="261">
        <v>0</v>
      </c>
      <c r="BD60" s="261">
        <v>0</v>
      </c>
      <c r="BE60" s="261">
        <f>SUM(BF60:BG60)</f>
        <v>0</v>
      </c>
      <c r="BF60" s="261">
        <v>0</v>
      </c>
      <c r="BG60" s="261">
        <v>0</v>
      </c>
      <c r="BH60" s="261">
        <v>0</v>
      </c>
      <c r="BI60" s="273">
        <v>0</v>
      </c>
      <c r="BJ60" s="274" t="s">
        <v>77</v>
      </c>
      <c r="BK60" s="276"/>
      <c r="BL60" s="261"/>
    </row>
    <row r="61" spans="1:64" s="81" customFormat="1" ht="24" customHeight="1">
      <c r="A61" s="341" t="s">
        <v>84</v>
      </c>
      <c r="B61" s="342"/>
      <c r="C61" s="261">
        <f>SUM(C62)</f>
        <v>0</v>
      </c>
      <c r="D61" s="261">
        <f aca="true" t="shared" si="50" ref="D61:BH61">SUM(D62)</f>
        <v>0</v>
      </c>
      <c r="E61" s="261">
        <f t="shared" si="50"/>
        <v>0</v>
      </c>
      <c r="F61" s="261">
        <f t="shared" si="50"/>
        <v>0</v>
      </c>
      <c r="G61" s="261">
        <f t="shared" si="50"/>
        <v>0</v>
      </c>
      <c r="H61" s="261">
        <f t="shared" si="50"/>
        <v>0</v>
      </c>
      <c r="I61" s="261">
        <f t="shared" si="50"/>
        <v>0</v>
      </c>
      <c r="J61" s="261">
        <f t="shared" si="50"/>
        <v>0</v>
      </c>
      <c r="K61" s="261">
        <f t="shared" si="50"/>
        <v>0</v>
      </c>
      <c r="L61" s="261">
        <f t="shared" si="50"/>
        <v>0</v>
      </c>
      <c r="M61" s="261">
        <f t="shared" si="50"/>
        <v>0</v>
      </c>
      <c r="N61" s="261">
        <f t="shared" si="50"/>
        <v>0</v>
      </c>
      <c r="O61" s="261">
        <f t="shared" si="50"/>
        <v>0</v>
      </c>
      <c r="P61" s="261">
        <f t="shared" si="50"/>
        <v>0</v>
      </c>
      <c r="Q61" s="261">
        <f t="shared" si="50"/>
        <v>0</v>
      </c>
      <c r="R61" s="261">
        <f t="shared" si="50"/>
        <v>0</v>
      </c>
      <c r="S61" s="261">
        <f t="shared" si="50"/>
        <v>0</v>
      </c>
      <c r="T61" s="261">
        <f t="shared" si="50"/>
        <v>0</v>
      </c>
      <c r="U61" s="261">
        <f t="shared" si="50"/>
        <v>0</v>
      </c>
      <c r="V61" s="261">
        <f t="shared" si="50"/>
        <v>0</v>
      </c>
      <c r="W61" s="261">
        <f t="shared" si="50"/>
        <v>0</v>
      </c>
      <c r="X61" s="261">
        <f t="shared" si="50"/>
        <v>0</v>
      </c>
      <c r="Y61" s="261">
        <f t="shared" si="50"/>
        <v>0</v>
      </c>
      <c r="Z61" s="261">
        <f t="shared" si="50"/>
        <v>0</v>
      </c>
      <c r="AA61" s="261">
        <f t="shared" si="50"/>
        <v>0</v>
      </c>
      <c r="AB61" s="261">
        <f t="shared" si="50"/>
        <v>0</v>
      </c>
      <c r="AC61" s="261">
        <f t="shared" si="50"/>
        <v>0</v>
      </c>
      <c r="AD61" s="261">
        <f t="shared" si="50"/>
        <v>0</v>
      </c>
      <c r="AE61" s="261">
        <f t="shared" si="50"/>
        <v>0</v>
      </c>
      <c r="AF61" s="261">
        <f t="shared" si="50"/>
        <v>0</v>
      </c>
      <c r="AG61" s="261">
        <f t="shared" si="50"/>
        <v>0</v>
      </c>
      <c r="AH61" s="261">
        <f t="shared" si="50"/>
        <v>0</v>
      </c>
      <c r="AI61" s="261">
        <f t="shared" si="50"/>
        <v>0</v>
      </c>
      <c r="AJ61" s="261">
        <f t="shared" si="50"/>
        <v>0</v>
      </c>
      <c r="AK61" s="261">
        <f t="shared" si="50"/>
        <v>0</v>
      </c>
      <c r="AL61" s="261">
        <f t="shared" si="50"/>
        <v>0</v>
      </c>
      <c r="AM61" s="261">
        <f t="shared" si="50"/>
        <v>0</v>
      </c>
      <c r="AN61" s="261">
        <f t="shared" si="50"/>
        <v>0</v>
      </c>
      <c r="AO61" s="261">
        <f t="shared" si="50"/>
        <v>0</v>
      </c>
      <c r="AP61" s="261">
        <f t="shared" si="50"/>
        <v>0</v>
      </c>
      <c r="AQ61" s="261">
        <f t="shared" si="50"/>
        <v>0</v>
      </c>
      <c r="AR61" s="261">
        <f t="shared" si="50"/>
        <v>0</v>
      </c>
      <c r="AS61" s="261">
        <f t="shared" si="50"/>
        <v>0</v>
      </c>
      <c r="AT61" s="261">
        <f t="shared" si="50"/>
        <v>0</v>
      </c>
      <c r="AU61" s="261">
        <f t="shared" si="50"/>
        <v>0</v>
      </c>
      <c r="AV61" s="261">
        <f t="shared" si="50"/>
        <v>0</v>
      </c>
      <c r="AW61" s="261">
        <f t="shared" si="50"/>
        <v>0</v>
      </c>
      <c r="AX61" s="261">
        <f t="shared" si="50"/>
        <v>0</v>
      </c>
      <c r="AY61" s="261">
        <f t="shared" si="50"/>
        <v>0</v>
      </c>
      <c r="AZ61" s="261">
        <f t="shared" si="50"/>
        <v>0</v>
      </c>
      <c r="BA61" s="261">
        <f t="shared" si="50"/>
        <v>0</v>
      </c>
      <c r="BB61" s="261">
        <f t="shared" si="50"/>
        <v>0</v>
      </c>
      <c r="BC61" s="261">
        <f t="shared" si="50"/>
        <v>0</v>
      </c>
      <c r="BD61" s="261">
        <f t="shared" si="50"/>
        <v>0</v>
      </c>
      <c r="BE61" s="261">
        <f t="shared" si="50"/>
        <v>0</v>
      </c>
      <c r="BF61" s="261">
        <f t="shared" si="50"/>
        <v>0</v>
      </c>
      <c r="BG61" s="261">
        <f t="shared" si="50"/>
        <v>0</v>
      </c>
      <c r="BH61" s="261">
        <f t="shared" si="50"/>
        <v>0</v>
      </c>
      <c r="BI61" s="273">
        <v>0</v>
      </c>
      <c r="BJ61" s="328" t="s">
        <v>84</v>
      </c>
      <c r="BK61" s="328"/>
      <c r="BL61" s="261"/>
    </row>
    <row r="62" spans="1:64" ht="20.25" customHeight="1">
      <c r="A62" s="275"/>
      <c r="B62" s="269" t="s">
        <v>66</v>
      </c>
      <c r="C62" s="261">
        <f>SUM(D62:E62)</f>
        <v>0</v>
      </c>
      <c r="D62" s="261">
        <f>G62+J62+M62+P62+AE62+AQ62</f>
        <v>0</v>
      </c>
      <c r="E62" s="261">
        <f>H62+K62+N62+Q62+AF62+AR62</f>
        <v>0</v>
      </c>
      <c r="F62" s="261">
        <f>SUM(G62:H62)</f>
        <v>0</v>
      </c>
      <c r="G62" s="261">
        <v>0</v>
      </c>
      <c r="H62" s="261">
        <v>0</v>
      </c>
      <c r="I62" s="261">
        <f>SUM(J62:K62)</f>
        <v>0</v>
      </c>
      <c r="J62" s="261">
        <v>0</v>
      </c>
      <c r="K62" s="261">
        <v>0</v>
      </c>
      <c r="L62" s="261">
        <f>SUM(M62:N62)</f>
        <v>0</v>
      </c>
      <c r="M62" s="261">
        <v>0</v>
      </c>
      <c r="N62" s="261">
        <v>0</v>
      </c>
      <c r="O62" s="261">
        <f>SUM(P62:Q62)</f>
        <v>0</v>
      </c>
      <c r="P62" s="261">
        <f>S62+V62+Y62+AB62</f>
        <v>0</v>
      </c>
      <c r="Q62" s="261">
        <f>T62+W62+Z62+AC62</f>
        <v>0</v>
      </c>
      <c r="R62" s="261">
        <f>SUM(S62:T62)</f>
        <v>0</v>
      </c>
      <c r="S62" s="261">
        <v>0</v>
      </c>
      <c r="T62" s="261">
        <v>0</v>
      </c>
      <c r="U62" s="261">
        <f>SUM(V62:W62)</f>
        <v>0</v>
      </c>
      <c r="V62" s="261">
        <v>0</v>
      </c>
      <c r="W62" s="261">
        <v>0</v>
      </c>
      <c r="X62" s="261">
        <f>SUM(Y62:Z62)</f>
        <v>0</v>
      </c>
      <c r="Y62" s="261">
        <v>0</v>
      </c>
      <c r="Z62" s="261">
        <v>0</v>
      </c>
      <c r="AA62" s="261">
        <f>SUM(AB62:AC62)</f>
        <v>0</v>
      </c>
      <c r="AB62" s="261">
        <v>0</v>
      </c>
      <c r="AC62" s="261">
        <v>0</v>
      </c>
      <c r="AD62" s="261">
        <f>SUM(AE62:AF62)</f>
        <v>0</v>
      </c>
      <c r="AE62" s="261">
        <f>AH62+AK62+AN62</f>
        <v>0</v>
      </c>
      <c r="AF62" s="261">
        <f>AI62+AL62+AO62</f>
        <v>0</v>
      </c>
      <c r="AG62" s="261">
        <f>SUM(AH62:AI62)</f>
        <v>0</v>
      </c>
      <c r="AH62" s="261">
        <v>0</v>
      </c>
      <c r="AI62" s="261">
        <v>0</v>
      </c>
      <c r="AJ62" s="261">
        <f>SUM(AK62:AL62)</f>
        <v>0</v>
      </c>
      <c r="AK62" s="261">
        <v>0</v>
      </c>
      <c r="AL62" s="261">
        <v>0</v>
      </c>
      <c r="AM62" s="261">
        <f>SUM(AN62:AO62)</f>
        <v>0</v>
      </c>
      <c r="AN62" s="261">
        <v>0</v>
      </c>
      <c r="AO62" s="261">
        <v>0</v>
      </c>
      <c r="AP62" s="261">
        <f>SUM(AQ62:AR62)</f>
        <v>0</v>
      </c>
      <c r="AQ62" s="261">
        <f>AT62+AW62+AZ62+BC62</f>
        <v>0</v>
      </c>
      <c r="AR62" s="261">
        <f>AU62+AX62+BA62+BD62</f>
        <v>0</v>
      </c>
      <c r="AS62" s="261">
        <f>SUM(AT62:AU62)</f>
        <v>0</v>
      </c>
      <c r="AT62" s="261">
        <v>0</v>
      </c>
      <c r="AU62" s="261">
        <v>0</v>
      </c>
      <c r="AV62" s="261">
        <f>SUM(AW62:AX62)</f>
        <v>0</v>
      </c>
      <c r="AW62" s="261">
        <v>0</v>
      </c>
      <c r="AX62" s="261">
        <v>0</v>
      </c>
      <c r="AY62" s="261">
        <f>SUM(AZ62:BA62)</f>
        <v>0</v>
      </c>
      <c r="AZ62" s="261">
        <v>0</v>
      </c>
      <c r="BA62" s="261">
        <v>0</v>
      </c>
      <c r="BB62" s="261">
        <f>SUM(BC62:BD62)</f>
        <v>0</v>
      </c>
      <c r="BC62" s="261">
        <v>0</v>
      </c>
      <c r="BD62" s="261">
        <v>0</v>
      </c>
      <c r="BE62" s="261">
        <f>SUM(BF62:BG62)</f>
        <v>0</v>
      </c>
      <c r="BF62" s="261">
        <v>0</v>
      </c>
      <c r="BG62" s="261">
        <v>0</v>
      </c>
      <c r="BH62" s="261">
        <v>0</v>
      </c>
      <c r="BI62" s="273">
        <v>0</v>
      </c>
      <c r="BJ62" s="274" t="s">
        <v>66</v>
      </c>
      <c r="BK62" s="276"/>
      <c r="BL62" s="261"/>
    </row>
    <row r="63" spans="1:64" s="258" customFormat="1" ht="24" customHeight="1">
      <c r="A63" s="341" t="s">
        <v>85</v>
      </c>
      <c r="B63" s="344"/>
      <c r="C63" s="261">
        <f>SUM(C64)</f>
        <v>0</v>
      </c>
      <c r="D63" s="261">
        <f aca="true" t="shared" si="51" ref="D63:BH63">SUM(D64)</f>
        <v>0</v>
      </c>
      <c r="E63" s="261">
        <f t="shared" si="51"/>
        <v>0</v>
      </c>
      <c r="F63" s="261">
        <f t="shared" si="51"/>
        <v>0</v>
      </c>
      <c r="G63" s="261">
        <f t="shared" si="51"/>
        <v>0</v>
      </c>
      <c r="H63" s="261">
        <f t="shared" si="51"/>
        <v>0</v>
      </c>
      <c r="I63" s="261">
        <f t="shared" si="51"/>
        <v>0</v>
      </c>
      <c r="J63" s="261">
        <f t="shared" si="51"/>
        <v>0</v>
      </c>
      <c r="K63" s="261">
        <f t="shared" si="51"/>
        <v>0</v>
      </c>
      <c r="L63" s="261">
        <f t="shared" si="51"/>
        <v>0</v>
      </c>
      <c r="M63" s="261">
        <f t="shared" si="51"/>
        <v>0</v>
      </c>
      <c r="N63" s="261">
        <f t="shared" si="51"/>
        <v>0</v>
      </c>
      <c r="O63" s="261">
        <f t="shared" si="51"/>
        <v>0</v>
      </c>
      <c r="P63" s="261">
        <f t="shared" si="51"/>
        <v>0</v>
      </c>
      <c r="Q63" s="261">
        <f t="shared" si="51"/>
        <v>0</v>
      </c>
      <c r="R63" s="261">
        <f t="shared" si="51"/>
        <v>0</v>
      </c>
      <c r="S63" s="261">
        <f t="shared" si="51"/>
        <v>0</v>
      </c>
      <c r="T63" s="261">
        <f t="shared" si="51"/>
        <v>0</v>
      </c>
      <c r="U63" s="261">
        <f t="shared" si="51"/>
        <v>0</v>
      </c>
      <c r="V63" s="261">
        <f t="shared" si="51"/>
        <v>0</v>
      </c>
      <c r="W63" s="261">
        <f t="shared" si="51"/>
        <v>0</v>
      </c>
      <c r="X63" s="261">
        <f t="shared" si="51"/>
        <v>0</v>
      </c>
      <c r="Y63" s="261">
        <f t="shared" si="51"/>
        <v>0</v>
      </c>
      <c r="Z63" s="261">
        <f t="shared" si="51"/>
        <v>0</v>
      </c>
      <c r="AA63" s="261">
        <f t="shared" si="51"/>
        <v>0</v>
      </c>
      <c r="AB63" s="261">
        <f t="shared" si="51"/>
        <v>0</v>
      </c>
      <c r="AC63" s="261">
        <f t="shared" si="51"/>
        <v>0</v>
      </c>
      <c r="AD63" s="261">
        <f t="shared" si="51"/>
        <v>0</v>
      </c>
      <c r="AE63" s="261">
        <f t="shared" si="51"/>
        <v>0</v>
      </c>
      <c r="AF63" s="261">
        <f t="shared" si="51"/>
        <v>0</v>
      </c>
      <c r="AG63" s="261">
        <f t="shared" si="51"/>
        <v>0</v>
      </c>
      <c r="AH63" s="261">
        <f t="shared" si="51"/>
        <v>0</v>
      </c>
      <c r="AI63" s="261">
        <f t="shared" si="51"/>
        <v>0</v>
      </c>
      <c r="AJ63" s="261">
        <f t="shared" si="51"/>
        <v>0</v>
      </c>
      <c r="AK63" s="261">
        <f t="shared" si="51"/>
        <v>0</v>
      </c>
      <c r="AL63" s="261">
        <f t="shared" si="51"/>
        <v>0</v>
      </c>
      <c r="AM63" s="261">
        <f t="shared" si="51"/>
        <v>0</v>
      </c>
      <c r="AN63" s="261">
        <f t="shared" si="51"/>
        <v>0</v>
      </c>
      <c r="AO63" s="261">
        <f t="shared" si="51"/>
        <v>0</v>
      </c>
      <c r="AP63" s="261">
        <f t="shared" si="51"/>
        <v>0</v>
      </c>
      <c r="AQ63" s="261">
        <f t="shared" si="51"/>
        <v>0</v>
      </c>
      <c r="AR63" s="261">
        <f t="shared" si="51"/>
        <v>0</v>
      </c>
      <c r="AS63" s="261">
        <f t="shared" si="51"/>
        <v>0</v>
      </c>
      <c r="AT63" s="261">
        <f t="shared" si="51"/>
        <v>0</v>
      </c>
      <c r="AU63" s="261">
        <f t="shared" si="51"/>
        <v>0</v>
      </c>
      <c r="AV63" s="261">
        <f t="shared" si="51"/>
        <v>0</v>
      </c>
      <c r="AW63" s="261">
        <f t="shared" si="51"/>
        <v>0</v>
      </c>
      <c r="AX63" s="261">
        <f t="shared" si="51"/>
        <v>0</v>
      </c>
      <c r="AY63" s="261">
        <f t="shared" si="51"/>
        <v>0</v>
      </c>
      <c r="AZ63" s="261">
        <f t="shared" si="51"/>
        <v>0</v>
      </c>
      <c r="BA63" s="261">
        <f t="shared" si="51"/>
        <v>0</v>
      </c>
      <c r="BB63" s="261">
        <f t="shared" si="51"/>
        <v>0</v>
      </c>
      <c r="BC63" s="261">
        <f t="shared" si="51"/>
        <v>0</v>
      </c>
      <c r="BD63" s="261">
        <f t="shared" si="51"/>
        <v>0</v>
      </c>
      <c r="BE63" s="261">
        <f t="shared" si="51"/>
        <v>0</v>
      </c>
      <c r="BF63" s="261">
        <f t="shared" si="51"/>
        <v>0</v>
      </c>
      <c r="BG63" s="261">
        <f t="shared" si="51"/>
        <v>0</v>
      </c>
      <c r="BH63" s="261">
        <f t="shared" si="51"/>
        <v>0</v>
      </c>
      <c r="BI63" s="273">
        <v>0</v>
      </c>
      <c r="BJ63" s="328" t="s">
        <v>85</v>
      </c>
      <c r="BK63" s="329"/>
      <c r="BL63" s="261"/>
    </row>
    <row r="64" spans="1:64" s="39" customFormat="1" ht="20.25" customHeight="1">
      <c r="A64" s="275"/>
      <c r="B64" s="269" t="s">
        <v>78</v>
      </c>
      <c r="C64" s="261">
        <f>SUM(D64:E64)</f>
        <v>0</v>
      </c>
      <c r="D64" s="261">
        <f>G64+J64+M64+P64+AE64+AQ64</f>
        <v>0</v>
      </c>
      <c r="E64" s="261">
        <f>H64+K64+N64+Q64+AF64+AR64</f>
        <v>0</v>
      </c>
      <c r="F64" s="261">
        <f>SUM(G64:H64)</f>
        <v>0</v>
      </c>
      <c r="G64" s="261">
        <v>0</v>
      </c>
      <c r="H64" s="261">
        <v>0</v>
      </c>
      <c r="I64" s="261">
        <f>SUM(J64:K64)</f>
        <v>0</v>
      </c>
      <c r="J64" s="261">
        <v>0</v>
      </c>
      <c r="K64" s="261">
        <v>0</v>
      </c>
      <c r="L64" s="261">
        <f>SUM(M64:N64)</f>
        <v>0</v>
      </c>
      <c r="M64" s="261">
        <v>0</v>
      </c>
      <c r="N64" s="261">
        <v>0</v>
      </c>
      <c r="O64" s="261">
        <f>SUM(P64:Q64)</f>
        <v>0</v>
      </c>
      <c r="P64" s="261">
        <f>S64+V64+Y64+AB64</f>
        <v>0</v>
      </c>
      <c r="Q64" s="261">
        <f>T64+W64+Z64+AC64</f>
        <v>0</v>
      </c>
      <c r="R64" s="261">
        <f>SUM(S64:T64)</f>
        <v>0</v>
      </c>
      <c r="S64" s="261">
        <v>0</v>
      </c>
      <c r="T64" s="261">
        <v>0</v>
      </c>
      <c r="U64" s="261">
        <f>SUM(V64:W64)</f>
        <v>0</v>
      </c>
      <c r="V64" s="261">
        <v>0</v>
      </c>
      <c r="W64" s="261">
        <v>0</v>
      </c>
      <c r="X64" s="261">
        <f>SUM(Y64:Z64)</f>
        <v>0</v>
      </c>
      <c r="Y64" s="261">
        <v>0</v>
      </c>
      <c r="Z64" s="261">
        <v>0</v>
      </c>
      <c r="AA64" s="261">
        <f>SUM(AB64:AC64)</f>
        <v>0</v>
      </c>
      <c r="AB64" s="261">
        <v>0</v>
      </c>
      <c r="AC64" s="261">
        <v>0</v>
      </c>
      <c r="AD64" s="261">
        <f>SUM(AE64:AF64)</f>
        <v>0</v>
      </c>
      <c r="AE64" s="261">
        <f>AH64+AK64+AN64</f>
        <v>0</v>
      </c>
      <c r="AF64" s="261">
        <f>AI64+AL64+AO64</f>
        <v>0</v>
      </c>
      <c r="AG64" s="261">
        <f>SUM(AH64:AI64)</f>
        <v>0</v>
      </c>
      <c r="AH64" s="261">
        <v>0</v>
      </c>
      <c r="AI64" s="261">
        <v>0</v>
      </c>
      <c r="AJ64" s="261">
        <f>SUM(AK64:AL64)</f>
        <v>0</v>
      </c>
      <c r="AK64" s="261">
        <v>0</v>
      </c>
      <c r="AL64" s="261">
        <v>0</v>
      </c>
      <c r="AM64" s="261">
        <f>SUM(AN64:AO64)</f>
        <v>0</v>
      </c>
      <c r="AN64" s="261">
        <v>0</v>
      </c>
      <c r="AO64" s="261">
        <v>0</v>
      </c>
      <c r="AP64" s="261">
        <f>SUM(AQ64:AR64)</f>
        <v>0</v>
      </c>
      <c r="AQ64" s="261">
        <f>AT64+AW64+AZ64+BC64</f>
        <v>0</v>
      </c>
      <c r="AR64" s="261">
        <f>AU64+AX64+BA64+BD64</f>
        <v>0</v>
      </c>
      <c r="AS64" s="261">
        <f>SUM(AT64:AU64)</f>
        <v>0</v>
      </c>
      <c r="AT64" s="261">
        <v>0</v>
      </c>
      <c r="AU64" s="261">
        <v>0</v>
      </c>
      <c r="AV64" s="261">
        <f>SUM(AW64:AX64)</f>
        <v>0</v>
      </c>
      <c r="AW64" s="261">
        <v>0</v>
      </c>
      <c r="AX64" s="261">
        <v>0</v>
      </c>
      <c r="AY64" s="261">
        <f>SUM(AZ64:BA64)</f>
        <v>0</v>
      </c>
      <c r="AZ64" s="261">
        <v>0</v>
      </c>
      <c r="BA64" s="261">
        <v>0</v>
      </c>
      <c r="BB64" s="261">
        <f>SUM(BC64:BD64)</f>
        <v>0</v>
      </c>
      <c r="BC64" s="261">
        <v>0</v>
      </c>
      <c r="BD64" s="261">
        <v>0</v>
      </c>
      <c r="BE64" s="261">
        <f>SUM(BF64:BG64)</f>
        <v>0</v>
      </c>
      <c r="BF64" s="261">
        <v>0</v>
      </c>
      <c r="BG64" s="261">
        <v>0</v>
      </c>
      <c r="BH64" s="261">
        <v>0</v>
      </c>
      <c r="BI64" s="273">
        <v>0</v>
      </c>
      <c r="BJ64" s="326" t="s">
        <v>78</v>
      </c>
      <c r="BK64" s="327"/>
      <c r="BL64" s="261"/>
    </row>
    <row r="65" spans="1:63" s="39" customFormat="1" ht="20.25" customHeight="1">
      <c r="A65" s="38"/>
      <c r="B65" s="5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53"/>
      <c r="AI65" s="38"/>
      <c r="AJ65" s="38"/>
      <c r="AK65" s="38"/>
      <c r="AL65" s="38"/>
      <c r="AM65" s="63"/>
      <c r="AN65" s="63"/>
      <c r="AO65" s="63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52"/>
      <c r="BJ65" s="166"/>
      <c r="BK65" s="166"/>
    </row>
    <row r="66" spans="2:63" ht="11.25" customHeight="1">
      <c r="B66" s="54"/>
      <c r="C66" s="54"/>
      <c r="D66" s="54"/>
      <c r="E66" s="54"/>
      <c r="F66" s="54"/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6"/>
      <c r="AM66" s="64"/>
      <c r="BJ66" s="167"/>
      <c r="BK66" s="168"/>
    </row>
    <row r="67" spans="2:63" ht="11.25" customHeight="1">
      <c r="B67" s="54"/>
      <c r="C67" s="54"/>
      <c r="D67" s="54"/>
      <c r="E67" s="54"/>
      <c r="F67" s="39"/>
      <c r="G67" s="39"/>
      <c r="BJ67" s="167"/>
      <c r="BK67" s="168"/>
    </row>
    <row r="68" spans="2:63" ht="11.25" customHeight="1">
      <c r="B68" s="55"/>
      <c r="C68" s="55"/>
      <c r="D68" s="55"/>
      <c r="E68" s="55"/>
      <c r="BJ68" s="169"/>
      <c r="BK68" s="168"/>
    </row>
    <row r="69" spans="2:63" ht="11.25" customHeight="1">
      <c r="B69" s="55"/>
      <c r="C69" s="55"/>
      <c r="D69" s="55"/>
      <c r="E69" s="55"/>
      <c r="BJ69" s="169"/>
      <c r="BK69" s="168"/>
    </row>
    <row r="70" spans="2:63" ht="11.25" customHeight="1">
      <c r="B70" s="55"/>
      <c r="C70" s="55"/>
      <c r="D70" s="55"/>
      <c r="E70" s="55"/>
      <c r="BJ70" s="169"/>
      <c r="BK70" s="168"/>
    </row>
    <row r="71" spans="2:62" ht="11.25" customHeight="1">
      <c r="B71" s="55"/>
      <c r="C71" s="55"/>
      <c r="D71" s="55"/>
      <c r="E71" s="55"/>
      <c r="BJ71" s="55"/>
    </row>
    <row r="72" spans="2:62" ht="11.25" customHeight="1">
      <c r="B72" s="55"/>
      <c r="C72" s="55"/>
      <c r="D72" s="55"/>
      <c r="E72" s="55"/>
      <c r="BJ72" s="55"/>
    </row>
    <row r="73" spans="2:62" ht="11.25" customHeight="1">
      <c r="B73" s="55"/>
      <c r="C73" s="55"/>
      <c r="D73" s="55"/>
      <c r="E73" s="55"/>
      <c r="BJ73" s="55"/>
    </row>
    <row r="74" spans="2:62" ht="11.25" customHeight="1">
      <c r="B74" s="55"/>
      <c r="C74" s="55"/>
      <c r="D74" s="55"/>
      <c r="E74" s="55"/>
      <c r="BJ74" s="55"/>
    </row>
    <row r="75" spans="2:62" ht="11.25" customHeight="1">
      <c r="B75" s="55"/>
      <c r="C75" s="55"/>
      <c r="D75" s="55"/>
      <c r="E75" s="55"/>
      <c r="BJ75" s="55"/>
    </row>
    <row r="76" spans="2:62" ht="11.25" customHeight="1">
      <c r="B76" s="55"/>
      <c r="C76" s="55"/>
      <c r="D76" s="55"/>
      <c r="E76" s="55"/>
      <c r="BJ76" s="55"/>
    </row>
    <row r="77" spans="2:62" ht="11.25" customHeight="1">
      <c r="B77" s="55"/>
      <c r="C77" s="55"/>
      <c r="D77" s="55"/>
      <c r="E77" s="55"/>
      <c r="BJ77" s="55"/>
    </row>
    <row r="78" spans="2:62" ht="11.25" customHeight="1">
      <c r="B78" s="55"/>
      <c r="C78" s="55"/>
      <c r="D78" s="55"/>
      <c r="E78" s="55"/>
      <c r="BJ78" s="55"/>
    </row>
    <row r="79" spans="2:62" ht="11.25" customHeight="1">
      <c r="B79" s="55"/>
      <c r="C79" s="55"/>
      <c r="D79" s="55"/>
      <c r="E79" s="55"/>
      <c r="BJ79" s="55"/>
    </row>
    <row r="80" spans="2:62" ht="11.25" customHeight="1">
      <c r="B80" s="55"/>
      <c r="C80" s="55"/>
      <c r="D80" s="55"/>
      <c r="E80" s="55"/>
      <c r="BJ80" s="55"/>
    </row>
  </sheetData>
  <sheetProtection/>
  <mergeCells count="51">
    <mergeCell ref="AY5:BA5"/>
    <mergeCell ref="AA5:AC5"/>
    <mergeCell ref="BJ4:BK6"/>
    <mergeCell ref="BE4:BG5"/>
    <mergeCell ref="AS5:AU5"/>
    <mergeCell ref="AD5:AF5"/>
    <mergeCell ref="AG5:AI5"/>
    <mergeCell ref="AJ5:AL5"/>
    <mergeCell ref="AM5:AO5"/>
    <mergeCell ref="AP5:AR5"/>
    <mergeCell ref="AV5:AX5"/>
    <mergeCell ref="A41:B41"/>
    <mergeCell ref="A43:B43"/>
    <mergeCell ref="BB5:BD5"/>
    <mergeCell ref="AD4:AO4"/>
    <mergeCell ref="AP4:BD4"/>
    <mergeCell ref="F4:H5"/>
    <mergeCell ref="I4:K5"/>
    <mergeCell ref="L4:N5"/>
    <mergeCell ref="O4:AC4"/>
    <mergeCell ref="X5:Z5"/>
    <mergeCell ref="A33:B33"/>
    <mergeCell ref="A36:B36"/>
    <mergeCell ref="A14:B14"/>
    <mergeCell ref="C4:E5"/>
    <mergeCell ref="A61:B61"/>
    <mergeCell ref="A63:B63"/>
    <mergeCell ref="A55:B55"/>
    <mergeCell ref="A58:B58"/>
    <mergeCell ref="A46:B46"/>
    <mergeCell ref="A50:B50"/>
    <mergeCell ref="BJ55:BK55"/>
    <mergeCell ref="BJ58:BK58"/>
    <mergeCell ref="A1:AC1"/>
    <mergeCell ref="B4:B6"/>
    <mergeCell ref="BJ14:BK14"/>
    <mergeCell ref="BJ33:BK33"/>
    <mergeCell ref="BJ36:BK36"/>
    <mergeCell ref="O5:Q5"/>
    <mergeCell ref="R5:T5"/>
    <mergeCell ref="U5:W5"/>
    <mergeCell ref="BJ15:BK15"/>
    <mergeCell ref="BJ64:BK64"/>
    <mergeCell ref="BJ61:BK61"/>
    <mergeCell ref="BJ63:BK63"/>
    <mergeCell ref="BH4:BH6"/>
    <mergeCell ref="BI4:BI6"/>
    <mergeCell ref="BJ41:BK41"/>
    <mergeCell ref="BJ43:BK43"/>
    <mergeCell ref="BJ46:BK46"/>
    <mergeCell ref="BJ50:BK50"/>
  </mergeCells>
  <conditionalFormatting sqref="A7:BK14 A16:BK63 A15:BJ15 A65:BK65 A64:BJ64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fitToWidth="2" horizontalDpi="600" verticalDpi="600" orientation="portrait" paperSize="9" scale="56" r:id="rId1"/>
  <colBreaks count="1" manualBreakCount="1">
    <brk id="29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BQ81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2" sqref="C2"/>
    </sheetView>
  </sheetViews>
  <sheetFormatPr defaultColWidth="8.7109375" defaultRowHeight="11.25" customHeight="1"/>
  <cols>
    <col min="1" max="1" width="1.421875" style="59" customWidth="1"/>
    <col min="2" max="2" width="8.7109375" style="59" customWidth="1"/>
    <col min="3" max="5" width="6.28125" style="59" customWidth="1"/>
    <col min="6" max="20" width="5.28125" style="59" customWidth="1"/>
    <col min="21" max="23" width="6.140625" style="59" customWidth="1"/>
    <col min="24" max="29" width="5.28125" style="59" customWidth="1"/>
    <col min="30" max="42" width="4.57421875" style="59" customWidth="1"/>
    <col min="43" max="43" width="4.57421875" style="58" customWidth="1"/>
    <col min="44" max="44" width="4.57421875" style="59" customWidth="1"/>
    <col min="45" max="53" width="5.28125" style="59" customWidth="1"/>
    <col min="54" max="58" width="6.421875" style="59" customWidth="1"/>
    <col min="59" max="59" width="8.7109375" style="60" customWidth="1"/>
    <col min="60" max="60" width="1.421875" style="60" customWidth="1"/>
    <col min="61" max="16384" width="8.7109375" style="59" customWidth="1"/>
  </cols>
  <sheetData>
    <row r="1" spans="2:60" s="37" customFormat="1" ht="16.5" customHeight="1">
      <c r="B1" s="175"/>
      <c r="C1" s="175"/>
      <c r="D1" s="175"/>
      <c r="E1" s="175"/>
      <c r="F1" s="175"/>
      <c r="I1" s="175" t="s">
        <v>178</v>
      </c>
      <c r="K1" s="399" t="s">
        <v>175</v>
      </c>
      <c r="L1" s="399"/>
      <c r="M1" s="399"/>
      <c r="N1" s="399"/>
      <c r="O1" s="399"/>
      <c r="P1" s="399"/>
      <c r="Q1" s="399"/>
      <c r="R1" s="399"/>
      <c r="S1" s="399"/>
      <c r="T1" s="399"/>
      <c r="U1" s="175"/>
      <c r="V1" s="175"/>
      <c r="W1" s="175"/>
      <c r="X1" s="171"/>
      <c r="Y1" s="171"/>
      <c r="Z1" s="171"/>
      <c r="AA1" s="171"/>
      <c r="AB1" s="171"/>
      <c r="AC1" s="171"/>
      <c r="AD1" s="35"/>
      <c r="AE1" s="34" t="s">
        <v>86</v>
      </c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24"/>
      <c r="BG1" s="39"/>
      <c r="BH1" s="39"/>
    </row>
    <row r="2" spans="1:60" s="37" customFormat="1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5"/>
      <c r="Y2" s="35"/>
      <c r="Z2" s="35"/>
      <c r="AA2" s="35"/>
      <c r="AB2" s="35"/>
      <c r="AC2" s="35"/>
      <c r="AD2" s="35"/>
      <c r="AE2" s="34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124"/>
      <c r="BG2" s="44"/>
      <c r="BH2" s="44"/>
    </row>
    <row r="3" spans="1:60" s="37" customFormat="1" ht="16.5" customHeight="1">
      <c r="A3" s="10" t="s">
        <v>161</v>
      </c>
      <c r="C3" s="125"/>
      <c r="D3" s="125"/>
      <c r="E3" s="125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38"/>
      <c r="W3" s="126"/>
      <c r="Z3" s="126"/>
      <c r="AA3" s="126"/>
      <c r="AB3" s="126"/>
      <c r="AC3" s="126"/>
      <c r="AD3" s="126" t="s">
        <v>134</v>
      </c>
      <c r="AE3" s="38"/>
      <c r="AF3" s="126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127"/>
      <c r="BA3" s="128"/>
      <c r="BG3" s="128" t="s">
        <v>135</v>
      </c>
      <c r="BH3" s="123"/>
    </row>
    <row r="4" spans="1:60" s="37" customFormat="1" ht="16.5" customHeight="1">
      <c r="A4" s="352" t="s">
        <v>89</v>
      </c>
      <c r="B4" s="379"/>
      <c r="D4" s="129"/>
      <c r="E4" s="129"/>
      <c r="F4" s="129"/>
      <c r="G4" s="129"/>
      <c r="H4" s="129"/>
      <c r="I4" s="129"/>
      <c r="K4" s="170"/>
      <c r="L4" s="170"/>
      <c r="M4" s="372" t="s">
        <v>166</v>
      </c>
      <c r="N4" s="372"/>
      <c r="O4" s="372"/>
      <c r="P4" s="372"/>
      <c r="Q4" s="372"/>
      <c r="R4" s="372"/>
      <c r="S4" s="372"/>
      <c r="T4" s="372"/>
      <c r="U4" s="170"/>
      <c r="V4" s="170"/>
      <c r="W4" s="170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31"/>
      <c r="AN4" s="129"/>
      <c r="AO4" s="129"/>
      <c r="AP4" s="129"/>
      <c r="AQ4" s="131"/>
      <c r="AR4" s="129"/>
      <c r="AS4" s="247"/>
      <c r="AT4" s="248"/>
      <c r="AU4" s="248"/>
      <c r="AV4" s="247"/>
      <c r="AW4" s="248"/>
      <c r="AX4" s="248"/>
      <c r="AY4" s="247"/>
      <c r="AZ4" s="248"/>
      <c r="BA4" s="249"/>
      <c r="BB4" s="369" t="s">
        <v>167</v>
      </c>
      <c r="BC4" s="370"/>
      <c r="BD4" s="370"/>
      <c r="BE4" s="370"/>
      <c r="BF4" s="371"/>
      <c r="BG4" s="351" t="s">
        <v>89</v>
      </c>
      <c r="BH4" s="389"/>
    </row>
    <row r="5" spans="1:69" s="133" customFormat="1" ht="16.5" customHeight="1">
      <c r="A5" s="380"/>
      <c r="B5" s="381"/>
      <c r="C5" s="359" t="s">
        <v>92</v>
      </c>
      <c r="D5" s="360"/>
      <c r="E5" s="361"/>
      <c r="F5" s="359" t="s">
        <v>171</v>
      </c>
      <c r="G5" s="360"/>
      <c r="H5" s="361"/>
      <c r="I5" s="359" t="s">
        <v>172</v>
      </c>
      <c r="J5" s="360"/>
      <c r="K5" s="361"/>
      <c r="L5" s="359" t="s">
        <v>170</v>
      </c>
      <c r="M5" s="360"/>
      <c r="N5" s="361"/>
      <c r="O5" s="359" t="s">
        <v>141</v>
      </c>
      <c r="P5" s="360"/>
      <c r="Q5" s="361"/>
      <c r="R5" s="359" t="s">
        <v>142</v>
      </c>
      <c r="S5" s="360"/>
      <c r="T5" s="361"/>
      <c r="U5" s="359" t="s">
        <v>143</v>
      </c>
      <c r="V5" s="360"/>
      <c r="W5" s="361"/>
      <c r="X5" s="359" t="s">
        <v>144</v>
      </c>
      <c r="Y5" s="360"/>
      <c r="Z5" s="361"/>
      <c r="AA5" s="359" t="s">
        <v>145</v>
      </c>
      <c r="AB5" s="360"/>
      <c r="AC5" s="361"/>
      <c r="AD5" s="359" t="s">
        <v>168</v>
      </c>
      <c r="AE5" s="360"/>
      <c r="AF5" s="361"/>
      <c r="AG5" s="359" t="s">
        <v>169</v>
      </c>
      <c r="AH5" s="360"/>
      <c r="AI5" s="361"/>
      <c r="AJ5" s="359" t="s">
        <v>146</v>
      </c>
      <c r="AK5" s="360"/>
      <c r="AL5" s="361"/>
      <c r="AM5" s="359" t="s">
        <v>173</v>
      </c>
      <c r="AN5" s="360"/>
      <c r="AO5" s="361"/>
      <c r="AP5" s="359" t="s">
        <v>174</v>
      </c>
      <c r="AQ5" s="360"/>
      <c r="AR5" s="360"/>
      <c r="AS5" s="392" t="s">
        <v>189</v>
      </c>
      <c r="AT5" s="393"/>
      <c r="AU5" s="394"/>
      <c r="AV5" s="359" t="s">
        <v>188</v>
      </c>
      <c r="AW5" s="393"/>
      <c r="AX5" s="394"/>
      <c r="AY5" s="359" t="s">
        <v>187</v>
      </c>
      <c r="AZ5" s="393"/>
      <c r="BA5" s="394"/>
      <c r="BB5" s="376" t="s">
        <v>92</v>
      </c>
      <c r="BC5" s="373" t="s">
        <v>182</v>
      </c>
      <c r="BD5" s="373" t="s">
        <v>183</v>
      </c>
      <c r="BE5" s="373" t="s">
        <v>184</v>
      </c>
      <c r="BF5" s="373" t="s">
        <v>185</v>
      </c>
      <c r="BG5" s="390"/>
      <c r="BH5" s="380"/>
      <c r="BI5" s="132"/>
      <c r="BJ5" s="132"/>
      <c r="BK5" s="132"/>
      <c r="BL5" s="132"/>
      <c r="BM5" s="132"/>
      <c r="BN5" s="132"/>
      <c r="BO5" s="132"/>
      <c r="BP5" s="132"/>
      <c r="BQ5" s="132"/>
    </row>
    <row r="6" spans="1:69" s="133" customFormat="1" ht="16.5" customHeight="1">
      <c r="A6" s="380"/>
      <c r="B6" s="381"/>
      <c r="C6" s="362"/>
      <c r="D6" s="363"/>
      <c r="E6" s="364"/>
      <c r="F6" s="362"/>
      <c r="G6" s="363"/>
      <c r="H6" s="364"/>
      <c r="I6" s="362"/>
      <c r="J6" s="363"/>
      <c r="K6" s="364"/>
      <c r="L6" s="362"/>
      <c r="M6" s="363"/>
      <c r="N6" s="364"/>
      <c r="O6" s="362"/>
      <c r="P6" s="363"/>
      <c r="Q6" s="364"/>
      <c r="R6" s="362"/>
      <c r="S6" s="363"/>
      <c r="T6" s="364"/>
      <c r="U6" s="362"/>
      <c r="V6" s="363"/>
      <c r="W6" s="364"/>
      <c r="X6" s="362"/>
      <c r="Y6" s="363"/>
      <c r="Z6" s="364"/>
      <c r="AA6" s="362"/>
      <c r="AB6" s="363"/>
      <c r="AC6" s="364"/>
      <c r="AD6" s="362"/>
      <c r="AE6" s="363"/>
      <c r="AF6" s="364"/>
      <c r="AG6" s="362"/>
      <c r="AH6" s="363"/>
      <c r="AI6" s="364"/>
      <c r="AJ6" s="362"/>
      <c r="AK6" s="363"/>
      <c r="AL6" s="364"/>
      <c r="AM6" s="362"/>
      <c r="AN6" s="363"/>
      <c r="AO6" s="364"/>
      <c r="AP6" s="362"/>
      <c r="AQ6" s="363"/>
      <c r="AR6" s="363"/>
      <c r="AS6" s="395"/>
      <c r="AT6" s="396"/>
      <c r="AU6" s="397"/>
      <c r="AV6" s="398"/>
      <c r="AW6" s="396"/>
      <c r="AX6" s="397"/>
      <c r="AY6" s="398"/>
      <c r="AZ6" s="396"/>
      <c r="BA6" s="397"/>
      <c r="BB6" s="377"/>
      <c r="BC6" s="374"/>
      <c r="BD6" s="374"/>
      <c r="BE6" s="374"/>
      <c r="BF6" s="374"/>
      <c r="BG6" s="390"/>
      <c r="BH6" s="380"/>
      <c r="BI6" s="132"/>
      <c r="BJ6" s="132"/>
      <c r="BK6" s="132"/>
      <c r="BL6" s="132"/>
      <c r="BM6" s="132"/>
      <c r="BN6" s="132"/>
      <c r="BO6" s="132"/>
      <c r="BP6" s="132"/>
      <c r="BQ6" s="132"/>
    </row>
    <row r="7" spans="1:69" s="37" customFormat="1" ht="20.25" customHeight="1">
      <c r="A7" s="382"/>
      <c r="B7" s="383"/>
      <c r="C7" s="130" t="s">
        <v>92</v>
      </c>
      <c r="D7" s="130" t="s">
        <v>139</v>
      </c>
      <c r="E7" s="130" t="s">
        <v>140</v>
      </c>
      <c r="F7" s="130" t="s">
        <v>92</v>
      </c>
      <c r="G7" s="130" t="s">
        <v>139</v>
      </c>
      <c r="H7" s="130" t="s">
        <v>140</v>
      </c>
      <c r="I7" s="130" t="s">
        <v>92</v>
      </c>
      <c r="J7" s="130" t="s">
        <v>139</v>
      </c>
      <c r="K7" s="130" t="s">
        <v>140</v>
      </c>
      <c r="L7" s="130" t="s">
        <v>92</v>
      </c>
      <c r="M7" s="130" t="s">
        <v>139</v>
      </c>
      <c r="N7" s="130" t="s">
        <v>140</v>
      </c>
      <c r="O7" s="130" t="s">
        <v>92</v>
      </c>
      <c r="P7" s="130" t="s">
        <v>139</v>
      </c>
      <c r="Q7" s="130" t="s">
        <v>140</v>
      </c>
      <c r="R7" s="130" t="s">
        <v>92</v>
      </c>
      <c r="S7" s="130" t="s">
        <v>139</v>
      </c>
      <c r="T7" s="130" t="s">
        <v>140</v>
      </c>
      <c r="U7" s="130" t="s">
        <v>92</v>
      </c>
      <c r="V7" s="130" t="s">
        <v>139</v>
      </c>
      <c r="W7" s="130" t="s">
        <v>140</v>
      </c>
      <c r="X7" s="130" t="s">
        <v>92</v>
      </c>
      <c r="Y7" s="130" t="s">
        <v>139</v>
      </c>
      <c r="Z7" s="130" t="s">
        <v>140</v>
      </c>
      <c r="AA7" s="130" t="s">
        <v>92</v>
      </c>
      <c r="AB7" s="130" t="s">
        <v>139</v>
      </c>
      <c r="AC7" s="130" t="s">
        <v>140</v>
      </c>
      <c r="AD7" s="130" t="s">
        <v>92</v>
      </c>
      <c r="AE7" s="130" t="s">
        <v>139</v>
      </c>
      <c r="AF7" s="130" t="s">
        <v>140</v>
      </c>
      <c r="AG7" s="130" t="s">
        <v>92</v>
      </c>
      <c r="AH7" s="130" t="s">
        <v>139</v>
      </c>
      <c r="AI7" s="130" t="s">
        <v>140</v>
      </c>
      <c r="AJ7" s="130" t="s">
        <v>92</v>
      </c>
      <c r="AK7" s="130" t="s">
        <v>139</v>
      </c>
      <c r="AL7" s="130" t="s">
        <v>140</v>
      </c>
      <c r="AM7" s="130" t="s">
        <v>92</v>
      </c>
      <c r="AN7" s="130" t="s">
        <v>139</v>
      </c>
      <c r="AO7" s="130" t="s">
        <v>140</v>
      </c>
      <c r="AP7" s="130" t="s">
        <v>92</v>
      </c>
      <c r="AQ7" s="130" t="s">
        <v>139</v>
      </c>
      <c r="AR7" s="130" t="s">
        <v>140</v>
      </c>
      <c r="AS7" s="250" t="s">
        <v>92</v>
      </c>
      <c r="AT7" s="130" t="s">
        <v>139</v>
      </c>
      <c r="AU7" s="134" t="s">
        <v>140</v>
      </c>
      <c r="AV7" s="129" t="s">
        <v>92</v>
      </c>
      <c r="AW7" s="130" t="s">
        <v>139</v>
      </c>
      <c r="AX7" s="130" t="s">
        <v>140</v>
      </c>
      <c r="AY7" s="130" t="s">
        <v>92</v>
      </c>
      <c r="AZ7" s="130" t="s">
        <v>139</v>
      </c>
      <c r="BA7" s="134" t="s">
        <v>140</v>
      </c>
      <c r="BB7" s="378"/>
      <c r="BC7" s="375"/>
      <c r="BD7" s="375"/>
      <c r="BE7" s="375"/>
      <c r="BF7" s="375"/>
      <c r="BG7" s="391"/>
      <c r="BH7" s="382"/>
      <c r="BI7" s="135"/>
      <c r="BJ7" s="135"/>
      <c r="BK7" s="135"/>
      <c r="BL7" s="135"/>
      <c r="BM7" s="135"/>
      <c r="BN7" s="135"/>
      <c r="BO7" s="135"/>
      <c r="BP7" s="135"/>
      <c r="BQ7" s="135"/>
    </row>
    <row r="8" spans="1:60" s="37" customFormat="1" ht="21" customHeight="1">
      <c r="A8" s="39"/>
      <c r="B8" s="47"/>
      <c r="F8" s="40"/>
      <c r="G8" s="48"/>
      <c r="H8" s="48"/>
      <c r="I8" s="40"/>
      <c r="J8" s="48"/>
      <c r="K8" s="48"/>
      <c r="L8" s="40"/>
      <c r="M8" s="48"/>
      <c r="N8" s="48"/>
      <c r="O8" s="40"/>
      <c r="P8" s="48"/>
      <c r="Q8" s="48"/>
      <c r="R8" s="40"/>
      <c r="S8" s="48"/>
      <c r="T8" s="48"/>
      <c r="U8" s="40"/>
      <c r="V8" s="48"/>
      <c r="W8" s="48"/>
      <c r="X8" s="40"/>
      <c r="Y8" s="48"/>
      <c r="Z8" s="48"/>
      <c r="AA8" s="40"/>
      <c r="AB8" s="48"/>
      <c r="AC8" s="48"/>
      <c r="AD8" s="40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136"/>
      <c r="AR8" s="50"/>
      <c r="BG8" s="238"/>
      <c r="BH8" s="239"/>
    </row>
    <row r="9" spans="1:60" s="37" customFormat="1" ht="21" customHeight="1">
      <c r="A9" s="39"/>
      <c r="B9" s="118" t="s">
        <v>155</v>
      </c>
      <c r="C9" s="65">
        <v>278</v>
      </c>
      <c r="D9" s="48">
        <v>37</v>
      </c>
      <c r="E9" s="48">
        <v>241</v>
      </c>
      <c r="F9" s="40">
        <v>14</v>
      </c>
      <c r="G9" s="48">
        <v>6</v>
      </c>
      <c r="H9" s="48">
        <v>8</v>
      </c>
      <c r="I9" s="40">
        <v>10</v>
      </c>
      <c r="J9" s="48">
        <v>3</v>
      </c>
      <c r="K9" s="48">
        <v>7</v>
      </c>
      <c r="L9" s="40">
        <v>6</v>
      </c>
      <c r="M9" s="48">
        <v>0</v>
      </c>
      <c r="N9" s="48">
        <v>6</v>
      </c>
      <c r="O9" s="40">
        <v>14</v>
      </c>
      <c r="P9" s="48">
        <v>1</v>
      </c>
      <c r="Q9" s="48">
        <v>13</v>
      </c>
      <c r="R9" s="40">
        <v>30</v>
      </c>
      <c r="S9" s="48">
        <v>4</v>
      </c>
      <c r="T9" s="48">
        <v>26</v>
      </c>
      <c r="U9" s="40">
        <v>184</v>
      </c>
      <c r="V9" s="48">
        <v>21</v>
      </c>
      <c r="W9" s="48">
        <v>163</v>
      </c>
      <c r="X9" s="40">
        <v>13</v>
      </c>
      <c r="Y9" s="48">
        <v>2</v>
      </c>
      <c r="Z9" s="48">
        <v>11</v>
      </c>
      <c r="AA9" s="40">
        <v>1</v>
      </c>
      <c r="AB9" s="48">
        <v>0</v>
      </c>
      <c r="AC9" s="48">
        <v>1</v>
      </c>
      <c r="AD9" s="40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5</v>
      </c>
      <c r="AN9" s="48">
        <v>0</v>
      </c>
      <c r="AO9" s="48">
        <v>5</v>
      </c>
      <c r="AP9" s="48">
        <v>1</v>
      </c>
      <c r="AQ9" s="137">
        <v>0</v>
      </c>
      <c r="AR9" s="8">
        <v>1</v>
      </c>
      <c r="AS9" s="37">
        <v>4</v>
      </c>
      <c r="AT9" s="37">
        <v>1</v>
      </c>
      <c r="AU9" s="37">
        <v>3</v>
      </c>
      <c r="AV9" s="37">
        <v>5</v>
      </c>
      <c r="AW9" s="37">
        <v>0</v>
      </c>
      <c r="AX9" s="37">
        <v>5</v>
      </c>
      <c r="AY9" s="37">
        <v>20</v>
      </c>
      <c r="AZ9" s="37">
        <v>0</v>
      </c>
      <c r="BA9" s="37">
        <v>20</v>
      </c>
      <c r="BB9" s="37">
        <v>54</v>
      </c>
      <c r="BC9" s="37">
        <v>20</v>
      </c>
      <c r="BD9" s="37">
        <v>2</v>
      </c>
      <c r="BE9" s="37">
        <v>18</v>
      </c>
      <c r="BF9" s="37">
        <v>14</v>
      </c>
      <c r="BG9" s="122" t="s">
        <v>155</v>
      </c>
      <c r="BH9" s="39"/>
    </row>
    <row r="10" spans="1:60" s="81" customFormat="1" ht="21" customHeight="1">
      <c r="A10" s="138"/>
      <c r="B10" s="116" t="s">
        <v>154</v>
      </c>
      <c r="C10" s="204">
        <f>F10+I10+L10+O10+R10+U10+X10+AA10+AD10+AG10+AJ10+AM10+AP10</f>
        <v>339</v>
      </c>
      <c r="D10" s="139">
        <f>G10+J10+M10+P10+S10+V10+Y10+AB10+AE10+AH10+AK10+AN10+AQ10</f>
        <v>37</v>
      </c>
      <c r="E10" s="139">
        <f>H10+K10+N10+Q10+T10+W10+Z10+AC10+AF10+AI10+AL10+AO10+AR10</f>
        <v>302</v>
      </c>
      <c r="F10" s="139">
        <f>F15+F34+F37+F42+F44+F47+F51+F56+F59+F62+F64</f>
        <v>16</v>
      </c>
      <c r="G10" s="139">
        <f aca="true" t="shared" si="0" ref="G10:BF10">G15+G34+G37+G42+G44+G47+G51+G56+G59+G62+G64</f>
        <v>7</v>
      </c>
      <c r="H10" s="139">
        <f t="shared" si="0"/>
        <v>9</v>
      </c>
      <c r="I10" s="139">
        <f t="shared" si="0"/>
        <v>13</v>
      </c>
      <c r="J10" s="139">
        <f t="shared" si="0"/>
        <v>3</v>
      </c>
      <c r="K10" s="139">
        <f t="shared" si="0"/>
        <v>10</v>
      </c>
      <c r="L10" s="139">
        <f t="shared" si="0"/>
        <v>8</v>
      </c>
      <c r="M10" s="139">
        <f t="shared" si="0"/>
        <v>0</v>
      </c>
      <c r="N10" s="139">
        <f t="shared" si="0"/>
        <v>8</v>
      </c>
      <c r="O10" s="139">
        <f t="shared" si="0"/>
        <v>20</v>
      </c>
      <c r="P10" s="139">
        <f t="shared" si="0"/>
        <v>0</v>
      </c>
      <c r="Q10" s="139">
        <f t="shared" si="0"/>
        <v>20</v>
      </c>
      <c r="R10" s="139">
        <f t="shared" si="0"/>
        <v>9</v>
      </c>
      <c r="S10" s="139">
        <f t="shared" si="0"/>
        <v>0</v>
      </c>
      <c r="T10" s="139">
        <f t="shared" si="0"/>
        <v>9</v>
      </c>
      <c r="U10" s="139">
        <f t="shared" si="0"/>
        <v>240</v>
      </c>
      <c r="V10" s="139">
        <f t="shared" si="0"/>
        <v>25</v>
      </c>
      <c r="W10" s="139">
        <f t="shared" si="0"/>
        <v>215</v>
      </c>
      <c r="X10" s="139">
        <f t="shared" si="0"/>
        <v>21</v>
      </c>
      <c r="Y10" s="139">
        <f t="shared" si="0"/>
        <v>0</v>
      </c>
      <c r="Z10" s="139">
        <f t="shared" si="0"/>
        <v>21</v>
      </c>
      <c r="AA10" s="139">
        <f t="shared" si="0"/>
        <v>0</v>
      </c>
      <c r="AB10" s="139">
        <f t="shared" si="0"/>
        <v>0</v>
      </c>
      <c r="AC10" s="139">
        <f t="shared" si="0"/>
        <v>0</v>
      </c>
      <c r="AD10" s="139">
        <f t="shared" si="0"/>
        <v>0</v>
      </c>
      <c r="AE10" s="139">
        <f t="shared" si="0"/>
        <v>0</v>
      </c>
      <c r="AF10" s="139">
        <f t="shared" si="0"/>
        <v>0</v>
      </c>
      <c r="AG10" s="139">
        <f t="shared" si="0"/>
        <v>0</v>
      </c>
      <c r="AH10" s="139">
        <f t="shared" si="0"/>
        <v>0</v>
      </c>
      <c r="AI10" s="139">
        <f t="shared" si="0"/>
        <v>0</v>
      </c>
      <c r="AJ10" s="139">
        <f t="shared" si="0"/>
        <v>1</v>
      </c>
      <c r="AK10" s="139">
        <f t="shared" si="0"/>
        <v>0</v>
      </c>
      <c r="AL10" s="139">
        <f t="shared" si="0"/>
        <v>1</v>
      </c>
      <c r="AM10" s="139">
        <f t="shared" si="0"/>
        <v>6</v>
      </c>
      <c r="AN10" s="139">
        <f t="shared" si="0"/>
        <v>0</v>
      </c>
      <c r="AO10" s="139">
        <f t="shared" si="0"/>
        <v>6</v>
      </c>
      <c r="AP10" s="139">
        <f t="shared" si="0"/>
        <v>5</v>
      </c>
      <c r="AQ10" s="139">
        <f t="shared" si="0"/>
        <v>2</v>
      </c>
      <c r="AR10" s="139">
        <f t="shared" si="0"/>
        <v>3</v>
      </c>
      <c r="AS10" s="81">
        <f t="shared" si="0"/>
        <v>2</v>
      </c>
      <c r="AT10" s="81">
        <f t="shared" si="0"/>
        <v>0</v>
      </c>
      <c r="AU10" s="81">
        <f t="shared" si="0"/>
        <v>2</v>
      </c>
      <c r="AV10" s="81">
        <f t="shared" si="0"/>
        <v>3</v>
      </c>
      <c r="AW10" s="81">
        <f t="shared" si="0"/>
        <v>0</v>
      </c>
      <c r="AX10" s="81">
        <f t="shared" si="0"/>
        <v>3</v>
      </c>
      <c r="AY10" s="81">
        <f t="shared" si="0"/>
        <v>25</v>
      </c>
      <c r="AZ10" s="81">
        <f t="shared" si="0"/>
        <v>0</v>
      </c>
      <c r="BA10" s="81">
        <f t="shared" si="0"/>
        <v>25</v>
      </c>
      <c r="BB10" s="81">
        <f>BB15+BB34+BB37+BB42+BB44+BB47+BB51+BB56+BB59+BB62+BB64</f>
        <v>72</v>
      </c>
      <c r="BC10" s="81">
        <f>BC15+BC34+BC37+BC42+BC44+BC47+BC51+BC56+BC59+BC62+BC64</f>
        <v>27</v>
      </c>
      <c r="BD10" s="81">
        <f t="shared" si="0"/>
        <v>3</v>
      </c>
      <c r="BE10" s="81">
        <f t="shared" si="0"/>
        <v>29</v>
      </c>
      <c r="BF10" s="81">
        <f t="shared" si="0"/>
        <v>13</v>
      </c>
      <c r="BG10" s="78" t="s">
        <v>154</v>
      </c>
      <c r="BH10" s="138"/>
    </row>
    <row r="11" spans="1:60" s="185" customFormat="1" ht="21" customHeight="1">
      <c r="A11" s="41"/>
      <c r="B11" s="183"/>
      <c r="C11" s="205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BG11" s="186"/>
      <c r="BH11" s="41"/>
    </row>
    <row r="12" spans="1:60" s="37" customFormat="1" ht="21" customHeight="1">
      <c r="A12" s="39"/>
      <c r="B12" s="45" t="s">
        <v>136</v>
      </c>
      <c r="C12" s="206">
        <f aca="true" t="shared" si="1" ref="C12:E13">F12+I12+L12+O12+R12+U12+X12+AA12+AD12+AG12+AJ12+AM12+AP12</f>
        <v>81</v>
      </c>
      <c r="D12" s="128">
        <f>G12+J12+M12+P12+S12+V12+Y12+AB12+AE12+AH12+AK12+AN12+AQ12</f>
        <v>10</v>
      </c>
      <c r="E12" s="128">
        <f t="shared" si="1"/>
        <v>71</v>
      </c>
      <c r="F12" s="128">
        <f>SUM(G12:H12)</f>
        <v>5</v>
      </c>
      <c r="G12" s="140">
        <v>1</v>
      </c>
      <c r="H12" s="140">
        <v>4</v>
      </c>
      <c r="I12" s="128">
        <v>2</v>
      </c>
      <c r="J12" s="140">
        <v>0</v>
      </c>
      <c r="K12" s="140">
        <v>2</v>
      </c>
      <c r="L12" s="128">
        <v>4</v>
      </c>
      <c r="M12" s="140">
        <v>0</v>
      </c>
      <c r="N12" s="140">
        <v>4</v>
      </c>
      <c r="O12" s="128">
        <v>3</v>
      </c>
      <c r="P12" s="140">
        <v>0</v>
      </c>
      <c r="Q12" s="140">
        <v>3</v>
      </c>
      <c r="R12" s="128">
        <v>0</v>
      </c>
      <c r="S12" s="140">
        <v>0</v>
      </c>
      <c r="T12" s="140">
        <v>0</v>
      </c>
      <c r="U12" s="128">
        <v>57</v>
      </c>
      <c r="V12" s="140">
        <v>9</v>
      </c>
      <c r="W12" s="140">
        <v>48</v>
      </c>
      <c r="X12" s="128">
        <v>9</v>
      </c>
      <c r="Y12" s="140">
        <v>0</v>
      </c>
      <c r="Z12" s="140">
        <v>9</v>
      </c>
      <c r="AA12" s="128">
        <v>0</v>
      </c>
      <c r="AB12" s="140">
        <v>0</v>
      </c>
      <c r="AC12" s="140">
        <v>0</v>
      </c>
      <c r="AD12" s="128">
        <v>0</v>
      </c>
      <c r="AE12" s="140">
        <v>0</v>
      </c>
      <c r="AF12" s="140"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0">
        <v>0</v>
      </c>
      <c r="AN12" s="140">
        <v>0</v>
      </c>
      <c r="AO12" s="140">
        <v>0</v>
      </c>
      <c r="AP12" s="140">
        <v>1</v>
      </c>
      <c r="AQ12" s="140">
        <v>0</v>
      </c>
      <c r="AR12" s="140">
        <v>1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16</v>
      </c>
      <c r="AZ12" s="37">
        <v>0</v>
      </c>
      <c r="BA12" s="37">
        <v>16</v>
      </c>
      <c r="BB12" s="37">
        <f>SUM(BC12:BF12)</f>
        <v>22</v>
      </c>
      <c r="BC12" s="37">
        <v>3</v>
      </c>
      <c r="BD12" s="37">
        <v>2</v>
      </c>
      <c r="BE12" s="37">
        <v>10</v>
      </c>
      <c r="BF12" s="37">
        <v>7</v>
      </c>
      <c r="BG12" s="120" t="s">
        <v>136</v>
      </c>
      <c r="BH12" s="39"/>
    </row>
    <row r="13" spans="1:60" s="37" customFormat="1" ht="21" customHeight="1">
      <c r="A13" s="39"/>
      <c r="B13" s="45" t="s">
        <v>137</v>
      </c>
      <c r="C13" s="206">
        <f t="shared" si="1"/>
        <v>258</v>
      </c>
      <c r="D13" s="128">
        <f>G13+J13+M13+P13+S13+V13+Y13+AB13+AE13+AH13+AK13+AN13+AQ13</f>
        <v>27</v>
      </c>
      <c r="E13" s="128">
        <f t="shared" si="1"/>
        <v>231</v>
      </c>
      <c r="F13" s="128">
        <f>SUM(G13:H13)</f>
        <v>11</v>
      </c>
      <c r="G13" s="140">
        <v>6</v>
      </c>
      <c r="H13" s="140">
        <v>5</v>
      </c>
      <c r="I13" s="128">
        <v>11</v>
      </c>
      <c r="J13" s="140">
        <v>3</v>
      </c>
      <c r="K13" s="140">
        <v>8</v>
      </c>
      <c r="L13" s="128">
        <v>4</v>
      </c>
      <c r="M13" s="140">
        <v>0</v>
      </c>
      <c r="N13" s="140">
        <v>4</v>
      </c>
      <c r="O13" s="128">
        <v>17</v>
      </c>
      <c r="P13" s="140">
        <v>0</v>
      </c>
      <c r="Q13" s="140">
        <v>17</v>
      </c>
      <c r="R13" s="128">
        <v>9</v>
      </c>
      <c r="S13" s="140">
        <v>0</v>
      </c>
      <c r="T13" s="140">
        <v>9</v>
      </c>
      <c r="U13" s="128">
        <v>183</v>
      </c>
      <c r="V13" s="140">
        <v>16</v>
      </c>
      <c r="W13" s="140">
        <v>167</v>
      </c>
      <c r="X13" s="128">
        <v>12</v>
      </c>
      <c r="Y13" s="140">
        <v>0</v>
      </c>
      <c r="Z13" s="140">
        <v>12</v>
      </c>
      <c r="AA13" s="128">
        <v>0</v>
      </c>
      <c r="AB13" s="140">
        <v>0</v>
      </c>
      <c r="AC13" s="140">
        <v>0</v>
      </c>
      <c r="AD13" s="128">
        <v>0</v>
      </c>
      <c r="AE13" s="140">
        <v>0</v>
      </c>
      <c r="AF13" s="140">
        <v>0</v>
      </c>
      <c r="AG13" s="140">
        <v>0</v>
      </c>
      <c r="AH13" s="140">
        <v>0</v>
      </c>
      <c r="AI13" s="140">
        <v>0</v>
      </c>
      <c r="AJ13" s="140">
        <v>1</v>
      </c>
      <c r="AK13" s="140">
        <v>0</v>
      </c>
      <c r="AL13" s="140">
        <v>1</v>
      </c>
      <c r="AM13" s="140">
        <v>6</v>
      </c>
      <c r="AN13" s="140">
        <v>0</v>
      </c>
      <c r="AO13" s="140">
        <v>6</v>
      </c>
      <c r="AP13" s="140">
        <v>4</v>
      </c>
      <c r="AQ13" s="140">
        <v>2</v>
      </c>
      <c r="AR13" s="140">
        <v>2</v>
      </c>
      <c r="AS13" s="37">
        <v>2</v>
      </c>
      <c r="AT13" s="37">
        <v>0</v>
      </c>
      <c r="AU13" s="37">
        <v>2</v>
      </c>
      <c r="AV13" s="37">
        <v>3</v>
      </c>
      <c r="AW13" s="37">
        <v>0</v>
      </c>
      <c r="AX13" s="37">
        <v>3</v>
      </c>
      <c r="AY13" s="37">
        <v>9</v>
      </c>
      <c r="AZ13" s="37">
        <v>0</v>
      </c>
      <c r="BA13" s="37">
        <v>9</v>
      </c>
      <c r="BB13" s="37">
        <f>SUM(BC13:BF13)</f>
        <v>50</v>
      </c>
      <c r="BC13" s="37">
        <v>24</v>
      </c>
      <c r="BD13" s="37">
        <v>1</v>
      </c>
      <c r="BE13" s="37">
        <v>19</v>
      </c>
      <c r="BF13" s="37">
        <v>6</v>
      </c>
      <c r="BG13" s="120" t="s">
        <v>137</v>
      </c>
      <c r="BH13" s="39"/>
    </row>
    <row r="14" spans="1:60" s="160" customFormat="1" ht="21" customHeight="1">
      <c r="A14" s="155"/>
      <c r="B14" s="161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3"/>
      <c r="AR14" s="159"/>
      <c r="BG14" s="174"/>
      <c r="BH14" s="155"/>
    </row>
    <row r="15" spans="1:60" s="81" customFormat="1" ht="21" customHeight="1">
      <c r="A15" s="365" t="s">
        <v>109</v>
      </c>
      <c r="B15" s="367"/>
      <c r="C15" s="204">
        <f>SUM(C17:C33)</f>
        <v>197</v>
      </c>
      <c r="D15" s="139">
        <f aca="true" t="shared" si="2" ref="D15:AZ15">SUM(D17:D33)</f>
        <v>20</v>
      </c>
      <c r="E15" s="139">
        <f t="shared" si="2"/>
        <v>177</v>
      </c>
      <c r="F15" s="139">
        <f>SUM(F17:F33)</f>
        <v>9</v>
      </c>
      <c r="G15" s="139">
        <f t="shared" si="2"/>
        <v>4</v>
      </c>
      <c r="H15" s="139">
        <f t="shared" si="2"/>
        <v>5</v>
      </c>
      <c r="I15" s="139">
        <f>SUM(I17:I33)</f>
        <v>11</v>
      </c>
      <c r="J15" s="139">
        <f t="shared" si="2"/>
        <v>2</v>
      </c>
      <c r="K15" s="139">
        <f t="shared" si="2"/>
        <v>9</v>
      </c>
      <c r="L15" s="139">
        <f>SUM(L17:L33)</f>
        <v>2</v>
      </c>
      <c r="M15" s="139">
        <f t="shared" si="2"/>
        <v>0</v>
      </c>
      <c r="N15" s="139">
        <f t="shared" si="2"/>
        <v>2</v>
      </c>
      <c r="O15" s="139">
        <f>SUM(O17:O33)</f>
        <v>10</v>
      </c>
      <c r="P15" s="139">
        <f t="shared" si="2"/>
        <v>0</v>
      </c>
      <c r="Q15" s="139">
        <f t="shared" si="2"/>
        <v>10</v>
      </c>
      <c r="R15" s="139">
        <f>SUM(R17:R33)</f>
        <v>7</v>
      </c>
      <c r="S15" s="139">
        <f t="shared" si="2"/>
        <v>0</v>
      </c>
      <c r="T15" s="139">
        <f t="shared" si="2"/>
        <v>7</v>
      </c>
      <c r="U15" s="139">
        <f>SUM(U17:U33)</f>
        <v>136</v>
      </c>
      <c r="V15" s="139">
        <f t="shared" si="2"/>
        <v>12</v>
      </c>
      <c r="W15" s="139">
        <f t="shared" si="2"/>
        <v>124</v>
      </c>
      <c r="X15" s="139">
        <f>SUM(X17:X33)</f>
        <v>12</v>
      </c>
      <c r="Y15" s="139">
        <f t="shared" si="2"/>
        <v>0</v>
      </c>
      <c r="Z15" s="139">
        <f t="shared" si="2"/>
        <v>12</v>
      </c>
      <c r="AA15" s="139">
        <f>SUM(AA17:AA33)</f>
        <v>0</v>
      </c>
      <c r="AB15" s="139">
        <f t="shared" si="2"/>
        <v>0</v>
      </c>
      <c r="AC15" s="139">
        <f t="shared" si="2"/>
        <v>0</v>
      </c>
      <c r="AD15" s="139">
        <f>SUM(AD17:AD33)</f>
        <v>0</v>
      </c>
      <c r="AE15" s="139">
        <f t="shared" si="2"/>
        <v>0</v>
      </c>
      <c r="AF15" s="139">
        <f t="shared" si="2"/>
        <v>0</v>
      </c>
      <c r="AG15" s="139">
        <f>SUM(AG17:AG33)</f>
        <v>0</v>
      </c>
      <c r="AH15" s="139">
        <f t="shared" si="2"/>
        <v>0</v>
      </c>
      <c r="AI15" s="139">
        <f t="shared" si="2"/>
        <v>0</v>
      </c>
      <c r="AJ15" s="139">
        <f>SUM(AJ17:AJ33)</f>
        <v>1</v>
      </c>
      <c r="AK15" s="139">
        <f t="shared" si="2"/>
        <v>0</v>
      </c>
      <c r="AL15" s="139">
        <f t="shared" si="2"/>
        <v>1</v>
      </c>
      <c r="AM15" s="139">
        <f>SUM(AM17:AM33)</f>
        <v>4</v>
      </c>
      <c r="AN15" s="139">
        <f t="shared" si="2"/>
        <v>0</v>
      </c>
      <c r="AO15" s="139">
        <f t="shared" si="2"/>
        <v>4</v>
      </c>
      <c r="AP15" s="139">
        <f>SUM(AP17:AP33)</f>
        <v>5</v>
      </c>
      <c r="AQ15" s="139">
        <f>SUM(AQ17:AQ33)</f>
        <v>2</v>
      </c>
      <c r="AR15" s="139">
        <f>SUM(AR17:AR33)</f>
        <v>3</v>
      </c>
      <c r="AS15" s="139">
        <f>SUM(AS17:AS33)</f>
        <v>2</v>
      </c>
      <c r="AT15" s="81">
        <f t="shared" si="2"/>
        <v>0</v>
      </c>
      <c r="AU15" s="81">
        <f t="shared" si="2"/>
        <v>2</v>
      </c>
      <c r="AV15" s="81">
        <f>SUM(AV17:AV33)</f>
        <v>1</v>
      </c>
      <c r="AW15" s="81">
        <f t="shared" si="2"/>
        <v>0</v>
      </c>
      <c r="AX15" s="81">
        <f t="shared" si="2"/>
        <v>1</v>
      </c>
      <c r="AY15" s="81">
        <f t="shared" si="2"/>
        <v>6</v>
      </c>
      <c r="AZ15" s="81">
        <f t="shared" si="2"/>
        <v>0</v>
      </c>
      <c r="BA15" s="81">
        <f aca="true" t="shared" si="3" ref="BA15:BF15">SUM(BA17:BA33)</f>
        <v>6</v>
      </c>
      <c r="BB15" s="81">
        <f>SUM(BB17:BB33)</f>
        <v>39</v>
      </c>
      <c r="BC15" s="81">
        <f t="shared" si="3"/>
        <v>17</v>
      </c>
      <c r="BD15" s="81">
        <f t="shared" si="3"/>
        <v>1</v>
      </c>
      <c r="BE15" s="81">
        <f t="shared" si="3"/>
        <v>16</v>
      </c>
      <c r="BF15" s="81">
        <f t="shared" si="3"/>
        <v>5</v>
      </c>
      <c r="BG15" s="384" t="s">
        <v>109</v>
      </c>
      <c r="BH15" s="388"/>
    </row>
    <row r="16" spans="1:60" s="81" customFormat="1" ht="21" customHeight="1">
      <c r="A16" s="251"/>
      <c r="B16" s="252" t="s">
        <v>110</v>
      </c>
      <c r="C16" s="204">
        <f>SUM(C17:C21)</f>
        <v>185</v>
      </c>
      <c r="D16" s="139">
        <f>SUM(D17:D21)</f>
        <v>20</v>
      </c>
      <c r="E16" s="139">
        <f aca="true" t="shared" si="4" ref="E16:AZ16">SUM(E17:E21)</f>
        <v>165</v>
      </c>
      <c r="F16" s="139">
        <f>SUM(F17:F21)</f>
        <v>8</v>
      </c>
      <c r="G16" s="139">
        <f t="shared" si="4"/>
        <v>4</v>
      </c>
      <c r="H16" s="139">
        <f t="shared" si="4"/>
        <v>4</v>
      </c>
      <c r="I16" s="139">
        <f>SUM(I17:I21)</f>
        <v>9</v>
      </c>
      <c r="J16" s="139">
        <f t="shared" si="4"/>
        <v>2</v>
      </c>
      <c r="K16" s="139">
        <f t="shared" si="4"/>
        <v>7</v>
      </c>
      <c r="L16" s="139">
        <f>SUM(L17:L21)</f>
        <v>2</v>
      </c>
      <c r="M16" s="139">
        <f t="shared" si="4"/>
        <v>0</v>
      </c>
      <c r="N16" s="139">
        <f t="shared" si="4"/>
        <v>2</v>
      </c>
      <c r="O16" s="139">
        <f>SUM(O17:O21)</f>
        <v>10</v>
      </c>
      <c r="P16" s="139">
        <f t="shared" si="4"/>
        <v>0</v>
      </c>
      <c r="Q16" s="139">
        <f t="shared" si="4"/>
        <v>10</v>
      </c>
      <c r="R16" s="139">
        <f>SUM(R17:R21)</f>
        <v>7</v>
      </c>
      <c r="S16" s="139">
        <f t="shared" si="4"/>
        <v>0</v>
      </c>
      <c r="T16" s="139">
        <f t="shared" si="4"/>
        <v>7</v>
      </c>
      <c r="U16" s="139">
        <f>SUM(U17:U21)</f>
        <v>128</v>
      </c>
      <c r="V16" s="139">
        <f t="shared" si="4"/>
        <v>12</v>
      </c>
      <c r="W16" s="139">
        <f t="shared" si="4"/>
        <v>116</v>
      </c>
      <c r="X16" s="139">
        <f>SUM(X17:X21)</f>
        <v>12</v>
      </c>
      <c r="Y16" s="139">
        <f t="shared" si="4"/>
        <v>0</v>
      </c>
      <c r="Z16" s="139">
        <f t="shared" si="4"/>
        <v>12</v>
      </c>
      <c r="AA16" s="139">
        <f>SUM(AA17:AA21)</f>
        <v>0</v>
      </c>
      <c r="AB16" s="139">
        <f t="shared" si="4"/>
        <v>0</v>
      </c>
      <c r="AC16" s="139">
        <f t="shared" si="4"/>
        <v>0</v>
      </c>
      <c r="AD16" s="139">
        <f>SUM(AD17:AD21)</f>
        <v>0</v>
      </c>
      <c r="AE16" s="139">
        <f t="shared" si="4"/>
        <v>0</v>
      </c>
      <c r="AF16" s="139">
        <f t="shared" si="4"/>
        <v>0</v>
      </c>
      <c r="AG16" s="139">
        <f>SUM(AG17:AG21)</f>
        <v>0</v>
      </c>
      <c r="AH16" s="139">
        <f t="shared" si="4"/>
        <v>0</v>
      </c>
      <c r="AI16" s="139">
        <f t="shared" si="4"/>
        <v>0</v>
      </c>
      <c r="AJ16" s="139">
        <f>SUM(AJ17:AJ21)</f>
        <v>1</v>
      </c>
      <c r="AK16" s="139">
        <f t="shared" si="4"/>
        <v>0</v>
      </c>
      <c r="AL16" s="139">
        <f t="shared" si="4"/>
        <v>1</v>
      </c>
      <c r="AM16" s="139">
        <f>SUM(AM17:AM21)</f>
        <v>4</v>
      </c>
      <c r="AN16" s="139">
        <f t="shared" si="4"/>
        <v>0</v>
      </c>
      <c r="AO16" s="139">
        <f t="shared" si="4"/>
        <v>4</v>
      </c>
      <c r="AP16" s="139">
        <f>SUM(AP17:AP21)</f>
        <v>4</v>
      </c>
      <c r="AQ16" s="139">
        <f>SUM(AQ17:AQ21)</f>
        <v>2</v>
      </c>
      <c r="AR16" s="139">
        <f>SUM(AR17:AR21)</f>
        <v>2</v>
      </c>
      <c r="AS16" s="139">
        <f>SUM(AS17:AS21)</f>
        <v>2</v>
      </c>
      <c r="AT16" s="81">
        <f t="shared" si="4"/>
        <v>0</v>
      </c>
      <c r="AU16" s="81">
        <f t="shared" si="4"/>
        <v>2</v>
      </c>
      <c r="AV16" s="81">
        <f>SUM(AV17:AV21)</f>
        <v>1</v>
      </c>
      <c r="AW16" s="81">
        <f t="shared" si="4"/>
        <v>0</v>
      </c>
      <c r="AX16" s="81">
        <f t="shared" si="4"/>
        <v>1</v>
      </c>
      <c r="AY16" s="81">
        <f t="shared" si="4"/>
        <v>6</v>
      </c>
      <c r="AZ16" s="81">
        <f t="shared" si="4"/>
        <v>0</v>
      </c>
      <c r="BA16" s="81">
        <f aca="true" t="shared" si="5" ref="BA16:BF16">SUM(BA17:BA21)</f>
        <v>6</v>
      </c>
      <c r="BB16" s="81">
        <f t="shared" si="5"/>
        <v>38</v>
      </c>
      <c r="BC16" s="81">
        <f t="shared" si="5"/>
        <v>17</v>
      </c>
      <c r="BD16" s="81">
        <f t="shared" si="5"/>
        <v>1</v>
      </c>
      <c r="BE16" s="81">
        <f t="shared" si="5"/>
        <v>15</v>
      </c>
      <c r="BF16" s="81">
        <f t="shared" si="5"/>
        <v>5</v>
      </c>
      <c r="BG16" s="253" t="s">
        <v>110</v>
      </c>
      <c r="BH16" s="251"/>
    </row>
    <row r="17" spans="1:60" s="37" customFormat="1" ht="21" customHeight="1">
      <c r="A17" s="254"/>
      <c r="B17" s="255" t="s">
        <v>39</v>
      </c>
      <c r="C17" s="206">
        <f>F17+I17+L17+O17+R17+U17+X17+AA17+AD17+AG17+AJ17+AM17+AP17</f>
        <v>66</v>
      </c>
      <c r="D17" s="128">
        <f>G17+J17+M17+P17+S17+V17+Y17+AB17+AE17+AH17+AK17+AN17+AQ17</f>
        <v>3</v>
      </c>
      <c r="E17" s="128">
        <f>H17+K17+N17+Q17+T17+W17+Z17+AC17+AF17+AI17+AL17+AO17+AR17</f>
        <v>63</v>
      </c>
      <c r="F17" s="128">
        <f>SUM(G17:H17)</f>
        <v>3</v>
      </c>
      <c r="G17" s="140">
        <v>1</v>
      </c>
      <c r="H17" s="140">
        <v>2</v>
      </c>
      <c r="I17" s="128">
        <v>4</v>
      </c>
      <c r="J17" s="140">
        <v>0</v>
      </c>
      <c r="K17" s="140">
        <v>4</v>
      </c>
      <c r="L17" s="128">
        <v>1</v>
      </c>
      <c r="M17" s="140">
        <v>0</v>
      </c>
      <c r="N17" s="140">
        <v>1</v>
      </c>
      <c r="O17" s="128">
        <v>3</v>
      </c>
      <c r="P17" s="140">
        <v>0</v>
      </c>
      <c r="Q17" s="140">
        <v>3</v>
      </c>
      <c r="R17" s="128">
        <v>4</v>
      </c>
      <c r="S17" s="140">
        <v>0</v>
      </c>
      <c r="T17" s="140">
        <v>4</v>
      </c>
      <c r="U17" s="128">
        <v>38</v>
      </c>
      <c r="V17" s="140">
        <v>2</v>
      </c>
      <c r="W17" s="140">
        <v>36</v>
      </c>
      <c r="X17" s="128">
        <v>12</v>
      </c>
      <c r="Y17" s="140">
        <v>0</v>
      </c>
      <c r="Z17" s="140">
        <v>12</v>
      </c>
      <c r="AA17" s="128">
        <v>0</v>
      </c>
      <c r="AB17" s="140">
        <v>0</v>
      </c>
      <c r="AC17" s="140">
        <v>0</v>
      </c>
      <c r="AD17" s="128">
        <v>0</v>
      </c>
      <c r="AE17" s="140">
        <v>0</v>
      </c>
      <c r="AF17" s="140">
        <v>0</v>
      </c>
      <c r="AG17" s="128">
        <v>0</v>
      </c>
      <c r="AH17" s="140">
        <v>0</v>
      </c>
      <c r="AI17" s="140">
        <v>0</v>
      </c>
      <c r="AJ17" s="128">
        <v>1</v>
      </c>
      <c r="AK17" s="140">
        <v>0</v>
      </c>
      <c r="AL17" s="140">
        <v>1</v>
      </c>
      <c r="AM17" s="140">
        <v>0</v>
      </c>
      <c r="AN17" s="140">
        <v>0</v>
      </c>
      <c r="AO17" s="140">
        <v>0</v>
      </c>
      <c r="AP17" s="140">
        <v>0</v>
      </c>
      <c r="AQ17" s="140">
        <v>0</v>
      </c>
      <c r="AR17" s="140">
        <v>0</v>
      </c>
      <c r="AS17" s="37">
        <v>0</v>
      </c>
      <c r="AT17" s="37">
        <v>0</v>
      </c>
      <c r="AU17" s="37">
        <v>0</v>
      </c>
      <c r="AV17" s="37">
        <v>1</v>
      </c>
      <c r="AW17" s="37">
        <v>0</v>
      </c>
      <c r="AX17" s="37">
        <v>1</v>
      </c>
      <c r="AY17" s="37">
        <v>6</v>
      </c>
      <c r="AZ17" s="37">
        <v>0</v>
      </c>
      <c r="BA17" s="37">
        <v>6</v>
      </c>
      <c r="BB17" s="37">
        <f>SUM(BC17:BF17)</f>
        <v>14</v>
      </c>
      <c r="BC17" s="37">
        <v>10</v>
      </c>
      <c r="BD17" s="37">
        <v>0</v>
      </c>
      <c r="BE17" s="37">
        <v>4</v>
      </c>
      <c r="BF17" s="37">
        <v>0</v>
      </c>
      <c r="BG17" s="256" t="s">
        <v>39</v>
      </c>
      <c r="BH17" s="254"/>
    </row>
    <row r="18" spans="1:60" s="37" customFormat="1" ht="21" customHeight="1">
      <c r="A18" s="254"/>
      <c r="B18" s="255" t="s">
        <v>40</v>
      </c>
      <c r="C18" s="206">
        <f aca="true" t="shared" si="6" ref="C18:E33">F18+I18+L18+O18+R18+U18+X18+AA18+AD18+AG18+AJ18+AM18+AP18</f>
        <v>25</v>
      </c>
      <c r="D18" s="128">
        <f t="shared" si="6"/>
        <v>2</v>
      </c>
      <c r="E18" s="128">
        <f t="shared" si="6"/>
        <v>23</v>
      </c>
      <c r="F18" s="128">
        <f aca="true" t="shared" si="7" ref="F18:F33">SUM(G18:H18)</f>
        <v>1</v>
      </c>
      <c r="G18" s="140">
        <v>1</v>
      </c>
      <c r="H18" s="140">
        <v>0</v>
      </c>
      <c r="I18" s="128">
        <v>1</v>
      </c>
      <c r="J18" s="140">
        <v>1</v>
      </c>
      <c r="K18" s="140">
        <v>0</v>
      </c>
      <c r="L18" s="128">
        <v>1</v>
      </c>
      <c r="M18" s="140">
        <v>0</v>
      </c>
      <c r="N18" s="140">
        <v>1</v>
      </c>
      <c r="O18" s="128">
        <v>2</v>
      </c>
      <c r="P18" s="140">
        <v>0</v>
      </c>
      <c r="Q18" s="140">
        <v>2</v>
      </c>
      <c r="R18" s="128">
        <v>0</v>
      </c>
      <c r="S18" s="140">
        <v>0</v>
      </c>
      <c r="T18" s="140">
        <v>0</v>
      </c>
      <c r="U18" s="128">
        <v>18</v>
      </c>
      <c r="V18" s="140">
        <v>0</v>
      </c>
      <c r="W18" s="140">
        <v>18</v>
      </c>
      <c r="X18" s="128">
        <v>0</v>
      </c>
      <c r="Y18" s="140">
        <v>0</v>
      </c>
      <c r="Z18" s="140">
        <v>0</v>
      </c>
      <c r="AA18" s="128">
        <v>0</v>
      </c>
      <c r="AB18" s="140">
        <v>0</v>
      </c>
      <c r="AC18" s="140">
        <v>0</v>
      </c>
      <c r="AD18" s="128">
        <v>0</v>
      </c>
      <c r="AE18" s="140">
        <v>0</v>
      </c>
      <c r="AF18" s="140">
        <v>0</v>
      </c>
      <c r="AG18" s="128">
        <v>0</v>
      </c>
      <c r="AH18" s="140">
        <v>0</v>
      </c>
      <c r="AI18" s="140">
        <v>0</v>
      </c>
      <c r="AJ18" s="128">
        <v>0</v>
      </c>
      <c r="AK18" s="140">
        <v>0</v>
      </c>
      <c r="AL18" s="140">
        <v>0</v>
      </c>
      <c r="AM18" s="140">
        <v>1</v>
      </c>
      <c r="AN18" s="140">
        <v>0</v>
      </c>
      <c r="AO18" s="140">
        <v>1</v>
      </c>
      <c r="AP18" s="140">
        <v>1</v>
      </c>
      <c r="AQ18" s="140">
        <v>0</v>
      </c>
      <c r="AR18" s="140">
        <v>1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f aca="true" t="shared" si="8" ref="BB18:BB33">SUM(BC18:BF18)</f>
        <v>4</v>
      </c>
      <c r="BC18" s="37">
        <v>1</v>
      </c>
      <c r="BD18" s="37">
        <v>0</v>
      </c>
      <c r="BE18" s="37">
        <v>2</v>
      </c>
      <c r="BF18" s="37">
        <v>1</v>
      </c>
      <c r="BG18" s="256" t="s">
        <v>40</v>
      </c>
      <c r="BH18" s="254"/>
    </row>
    <row r="19" spans="1:60" s="37" customFormat="1" ht="21" customHeight="1">
      <c r="A19" s="254"/>
      <c r="B19" s="255" t="s">
        <v>41</v>
      </c>
      <c r="C19" s="206">
        <f t="shared" si="6"/>
        <v>0</v>
      </c>
      <c r="D19" s="128">
        <f t="shared" si="6"/>
        <v>0</v>
      </c>
      <c r="E19" s="128">
        <f t="shared" si="6"/>
        <v>0</v>
      </c>
      <c r="F19" s="128">
        <f t="shared" si="7"/>
        <v>0</v>
      </c>
      <c r="G19" s="140">
        <v>0</v>
      </c>
      <c r="H19" s="140">
        <v>0</v>
      </c>
      <c r="I19" s="128">
        <f aca="true" t="shared" si="9" ref="I19:I33">SUM(J19:K19)</f>
        <v>0</v>
      </c>
      <c r="J19" s="140">
        <v>0</v>
      </c>
      <c r="K19" s="140">
        <v>0</v>
      </c>
      <c r="L19" s="128">
        <f aca="true" t="shared" si="10" ref="L19:L33">SUM(M19:N19)</f>
        <v>0</v>
      </c>
      <c r="M19" s="140">
        <v>0</v>
      </c>
      <c r="N19" s="140">
        <v>0</v>
      </c>
      <c r="O19" s="128">
        <f aca="true" t="shared" si="11" ref="O19:O33">SUM(P19:Q19)</f>
        <v>0</v>
      </c>
      <c r="P19" s="140">
        <v>0</v>
      </c>
      <c r="Q19" s="140">
        <v>0</v>
      </c>
      <c r="R19" s="128">
        <f aca="true" t="shared" si="12" ref="R19:R33">SUM(S19:T19)</f>
        <v>0</v>
      </c>
      <c r="S19" s="140">
        <v>0</v>
      </c>
      <c r="T19" s="140">
        <v>0</v>
      </c>
      <c r="U19" s="128">
        <f aca="true" t="shared" si="13" ref="U19:U33">SUM(V19:W19)</f>
        <v>0</v>
      </c>
      <c r="V19" s="140">
        <v>0</v>
      </c>
      <c r="W19" s="140">
        <v>0</v>
      </c>
      <c r="X19" s="128">
        <f aca="true" t="shared" si="14" ref="X19:X33">SUM(Y19:Z19)</f>
        <v>0</v>
      </c>
      <c r="Y19" s="140">
        <v>0</v>
      </c>
      <c r="Z19" s="140">
        <v>0</v>
      </c>
      <c r="AA19" s="128">
        <f aca="true" t="shared" si="15" ref="AA19:AA33">SUM(AB19:AC19)</f>
        <v>0</v>
      </c>
      <c r="AB19" s="140">
        <v>0</v>
      </c>
      <c r="AC19" s="140">
        <v>0</v>
      </c>
      <c r="AD19" s="128">
        <f aca="true" t="shared" si="16" ref="AD19:AD33">SUM(AE19:AF19)</f>
        <v>0</v>
      </c>
      <c r="AE19" s="140">
        <v>0</v>
      </c>
      <c r="AF19" s="140">
        <v>0</v>
      </c>
      <c r="AG19" s="128">
        <f aca="true" t="shared" si="17" ref="AG19:AG33">SUM(AH19:AI19)</f>
        <v>0</v>
      </c>
      <c r="AH19" s="140">
        <v>0</v>
      </c>
      <c r="AI19" s="140">
        <v>0</v>
      </c>
      <c r="AJ19" s="128">
        <f aca="true" t="shared" si="18" ref="AJ19:AJ33">SUM(AK19:AL19)</f>
        <v>0</v>
      </c>
      <c r="AK19" s="140">
        <v>0</v>
      </c>
      <c r="AL19" s="140">
        <v>0</v>
      </c>
      <c r="AM19" s="140">
        <f aca="true" t="shared" si="19" ref="AM19:AM33">SUM(AN19:AO19)</f>
        <v>0</v>
      </c>
      <c r="AN19" s="140">
        <v>0</v>
      </c>
      <c r="AO19" s="140">
        <v>0</v>
      </c>
      <c r="AP19" s="140">
        <f aca="true" t="shared" si="20" ref="AP19:AP33">SUM(AQ19:AR19)</f>
        <v>0</v>
      </c>
      <c r="AQ19" s="140">
        <v>0</v>
      </c>
      <c r="AR19" s="140">
        <v>0</v>
      </c>
      <c r="AS19" s="37">
        <f aca="true" t="shared" si="21" ref="AS19:AS33">SUM(AT19:AU19)</f>
        <v>0</v>
      </c>
      <c r="AT19" s="37">
        <v>0</v>
      </c>
      <c r="AU19" s="37">
        <v>0</v>
      </c>
      <c r="AV19" s="37">
        <f aca="true" t="shared" si="22" ref="AV19:AV33">SUM(AW19:AX19)</f>
        <v>0</v>
      </c>
      <c r="AW19" s="37">
        <v>0</v>
      </c>
      <c r="AX19" s="37">
        <v>0</v>
      </c>
      <c r="AY19" s="37">
        <f aca="true" t="shared" si="23" ref="AY19:AY33">SUM(AZ19:BA19)</f>
        <v>0</v>
      </c>
      <c r="AZ19" s="37">
        <v>0</v>
      </c>
      <c r="BA19" s="37">
        <v>0</v>
      </c>
      <c r="BB19" s="37">
        <f t="shared" si="8"/>
        <v>0</v>
      </c>
      <c r="BC19" s="37">
        <v>0</v>
      </c>
      <c r="BD19" s="37">
        <v>0</v>
      </c>
      <c r="BE19" s="37">
        <v>0</v>
      </c>
      <c r="BF19" s="37">
        <v>0</v>
      </c>
      <c r="BG19" s="256" t="s">
        <v>41</v>
      </c>
      <c r="BH19" s="254"/>
    </row>
    <row r="20" spans="1:60" s="37" customFormat="1" ht="21" customHeight="1">
      <c r="A20" s="254"/>
      <c r="B20" s="255" t="s">
        <v>42</v>
      </c>
      <c r="C20" s="206">
        <f t="shared" si="6"/>
        <v>71</v>
      </c>
      <c r="D20" s="128">
        <f t="shared" si="6"/>
        <v>14</v>
      </c>
      <c r="E20" s="128">
        <f t="shared" si="6"/>
        <v>57</v>
      </c>
      <c r="F20" s="128">
        <f t="shared" si="7"/>
        <v>3</v>
      </c>
      <c r="G20" s="140">
        <v>1</v>
      </c>
      <c r="H20" s="140">
        <v>2</v>
      </c>
      <c r="I20" s="128">
        <v>3</v>
      </c>
      <c r="J20" s="140">
        <v>1</v>
      </c>
      <c r="K20" s="140">
        <v>2</v>
      </c>
      <c r="L20" s="128">
        <v>0</v>
      </c>
      <c r="M20" s="140">
        <v>0</v>
      </c>
      <c r="N20" s="140">
        <v>0</v>
      </c>
      <c r="O20" s="128">
        <v>4</v>
      </c>
      <c r="P20" s="140">
        <v>0</v>
      </c>
      <c r="Q20" s="140">
        <v>4</v>
      </c>
      <c r="R20" s="128">
        <v>3</v>
      </c>
      <c r="S20" s="140">
        <v>0</v>
      </c>
      <c r="T20" s="140">
        <v>3</v>
      </c>
      <c r="U20" s="128">
        <v>53</v>
      </c>
      <c r="V20" s="140">
        <v>10</v>
      </c>
      <c r="W20" s="140">
        <v>43</v>
      </c>
      <c r="X20" s="128">
        <v>0</v>
      </c>
      <c r="Y20" s="140">
        <v>0</v>
      </c>
      <c r="Z20" s="140">
        <v>0</v>
      </c>
      <c r="AA20" s="128">
        <v>0</v>
      </c>
      <c r="AB20" s="140">
        <v>0</v>
      </c>
      <c r="AC20" s="140">
        <v>0</v>
      </c>
      <c r="AD20" s="128">
        <v>0</v>
      </c>
      <c r="AE20" s="140">
        <v>0</v>
      </c>
      <c r="AF20" s="140">
        <v>0</v>
      </c>
      <c r="AG20" s="128">
        <v>0</v>
      </c>
      <c r="AH20" s="140">
        <v>0</v>
      </c>
      <c r="AI20" s="140">
        <v>0</v>
      </c>
      <c r="AJ20" s="128">
        <v>0</v>
      </c>
      <c r="AK20" s="140">
        <v>0</v>
      </c>
      <c r="AL20" s="140">
        <v>0</v>
      </c>
      <c r="AM20" s="140">
        <v>2</v>
      </c>
      <c r="AN20" s="140">
        <v>0</v>
      </c>
      <c r="AO20" s="140">
        <v>2</v>
      </c>
      <c r="AP20" s="140">
        <v>3</v>
      </c>
      <c r="AQ20" s="140">
        <v>2</v>
      </c>
      <c r="AR20" s="140">
        <v>1</v>
      </c>
      <c r="AS20" s="37">
        <v>2</v>
      </c>
      <c r="AT20" s="37">
        <v>0</v>
      </c>
      <c r="AU20" s="37">
        <v>2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f t="shared" si="8"/>
        <v>16</v>
      </c>
      <c r="BC20" s="37">
        <v>5</v>
      </c>
      <c r="BD20" s="37">
        <v>1</v>
      </c>
      <c r="BE20" s="37">
        <v>6</v>
      </c>
      <c r="BF20" s="37">
        <v>4</v>
      </c>
      <c r="BG20" s="256" t="s">
        <v>42</v>
      </c>
      <c r="BH20" s="254"/>
    </row>
    <row r="21" spans="1:60" s="37" customFormat="1" ht="21" customHeight="1">
      <c r="A21" s="254"/>
      <c r="B21" s="255" t="s">
        <v>43</v>
      </c>
      <c r="C21" s="206">
        <f t="shared" si="6"/>
        <v>23</v>
      </c>
      <c r="D21" s="128">
        <f t="shared" si="6"/>
        <v>1</v>
      </c>
      <c r="E21" s="128">
        <f t="shared" si="6"/>
        <v>22</v>
      </c>
      <c r="F21" s="128">
        <f t="shared" si="7"/>
        <v>1</v>
      </c>
      <c r="G21" s="140">
        <v>1</v>
      </c>
      <c r="H21" s="140">
        <v>0</v>
      </c>
      <c r="I21" s="128">
        <v>1</v>
      </c>
      <c r="J21" s="140">
        <v>0</v>
      </c>
      <c r="K21" s="140">
        <v>1</v>
      </c>
      <c r="L21" s="128">
        <v>0</v>
      </c>
      <c r="M21" s="140">
        <v>0</v>
      </c>
      <c r="N21" s="140">
        <v>0</v>
      </c>
      <c r="O21" s="128">
        <v>1</v>
      </c>
      <c r="P21" s="140">
        <v>0</v>
      </c>
      <c r="Q21" s="140">
        <v>1</v>
      </c>
      <c r="R21" s="128">
        <v>0</v>
      </c>
      <c r="S21" s="140">
        <v>0</v>
      </c>
      <c r="T21" s="140">
        <v>0</v>
      </c>
      <c r="U21" s="128">
        <v>19</v>
      </c>
      <c r="V21" s="140">
        <v>0</v>
      </c>
      <c r="W21" s="140">
        <v>19</v>
      </c>
      <c r="X21" s="128">
        <v>0</v>
      </c>
      <c r="Y21" s="140">
        <v>0</v>
      </c>
      <c r="Z21" s="140">
        <v>0</v>
      </c>
      <c r="AA21" s="128">
        <v>0</v>
      </c>
      <c r="AB21" s="140">
        <v>0</v>
      </c>
      <c r="AC21" s="140">
        <v>0</v>
      </c>
      <c r="AD21" s="128">
        <v>0</v>
      </c>
      <c r="AE21" s="140">
        <v>0</v>
      </c>
      <c r="AF21" s="140">
        <v>0</v>
      </c>
      <c r="AG21" s="128">
        <v>0</v>
      </c>
      <c r="AH21" s="140">
        <v>0</v>
      </c>
      <c r="AI21" s="140">
        <v>0</v>
      </c>
      <c r="AJ21" s="128">
        <v>0</v>
      </c>
      <c r="AK21" s="140">
        <v>0</v>
      </c>
      <c r="AL21" s="140">
        <v>0</v>
      </c>
      <c r="AM21" s="140">
        <v>1</v>
      </c>
      <c r="AN21" s="140">
        <v>0</v>
      </c>
      <c r="AO21" s="140">
        <v>1</v>
      </c>
      <c r="AP21" s="140">
        <v>0</v>
      </c>
      <c r="AQ21" s="140">
        <v>0</v>
      </c>
      <c r="AR21" s="140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f t="shared" si="8"/>
        <v>4</v>
      </c>
      <c r="BC21" s="37">
        <v>1</v>
      </c>
      <c r="BD21" s="37">
        <v>0</v>
      </c>
      <c r="BE21" s="37">
        <v>3</v>
      </c>
      <c r="BF21" s="37">
        <v>0</v>
      </c>
      <c r="BG21" s="256" t="s">
        <v>43</v>
      </c>
      <c r="BH21" s="254"/>
    </row>
    <row r="22" spans="1:60" s="37" customFormat="1" ht="21" customHeight="1">
      <c r="A22" s="254"/>
      <c r="B22" s="255" t="s">
        <v>44</v>
      </c>
      <c r="C22" s="206">
        <f t="shared" si="6"/>
        <v>12</v>
      </c>
      <c r="D22" s="128">
        <f t="shared" si="6"/>
        <v>0</v>
      </c>
      <c r="E22" s="128">
        <f t="shared" si="6"/>
        <v>12</v>
      </c>
      <c r="F22" s="128">
        <f t="shared" si="7"/>
        <v>1</v>
      </c>
      <c r="G22" s="140">
        <v>0</v>
      </c>
      <c r="H22" s="140">
        <v>1</v>
      </c>
      <c r="I22" s="128">
        <v>2</v>
      </c>
      <c r="J22" s="140">
        <v>0</v>
      </c>
      <c r="K22" s="140">
        <v>2</v>
      </c>
      <c r="L22" s="128">
        <v>0</v>
      </c>
      <c r="M22" s="140">
        <v>0</v>
      </c>
      <c r="N22" s="140">
        <v>0</v>
      </c>
      <c r="O22" s="128">
        <v>0</v>
      </c>
      <c r="P22" s="140">
        <v>0</v>
      </c>
      <c r="Q22" s="140">
        <v>0</v>
      </c>
      <c r="R22" s="128">
        <v>0</v>
      </c>
      <c r="S22" s="140">
        <v>0</v>
      </c>
      <c r="T22" s="140">
        <v>0</v>
      </c>
      <c r="U22" s="128">
        <v>8</v>
      </c>
      <c r="V22" s="140">
        <v>0</v>
      </c>
      <c r="W22" s="140">
        <v>8</v>
      </c>
      <c r="X22" s="128">
        <v>0</v>
      </c>
      <c r="Y22" s="140">
        <v>0</v>
      </c>
      <c r="Z22" s="140">
        <v>0</v>
      </c>
      <c r="AA22" s="128">
        <v>0</v>
      </c>
      <c r="AB22" s="140">
        <v>0</v>
      </c>
      <c r="AC22" s="140">
        <v>0</v>
      </c>
      <c r="AD22" s="128">
        <v>0</v>
      </c>
      <c r="AE22" s="140">
        <v>0</v>
      </c>
      <c r="AF22" s="140">
        <v>0</v>
      </c>
      <c r="AG22" s="128">
        <v>0</v>
      </c>
      <c r="AH22" s="140">
        <v>0</v>
      </c>
      <c r="AI22" s="140">
        <v>0</v>
      </c>
      <c r="AJ22" s="128">
        <v>0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40">
        <v>1</v>
      </c>
      <c r="AQ22" s="140">
        <v>0</v>
      </c>
      <c r="AR22" s="140">
        <v>1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f t="shared" si="8"/>
        <v>1</v>
      </c>
      <c r="BC22" s="37">
        <v>0</v>
      </c>
      <c r="BD22" s="37">
        <v>0</v>
      </c>
      <c r="BE22" s="37">
        <v>1</v>
      </c>
      <c r="BF22" s="37">
        <v>0</v>
      </c>
      <c r="BG22" s="256" t="s">
        <v>44</v>
      </c>
      <c r="BH22" s="254"/>
    </row>
    <row r="23" spans="1:60" s="37" customFormat="1" ht="21" customHeight="1">
      <c r="A23" s="254"/>
      <c r="B23" s="255" t="s">
        <v>111</v>
      </c>
      <c r="C23" s="206">
        <f t="shared" si="6"/>
        <v>0</v>
      </c>
      <c r="D23" s="128">
        <f t="shared" si="6"/>
        <v>0</v>
      </c>
      <c r="E23" s="128">
        <f t="shared" si="6"/>
        <v>0</v>
      </c>
      <c r="F23" s="128">
        <f t="shared" si="7"/>
        <v>0</v>
      </c>
      <c r="G23" s="140">
        <v>0</v>
      </c>
      <c r="H23" s="140">
        <v>0</v>
      </c>
      <c r="I23" s="128">
        <f t="shared" si="9"/>
        <v>0</v>
      </c>
      <c r="J23" s="140">
        <v>0</v>
      </c>
      <c r="K23" s="140">
        <v>0</v>
      </c>
      <c r="L23" s="128">
        <f t="shared" si="10"/>
        <v>0</v>
      </c>
      <c r="M23" s="140">
        <v>0</v>
      </c>
      <c r="N23" s="140">
        <v>0</v>
      </c>
      <c r="O23" s="128">
        <f t="shared" si="11"/>
        <v>0</v>
      </c>
      <c r="P23" s="140">
        <v>0</v>
      </c>
      <c r="Q23" s="140">
        <v>0</v>
      </c>
      <c r="R23" s="128">
        <f t="shared" si="12"/>
        <v>0</v>
      </c>
      <c r="S23" s="140">
        <v>0</v>
      </c>
      <c r="T23" s="140">
        <v>0</v>
      </c>
      <c r="U23" s="128">
        <f t="shared" si="13"/>
        <v>0</v>
      </c>
      <c r="V23" s="140">
        <v>0</v>
      </c>
      <c r="W23" s="140">
        <v>0</v>
      </c>
      <c r="X23" s="128">
        <f t="shared" si="14"/>
        <v>0</v>
      </c>
      <c r="Y23" s="140">
        <v>0</v>
      </c>
      <c r="Z23" s="140">
        <v>0</v>
      </c>
      <c r="AA23" s="128">
        <f t="shared" si="15"/>
        <v>0</v>
      </c>
      <c r="AB23" s="140">
        <v>0</v>
      </c>
      <c r="AC23" s="140">
        <v>0</v>
      </c>
      <c r="AD23" s="128">
        <f t="shared" si="16"/>
        <v>0</v>
      </c>
      <c r="AE23" s="140">
        <v>0</v>
      </c>
      <c r="AF23" s="140">
        <v>0</v>
      </c>
      <c r="AG23" s="128">
        <f t="shared" si="17"/>
        <v>0</v>
      </c>
      <c r="AH23" s="140">
        <v>0</v>
      </c>
      <c r="AI23" s="140">
        <v>0</v>
      </c>
      <c r="AJ23" s="128">
        <f t="shared" si="18"/>
        <v>0</v>
      </c>
      <c r="AK23" s="140">
        <v>0</v>
      </c>
      <c r="AL23" s="140">
        <v>0</v>
      </c>
      <c r="AM23" s="140">
        <f t="shared" si="19"/>
        <v>0</v>
      </c>
      <c r="AN23" s="140">
        <v>0</v>
      </c>
      <c r="AO23" s="140">
        <v>0</v>
      </c>
      <c r="AP23" s="140">
        <f t="shared" si="20"/>
        <v>0</v>
      </c>
      <c r="AQ23" s="140">
        <v>0</v>
      </c>
      <c r="AR23" s="140">
        <v>0</v>
      </c>
      <c r="AS23" s="37">
        <f t="shared" si="21"/>
        <v>0</v>
      </c>
      <c r="AT23" s="37">
        <v>0</v>
      </c>
      <c r="AU23" s="37">
        <v>0</v>
      </c>
      <c r="AV23" s="37">
        <f t="shared" si="22"/>
        <v>0</v>
      </c>
      <c r="AW23" s="37">
        <v>0</v>
      </c>
      <c r="AX23" s="37">
        <v>0</v>
      </c>
      <c r="AY23" s="37">
        <f t="shared" si="23"/>
        <v>0</v>
      </c>
      <c r="AZ23" s="37">
        <v>0</v>
      </c>
      <c r="BA23" s="37">
        <v>0</v>
      </c>
      <c r="BB23" s="37">
        <f t="shared" si="8"/>
        <v>0</v>
      </c>
      <c r="BC23" s="37">
        <v>0</v>
      </c>
      <c r="BD23" s="37">
        <v>0</v>
      </c>
      <c r="BE23" s="37">
        <v>0</v>
      </c>
      <c r="BF23" s="37">
        <v>0</v>
      </c>
      <c r="BG23" s="256" t="s">
        <v>111</v>
      </c>
      <c r="BH23" s="254"/>
    </row>
    <row r="24" spans="1:60" s="37" customFormat="1" ht="21" customHeight="1">
      <c r="A24" s="254"/>
      <c r="B24" s="255" t="s">
        <v>45</v>
      </c>
      <c r="C24" s="206">
        <f t="shared" si="6"/>
        <v>0</v>
      </c>
      <c r="D24" s="128">
        <f t="shared" si="6"/>
        <v>0</v>
      </c>
      <c r="E24" s="128">
        <f t="shared" si="6"/>
        <v>0</v>
      </c>
      <c r="F24" s="128">
        <f t="shared" si="7"/>
        <v>0</v>
      </c>
      <c r="G24" s="140">
        <v>0</v>
      </c>
      <c r="H24" s="140">
        <v>0</v>
      </c>
      <c r="I24" s="128">
        <f t="shared" si="9"/>
        <v>0</v>
      </c>
      <c r="J24" s="140">
        <v>0</v>
      </c>
      <c r="K24" s="140">
        <v>0</v>
      </c>
      <c r="L24" s="128">
        <f t="shared" si="10"/>
        <v>0</v>
      </c>
      <c r="M24" s="140">
        <v>0</v>
      </c>
      <c r="N24" s="140">
        <v>0</v>
      </c>
      <c r="O24" s="128">
        <f t="shared" si="11"/>
        <v>0</v>
      </c>
      <c r="P24" s="140">
        <v>0</v>
      </c>
      <c r="Q24" s="140">
        <v>0</v>
      </c>
      <c r="R24" s="128">
        <f t="shared" si="12"/>
        <v>0</v>
      </c>
      <c r="S24" s="140">
        <v>0</v>
      </c>
      <c r="T24" s="140">
        <v>0</v>
      </c>
      <c r="U24" s="128">
        <f t="shared" si="13"/>
        <v>0</v>
      </c>
      <c r="V24" s="140">
        <v>0</v>
      </c>
      <c r="W24" s="140">
        <v>0</v>
      </c>
      <c r="X24" s="128">
        <f t="shared" si="14"/>
        <v>0</v>
      </c>
      <c r="Y24" s="140">
        <v>0</v>
      </c>
      <c r="Z24" s="140">
        <v>0</v>
      </c>
      <c r="AA24" s="128">
        <f t="shared" si="15"/>
        <v>0</v>
      </c>
      <c r="AB24" s="140">
        <v>0</v>
      </c>
      <c r="AC24" s="140">
        <v>0</v>
      </c>
      <c r="AD24" s="128">
        <f t="shared" si="16"/>
        <v>0</v>
      </c>
      <c r="AE24" s="140">
        <v>0</v>
      </c>
      <c r="AF24" s="140">
        <v>0</v>
      </c>
      <c r="AG24" s="128">
        <f t="shared" si="17"/>
        <v>0</v>
      </c>
      <c r="AH24" s="140">
        <v>0</v>
      </c>
      <c r="AI24" s="140">
        <v>0</v>
      </c>
      <c r="AJ24" s="128">
        <f t="shared" si="18"/>
        <v>0</v>
      </c>
      <c r="AK24" s="140">
        <v>0</v>
      </c>
      <c r="AL24" s="140">
        <v>0</v>
      </c>
      <c r="AM24" s="140">
        <f t="shared" si="19"/>
        <v>0</v>
      </c>
      <c r="AN24" s="140">
        <v>0</v>
      </c>
      <c r="AO24" s="140">
        <v>0</v>
      </c>
      <c r="AP24" s="140">
        <f t="shared" si="20"/>
        <v>0</v>
      </c>
      <c r="AQ24" s="140">
        <v>0</v>
      </c>
      <c r="AR24" s="140">
        <v>0</v>
      </c>
      <c r="AS24" s="37">
        <f t="shared" si="21"/>
        <v>0</v>
      </c>
      <c r="AT24" s="37">
        <v>0</v>
      </c>
      <c r="AU24" s="37">
        <v>0</v>
      </c>
      <c r="AV24" s="37">
        <f t="shared" si="22"/>
        <v>0</v>
      </c>
      <c r="AW24" s="37">
        <v>0</v>
      </c>
      <c r="AX24" s="37">
        <v>0</v>
      </c>
      <c r="AY24" s="37">
        <f t="shared" si="23"/>
        <v>0</v>
      </c>
      <c r="AZ24" s="37">
        <v>0</v>
      </c>
      <c r="BA24" s="37">
        <v>0</v>
      </c>
      <c r="BB24" s="37">
        <f t="shared" si="8"/>
        <v>0</v>
      </c>
      <c r="BC24" s="37">
        <v>0</v>
      </c>
      <c r="BD24" s="37">
        <v>0</v>
      </c>
      <c r="BE24" s="37">
        <v>0</v>
      </c>
      <c r="BF24" s="37">
        <v>0</v>
      </c>
      <c r="BG24" s="256" t="s">
        <v>45</v>
      </c>
      <c r="BH24" s="254"/>
    </row>
    <row r="25" spans="1:60" s="37" customFormat="1" ht="21" customHeight="1">
      <c r="A25" s="254"/>
      <c r="B25" s="255" t="s">
        <v>46</v>
      </c>
      <c r="C25" s="206">
        <f t="shared" si="6"/>
        <v>0</v>
      </c>
      <c r="D25" s="128">
        <f t="shared" si="6"/>
        <v>0</v>
      </c>
      <c r="E25" s="128">
        <f t="shared" si="6"/>
        <v>0</v>
      </c>
      <c r="F25" s="128">
        <f t="shared" si="7"/>
        <v>0</v>
      </c>
      <c r="G25" s="140">
        <v>0</v>
      </c>
      <c r="H25" s="140">
        <v>0</v>
      </c>
      <c r="I25" s="128">
        <f t="shared" si="9"/>
        <v>0</v>
      </c>
      <c r="J25" s="140">
        <v>0</v>
      </c>
      <c r="K25" s="140">
        <v>0</v>
      </c>
      <c r="L25" s="128">
        <f t="shared" si="10"/>
        <v>0</v>
      </c>
      <c r="M25" s="140">
        <v>0</v>
      </c>
      <c r="N25" s="140">
        <v>0</v>
      </c>
      <c r="O25" s="128">
        <f t="shared" si="11"/>
        <v>0</v>
      </c>
      <c r="P25" s="140">
        <v>0</v>
      </c>
      <c r="Q25" s="140">
        <v>0</v>
      </c>
      <c r="R25" s="128">
        <f t="shared" si="12"/>
        <v>0</v>
      </c>
      <c r="S25" s="140">
        <v>0</v>
      </c>
      <c r="T25" s="140">
        <v>0</v>
      </c>
      <c r="U25" s="128">
        <f t="shared" si="13"/>
        <v>0</v>
      </c>
      <c r="V25" s="140">
        <v>0</v>
      </c>
      <c r="W25" s="140">
        <v>0</v>
      </c>
      <c r="X25" s="128">
        <f t="shared" si="14"/>
        <v>0</v>
      </c>
      <c r="Y25" s="140">
        <v>0</v>
      </c>
      <c r="Z25" s="140">
        <v>0</v>
      </c>
      <c r="AA25" s="128">
        <f t="shared" si="15"/>
        <v>0</v>
      </c>
      <c r="AB25" s="140">
        <v>0</v>
      </c>
      <c r="AC25" s="140">
        <v>0</v>
      </c>
      <c r="AD25" s="128">
        <f t="shared" si="16"/>
        <v>0</v>
      </c>
      <c r="AE25" s="140">
        <v>0</v>
      </c>
      <c r="AF25" s="140">
        <v>0</v>
      </c>
      <c r="AG25" s="128">
        <f t="shared" si="17"/>
        <v>0</v>
      </c>
      <c r="AH25" s="140">
        <v>0</v>
      </c>
      <c r="AI25" s="140">
        <v>0</v>
      </c>
      <c r="AJ25" s="128">
        <f t="shared" si="18"/>
        <v>0</v>
      </c>
      <c r="AK25" s="140">
        <v>0</v>
      </c>
      <c r="AL25" s="140">
        <v>0</v>
      </c>
      <c r="AM25" s="140">
        <f t="shared" si="19"/>
        <v>0</v>
      </c>
      <c r="AN25" s="140">
        <v>0</v>
      </c>
      <c r="AO25" s="140">
        <v>0</v>
      </c>
      <c r="AP25" s="140">
        <f t="shared" si="20"/>
        <v>0</v>
      </c>
      <c r="AQ25" s="140">
        <v>0</v>
      </c>
      <c r="AR25" s="140">
        <v>0</v>
      </c>
      <c r="AS25" s="37">
        <f t="shared" si="21"/>
        <v>0</v>
      </c>
      <c r="AT25" s="37">
        <v>0</v>
      </c>
      <c r="AU25" s="37">
        <v>0</v>
      </c>
      <c r="AV25" s="37">
        <f t="shared" si="22"/>
        <v>0</v>
      </c>
      <c r="AW25" s="37">
        <v>0</v>
      </c>
      <c r="AX25" s="37">
        <v>0</v>
      </c>
      <c r="AY25" s="37">
        <f t="shared" si="23"/>
        <v>0</v>
      </c>
      <c r="AZ25" s="37">
        <v>0</v>
      </c>
      <c r="BA25" s="37">
        <v>0</v>
      </c>
      <c r="BB25" s="37">
        <f t="shared" si="8"/>
        <v>0</v>
      </c>
      <c r="BC25" s="37">
        <v>0</v>
      </c>
      <c r="BD25" s="37">
        <v>0</v>
      </c>
      <c r="BE25" s="37">
        <v>0</v>
      </c>
      <c r="BF25" s="37">
        <v>0</v>
      </c>
      <c r="BG25" s="256" t="s">
        <v>46</v>
      </c>
      <c r="BH25" s="254"/>
    </row>
    <row r="26" spans="1:60" s="37" customFormat="1" ht="21" customHeight="1">
      <c r="A26" s="254"/>
      <c r="B26" s="255" t="s">
        <v>47</v>
      </c>
      <c r="C26" s="206">
        <f t="shared" si="6"/>
        <v>0</v>
      </c>
      <c r="D26" s="128">
        <f t="shared" si="6"/>
        <v>0</v>
      </c>
      <c r="E26" s="128">
        <f t="shared" si="6"/>
        <v>0</v>
      </c>
      <c r="F26" s="128">
        <f t="shared" si="7"/>
        <v>0</v>
      </c>
      <c r="G26" s="140">
        <v>0</v>
      </c>
      <c r="H26" s="140">
        <v>0</v>
      </c>
      <c r="I26" s="128">
        <f t="shared" si="9"/>
        <v>0</v>
      </c>
      <c r="J26" s="140">
        <v>0</v>
      </c>
      <c r="K26" s="140">
        <v>0</v>
      </c>
      <c r="L26" s="128">
        <f t="shared" si="10"/>
        <v>0</v>
      </c>
      <c r="M26" s="140">
        <v>0</v>
      </c>
      <c r="N26" s="140">
        <v>0</v>
      </c>
      <c r="O26" s="128">
        <f t="shared" si="11"/>
        <v>0</v>
      </c>
      <c r="P26" s="140">
        <v>0</v>
      </c>
      <c r="Q26" s="140">
        <v>0</v>
      </c>
      <c r="R26" s="128">
        <f t="shared" si="12"/>
        <v>0</v>
      </c>
      <c r="S26" s="140">
        <v>0</v>
      </c>
      <c r="T26" s="140">
        <v>0</v>
      </c>
      <c r="U26" s="128">
        <f t="shared" si="13"/>
        <v>0</v>
      </c>
      <c r="V26" s="140">
        <v>0</v>
      </c>
      <c r="W26" s="140">
        <v>0</v>
      </c>
      <c r="X26" s="128">
        <f t="shared" si="14"/>
        <v>0</v>
      </c>
      <c r="Y26" s="140">
        <v>0</v>
      </c>
      <c r="Z26" s="140">
        <v>0</v>
      </c>
      <c r="AA26" s="128">
        <f t="shared" si="15"/>
        <v>0</v>
      </c>
      <c r="AB26" s="140">
        <v>0</v>
      </c>
      <c r="AC26" s="140">
        <v>0</v>
      </c>
      <c r="AD26" s="128">
        <f t="shared" si="16"/>
        <v>0</v>
      </c>
      <c r="AE26" s="140">
        <v>0</v>
      </c>
      <c r="AF26" s="140">
        <v>0</v>
      </c>
      <c r="AG26" s="128">
        <f t="shared" si="17"/>
        <v>0</v>
      </c>
      <c r="AH26" s="140">
        <v>0</v>
      </c>
      <c r="AI26" s="140">
        <v>0</v>
      </c>
      <c r="AJ26" s="128">
        <f t="shared" si="18"/>
        <v>0</v>
      </c>
      <c r="AK26" s="140">
        <v>0</v>
      </c>
      <c r="AL26" s="140">
        <v>0</v>
      </c>
      <c r="AM26" s="140">
        <f t="shared" si="19"/>
        <v>0</v>
      </c>
      <c r="AN26" s="140">
        <v>0</v>
      </c>
      <c r="AO26" s="140">
        <v>0</v>
      </c>
      <c r="AP26" s="140">
        <f t="shared" si="20"/>
        <v>0</v>
      </c>
      <c r="AQ26" s="140">
        <v>0</v>
      </c>
      <c r="AR26" s="140">
        <v>0</v>
      </c>
      <c r="AS26" s="37">
        <f t="shared" si="21"/>
        <v>0</v>
      </c>
      <c r="AT26" s="37">
        <v>0</v>
      </c>
      <c r="AU26" s="37">
        <v>0</v>
      </c>
      <c r="AV26" s="37">
        <f t="shared" si="22"/>
        <v>0</v>
      </c>
      <c r="AW26" s="37">
        <v>0</v>
      </c>
      <c r="AX26" s="37">
        <v>0</v>
      </c>
      <c r="AY26" s="37">
        <f t="shared" si="23"/>
        <v>0</v>
      </c>
      <c r="AZ26" s="37">
        <v>0</v>
      </c>
      <c r="BA26" s="37">
        <v>0</v>
      </c>
      <c r="BB26" s="37">
        <f t="shared" si="8"/>
        <v>0</v>
      </c>
      <c r="BC26" s="37">
        <v>0</v>
      </c>
      <c r="BD26" s="37">
        <v>0</v>
      </c>
      <c r="BE26" s="37">
        <v>0</v>
      </c>
      <c r="BF26" s="37">
        <v>0</v>
      </c>
      <c r="BG26" s="256" t="s">
        <v>47</v>
      </c>
      <c r="BH26" s="254"/>
    </row>
    <row r="27" spans="1:60" s="37" customFormat="1" ht="21" customHeight="1">
      <c r="A27" s="254"/>
      <c r="B27" s="255" t="s">
        <v>48</v>
      </c>
      <c r="C27" s="206">
        <f t="shared" si="6"/>
        <v>0</v>
      </c>
      <c r="D27" s="128">
        <f t="shared" si="6"/>
        <v>0</v>
      </c>
      <c r="E27" s="128">
        <f t="shared" si="6"/>
        <v>0</v>
      </c>
      <c r="F27" s="128">
        <f t="shared" si="7"/>
        <v>0</v>
      </c>
      <c r="G27" s="140">
        <v>0</v>
      </c>
      <c r="H27" s="140">
        <v>0</v>
      </c>
      <c r="I27" s="128">
        <f t="shared" si="9"/>
        <v>0</v>
      </c>
      <c r="J27" s="140">
        <v>0</v>
      </c>
      <c r="K27" s="140">
        <v>0</v>
      </c>
      <c r="L27" s="128">
        <f t="shared" si="10"/>
        <v>0</v>
      </c>
      <c r="M27" s="140">
        <v>0</v>
      </c>
      <c r="N27" s="140">
        <v>0</v>
      </c>
      <c r="O27" s="128">
        <f t="shared" si="11"/>
        <v>0</v>
      </c>
      <c r="P27" s="140">
        <v>0</v>
      </c>
      <c r="Q27" s="140">
        <v>0</v>
      </c>
      <c r="R27" s="128">
        <f t="shared" si="12"/>
        <v>0</v>
      </c>
      <c r="S27" s="140">
        <v>0</v>
      </c>
      <c r="T27" s="140">
        <v>0</v>
      </c>
      <c r="U27" s="128">
        <f t="shared" si="13"/>
        <v>0</v>
      </c>
      <c r="V27" s="140">
        <v>0</v>
      </c>
      <c r="W27" s="140">
        <v>0</v>
      </c>
      <c r="X27" s="128">
        <f t="shared" si="14"/>
        <v>0</v>
      </c>
      <c r="Y27" s="140">
        <v>0</v>
      </c>
      <c r="Z27" s="140">
        <v>0</v>
      </c>
      <c r="AA27" s="128">
        <f t="shared" si="15"/>
        <v>0</v>
      </c>
      <c r="AB27" s="140">
        <v>0</v>
      </c>
      <c r="AC27" s="140">
        <v>0</v>
      </c>
      <c r="AD27" s="128">
        <f t="shared" si="16"/>
        <v>0</v>
      </c>
      <c r="AE27" s="140">
        <v>0</v>
      </c>
      <c r="AF27" s="140">
        <v>0</v>
      </c>
      <c r="AG27" s="128">
        <f t="shared" si="17"/>
        <v>0</v>
      </c>
      <c r="AH27" s="140">
        <v>0</v>
      </c>
      <c r="AI27" s="140">
        <v>0</v>
      </c>
      <c r="AJ27" s="128">
        <f t="shared" si="18"/>
        <v>0</v>
      </c>
      <c r="AK27" s="140">
        <v>0</v>
      </c>
      <c r="AL27" s="140">
        <v>0</v>
      </c>
      <c r="AM27" s="140">
        <f t="shared" si="19"/>
        <v>0</v>
      </c>
      <c r="AN27" s="140">
        <v>0</v>
      </c>
      <c r="AO27" s="140">
        <v>0</v>
      </c>
      <c r="AP27" s="140">
        <f t="shared" si="20"/>
        <v>0</v>
      </c>
      <c r="AQ27" s="140">
        <v>0</v>
      </c>
      <c r="AR27" s="140">
        <v>0</v>
      </c>
      <c r="AS27" s="37">
        <f t="shared" si="21"/>
        <v>0</v>
      </c>
      <c r="AT27" s="37">
        <v>0</v>
      </c>
      <c r="AU27" s="37">
        <v>0</v>
      </c>
      <c r="AV27" s="37">
        <f t="shared" si="22"/>
        <v>0</v>
      </c>
      <c r="AW27" s="37">
        <v>0</v>
      </c>
      <c r="AX27" s="37">
        <v>0</v>
      </c>
      <c r="AY27" s="37">
        <f t="shared" si="23"/>
        <v>0</v>
      </c>
      <c r="AZ27" s="37">
        <v>0</v>
      </c>
      <c r="BA27" s="37">
        <v>0</v>
      </c>
      <c r="BB27" s="37">
        <f t="shared" si="8"/>
        <v>0</v>
      </c>
      <c r="BC27" s="37">
        <v>0</v>
      </c>
      <c r="BD27" s="37">
        <v>0</v>
      </c>
      <c r="BE27" s="37">
        <v>0</v>
      </c>
      <c r="BF27" s="37">
        <v>0</v>
      </c>
      <c r="BG27" s="256" t="s">
        <v>48</v>
      </c>
      <c r="BH27" s="254"/>
    </row>
    <row r="28" spans="1:60" s="37" customFormat="1" ht="21" customHeight="1">
      <c r="A28" s="254"/>
      <c r="B28" s="255" t="s">
        <v>49</v>
      </c>
      <c r="C28" s="206">
        <f t="shared" si="6"/>
        <v>0</v>
      </c>
      <c r="D28" s="128">
        <f t="shared" si="6"/>
        <v>0</v>
      </c>
      <c r="E28" s="128">
        <f t="shared" si="6"/>
        <v>0</v>
      </c>
      <c r="F28" s="128">
        <f t="shared" si="7"/>
        <v>0</v>
      </c>
      <c r="G28" s="140">
        <v>0</v>
      </c>
      <c r="H28" s="140">
        <v>0</v>
      </c>
      <c r="I28" s="128">
        <f t="shared" si="9"/>
        <v>0</v>
      </c>
      <c r="J28" s="140">
        <v>0</v>
      </c>
      <c r="K28" s="140">
        <v>0</v>
      </c>
      <c r="L28" s="128">
        <f t="shared" si="10"/>
        <v>0</v>
      </c>
      <c r="M28" s="140">
        <v>0</v>
      </c>
      <c r="N28" s="140">
        <v>0</v>
      </c>
      <c r="O28" s="128">
        <f t="shared" si="11"/>
        <v>0</v>
      </c>
      <c r="P28" s="140">
        <v>0</v>
      </c>
      <c r="Q28" s="140">
        <v>0</v>
      </c>
      <c r="R28" s="128">
        <f t="shared" si="12"/>
        <v>0</v>
      </c>
      <c r="S28" s="140">
        <v>0</v>
      </c>
      <c r="T28" s="140">
        <v>0</v>
      </c>
      <c r="U28" s="128">
        <f t="shared" si="13"/>
        <v>0</v>
      </c>
      <c r="V28" s="140">
        <v>0</v>
      </c>
      <c r="W28" s="140">
        <v>0</v>
      </c>
      <c r="X28" s="128">
        <f t="shared" si="14"/>
        <v>0</v>
      </c>
      <c r="Y28" s="140">
        <v>0</v>
      </c>
      <c r="Z28" s="140">
        <v>0</v>
      </c>
      <c r="AA28" s="128">
        <f t="shared" si="15"/>
        <v>0</v>
      </c>
      <c r="AB28" s="140">
        <v>0</v>
      </c>
      <c r="AC28" s="140">
        <v>0</v>
      </c>
      <c r="AD28" s="128">
        <f t="shared" si="16"/>
        <v>0</v>
      </c>
      <c r="AE28" s="140">
        <v>0</v>
      </c>
      <c r="AF28" s="140">
        <v>0</v>
      </c>
      <c r="AG28" s="128">
        <f t="shared" si="17"/>
        <v>0</v>
      </c>
      <c r="AH28" s="140">
        <v>0</v>
      </c>
      <c r="AI28" s="140">
        <v>0</v>
      </c>
      <c r="AJ28" s="128">
        <f t="shared" si="18"/>
        <v>0</v>
      </c>
      <c r="AK28" s="140">
        <v>0</v>
      </c>
      <c r="AL28" s="140">
        <v>0</v>
      </c>
      <c r="AM28" s="140">
        <f t="shared" si="19"/>
        <v>0</v>
      </c>
      <c r="AN28" s="140">
        <v>0</v>
      </c>
      <c r="AO28" s="140">
        <v>0</v>
      </c>
      <c r="AP28" s="140">
        <f t="shared" si="20"/>
        <v>0</v>
      </c>
      <c r="AQ28" s="140">
        <v>0</v>
      </c>
      <c r="AR28" s="140">
        <v>0</v>
      </c>
      <c r="AS28" s="37">
        <f t="shared" si="21"/>
        <v>0</v>
      </c>
      <c r="AT28" s="37">
        <v>0</v>
      </c>
      <c r="AU28" s="37">
        <v>0</v>
      </c>
      <c r="AV28" s="37">
        <f t="shared" si="22"/>
        <v>0</v>
      </c>
      <c r="AW28" s="37">
        <v>0</v>
      </c>
      <c r="AX28" s="37">
        <v>0</v>
      </c>
      <c r="AY28" s="37">
        <f t="shared" si="23"/>
        <v>0</v>
      </c>
      <c r="AZ28" s="37">
        <v>0</v>
      </c>
      <c r="BA28" s="37">
        <v>0</v>
      </c>
      <c r="BB28" s="37">
        <f t="shared" si="8"/>
        <v>0</v>
      </c>
      <c r="BC28" s="37">
        <v>0</v>
      </c>
      <c r="BD28" s="37">
        <v>0</v>
      </c>
      <c r="BE28" s="37">
        <v>0</v>
      </c>
      <c r="BF28" s="37">
        <v>0</v>
      </c>
      <c r="BG28" s="256" t="s">
        <v>49</v>
      </c>
      <c r="BH28" s="254"/>
    </row>
    <row r="29" spans="1:60" s="37" customFormat="1" ht="21" customHeight="1">
      <c r="A29" s="254"/>
      <c r="B29" s="255" t="s">
        <v>50</v>
      </c>
      <c r="C29" s="206">
        <f t="shared" si="6"/>
        <v>0</v>
      </c>
      <c r="D29" s="128">
        <f t="shared" si="6"/>
        <v>0</v>
      </c>
      <c r="E29" s="128">
        <f t="shared" si="6"/>
        <v>0</v>
      </c>
      <c r="F29" s="128">
        <f t="shared" si="7"/>
        <v>0</v>
      </c>
      <c r="G29" s="140">
        <v>0</v>
      </c>
      <c r="H29" s="140">
        <v>0</v>
      </c>
      <c r="I29" s="128">
        <f t="shared" si="9"/>
        <v>0</v>
      </c>
      <c r="J29" s="140">
        <v>0</v>
      </c>
      <c r="K29" s="140">
        <v>0</v>
      </c>
      <c r="L29" s="128">
        <f t="shared" si="10"/>
        <v>0</v>
      </c>
      <c r="M29" s="140">
        <v>0</v>
      </c>
      <c r="N29" s="140">
        <v>0</v>
      </c>
      <c r="O29" s="128">
        <f t="shared" si="11"/>
        <v>0</v>
      </c>
      <c r="P29" s="140">
        <v>0</v>
      </c>
      <c r="Q29" s="140">
        <v>0</v>
      </c>
      <c r="R29" s="128">
        <f t="shared" si="12"/>
        <v>0</v>
      </c>
      <c r="S29" s="140">
        <v>0</v>
      </c>
      <c r="T29" s="140">
        <v>0</v>
      </c>
      <c r="U29" s="128">
        <f t="shared" si="13"/>
        <v>0</v>
      </c>
      <c r="V29" s="140">
        <v>0</v>
      </c>
      <c r="W29" s="140">
        <v>0</v>
      </c>
      <c r="X29" s="128">
        <f t="shared" si="14"/>
        <v>0</v>
      </c>
      <c r="Y29" s="140">
        <v>0</v>
      </c>
      <c r="Z29" s="140">
        <v>0</v>
      </c>
      <c r="AA29" s="128">
        <f t="shared" si="15"/>
        <v>0</v>
      </c>
      <c r="AB29" s="140">
        <v>0</v>
      </c>
      <c r="AC29" s="140">
        <v>0</v>
      </c>
      <c r="AD29" s="128">
        <f t="shared" si="16"/>
        <v>0</v>
      </c>
      <c r="AE29" s="140">
        <v>0</v>
      </c>
      <c r="AF29" s="140">
        <v>0</v>
      </c>
      <c r="AG29" s="128">
        <f t="shared" si="17"/>
        <v>0</v>
      </c>
      <c r="AH29" s="140">
        <v>0</v>
      </c>
      <c r="AI29" s="140">
        <v>0</v>
      </c>
      <c r="AJ29" s="128">
        <f t="shared" si="18"/>
        <v>0</v>
      </c>
      <c r="AK29" s="140">
        <v>0</v>
      </c>
      <c r="AL29" s="140">
        <v>0</v>
      </c>
      <c r="AM29" s="140">
        <f t="shared" si="19"/>
        <v>0</v>
      </c>
      <c r="AN29" s="140">
        <v>0</v>
      </c>
      <c r="AO29" s="140">
        <v>0</v>
      </c>
      <c r="AP29" s="140">
        <f t="shared" si="20"/>
        <v>0</v>
      </c>
      <c r="AQ29" s="140">
        <v>0</v>
      </c>
      <c r="AR29" s="140">
        <v>0</v>
      </c>
      <c r="AS29" s="37">
        <f t="shared" si="21"/>
        <v>0</v>
      </c>
      <c r="AT29" s="37">
        <v>0</v>
      </c>
      <c r="AU29" s="37">
        <v>0</v>
      </c>
      <c r="AV29" s="37">
        <f t="shared" si="22"/>
        <v>0</v>
      </c>
      <c r="AW29" s="37">
        <v>0</v>
      </c>
      <c r="AX29" s="37">
        <v>0</v>
      </c>
      <c r="AY29" s="37">
        <f t="shared" si="23"/>
        <v>0</v>
      </c>
      <c r="AZ29" s="37">
        <v>0</v>
      </c>
      <c r="BA29" s="37">
        <v>0</v>
      </c>
      <c r="BB29" s="37">
        <f t="shared" si="8"/>
        <v>0</v>
      </c>
      <c r="BC29" s="37">
        <v>0</v>
      </c>
      <c r="BD29" s="37">
        <v>0</v>
      </c>
      <c r="BE29" s="37">
        <v>0</v>
      </c>
      <c r="BF29" s="37">
        <v>0</v>
      </c>
      <c r="BG29" s="256" t="s">
        <v>50</v>
      </c>
      <c r="BH29" s="254"/>
    </row>
    <row r="30" spans="1:60" s="37" customFormat="1" ht="21" customHeight="1">
      <c r="A30" s="254"/>
      <c r="B30" s="255" t="s">
        <v>68</v>
      </c>
      <c r="C30" s="206">
        <f t="shared" si="6"/>
        <v>0</v>
      </c>
      <c r="D30" s="128">
        <f t="shared" si="6"/>
        <v>0</v>
      </c>
      <c r="E30" s="128">
        <f t="shared" si="6"/>
        <v>0</v>
      </c>
      <c r="F30" s="128">
        <f t="shared" si="7"/>
        <v>0</v>
      </c>
      <c r="G30" s="140">
        <v>0</v>
      </c>
      <c r="H30" s="140">
        <v>0</v>
      </c>
      <c r="I30" s="128">
        <f t="shared" si="9"/>
        <v>0</v>
      </c>
      <c r="J30" s="140">
        <v>0</v>
      </c>
      <c r="K30" s="140">
        <v>0</v>
      </c>
      <c r="L30" s="128">
        <f t="shared" si="10"/>
        <v>0</v>
      </c>
      <c r="M30" s="140">
        <v>0</v>
      </c>
      <c r="N30" s="140">
        <v>0</v>
      </c>
      <c r="O30" s="128">
        <f t="shared" si="11"/>
        <v>0</v>
      </c>
      <c r="P30" s="140">
        <v>0</v>
      </c>
      <c r="Q30" s="140">
        <v>0</v>
      </c>
      <c r="R30" s="128">
        <f t="shared" si="12"/>
        <v>0</v>
      </c>
      <c r="S30" s="140">
        <v>0</v>
      </c>
      <c r="T30" s="140">
        <v>0</v>
      </c>
      <c r="U30" s="128">
        <f t="shared" si="13"/>
        <v>0</v>
      </c>
      <c r="V30" s="140">
        <v>0</v>
      </c>
      <c r="W30" s="140">
        <v>0</v>
      </c>
      <c r="X30" s="128">
        <f t="shared" si="14"/>
        <v>0</v>
      </c>
      <c r="Y30" s="140">
        <v>0</v>
      </c>
      <c r="Z30" s="140">
        <v>0</v>
      </c>
      <c r="AA30" s="128">
        <f t="shared" si="15"/>
        <v>0</v>
      </c>
      <c r="AB30" s="140">
        <v>0</v>
      </c>
      <c r="AC30" s="140">
        <v>0</v>
      </c>
      <c r="AD30" s="128">
        <f t="shared" si="16"/>
        <v>0</v>
      </c>
      <c r="AE30" s="140">
        <v>0</v>
      </c>
      <c r="AF30" s="140">
        <v>0</v>
      </c>
      <c r="AG30" s="128">
        <f t="shared" si="17"/>
        <v>0</v>
      </c>
      <c r="AH30" s="140">
        <v>0</v>
      </c>
      <c r="AI30" s="140">
        <v>0</v>
      </c>
      <c r="AJ30" s="128">
        <f t="shared" si="18"/>
        <v>0</v>
      </c>
      <c r="AK30" s="140">
        <v>0</v>
      </c>
      <c r="AL30" s="140">
        <v>0</v>
      </c>
      <c r="AM30" s="140">
        <f t="shared" si="19"/>
        <v>0</v>
      </c>
      <c r="AN30" s="140">
        <v>0</v>
      </c>
      <c r="AO30" s="140">
        <v>0</v>
      </c>
      <c r="AP30" s="140">
        <f t="shared" si="20"/>
        <v>0</v>
      </c>
      <c r="AQ30" s="140">
        <v>0</v>
      </c>
      <c r="AR30" s="140">
        <v>0</v>
      </c>
      <c r="AS30" s="37">
        <f t="shared" si="21"/>
        <v>0</v>
      </c>
      <c r="AT30" s="37">
        <v>0</v>
      </c>
      <c r="AU30" s="37">
        <v>0</v>
      </c>
      <c r="AV30" s="37">
        <f t="shared" si="22"/>
        <v>0</v>
      </c>
      <c r="AW30" s="37">
        <v>0</v>
      </c>
      <c r="AX30" s="37">
        <v>0</v>
      </c>
      <c r="AY30" s="37">
        <f t="shared" si="23"/>
        <v>0</v>
      </c>
      <c r="AZ30" s="37">
        <v>0</v>
      </c>
      <c r="BA30" s="37">
        <v>0</v>
      </c>
      <c r="BB30" s="37">
        <f t="shared" si="8"/>
        <v>0</v>
      </c>
      <c r="BC30" s="37">
        <v>0</v>
      </c>
      <c r="BD30" s="37">
        <v>0</v>
      </c>
      <c r="BE30" s="37">
        <v>0</v>
      </c>
      <c r="BF30" s="37">
        <v>0</v>
      </c>
      <c r="BG30" s="256" t="s">
        <v>68</v>
      </c>
      <c r="BH30" s="254"/>
    </row>
    <row r="31" spans="1:60" s="37" customFormat="1" ht="21" customHeight="1">
      <c r="A31" s="254"/>
      <c r="B31" s="255" t="s">
        <v>69</v>
      </c>
      <c r="C31" s="206">
        <f t="shared" si="6"/>
        <v>0</v>
      </c>
      <c r="D31" s="128">
        <f t="shared" si="6"/>
        <v>0</v>
      </c>
      <c r="E31" s="128">
        <f t="shared" si="6"/>
        <v>0</v>
      </c>
      <c r="F31" s="128">
        <f t="shared" si="7"/>
        <v>0</v>
      </c>
      <c r="G31" s="140">
        <v>0</v>
      </c>
      <c r="H31" s="140">
        <v>0</v>
      </c>
      <c r="I31" s="128">
        <f t="shared" si="9"/>
        <v>0</v>
      </c>
      <c r="J31" s="140">
        <v>0</v>
      </c>
      <c r="K31" s="140">
        <v>0</v>
      </c>
      <c r="L31" s="128">
        <f t="shared" si="10"/>
        <v>0</v>
      </c>
      <c r="M31" s="140">
        <v>0</v>
      </c>
      <c r="N31" s="140">
        <v>0</v>
      </c>
      <c r="O31" s="128">
        <f t="shared" si="11"/>
        <v>0</v>
      </c>
      <c r="P31" s="140">
        <v>0</v>
      </c>
      <c r="Q31" s="140">
        <v>0</v>
      </c>
      <c r="R31" s="128">
        <f t="shared" si="12"/>
        <v>0</v>
      </c>
      <c r="S31" s="140">
        <v>0</v>
      </c>
      <c r="T31" s="140">
        <v>0</v>
      </c>
      <c r="U31" s="128">
        <f t="shared" si="13"/>
        <v>0</v>
      </c>
      <c r="V31" s="140">
        <v>0</v>
      </c>
      <c r="W31" s="140">
        <v>0</v>
      </c>
      <c r="X31" s="128">
        <f t="shared" si="14"/>
        <v>0</v>
      </c>
      <c r="Y31" s="140">
        <v>0</v>
      </c>
      <c r="Z31" s="140">
        <v>0</v>
      </c>
      <c r="AA31" s="128">
        <f t="shared" si="15"/>
        <v>0</v>
      </c>
      <c r="AB31" s="140">
        <v>0</v>
      </c>
      <c r="AC31" s="140">
        <v>0</v>
      </c>
      <c r="AD31" s="128">
        <f t="shared" si="16"/>
        <v>0</v>
      </c>
      <c r="AE31" s="140">
        <v>0</v>
      </c>
      <c r="AF31" s="140">
        <v>0</v>
      </c>
      <c r="AG31" s="128">
        <f t="shared" si="17"/>
        <v>0</v>
      </c>
      <c r="AH31" s="140">
        <v>0</v>
      </c>
      <c r="AI31" s="140">
        <v>0</v>
      </c>
      <c r="AJ31" s="128">
        <f t="shared" si="18"/>
        <v>0</v>
      </c>
      <c r="AK31" s="140">
        <v>0</v>
      </c>
      <c r="AL31" s="140">
        <v>0</v>
      </c>
      <c r="AM31" s="140">
        <f t="shared" si="19"/>
        <v>0</v>
      </c>
      <c r="AN31" s="140">
        <v>0</v>
      </c>
      <c r="AO31" s="140">
        <v>0</v>
      </c>
      <c r="AP31" s="140">
        <f t="shared" si="20"/>
        <v>0</v>
      </c>
      <c r="AQ31" s="140">
        <v>0</v>
      </c>
      <c r="AR31" s="140">
        <v>0</v>
      </c>
      <c r="AS31" s="37">
        <f t="shared" si="21"/>
        <v>0</v>
      </c>
      <c r="AT31" s="37">
        <v>0</v>
      </c>
      <c r="AU31" s="37">
        <v>0</v>
      </c>
      <c r="AV31" s="37">
        <f t="shared" si="22"/>
        <v>0</v>
      </c>
      <c r="AW31" s="37">
        <v>0</v>
      </c>
      <c r="AX31" s="37">
        <v>0</v>
      </c>
      <c r="AY31" s="37">
        <f t="shared" si="23"/>
        <v>0</v>
      </c>
      <c r="AZ31" s="37">
        <v>0</v>
      </c>
      <c r="BA31" s="37">
        <v>0</v>
      </c>
      <c r="BB31" s="37">
        <f t="shared" si="8"/>
        <v>0</v>
      </c>
      <c r="BC31" s="37">
        <v>0</v>
      </c>
      <c r="BD31" s="37">
        <v>0</v>
      </c>
      <c r="BE31" s="37">
        <v>0</v>
      </c>
      <c r="BF31" s="37">
        <v>0</v>
      </c>
      <c r="BG31" s="256" t="s">
        <v>69</v>
      </c>
      <c r="BH31" s="254"/>
    </row>
    <row r="32" spans="1:60" s="37" customFormat="1" ht="21" customHeight="1">
      <c r="A32" s="254"/>
      <c r="B32" s="255" t="s">
        <v>70</v>
      </c>
      <c r="C32" s="206">
        <f t="shared" si="6"/>
        <v>0</v>
      </c>
      <c r="D32" s="128">
        <f t="shared" si="6"/>
        <v>0</v>
      </c>
      <c r="E32" s="128">
        <f t="shared" si="6"/>
        <v>0</v>
      </c>
      <c r="F32" s="128">
        <f t="shared" si="7"/>
        <v>0</v>
      </c>
      <c r="G32" s="140">
        <v>0</v>
      </c>
      <c r="H32" s="140">
        <v>0</v>
      </c>
      <c r="I32" s="128">
        <f t="shared" si="9"/>
        <v>0</v>
      </c>
      <c r="J32" s="140">
        <v>0</v>
      </c>
      <c r="K32" s="140">
        <v>0</v>
      </c>
      <c r="L32" s="128">
        <f t="shared" si="10"/>
        <v>0</v>
      </c>
      <c r="M32" s="140">
        <v>0</v>
      </c>
      <c r="N32" s="140">
        <v>0</v>
      </c>
      <c r="O32" s="128">
        <f t="shared" si="11"/>
        <v>0</v>
      </c>
      <c r="P32" s="140">
        <v>0</v>
      </c>
      <c r="Q32" s="140">
        <v>0</v>
      </c>
      <c r="R32" s="128">
        <f t="shared" si="12"/>
        <v>0</v>
      </c>
      <c r="S32" s="140">
        <v>0</v>
      </c>
      <c r="T32" s="140">
        <v>0</v>
      </c>
      <c r="U32" s="128">
        <f t="shared" si="13"/>
        <v>0</v>
      </c>
      <c r="V32" s="140">
        <v>0</v>
      </c>
      <c r="W32" s="140">
        <v>0</v>
      </c>
      <c r="X32" s="128">
        <f t="shared" si="14"/>
        <v>0</v>
      </c>
      <c r="Y32" s="140">
        <v>0</v>
      </c>
      <c r="Z32" s="140">
        <v>0</v>
      </c>
      <c r="AA32" s="128">
        <f t="shared" si="15"/>
        <v>0</v>
      </c>
      <c r="AB32" s="140">
        <v>0</v>
      </c>
      <c r="AC32" s="140">
        <v>0</v>
      </c>
      <c r="AD32" s="128">
        <f t="shared" si="16"/>
        <v>0</v>
      </c>
      <c r="AE32" s="140">
        <v>0</v>
      </c>
      <c r="AF32" s="140">
        <v>0</v>
      </c>
      <c r="AG32" s="128">
        <f t="shared" si="17"/>
        <v>0</v>
      </c>
      <c r="AH32" s="140">
        <v>0</v>
      </c>
      <c r="AI32" s="140">
        <v>0</v>
      </c>
      <c r="AJ32" s="128">
        <f t="shared" si="18"/>
        <v>0</v>
      </c>
      <c r="AK32" s="140">
        <v>0</v>
      </c>
      <c r="AL32" s="140">
        <v>0</v>
      </c>
      <c r="AM32" s="140">
        <f t="shared" si="19"/>
        <v>0</v>
      </c>
      <c r="AN32" s="140">
        <v>0</v>
      </c>
      <c r="AO32" s="140">
        <v>0</v>
      </c>
      <c r="AP32" s="140">
        <f t="shared" si="20"/>
        <v>0</v>
      </c>
      <c r="AQ32" s="140">
        <v>0</v>
      </c>
      <c r="AR32" s="140">
        <v>0</v>
      </c>
      <c r="AS32" s="37">
        <f t="shared" si="21"/>
        <v>0</v>
      </c>
      <c r="AT32" s="37">
        <v>0</v>
      </c>
      <c r="AU32" s="37">
        <v>0</v>
      </c>
      <c r="AV32" s="37">
        <f t="shared" si="22"/>
        <v>0</v>
      </c>
      <c r="AW32" s="37">
        <v>0</v>
      </c>
      <c r="AX32" s="37">
        <v>0</v>
      </c>
      <c r="AY32" s="37">
        <f t="shared" si="23"/>
        <v>0</v>
      </c>
      <c r="AZ32" s="37">
        <v>0</v>
      </c>
      <c r="BA32" s="37">
        <v>0</v>
      </c>
      <c r="BB32" s="37">
        <f t="shared" si="8"/>
        <v>0</v>
      </c>
      <c r="BC32" s="37">
        <v>0</v>
      </c>
      <c r="BD32" s="37">
        <v>0</v>
      </c>
      <c r="BE32" s="37">
        <v>0</v>
      </c>
      <c r="BF32" s="37">
        <v>0</v>
      </c>
      <c r="BG32" s="256" t="s">
        <v>70</v>
      </c>
      <c r="BH32" s="254"/>
    </row>
    <row r="33" spans="1:60" s="37" customFormat="1" ht="21" customHeight="1">
      <c r="A33" s="254"/>
      <c r="B33" s="255" t="s">
        <v>71</v>
      </c>
      <c r="C33" s="206">
        <f t="shared" si="6"/>
        <v>0</v>
      </c>
      <c r="D33" s="128">
        <f t="shared" si="6"/>
        <v>0</v>
      </c>
      <c r="E33" s="128">
        <f t="shared" si="6"/>
        <v>0</v>
      </c>
      <c r="F33" s="128">
        <f t="shared" si="7"/>
        <v>0</v>
      </c>
      <c r="G33" s="140">
        <v>0</v>
      </c>
      <c r="H33" s="140">
        <v>0</v>
      </c>
      <c r="I33" s="128">
        <f t="shared" si="9"/>
        <v>0</v>
      </c>
      <c r="J33" s="140">
        <v>0</v>
      </c>
      <c r="K33" s="140">
        <v>0</v>
      </c>
      <c r="L33" s="128">
        <f t="shared" si="10"/>
        <v>0</v>
      </c>
      <c r="M33" s="140">
        <v>0</v>
      </c>
      <c r="N33" s="140">
        <v>0</v>
      </c>
      <c r="O33" s="128">
        <f t="shared" si="11"/>
        <v>0</v>
      </c>
      <c r="P33" s="140">
        <v>0</v>
      </c>
      <c r="Q33" s="140">
        <v>0</v>
      </c>
      <c r="R33" s="128">
        <f t="shared" si="12"/>
        <v>0</v>
      </c>
      <c r="S33" s="140">
        <v>0</v>
      </c>
      <c r="T33" s="140">
        <v>0</v>
      </c>
      <c r="U33" s="128">
        <f t="shared" si="13"/>
        <v>0</v>
      </c>
      <c r="V33" s="140">
        <v>0</v>
      </c>
      <c r="W33" s="140">
        <v>0</v>
      </c>
      <c r="X33" s="128">
        <f t="shared" si="14"/>
        <v>0</v>
      </c>
      <c r="Y33" s="140">
        <v>0</v>
      </c>
      <c r="Z33" s="140">
        <v>0</v>
      </c>
      <c r="AA33" s="128">
        <f t="shared" si="15"/>
        <v>0</v>
      </c>
      <c r="AB33" s="140">
        <v>0</v>
      </c>
      <c r="AC33" s="140">
        <v>0</v>
      </c>
      <c r="AD33" s="128">
        <f t="shared" si="16"/>
        <v>0</v>
      </c>
      <c r="AE33" s="140">
        <v>0</v>
      </c>
      <c r="AF33" s="140">
        <v>0</v>
      </c>
      <c r="AG33" s="128">
        <f t="shared" si="17"/>
        <v>0</v>
      </c>
      <c r="AH33" s="140">
        <v>0</v>
      </c>
      <c r="AI33" s="140">
        <v>0</v>
      </c>
      <c r="AJ33" s="128">
        <f t="shared" si="18"/>
        <v>0</v>
      </c>
      <c r="AK33" s="140">
        <v>0</v>
      </c>
      <c r="AL33" s="140">
        <v>0</v>
      </c>
      <c r="AM33" s="140">
        <f t="shared" si="19"/>
        <v>0</v>
      </c>
      <c r="AN33" s="140">
        <v>0</v>
      </c>
      <c r="AO33" s="140">
        <v>0</v>
      </c>
      <c r="AP33" s="140">
        <f t="shared" si="20"/>
        <v>0</v>
      </c>
      <c r="AQ33" s="140">
        <v>0</v>
      </c>
      <c r="AR33" s="140">
        <v>0</v>
      </c>
      <c r="AS33" s="37">
        <f t="shared" si="21"/>
        <v>0</v>
      </c>
      <c r="AT33" s="37">
        <v>0</v>
      </c>
      <c r="AU33" s="37">
        <v>0</v>
      </c>
      <c r="AV33" s="37">
        <f t="shared" si="22"/>
        <v>0</v>
      </c>
      <c r="AW33" s="37">
        <v>0</v>
      </c>
      <c r="AX33" s="37">
        <v>0</v>
      </c>
      <c r="AY33" s="37">
        <f t="shared" si="23"/>
        <v>0</v>
      </c>
      <c r="AZ33" s="37">
        <v>0</v>
      </c>
      <c r="BA33" s="37">
        <v>0</v>
      </c>
      <c r="BB33" s="37">
        <f t="shared" si="8"/>
        <v>0</v>
      </c>
      <c r="BC33" s="37">
        <v>0</v>
      </c>
      <c r="BD33" s="37">
        <v>0</v>
      </c>
      <c r="BE33" s="37">
        <v>0</v>
      </c>
      <c r="BF33" s="37">
        <v>0</v>
      </c>
      <c r="BG33" s="256" t="s">
        <v>71</v>
      </c>
      <c r="BH33" s="254"/>
    </row>
    <row r="34" spans="1:60" s="81" customFormat="1" ht="21" customHeight="1">
      <c r="A34" s="386" t="s">
        <v>116</v>
      </c>
      <c r="B34" s="387"/>
      <c r="C34" s="204">
        <f>SUM(C35:C36)</f>
        <v>0</v>
      </c>
      <c r="D34" s="139">
        <f>SUM(D35:D36)</f>
        <v>0</v>
      </c>
      <c r="E34" s="139">
        <f aca="true" t="shared" si="24" ref="E34:BF34">SUM(E35:E36)</f>
        <v>0</v>
      </c>
      <c r="F34" s="139">
        <f>SUM(F35:F36)</f>
        <v>0</v>
      </c>
      <c r="G34" s="139">
        <f t="shared" si="24"/>
        <v>0</v>
      </c>
      <c r="H34" s="139">
        <f t="shared" si="24"/>
        <v>0</v>
      </c>
      <c r="I34" s="139">
        <f>SUM(I35:I36)</f>
        <v>0</v>
      </c>
      <c r="J34" s="139">
        <f t="shared" si="24"/>
        <v>0</v>
      </c>
      <c r="K34" s="139">
        <f t="shared" si="24"/>
        <v>0</v>
      </c>
      <c r="L34" s="139">
        <f>SUM(L35:L36)</f>
        <v>0</v>
      </c>
      <c r="M34" s="139">
        <f t="shared" si="24"/>
        <v>0</v>
      </c>
      <c r="N34" s="139">
        <f t="shared" si="24"/>
        <v>0</v>
      </c>
      <c r="O34" s="139">
        <f>SUM(O35:O36)</f>
        <v>0</v>
      </c>
      <c r="P34" s="139">
        <f t="shared" si="24"/>
        <v>0</v>
      </c>
      <c r="Q34" s="139">
        <f t="shared" si="24"/>
        <v>0</v>
      </c>
      <c r="R34" s="139">
        <f>SUM(R35:R36)</f>
        <v>0</v>
      </c>
      <c r="S34" s="139">
        <f t="shared" si="24"/>
        <v>0</v>
      </c>
      <c r="T34" s="139">
        <f t="shared" si="24"/>
        <v>0</v>
      </c>
      <c r="U34" s="139">
        <f>SUM(U35:U36)</f>
        <v>0</v>
      </c>
      <c r="V34" s="139">
        <f t="shared" si="24"/>
        <v>0</v>
      </c>
      <c r="W34" s="139">
        <f t="shared" si="24"/>
        <v>0</v>
      </c>
      <c r="X34" s="139">
        <f>SUM(X35:X36)</f>
        <v>0</v>
      </c>
      <c r="Y34" s="139">
        <f t="shared" si="24"/>
        <v>0</v>
      </c>
      <c r="Z34" s="139">
        <f t="shared" si="24"/>
        <v>0</v>
      </c>
      <c r="AA34" s="139">
        <f>SUM(AA35:AA36)</f>
        <v>0</v>
      </c>
      <c r="AB34" s="139">
        <f t="shared" si="24"/>
        <v>0</v>
      </c>
      <c r="AC34" s="139">
        <f t="shared" si="24"/>
        <v>0</v>
      </c>
      <c r="AD34" s="139">
        <f>SUM(AD35:AD36)</f>
        <v>0</v>
      </c>
      <c r="AE34" s="139">
        <f t="shared" si="24"/>
        <v>0</v>
      </c>
      <c r="AF34" s="139">
        <f t="shared" si="24"/>
        <v>0</v>
      </c>
      <c r="AG34" s="139">
        <f>SUM(AG35:AG36)</f>
        <v>0</v>
      </c>
      <c r="AH34" s="139">
        <f t="shared" si="24"/>
        <v>0</v>
      </c>
      <c r="AI34" s="139">
        <f t="shared" si="24"/>
        <v>0</v>
      </c>
      <c r="AJ34" s="139">
        <f>SUM(AJ35:AJ36)</f>
        <v>0</v>
      </c>
      <c r="AK34" s="139">
        <f t="shared" si="24"/>
        <v>0</v>
      </c>
      <c r="AL34" s="139">
        <f t="shared" si="24"/>
        <v>0</v>
      </c>
      <c r="AM34" s="139">
        <f>SUM(AM35:AM36)</f>
        <v>0</v>
      </c>
      <c r="AN34" s="257">
        <f t="shared" si="24"/>
        <v>0</v>
      </c>
      <c r="AO34" s="139">
        <f t="shared" si="24"/>
        <v>0</v>
      </c>
      <c r="AP34" s="139">
        <f>SUM(AP35:AP36)</f>
        <v>0</v>
      </c>
      <c r="AQ34" s="139">
        <f t="shared" si="24"/>
        <v>0</v>
      </c>
      <c r="AR34" s="139">
        <f t="shared" si="24"/>
        <v>0</v>
      </c>
      <c r="AS34" s="81">
        <f>SUM(AS35:AS36)</f>
        <v>0</v>
      </c>
      <c r="AT34" s="81">
        <f t="shared" si="24"/>
        <v>0</v>
      </c>
      <c r="AU34" s="81">
        <f t="shared" si="24"/>
        <v>0</v>
      </c>
      <c r="AV34" s="81">
        <f>SUM(AV35:AV36)</f>
        <v>0</v>
      </c>
      <c r="AW34" s="81">
        <f t="shared" si="24"/>
        <v>0</v>
      </c>
      <c r="AX34" s="81">
        <f t="shared" si="24"/>
        <v>0</v>
      </c>
      <c r="AY34" s="81">
        <f t="shared" si="24"/>
        <v>0</v>
      </c>
      <c r="AZ34" s="81">
        <f t="shared" si="24"/>
        <v>0</v>
      </c>
      <c r="BA34" s="81">
        <f t="shared" si="24"/>
        <v>0</v>
      </c>
      <c r="BB34" s="81">
        <f t="shared" si="24"/>
        <v>0</v>
      </c>
      <c r="BC34" s="81">
        <f t="shared" si="24"/>
        <v>0</v>
      </c>
      <c r="BD34" s="81">
        <f t="shared" si="24"/>
        <v>0</v>
      </c>
      <c r="BE34" s="81">
        <f t="shared" si="24"/>
        <v>0</v>
      </c>
      <c r="BF34" s="81">
        <f t="shared" si="24"/>
        <v>0</v>
      </c>
      <c r="BG34" s="384" t="s">
        <v>116</v>
      </c>
      <c r="BH34" s="385"/>
    </row>
    <row r="35" spans="1:60" s="37" customFormat="1" ht="21" customHeight="1">
      <c r="A35" s="254"/>
      <c r="B35" s="255" t="s">
        <v>51</v>
      </c>
      <c r="C35" s="206">
        <f aca="true" t="shared" si="25" ref="C35:E36">F35+I35+L35+O35+R35+U35+X35+AA35+AD35+AG35+AJ35+AM35+AP35</f>
        <v>0</v>
      </c>
      <c r="D35" s="128">
        <f t="shared" si="25"/>
        <v>0</v>
      </c>
      <c r="E35" s="128">
        <f t="shared" si="25"/>
        <v>0</v>
      </c>
      <c r="F35" s="128">
        <f>SUM(G35:H35)</f>
        <v>0</v>
      </c>
      <c r="G35" s="140">
        <v>0</v>
      </c>
      <c r="H35" s="140">
        <v>0</v>
      </c>
      <c r="I35" s="128">
        <f>SUM(J35:K35)</f>
        <v>0</v>
      </c>
      <c r="J35" s="140">
        <v>0</v>
      </c>
      <c r="K35" s="140">
        <v>0</v>
      </c>
      <c r="L35" s="128">
        <f>SUM(M35:N35)</f>
        <v>0</v>
      </c>
      <c r="M35" s="140">
        <v>0</v>
      </c>
      <c r="N35" s="140">
        <v>0</v>
      </c>
      <c r="O35" s="128">
        <f>SUM(P35:Q35)</f>
        <v>0</v>
      </c>
      <c r="P35" s="140">
        <v>0</v>
      </c>
      <c r="Q35" s="140">
        <v>0</v>
      </c>
      <c r="R35" s="128">
        <f>SUM(S35:T35)</f>
        <v>0</v>
      </c>
      <c r="S35" s="140">
        <v>0</v>
      </c>
      <c r="T35" s="140">
        <v>0</v>
      </c>
      <c r="U35" s="128">
        <f>SUM(V35:W35)</f>
        <v>0</v>
      </c>
      <c r="V35" s="140">
        <v>0</v>
      </c>
      <c r="W35" s="140">
        <v>0</v>
      </c>
      <c r="X35" s="128">
        <f>SUM(Y35:Z35)</f>
        <v>0</v>
      </c>
      <c r="Y35" s="140">
        <v>0</v>
      </c>
      <c r="Z35" s="140">
        <v>0</v>
      </c>
      <c r="AA35" s="128">
        <f>SUM(AB35:AC35)</f>
        <v>0</v>
      </c>
      <c r="AB35" s="140">
        <v>0</v>
      </c>
      <c r="AC35" s="140">
        <v>0</v>
      </c>
      <c r="AD35" s="128">
        <f>SUM(AE35:AF35)</f>
        <v>0</v>
      </c>
      <c r="AE35" s="140">
        <v>0</v>
      </c>
      <c r="AF35" s="140">
        <v>0</v>
      </c>
      <c r="AG35" s="128">
        <f>SUM(AH35:AI35)</f>
        <v>0</v>
      </c>
      <c r="AH35" s="140">
        <v>0</v>
      </c>
      <c r="AI35" s="140">
        <v>0</v>
      </c>
      <c r="AJ35" s="128">
        <f>SUM(AK35:AL35)</f>
        <v>0</v>
      </c>
      <c r="AK35" s="140">
        <v>0</v>
      </c>
      <c r="AL35" s="140">
        <v>0</v>
      </c>
      <c r="AM35" s="140">
        <f>SUM(AN35:AO35)</f>
        <v>0</v>
      </c>
      <c r="AN35" s="140">
        <v>0</v>
      </c>
      <c r="AO35" s="140">
        <v>0</v>
      </c>
      <c r="AP35" s="140">
        <f>SUM(AQ35:AR35)</f>
        <v>0</v>
      </c>
      <c r="AQ35" s="140">
        <v>0</v>
      </c>
      <c r="AR35" s="140">
        <v>0</v>
      </c>
      <c r="AS35" s="37">
        <f>SUM(AT35:AU35)</f>
        <v>0</v>
      </c>
      <c r="AT35" s="37">
        <v>0</v>
      </c>
      <c r="AU35" s="37">
        <v>0</v>
      </c>
      <c r="AV35" s="37">
        <f>SUM(AW35:AX35)</f>
        <v>0</v>
      </c>
      <c r="AW35" s="37">
        <v>0</v>
      </c>
      <c r="AX35" s="37">
        <v>0</v>
      </c>
      <c r="AY35" s="37">
        <f>SUM(AZ35:BA35)</f>
        <v>0</v>
      </c>
      <c r="AZ35" s="37">
        <v>0</v>
      </c>
      <c r="BA35" s="37">
        <v>0</v>
      </c>
      <c r="BB35" s="37">
        <f>SUM(BC35:BF35)</f>
        <v>0</v>
      </c>
      <c r="BC35" s="37">
        <v>0</v>
      </c>
      <c r="BD35" s="37">
        <v>0</v>
      </c>
      <c r="BE35" s="37">
        <v>0</v>
      </c>
      <c r="BF35" s="37">
        <v>0</v>
      </c>
      <c r="BG35" s="256" t="s">
        <v>51</v>
      </c>
      <c r="BH35" s="254"/>
    </row>
    <row r="36" spans="1:60" s="37" customFormat="1" ht="21" customHeight="1">
      <c r="A36" s="254"/>
      <c r="B36" s="255" t="s">
        <v>52</v>
      </c>
      <c r="C36" s="206">
        <f t="shared" si="25"/>
        <v>0</v>
      </c>
      <c r="D36" s="128">
        <f t="shared" si="25"/>
        <v>0</v>
      </c>
      <c r="E36" s="128">
        <f t="shared" si="25"/>
        <v>0</v>
      </c>
      <c r="F36" s="128">
        <f>SUM(G36:H36)</f>
        <v>0</v>
      </c>
      <c r="G36" s="140">
        <v>0</v>
      </c>
      <c r="H36" s="140">
        <v>0</v>
      </c>
      <c r="I36" s="128">
        <f>SUM(J36:K36)</f>
        <v>0</v>
      </c>
      <c r="J36" s="140">
        <v>0</v>
      </c>
      <c r="K36" s="140">
        <v>0</v>
      </c>
      <c r="L36" s="128">
        <f>SUM(M36:N36)</f>
        <v>0</v>
      </c>
      <c r="M36" s="140">
        <v>0</v>
      </c>
      <c r="N36" s="140">
        <v>0</v>
      </c>
      <c r="O36" s="128">
        <f>SUM(P36:Q36)</f>
        <v>0</v>
      </c>
      <c r="P36" s="140">
        <v>0</v>
      </c>
      <c r="Q36" s="140">
        <v>0</v>
      </c>
      <c r="R36" s="128">
        <f>SUM(S36:T36)</f>
        <v>0</v>
      </c>
      <c r="S36" s="140">
        <v>0</v>
      </c>
      <c r="T36" s="140">
        <v>0</v>
      </c>
      <c r="U36" s="128">
        <f>SUM(V36:W36)</f>
        <v>0</v>
      </c>
      <c r="V36" s="140">
        <v>0</v>
      </c>
      <c r="W36" s="140">
        <v>0</v>
      </c>
      <c r="X36" s="128">
        <f>SUM(Y36:Z36)</f>
        <v>0</v>
      </c>
      <c r="Y36" s="140">
        <v>0</v>
      </c>
      <c r="Z36" s="140">
        <v>0</v>
      </c>
      <c r="AA36" s="128">
        <f>SUM(AB36:AC36)</f>
        <v>0</v>
      </c>
      <c r="AB36" s="140">
        <v>0</v>
      </c>
      <c r="AC36" s="140">
        <v>0</v>
      </c>
      <c r="AD36" s="128">
        <f>SUM(AE36:AF36)</f>
        <v>0</v>
      </c>
      <c r="AE36" s="140">
        <v>0</v>
      </c>
      <c r="AF36" s="140">
        <v>0</v>
      </c>
      <c r="AG36" s="128">
        <f>SUM(AH36:AI36)</f>
        <v>0</v>
      </c>
      <c r="AH36" s="140">
        <v>0</v>
      </c>
      <c r="AI36" s="140">
        <v>0</v>
      </c>
      <c r="AJ36" s="128">
        <f>SUM(AK36:AL36)</f>
        <v>0</v>
      </c>
      <c r="AK36" s="140">
        <v>0</v>
      </c>
      <c r="AL36" s="140">
        <v>0</v>
      </c>
      <c r="AM36" s="140">
        <f>SUM(AN36:AO36)</f>
        <v>0</v>
      </c>
      <c r="AN36" s="140">
        <v>0</v>
      </c>
      <c r="AO36" s="140">
        <v>0</v>
      </c>
      <c r="AP36" s="140">
        <f>SUM(AQ36:AR36)</f>
        <v>0</v>
      </c>
      <c r="AQ36" s="140">
        <v>0</v>
      </c>
      <c r="AR36" s="140">
        <v>0</v>
      </c>
      <c r="AS36" s="37">
        <f>SUM(AT36:AU36)</f>
        <v>0</v>
      </c>
      <c r="AT36" s="37">
        <v>0</v>
      </c>
      <c r="AU36" s="37">
        <v>0</v>
      </c>
      <c r="AV36" s="37">
        <f>SUM(AW36:AX36)</f>
        <v>0</v>
      </c>
      <c r="AW36" s="37">
        <v>0</v>
      </c>
      <c r="AX36" s="37">
        <v>0</v>
      </c>
      <c r="AY36" s="37">
        <f>SUM(AZ36:BA36)</f>
        <v>0</v>
      </c>
      <c r="AZ36" s="37">
        <v>0</v>
      </c>
      <c r="BA36" s="37">
        <v>0</v>
      </c>
      <c r="BB36" s="37">
        <f>SUM(BC36:BF36)</f>
        <v>0</v>
      </c>
      <c r="BC36" s="37">
        <v>0</v>
      </c>
      <c r="BD36" s="37">
        <v>0</v>
      </c>
      <c r="BE36" s="37">
        <v>0</v>
      </c>
      <c r="BF36" s="37">
        <v>0</v>
      </c>
      <c r="BG36" s="256" t="s">
        <v>52</v>
      </c>
      <c r="BH36" s="254"/>
    </row>
    <row r="37" spans="1:60" s="81" customFormat="1" ht="21" customHeight="1">
      <c r="A37" s="365" t="s">
        <v>117</v>
      </c>
      <c r="B37" s="366"/>
      <c r="C37" s="204">
        <f>SUM(C38:C41)</f>
        <v>30</v>
      </c>
      <c r="D37" s="139">
        <f>SUM(D38:D41)</f>
        <v>4</v>
      </c>
      <c r="E37" s="139">
        <f aca="true" t="shared" si="26" ref="E37:BF37">SUM(E38:E41)</f>
        <v>26</v>
      </c>
      <c r="F37" s="139">
        <f>SUM(F38:F41)</f>
        <v>1</v>
      </c>
      <c r="G37" s="139">
        <f t="shared" si="26"/>
        <v>0</v>
      </c>
      <c r="H37" s="139">
        <f t="shared" si="26"/>
        <v>1</v>
      </c>
      <c r="I37" s="139">
        <f>SUM(I38:I41)</f>
        <v>0</v>
      </c>
      <c r="J37" s="139">
        <f t="shared" si="26"/>
        <v>0</v>
      </c>
      <c r="K37" s="139">
        <f t="shared" si="26"/>
        <v>0</v>
      </c>
      <c r="L37" s="139">
        <f>SUM(L38:L41)</f>
        <v>0</v>
      </c>
      <c r="M37" s="139">
        <f t="shared" si="26"/>
        <v>0</v>
      </c>
      <c r="N37" s="139">
        <f t="shared" si="26"/>
        <v>0</v>
      </c>
      <c r="O37" s="139">
        <f>SUM(O38:O41)</f>
        <v>2</v>
      </c>
      <c r="P37" s="139">
        <f t="shared" si="26"/>
        <v>0</v>
      </c>
      <c r="Q37" s="139">
        <f t="shared" si="26"/>
        <v>2</v>
      </c>
      <c r="R37" s="139">
        <f>SUM(R38:R41)</f>
        <v>0</v>
      </c>
      <c r="S37" s="139">
        <f t="shared" si="26"/>
        <v>0</v>
      </c>
      <c r="T37" s="139">
        <f t="shared" si="26"/>
        <v>0</v>
      </c>
      <c r="U37" s="139">
        <f>SUM(U38:U41)</f>
        <v>27</v>
      </c>
      <c r="V37" s="139">
        <f t="shared" si="26"/>
        <v>4</v>
      </c>
      <c r="W37" s="139">
        <f t="shared" si="26"/>
        <v>23</v>
      </c>
      <c r="X37" s="139">
        <f>SUM(X38:X41)</f>
        <v>0</v>
      </c>
      <c r="Y37" s="139">
        <f t="shared" si="26"/>
        <v>0</v>
      </c>
      <c r="Z37" s="139">
        <f t="shared" si="26"/>
        <v>0</v>
      </c>
      <c r="AA37" s="139">
        <f>SUM(AA38:AA41)</f>
        <v>0</v>
      </c>
      <c r="AB37" s="139">
        <f t="shared" si="26"/>
        <v>0</v>
      </c>
      <c r="AC37" s="139">
        <f t="shared" si="26"/>
        <v>0</v>
      </c>
      <c r="AD37" s="139">
        <f>SUM(AD38:AD41)</f>
        <v>0</v>
      </c>
      <c r="AE37" s="139">
        <f t="shared" si="26"/>
        <v>0</v>
      </c>
      <c r="AF37" s="139">
        <f t="shared" si="26"/>
        <v>0</v>
      </c>
      <c r="AG37" s="139">
        <f>SUM(AG38:AG41)</f>
        <v>0</v>
      </c>
      <c r="AH37" s="139">
        <f t="shared" si="26"/>
        <v>0</v>
      </c>
      <c r="AI37" s="139">
        <f t="shared" si="26"/>
        <v>0</v>
      </c>
      <c r="AJ37" s="139">
        <f>SUM(AJ38:AJ41)</f>
        <v>0</v>
      </c>
      <c r="AK37" s="139">
        <f t="shared" si="26"/>
        <v>0</v>
      </c>
      <c r="AL37" s="139">
        <f t="shared" si="26"/>
        <v>0</v>
      </c>
      <c r="AM37" s="139">
        <f>SUM(AM38:AM41)</f>
        <v>0</v>
      </c>
      <c r="AN37" s="257">
        <f t="shared" si="26"/>
        <v>0</v>
      </c>
      <c r="AO37" s="139">
        <f t="shared" si="26"/>
        <v>0</v>
      </c>
      <c r="AP37" s="139">
        <f>SUM(AP38:AP41)</f>
        <v>0</v>
      </c>
      <c r="AQ37" s="139">
        <f t="shared" si="26"/>
        <v>0</v>
      </c>
      <c r="AR37" s="139">
        <f t="shared" si="26"/>
        <v>0</v>
      </c>
      <c r="AS37" s="81">
        <f>SUM(AS38:AS41)</f>
        <v>0</v>
      </c>
      <c r="AT37" s="81">
        <f t="shared" si="26"/>
        <v>0</v>
      </c>
      <c r="AU37" s="81">
        <f t="shared" si="26"/>
        <v>0</v>
      </c>
      <c r="AV37" s="81">
        <f>SUM(AV38:AV41)</f>
        <v>0</v>
      </c>
      <c r="AW37" s="81">
        <f t="shared" si="26"/>
        <v>0</v>
      </c>
      <c r="AX37" s="81">
        <f t="shared" si="26"/>
        <v>0</v>
      </c>
      <c r="AY37" s="81">
        <f t="shared" si="26"/>
        <v>3</v>
      </c>
      <c r="AZ37" s="81">
        <f t="shared" si="26"/>
        <v>0</v>
      </c>
      <c r="BA37" s="81">
        <f t="shared" si="26"/>
        <v>3</v>
      </c>
      <c r="BB37" s="81">
        <f t="shared" si="26"/>
        <v>6</v>
      </c>
      <c r="BC37" s="81">
        <f t="shared" si="26"/>
        <v>3</v>
      </c>
      <c r="BD37" s="81">
        <f t="shared" si="26"/>
        <v>1</v>
      </c>
      <c r="BE37" s="81">
        <f t="shared" si="26"/>
        <v>0</v>
      </c>
      <c r="BF37" s="81">
        <f t="shared" si="26"/>
        <v>2</v>
      </c>
      <c r="BG37" s="384" t="s">
        <v>117</v>
      </c>
      <c r="BH37" s="385"/>
    </row>
    <row r="38" spans="1:60" s="37" customFormat="1" ht="21" customHeight="1">
      <c r="A38" s="254"/>
      <c r="B38" s="255" t="s">
        <v>72</v>
      </c>
      <c r="C38" s="206">
        <f aca="true" t="shared" si="27" ref="C38:E41">F38+I38+L38+O38+R38+U38+X38+AA38+AD38+AG38+AJ38+AM38+AP38</f>
        <v>0</v>
      </c>
      <c r="D38" s="128">
        <f t="shared" si="27"/>
        <v>0</v>
      </c>
      <c r="E38" s="128">
        <f t="shared" si="27"/>
        <v>0</v>
      </c>
      <c r="F38" s="128">
        <f>SUM(G38:H38)</f>
        <v>0</v>
      </c>
      <c r="G38" s="140">
        <v>0</v>
      </c>
      <c r="H38" s="140">
        <v>0</v>
      </c>
      <c r="I38" s="128">
        <f>SUM(J38:K38)</f>
        <v>0</v>
      </c>
      <c r="J38" s="140">
        <v>0</v>
      </c>
      <c r="K38" s="140">
        <v>0</v>
      </c>
      <c r="L38" s="128">
        <f>SUM(M38:N38)</f>
        <v>0</v>
      </c>
      <c r="M38" s="140">
        <v>0</v>
      </c>
      <c r="N38" s="140">
        <v>0</v>
      </c>
      <c r="O38" s="128">
        <f>SUM(P38:Q38)</f>
        <v>0</v>
      </c>
      <c r="P38" s="140">
        <v>0</v>
      </c>
      <c r="Q38" s="140">
        <v>0</v>
      </c>
      <c r="R38" s="128">
        <f>SUM(S38:T38)</f>
        <v>0</v>
      </c>
      <c r="S38" s="140">
        <v>0</v>
      </c>
      <c r="T38" s="140">
        <v>0</v>
      </c>
      <c r="U38" s="128">
        <f>SUM(V38:W38)</f>
        <v>0</v>
      </c>
      <c r="V38" s="140">
        <v>0</v>
      </c>
      <c r="W38" s="140">
        <v>0</v>
      </c>
      <c r="X38" s="128">
        <f>SUM(Y38:Z38)</f>
        <v>0</v>
      </c>
      <c r="Y38" s="140">
        <v>0</v>
      </c>
      <c r="Z38" s="140">
        <v>0</v>
      </c>
      <c r="AA38" s="128">
        <f>SUM(AB38:AC38)</f>
        <v>0</v>
      </c>
      <c r="AB38" s="140">
        <v>0</v>
      </c>
      <c r="AC38" s="140">
        <v>0</v>
      </c>
      <c r="AD38" s="128">
        <f>SUM(AE38:AF38)</f>
        <v>0</v>
      </c>
      <c r="AE38" s="140">
        <v>0</v>
      </c>
      <c r="AF38" s="140">
        <v>0</v>
      </c>
      <c r="AG38" s="128">
        <f>SUM(AH38:AI38)</f>
        <v>0</v>
      </c>
      <c r="AH38" s="140">
        <v>0</v>
      </c>
      <c r="AI38" s="140">
        <v>0</v>
      </c>
      <c r="AJ38" s="128">
        <f>SUM(AK38:AL38)</f>
        <v>0</v>
      </c>
      <c r="AK38" s="140">
        <v>0</v>
      </c>
      <c r="AL38" s="140">
        <v>0</v>
      </c>
      <c r="AM38" s="140">
        <f>SUM(AN38:AO38)</f>
        <v>0</v>
      </c>
      <c r="AN38" s="140">
        <v>0</v>
      </c>
      <c r="AO38" s="140">
        <v>0</v>
      </c>
      <c r="AP38" s="140">
        <f>SUM(AQ38:AR38)</f>
        <v>0</v>
      </c>
      <c r="AQ38" s="140">
        <v>0</v>
      </c>
      <c r="AR38" s="140">
        <v>0</v>
      </c>
      <c r="AS38" s="37">
        <f>SUM(AT38:AU38)</f>
        <v>0</v>
      </c>
      <c r="AT38" s="37">
        <v>0</v>
      </c>
      <c r="AU38" s="37">
        <v>0</v>
      </c>
      <c r="AV38" s="37">
        <f>SUM(AW38:AX38)</f>
        <v>0</v>
      </c>
      <c r="AW38" s="37">
        <v>0</v>
      </c>
      <c r="AX38" s="37">
        <v>0</v>
      </c>
      <c r="AY38" s="37">
        <f>SUM(AZ38:BA38)</f>
        <v>0</v>
      </c>
      <c r="AZ38" s="37">
        <v>0</v>
      </c>
      <c r="BA38" s="37">
        <v>0</v>
      </c>
      <c r="BB38" s="37">
        <f>SUM(BC38:BF38)</f>
        <v>0</v>
      </c>
      <c r="BC38" s="37">
        <v>0</v>
      </c>
      <c r="BD38" s="37">
        <v>0</v>
      </c>
      <c r="BE38" s="37">
        <v>0</v>
      </c>
      <c r="BF38" s="37">
        <v>0</v>
      </c>
      <c r="BG38" s="256" t="s">
        <v>72</v>
      </c>
      <c r="BH38" s="254"/>
    </row>
    <row r="39" spans="1:60" s="37" customFormat="1" ht="21" customHeight="1">
      <c r="A39" s="254"/>
      <c r="B39" s="255" t="s">
        <v>73</v>
      </c>
      <c r="C39" s="206">
        <f t="shared" si="27"/>
        <v>0</v>
      </c>
      <c r="D39" s="128">
        <f t="shared" si="27"/>
        <v>0</v>
      </c>
      <c r="E39" s="128">
        <f t="shared" si="27"/>
        <v>0</v>
      </c>
      <c r="F39" s="128">
        <f>SUM(G39:H39)</f>
        <v>0</v>
      </c>
      <c r="G39" s="140">
        <v>0</v>
      </c>
      <c r="H39" s="140">
        <v>0</v>
      </c>
      <c r="I39" s="128">
        <f>SUM(J39:K39)</f>
        <v>0</v>
      </c>
      <c r="J39" s="140">
        <v>0</v>
      </c>
      <c r="K39" s="140">
        <v>0</v>
      </c>
      <c r="L39" s="128">
        <f>SUM(M39:N39)</f>
        <v>0</v>
      </c>
      <c r="M39" s="140">
        <v>0</v>
      </c>
      <c r="N39" s="140">
        <v>0</v>
      </c>
      <c r="O39" s="128">
        <f>SUM(P39:Q39)</f>
        <v>0</v>
      </c>
      <c r="P39" s="140">
        <v>0</v>
      </c>
      <c r="Q39" s="140">
        <v>0</v>
      </c>
      <c r="R39" s="128">
        <f>SUM(S39:T39)</f>
        <v>0</v>
      </c>
      <c r="S39" s="140">
        <v>0</v>
      </c>
      <c r="T39" s="140">
        <v>0</v>
      </c>
      <c r="U39" s="128">
        <f>SUM(V39:W39)</f>
        <v>0</v>
      </c>
      <c r="V39" s="140">
        <v>0</v>
      </c>
      <c r="W39" s="140">
        <v>0</v>
      </c>
      <c r="X39" s="128">
        <f>SUM(Y39:Z39)</f>
        <v>0</v>
      </c>
      <c r="Y39" s="140">
        <v>0</v>
      </c>
      <c r="Z39" s="140">
        <v>0</v>
      </c>
      <c r="AA39" s="128">
        <f>SUM(AB39:AC39)</f>
        <v>0</v>
      </c>
      <c r="AB39" s="140">
        <v>0</v>
      </c>
      <c r="AC39" s="140">
        <v>0</v>
      </c>
      <c r="AD39" s="128">
        <f>SUM(AE39:AF39)</f>
        <v>0</v>
      </c>
      <c r="AE39" s="140">
        <v>0</v>
      </c>
      <c r="AF39" s="140">
        <v>0</v>
      </c>
      <c r="AG39" s="128">
        <f>SUM(AH39:AI39)</f>
        <v>0</v>
      </c>
      <c r="AH39" s="140">
        <v>0</v>
      </c>
      <c r="AI39" s="140">
        <v>0</v>
      </c>
      <c r="AJ39" s="128">
        <f>SUM(AK39:AL39)</f>
        <v>0</v>
      </c>
      <c r="AK39" s="140">
        <v>0</v>
      </c>
      <c r="AL39" s="140">
        <v>0</v>
      </c>
      <c r="AM39" s="140">
        <f>SUM(AN39:AO39)</f>
        <v>0</v>
      </c>
      <c r="AN39" s="140">
        <v>0</v>
      </c>
      <c r="AO39" s="140">
        <v>0</v>
      </c>
      <c r="AP39" s="140">
        <f>SUM(AQ39:AR39)</f>
        <v>0</v>
      </c>
      <c r="AQ39" s="140">
        <v>0</v>
      </c>
      <c r="AR39" s="140">
        <v>0</v>
      </c>
      <c r="AS39" s="37">
        <f>SUM(AT39:AU39)</f>
        <v>0</v>
      </c>
      <c r="AT39" s="37">
        <v>0</v>
      </c>
      <c r="AU39" s="37">
        <v>0</v>
      </c>
      <c r="AV39" s="37">
        <f>SUM(AW39:AX39)</f>
        <v>0</v>
      </c>
      <c r="AW39" s="37">
        <v>0</v>
      </c>
      <c r="AX39" s="37">
        <v>0</v>
      </c>
      <c r="AY39" s="37">
        <f>SUM(AZ39:BA39)</f>
        <v>0</v>
      </c>
      <c r="AZ39" s="37">
        <v>0</v>
      </c>
      <c r="BA39" s="37">
        <v>0</v>
      </c>
      <c r="BB39" s="37">
        <f>SUM(BC39:BF39)</f>
        <v>0</v>
      </c>
      <c r="BC39" s="37">
        <v>0</v>
      </c>
      <c r="BD39" s="37">
        <v>0</v>
      </c>
      <c r="BE39" s="37">
        <v>0</v>
      </c>
      <c r="BF39" s="37">
        <v>0</v>
      </c>
      <c r="BG39" s="256" t="s">
        <v>73</v>
      </c>
      <c r="BH39" s="254"/>
    </row>
    <row r="40" spans="1:60" s="37" customFormat="1" ht="21" customHeight="1">
      <c r="A40" s="254"/>
      <c r="B40" s="255" t="s">
        <v>74</v>
      </c>
      <c r="C40" s="206">
        <f t="shared" si="27"/>
        <v>0</v>
      </c>
      <c r="D40" s="128">
        <f t="shared" si="27"/>
        <v>0</v>
      </c>
      <c r="E40" s="128">
        <f t="shared" si="27"/>
        <v>0</v>
      </c>
      <c r="F40" s="128">
        <f>SUM(G40:H40)</f>
        <v>0</v>
      </c>
      <c r="G40" s="140">
        <v>0</v>
      </c>
      <c r="H40" s="140">
        <v>0</v>
      </c>
      <c r="I40" s="128">
        <f>SUM(J40:K40)</f>
        <v>0</v>
      </c>
      <c r="J40" s="140">
        <v>0</v>
      </c>
      <c r="K40" s="140">
        <v>0</v>
      </c>
      <c r="L40" s="128">
        <f>SUM(M40:N40)</f>
        <v>0</v>
      </c>
      <c r="M40" s="140">
        <v>0</v>
      </c>
      <c r="N40" s="140">
        <v>0</v>
      </c>
      <c r="O40" s="128">
        <f>SUM(P40:Q40)</f>
        <v>0</v>
      </c>
      <c r="P40" s="140">
        <v>0</v>
      </c>
      <c r="Q40" s="140">
        <v>0</v>
      </c>
      <c r="R40" s="128">
        <f>SUM(S40:T40)</f>
        <v>0</v>
      </c>
      <c r="S40" s="140">
        <v>0</v>
      </c>
      <c r="T40" s="140">
        <v>0</v>
      </c>
      <c r="U40" s="128">
        <f>SUM(V40:W40)</f>
        <v>0</v>
      </c>
      <c r="V40" s="140">
        <v>0</v>
      </c>
      <c r="W40" s="140">
        <v>0</v>
      </c>
      <c r="X40" s="128">
        <f>SUM(Y40:Z40)</f>
        <v>0</v>
      </c>
      <c r="Y40" s="140">
        <v>0</v>
      </c>
      <c r="Z40" s="140">
        <v>0</v>
      </c>
      <c r="AA40" s="128">
        <f>SUM(AB40:AC40)</f>
        <v>0</v>
      </c>
      <c r="AB40" s="140">
        <v>0</v>
      </c>
      <c r="AC40" s="140">
        <v>0</v>
      </c>
      <c r="AD40" s="128">
        <f>SUM(AE40:AF40)</f>
        <v>0</v>
      </c>
      <c r="AE40" s="140">
        <v>0</v>
      </c>
      <c r="AF40" s="140">
        <v>0</v>
      </c>
      <c r="AG40" s="128">
        <f>SUM(AH40:AI40)</f>
        <v>0</v>
      </c>
      <c r="AH40" s="140">
        <v>0</v>
      </c>
      <c r="AI40" s="140">
        <v>0</v>
      </c>
      <c r="AJ40" s="128">
        <f>SUM(AK40:AL40)</f>
        <v>0</v>
      </c>
      <c r="AK40" s="140">
        <v>0</v>
      </c>
      <c r="AL40" s="140">
        <v>0</v>
      </c>
      <c r="AM40" s="140">
        <f>SUM(AN40:AO40)</f>
        <v>0</v>
      </c>
      <c r="AN40" s="140">
        <v>0</v>
      </c>
      <c r="AO40" s="140">
        <v>0</v>
      </c>
      <c r="AP40" s="140">
        <f>SUM(AQ40:AR40)</f>
        <v>0</v>
      </c>
      <c r="AQ40" s="140">
        <v>0</v>
      </c>
      <c r="AR40" s="140">
        <v>0</v>
      </c>
      <c r="AS40" s="37">
        <f>SUM(AT40:AU40)</f>
        <v>0</v>
      </c>
      <c r="AT40" s="37">
        <v>0</v>
      </c>
      <c r="AU40" s="37">
        <v>0</v>
      </c>
      <c r="AV40" s="37">
        <f>SUM(AW40:AX40)</f>
        <v>0</v>
      </c>
      <c r="AW40" s="37">
        <v>0</v>
      </c>
      <c r="AX40" s="37">
        <v>0</v>
      </c>
      <c r="AY40" s="37">
        <f>SUM(AZ40:BA40)</f>
        <v>0</v>
      </c>
      <c r="AZ40" s="37">
        <v>0</v>
      </c>
      <c r="BA40" s="37">
        <v>0</v>
      </c>
      <c r="BB40" s="37">
        <f>SUM(BC40:BF40)</f>
        <v>0</v>
      </c>
      <c r="BC40" s="37">
        <v>0</v>
      </c>
      <c r="BD40" s="37">
        <v>0</v>
      </c>
      <c r="BE40" s="37">
        <v>0</v>
      </c>
      <c r="BF40" s="37">
        <v>0</v>
      </c>
      <c r="BG40" s="256" t="s">
        <v>74</v>
      </c>
      <c r="BH40" s="254"/>
    </row>
    <row r="41" spans="1:60" s="37" customFormat="1" ht="21" customHeight="1">
      <c r="A41" s="254"/>
      <c r="B41" s="255" t="s">
        <v>75</v>
      </c>
      <c r="C41" s="206">
        <f t="shared" si="27"/>
        <v>30</v>
      </c>
      <c r="D41" s="128">
        <f t="shared" si="27"/>
        <v>4</v>
      </c>
      <c r="E41" s="128">
        <f t="shared" si="27"/>
        <v>26</v>
      </c>
      <c r="F41" s="128">
        <f>SUM(G41:H41)</f>
        <v>1</v>
      </c>
      <c r="G41" s="140">
        <v>0</v>
      </c>
      <c r="H41" s="140">
        <v>1</v>
      </c>
      <c r="I41" s="128">
        <v>0</v>
      </c>
      <c r="J41" s="140">
        <v>0</v>
      </c>
      <c r="K41" s="140">
        <v>0</v>
      </c>
      <c r="L41" s="128">
        <v>0</v>
      </c>
      <c r="M41" s="140">
        <v>0</v>
      </c>
      <c r="N41" s="140">
        <v>0</v>
      </c>
      <c r="O41" s="128">
        <v>2</v>
      </c>
      <c r="P41" s="140">
        <v>0</v>
      </c>
      <c r="Q41" s="140">
        <v>2</v>
      </c>
      <c r="R41" s="128">
        <v>0</v>
      </c>
      <c r="S41" s="140">
        <v>0</v>
      </c>
      <c r="T41" s="140">
        <v>0</v>
      </c>
      <c r="U41" s="128">
        <v>27</v>
      </c>
      <c r="V41" s="140">
        <v>4</v>
      </c>
      <c r="W41" s="140">
        <v>23</v>
      </c>
      <c r="X41" s="128">
        <v>0</v>
      </c>
      <c r="Y41" s="140">
        <v>0</v>
      </c>
      <c r="Z41" s="140">
        <v>0</v>
      </c>
      <c r="AA41" s="128">
        <v>0</v>
      </c>
      <c r="AB41" s="140">
        <v>0</v>
      </c>
      <c r="AC41" s="140">
        <v>0</v>
      </c>
      <c r="AD41" s="128">
        <v>0</v>
      </c>
      <c r="AE41" s="140">
        <v>0</v>
      </c>
      <c r="AF41" s="140">
        <v>0</v>
      </c>
      <c r="AG41" s="128">
        <v>0</v>
      </c>
      <c r="AH41" s="140">
        <v>0</v>
      </c>
      <c r="AI41" s="140">
        <v>0</v>
      </c>
      <c r="AJ41" s="128">
        <v>0</v>
      </c>
      <c r="AK41" s="140">
        <v>0</v>
      </c>
      <c r="AL41" s="140">
        <v>0</v>
      </c>
      <c r="AM41" s="140">
        <v>0</v>
      </c>
      <c r="AN41" s="140">
        <v>0</v>
      </c>
      <c r="AO41" s="140">
        <v>0</v>
      </c>
      <c r="AP41" s="140">
        <v>0</v>
      </c>
      <c r="AQ41" s="140">
        <v>0</v>
      </c>
      <c r="AR41" s="140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3</v>
      </c>
      <c r="AZ41" s="37">
        <v>0</v>
      </c>
      <c r="BA41" s="37">
        <v>3</v>
      </c>
      <c r="BB41" s="37">
        <f>SUM(BC41:BF41)</f>
        <v>6</v>
      </c>
      <c r="BC41" s="37">
        <v>3</v>
      </c>
      <c r="BD41" s="37">
        <v>1</v>
      </c>
      <c r="BE41" s="37">
        <v>0</v>
      </c>
      <c r="BF41" s="37">
        <v>2</v>
      </c>
      <c r="BG41" s="256" t="s">
        <v>75</v>
      </c>
      <c r="BH41" s="254"/>
    </row>
    <row r="42" spans="1:60" s="81" customFormat="1" ht="21" customHeight="1">
      <c r="A42" s="365" t="s">
        <v>123</v>
      </c>
      <c r="B42" s="366"/>
      <c r="C42" s="204">
        <f aca="true" t="shared" si="28" ref="C42:BF42">SUM(C43)</f>
        <v>0</v>
      </c>
      <c r="D42" s="139">
        <f t="shared" si="28"/>
        <v>0</v>
      </c>
      <c r="E42" s="139">
        <f t="shared" si="28"/>
        <v>0</v>
      </c>
      <c r="F42" s="139">
        <f t="shared" si="28"/>
        <v>0</v>
      </c>
      <c r="G42" s="139">
        <f t="shared" si="28"/>
        <v>0</v>
      </c>
      <c r="H42" s="139">
        <f t="shared" si="28"/>
        <v>0</v>
      </c>
      <c r="I42" s="139">
        <f t="shared" si="28"/>
        <v>0</v>
      </c>
      <c r="J42" s="139">
        <f t="shared" si="28"/>
        <v>0</v>
      </c>
      <c r="K42" s="139">
        <f t="shared" si="28"/>
        <v>0</v>
      </c>
      <c r="L42" s="139">
        <f t="shared" si="28"/>
        <v>0</v>
      </c>
      <c r="M42" s="139">
        <f t="shared" si="28"/>
        <v>0</v>
      </c>
      <c r="N42" s="139">
        <f t="shared" si="28"/>
        <v>0</v>
      </c>
      <c r="O42" s="139">
        <f t="shared" si="28"/>
        <v>0</v>
      </c>
      <c r="P42" s="139">
        <f t="shared" si="28"/>
        <v>0</v>
      </c>
      <c r="Q42" s="139">
        <f t="shared" si="28"/>
        <v>0</v>
      </c>
      <c r="R42" s="139">
        <f t="shared" si="28"/>
        <v>0</v>
      </c>
      <c r="S42" s="139">
        <f t="shared" si="28"/>
        <v>0</v>
      </c>
      <c r="T42" s="139">
        <f t="shared" si="28"/>
        <v>0</v>
      </c>
      <c r="U42" s="139">
        <f t="shared" si="28"/>
        <v>0</v>
      </c>
      <c r="V42" s="139">
        <f t="shared" si="28"/>
        <v>0</v>
      </c>
      <c r="W42" s="139">
        <f t="shared" si="28"/>
        <v>0</v>
      </c>
      <c r="X42" s="139">
        <f t="shared" si="28"/>
        <v>0</v>
      </c>
      <c r="Y42" s="139">
        <f t="shared" si="28"/>
        <v>0</v>
      </c>
      <c r="Z42" s="139">
        <f t="shared" si="28"/>
        <v>0</v>
      </c>
      <c r="AA42" s="139">
        <f t="shared" si="28"/>
        <v>0</v>
      </c>
      <c r="AB42" s="139">
        <f t="shared" si="28"/>
        <v>0</v>
      </c>
      <c r="AC42" s="139">
        <f t="shared" si="28"/>
        <v>0</v>
      </c>
      <c r="AD42" s="139">
        <f t="shared" si="28"/>
        <v>0</v>
      </c>
      <c r="AE42" s="139">
        <f t="shared" si="28"/>
        <v>0</v>
      </c>
      <c r="AF42" s="139">
        <f t="shared" si="28"/>
        <v>0</v>
      </c>
      <c r="AG42" s="139">
        <f t="shared" si="28"/>
        <v>0</v>
      </c>
      <c r="AH42" s="139">
        <f t="shared" si="28"/>
        <v>0</v>
      </c>
      <c r="AI42" s="139">
        <f t="shared" si="28"/>
        <v>0</v>
      </c>
      <c r="AJ42" s="139">
        <f t="shared" si="28"/>
        <v>0</v>
      </c>
      <c r="AK42" s="139">
        <f t="shared" si="28"/>
        <v>0</v>
      </c>
      <c r="AL42" s="139">
        <f t="shared" si="28"/>
        <v>0</v>
      </c>
      <c r="AM42" s="139">
        <f t="shared" si="28"/>
        <v>0</v>
      </c>
      <c r="AN42" s="257">
        <f t="shared" si="28"/>
        <v>0</v>
      </c>
      <c r="AO42" s="139">
        <f t="shared" si="28"/>
        <v>0</v>
      </c>
      <c r="AP42" s="139">
        <f t="shared" si="28"/>
        <v>0</v>
      </c>
      <c r="AQ42" s="139">
        <f t="shared" si="28"/>
        <v>0</v>
      </c>
      <c r="AR42" s="139">
        <f t="shared" si="28"/>
        <v>0</v>
      </c>
      <c r="AS42" s="81">
        <f t="shared" si="28"/>
        <v>0</v>
      </c>
      <c r="AT42" s="81">
        <f t="shared" si="28"/>
        <v>0</v>
      </c>
      <c r="AU42" s="81">
        <f t="shared" si="28"/>
        <v>0</v>
      </c>
      <c r="AV42" s="81">
        <f t="shared" si="28"/>
        <v>0</v>
      </c>
      <c r="AW42" s="81">
        <f t="shared" si="28"/>
        <v>0</v>
      </c>
      <c r="AX42" s="81">
        <f t="shared" si="28"/>
        <v>0</v>
      </c>
      <c r="AY42" s="81">
        <f t="shared" si="28"/>
        <v>0</v>
      </c>
      <c r="AZ42" s="81">
        <f t="shared" si="28"/>
        <v>0</v>
      </c>
      <c r="BA42" s="81">
        <f t="shared" si="28"/>
        <v>0</v>
      </c>
      <c r="BB42" s="81">
        <f t="shared" si="28"/>
        <v>0</v>
      </c>
      <c r="BC42" s="81">
        <f t="shared" si="28"/>
        <v>0</v>
      </c>
      <c r="BD42" s="81">
        <f t="shared" si="28"/>
        <v>0</v>
      </c>
      <c r="BE42" s="81">
        <f t="shared" si="28"/>
        <v>0</v>
      </c>
      <c r="BF42" s="81">
        <f t="shared" si="28"/>
        <v>0</v>
      </c>
      <c r="BG42" s="384" t="s">
        <v>123</v>
      </c>
      <c r="BH42" s="385"/>
    </row>
    <row r="43" spans="1:60" s="37" customFormat="1" ht="21" customHeight="1">
      <c r="A43" s="254"/>
      <c r="B43" s="255" t="s">
        <v>54</v>
      </c>
      <c r="C43" s="206">
        <f>F43+I43+L43+O43+R43+U43+X43+AA43+AD43+AG43+AJ43+AM43+AP43</f>
        <v>0</v>
      </c>
      <c r="D43" s="128">
        <f>G43+J43+M43+P43+S43+V43+Y43+AB43+AE43+AH43+AK43+AN43+AQ43</f>
        <v>0</v>
      </c>
      <c r="E43" s="128">
        <f>H43+K43+N43+Q43+T43+W43+Z43+AC43+AF43+AI43+AL43+AO43+AR43</f>
        <v>0</v>
      </c>
      <c r="F43" s="128">
        <f>SUM(G43:H43)</f>
        <v>0</v>
      </c>
      <c r="G43" s="140">
        <v>0</v>
      </c>
      <c r="H43" s="140">
        <v>0</v>
      </c>
      <c r="I43" s="128">
        <f>SUM(J43:K43)</f>
        <v>0</v>
      </c>
      <c r="J43" s="140">
        <v>0</v>
      </c>
      <c r="K43" s="140">
        <v>0</v>
      </c>
      <c r="L43" s="128">
        <f>SUM(M43:N43)</f>
        <v>0</v>
      </c>
      <c r="M43" s="140">
        <v>0</v>
      </c>
      <c r="N43" s="140">
        <v>0</v>
      </c>
      <c r="O43" s="128">
        <f>SUM(P43:Q43)</f>
        <v>0</v>
      </c>
      <c r="P43" s="140">
        <v>0</v>
      </c>
      <c r="Q43" s="140">
        <v>0</v>
      </c>
      <c r="R43" s="128">
        <f>SUM(S43:T43)</f>
        <v>0</v>
      </c>
      <c r="S43" s="140">
        <v>0</v>
      </c>
      <c r="T43" s="140">
        <v>0</v>
      </c>
      <c r="U43" s="128">
        <f>SUM(V43:W43)</f>
        <v>0</v>
      </c>
      <c r="V43" s="140">
        <v>0</v>
      </c>
      <c r="W43" s="140">
        <v>0</v>
      </c>
      <c r="X43" s="128">
        <f>SUM(Y43:Z43)</f>
        <v>0</v>
      </c>
      <c r="Y43" s="140">
        <v>0</v>
      </c>
      <c r="Z43" s="140">
        <v>0</v>
      </c>
      <c r="AA43" s="128">
        <f>SUM(AB43:AC43)</f>
        <v>0</v>
      </c>
      <c r="AB43" s="140">
        <v>0</v>
      </c>
      <c r="AC43" s="140">
        <v>0</v>
      </c>
      <c r="AD43" s="128">
        <f>SUM(AE43:AF43)</f>
        <v>0</v>
      </c>
      <c r="AE43" s="140">
        <v>0</v>
      </c>
      <c r="AF43" s="140">
        <v>0</v>
      </c>
      <c r="AG43" s="128">
        <f>SUM(AH43:AI43)</f>
        <v>0</v>
      </c>
      <c r="AH43" s="140">
        <v>0</v>
      </c>
      <c r="AI43" s="140">
        <v>0</v>
      </c>
      <c r="AJ43" s="128">
        <f>SUM(AK43:AL43)</f>
        <v>0</v>
      </c>
      <c r="AK43" s="140">
        <v>0</v>
      </c>
      <c r="AL43" s="140">
        <v>0</v>
      </c>
      <c r="AM43" s="140">
        <f>SUM(AN43:AO43)</f>
        <v>0</v>
      </c>
      <c r="AN43" s="140">
        <v>0</v>
      </c>
      <c r="AO43" s="140">
        <v>0</v>
      </c>
      <c r="AP43" s="140">
        <f>SUM(AQ43:AR43)</f>
        <v>0</v>
      </c>
      <c r="AQ43" s="140">
        <v>0</v>
      </c>
      <c r="AR43" s="140">
        <v>0</v>
      </c>
      <c r="AS43" s="37">
        <f>SUM(AT43:AU43)</f>
        <v>0</v>
      </c>
      <c r="AT43" s="37">
        <v>0</v>
      </c>
      <c r="AU43" s="37">
        <v>0</v>
      </c>
      <c r="AV43" s="37">
        <f>SUM(AW43:AX43)</f>
        <v>0</v>
      </c>
      <c r="AW43" s="37">
        <v>0</v>
      </c>
      <c r="AX43" s="37">
        <v>0</v>
      </c>
      <c r="AY43" s="37">
        <f>SUM(AZ43:BA43)</f>
        <v>0</v>
      </c>
      <c r="AZ43" s="37">
        <v>0</v>
      </c>
      <c r="BA43" s="37">
        <v>0</v>
      </c>
      <c r="BB43" s="37">
        <f>SUM(BC43:BF43)</f>
        <v>0</v>
      </c>
      <c r="BC43" s="37">
        <v>0</v>
      </c>
      <c r="BD43" s="37">
        <v>0</v>
      </c>
      <c r="BE43" s="37">
        <v>0</v>
      </c>
      <c r="BF43" s="37">
        <v>0</v>
      </c>
      <c r="BG43" s="256" t="s">
        <v>54</v>
      </c>
      <c r="BH43" s="254"/>
    </row>
    <row r="44" spans="1:60" s="81" customFormat="1" ht="21" customHeight="1">
      <c r="A44" s="365" t="s">
        <v>79</v>
      </c>
      <c r="B44" s="366"/>
      <c r="C44" s="204">
        <f>SUM(C45:C46)</f>
        <v>0</v>
      </c>
      <c r="D44" s="139">
        <f>SUM(D45:D46)</f>
        <v>0</v>
      </c>
      <c r="E44" s="139">
        <f aca="true" t="shared" si="29" ref="E44:BA44">SUM(E45:E46)</f>
        <v>0</v>
      </c>
      <c r="F44" s="139">
        <f>SUM(F45:F46)</f>
        <v>0</v>
      </c>
      <c r="G44" s="139">
        <f t="shared" si="29"/>
        <v>0</v>
      </c>
      <c r="H44" s="139">
        <f t="shared" si="29"/>
        <v>0</v>
      </c>
      <c r="I44" s="139">
        <f>SUM(I45:I46)</f>
        <v>0</v>
      </c>
      <c r="J44" s="139">
        <f t="shared" si="29"/>
        <v>0</v>
      </c>
      <c r="K44" s="139">
        <f t="shared" si="29"/>
        <v>0</v>
      </c>
      <c r="L44" s="139">
        <f>SUM(L45:L46)</f>
        <v>0</v>
      </c>
      <c r="M44" s="139">
        <f t="shared" si="29"/>
        <v>0</v>
      </c>
      <c r="N44" s="139">
        <f t="shared" si="29"/>
        <v>0</v>
      </c>
      <c r="O44" s="139">
        <f>SUM(O45:O46)</f>
        <v>0</v>
      </c>
      <c r="P44" s="139">
        <f t="shared" si="29"/>
        <v>0</v>
      </c>
      <c r="Q44" s="139">
        <f t="shared" si="29"/>
        <v>0</v>
      </c>
      <c r="R44" s="139">
        <f>SUM(R45:R46)</f>
        <v>0</v>
      </c>
      <c r="S44" s="139">
        <f t="shared" si="29"/>
        <v>0</v>
      </c>
      <c r="T44" s="139">
        <f t="shared" si="29"/>
        <v>0</v>
      </c>
      <c r="U44" s="139">
        <f>SUM(U45:U46)</f>
        <v>0</v>
      </c>
      <c r="V44" s="139">
        <f t="shared" si="29"/>
        <v>0</v>
      </c>
      <c r="W44" s="139">
        <f t="shared" si="29"/>
        <v>0</v>
      </c>
      <c r="X44" s="139">
        <f>SUM(X45:X46)</f>
        <v>0</v>
      </c>
      <c r="Y44" s="139">
        <f t="shared" si="29"/>
        <v>0</v>
      </c>
      <c r="Z44" s="139">
        <f t="shared" si="29"/>
        <v>0</v>
      </c>
      <c r="AA44" s="139">
        <f>SUM(AA45:AA46)</f>
        <v>0</v>
      </c>
      <c r="AB44" s="139">
        <f t="shared" si="29"/>
        <v>0</v>
      </c>
      <c r="AC44" s="139">
        <f t="shared" si="29"/>
        <v>0</v>
      </c>
      <c r="AD44" s="139">
        <f>SUM(AD45:AD46)</f>
        <v>0</v>
      </c>
      <c r="AE44" s="139">
        <f t="shared" si="29"/>
        <v>0</v>
      </c>
      <c r="AF44" s="139">
        <f t="shared" si="29"/>
        <v>0</v>
      </c>
      <c r="AG44" s="139">
        <f>SUM(AG45:AG46)</f>
        <v>0</v>
      </c>
      <c r="AH44" s="139">
        <f t="shared" si="29"/>
        <v>0</v>
      </c>
      <c r="AI44" s="139">
        <f t="shared" si="29"/>
        <v>0</v>
      </c>
      <c r="AJ44" s="139">
        <f>SUM(AJ45:AJ46)</f>
        <v>0</v>
      </c>
      <c r="AK44" s="139">
        <f t="shared" si="29"/>
        <v>0</v>
      </c>
      <c r="AL44" s="139">
        <f t="shared" si="29"/>
        <v>0</v>
      </c>
      <c r="AM44" s="139">
        <f>SUM(AM45:AM46)</f>
        <v>0</v>
      </c>
      <c r="AN44" s="257">
        <f t="shared" si="29"/>
        <v>0</v>
      </c>
      <c r="AO44" s="139">
        <f t="shared" si="29"/>
        <v>0</v>
      </c>
      <c r="AP44" s="139">
        <f>SUM(AP45:AP46)</f>
        <v>0</v>
      </c>
      <c r="AQ44" s="139">
        <f t="shared" si="29"/>
        <v>0</v>
      </c>
      <c r="AR44" s="139">
        <f t="shared" si="29"/>
        <v>0</v>
      </c>
      <c r="AS44" s="81">
        <f>SUM(AS45:AS46)</f>
        <v>0</v>
      </c>
      <c r="AT44" s="81">
        <f t="shared" si="29"/>
        <v>0</v>
      </c>
      <c r="AU44" s="81">
        <f t="shared" si="29"/>
        <v>0</v>
      </c>
      <c r="AV44" s="81">
        <f>SUM(AV45:AV46)</f>
        <v>0</v>
      </c>
      <c r="AW44" s="81">
        <f t="shared" si="29"/>
        <v>0</v>
      </c>
      <c r="AX44" s="81">
        <f t="shared" si="29"/>
        <v>0</v>
      </c>
      <c r="AY44" s="81">
        <f t="shared" si="29"/>
        <v>0</v>
      </c>
      <c r="AZ44" s="81">
        <f t="shared" si="29"/>
        <v>0</v>
      </c>
      <c r="BA44" s="81">
        <f t="shared" si="29"/>
        <v>0</v>
      </c>
      <c r="BB44" s="81">
        <f>SUM(BB45:BB46)</f>
        <v>0</v>
      </c>
      <c r="BC44" s="81">
        <f>SUM(BC45:BC46)</f>
        <v>0</v>
      </c>
      <c r="BD44" s="81">
        <f>SUM(BD45:BD46)</f>
        <v>0</v>
      </c>
      <c r="BE44" s="81">
        <f>SUM(BE45:BE46)</f>
        <v>0</v>
      </c>
      <c r="BF44" s="81">
        <f>SUM(BF45:BF46)</f>
        <v>0</v>
      </c>
      <c r="BG44" s="384" t="s">
        <v>79</v>
      </c>
      <c r="BH44" s="385"/>
    </row>
    <row r="45" spans="1:60" s="37" customFormat="1" ht="21" customHeight="1">
      <c r="A45" s="254"/>
      <c r="B45" s="255" t="s">
        <v>55</v>
      </c>
      <c r="C45" s="206">
        <f aca="true" t="shared" si="30" ref="C45:E46">F45+I45+L45+O45+R45+U45+X45+AA45+AD45+AG45+AJ45+AM45+AP45</f>
        <v>0</v>
      </c>
      <c r="D45" s="128">
        <f t="shared" si="30"/>
        <v>0</v>
      </c>
      <c r="E45" s="128">
        <f t="shared" si="30"/>
        <v>0</v>
      </c>
      <c r="F45" s="128">
        <f>SUM(G45:H45)</f>
        <v>0</v>
      </c>
      <c r="G45" s="140">
        <v>0</v>
      </c>
      <c r="H45" s="140">
        <v>0</v>
      </c>
      <c r="I45" s="128">
        <f>SUM(J45:K45)</f>
        <v>0</v>
      </c>
      <c r="J45" s="140">
        <v>0</v>
      </c>
      <c r="K45" s="140">
        <v>0</v>
      </c>
      <c r="L45" s="128">
        <f>SUM(M45:N45)</f>
        <v>0</v>
      </c>
      <c r="M45" s="140">
        <v>0</v>
      </c>
      <c r="N45" s="140">
        <v>0</v>
      </c>
      <c r="O45" s="128">
        <f>SUM(P45:Q45)</f>
        <v>0</v>
      </c>
      <c r="P45" s="140">
        <v>0</v>
      </c>
      <c r="Q45" s="140">
        <v>0</v>
      </c>
      <c r="R45" s="128">
        <f>SUM(S45:T45)</f>
        <v>0</v>
      </c>
      <c r="S45" s="140">
        <v>0</v>
      </c>
      <c r="T45" s="140">
        <v>0</v>
      </c>
      <c r="U45" s="128">
        <f>SUM(V45:W45)</f>
        <v>0</v>
      </c>
      <c r="V45" s="140">
        <v>0</v>
      </c>
      <c r="W45" s="140">
        <v>0</v>
      </c>
      <c r="X45" s="128">
        <f>SUM(Y45:Z45)</f>
        <v>0</v>
      </c>
      <c r="Y45" s="140">
        <v>0</v>
      </c>
      <c r="Z45" s="140">
        <v>0</v>
      </c>
      <c r="AA45" s="128">
        <f>SUM(AB45:AC45)</f>
        <v>0</v>
      </c>
      <c r="AB45" s="140">
        <v>0</v>
      </c>
      <c r="AC45" s="140">
        <v>0</v>
      </c>
      <c r="AD45" s="128">
        <f>SUM(AE45:AF45)</f>
        <v>0</v>
      </c>
      <c r="AE45" s="140">
        <v>0</v>
      </c>
      <c r="AF45" s="140">
        <v>0</v>
      </c>
      <c r="AG45" s="128">
        <f>SUM(AH45:AI45)</f>
        <v>0</v>
      </c>
      <c r="AH45" s="140">
        <v>0</v>
      </c>
      <c r="AI45" s="140">
        <v>0</v>
      </c>
      <c r="AJ45" s="128">
        <f>SUM(AK45:AL45)</f>
        <v>0</v>
      </c>
      <c r="AK45" s="140">
        <v>0</v>
      </c>
      <c r="AL45" s="140">
        <v>0</v>
      </c>
      <c r="AM45" s="140">
        <f>SUM(AN45:AO45)</f>
        <v>0</v>
      </c>
      <c r="AN45" s="140">
        <v>0</v>
      </c>
      <c r="AO45" s="140">
        <v>0</v>
      </c>
      <c r="AP45" s="140">
        <f>SUM(AQ45:AR45)</f>
        <v>0</v>
      </c>
      <c r="AQ45" s="140">
        <v>0</v>
      </c>
      <c r="AR45" s="140">
        <v>0</v>
      </c>
      <c r="AS45" s="37">
        <f>SUM(AT45:AU45)</f>
        <v>0</v>
      </c>
      <c r="AT45" s="37">
        <v>0</v>
      </c>
      <c r="AU45" s="37">
        <v>0</v>
      </c>
      <c r="AV45" s="37">
        <f>SUM(AW45:AX45)</f>
        <v>0</v>
      </c>
      <c r="AW45" s="37">
        <v>0</v>
      </c>
      <c r="AX45" s="37">
        <v>0</v>
      </c>
      <c r="AY45" s="37">
        <f>SUM(AZ45:BA45)</f>
        <v>0</v>
      </c>
      <c r="AZ45" s="37">
        <v>0</v>
      </c>
      <c r="BA45" s="37">
        <v>0</v>
      </c>
      <c r="BB45" s="37">
        <f>SUM(BC45:BF45)</f>
        <v>0</v>
      </c>
      <c r="BC45" s="37">
        <v>0</v>
      </c>
      <c r="BD45" s="37">
        <v>0</v>
      </c>
      <c r="BE45" s="37">
        <v>0</v>
      </c>
      <c r="BF45" s="37">
        <v>0</v>
      </c>
      <c r="BG45" s="256" t="s">
        <v>55</v>
      </c>
      <c r="BH45" s="254"/>
    </row>
    <row r="46" spans="1:60" s="37" customFormat="1" ht="21" customHeight="1">
      <c r="A46" s="254"/>
      <c r="B46" s="255" t="s">
        <v>56</v>
      </c>
      <c r="C46" s="206">
        <f t="shared" si="30"/>
        <v>0</v>
      </c>
      <c r="D46" s="128">
        <f t="shared" si="30"/>
        <v>0</v>
      </c>
      <c r="E46" s="128">
        <f t="shared" si="30"/>
        <v>0</v>
      </c>
      <c r="F46" s="128">
        <f>SUM(G46:H46)</f>
        <v>0</v>
      </c>
      <c r="G46" s="140">
        <v>0</v>
      </c>
      <c r="H46" s="140">
        <v>0</v>
      </c>
      <c r="I46" s="128">
        <f>SUM(J46:K46)</f>
        <v>0</v>
      </c>
      <c r="J46" s="140">
        <v>0</v>
      </c>
      <c r="K46" s="140">
        <v>0</v>
      </c>
      <c r="L46" s="128">
        <f>SUM(M46:N46)</f>
        <v>0</v>
      </c>
      <c r="M46" s="140">
        <v>0</v>
      </c>
      <c r="N46" s="140">
        <v>0</v>
      </c>
      <c r="O46" s="128">
        <f>SUM(P46:Q46)</f>
        <v>0</v>
      </c>
      <c r="P46" s="140">
        <v>0</v>
      </c>
      <c r="Q46" s="140">
        <v>0</v>
      </c>
      <c r="R46" s="128">
        <f>SUM(S46:T46)</f>
        <v>0</v>
      </c>
      <c r="S46" s="140">
        <v>0</v>
      </c>
      <c r="T46" s="140">
        <v>0</v>
      </c>
      <c r="U46" s="128">
        <f>SUM(V46:W46)</f>
        <v>0</v>
      </c>
      <c r="V46" s="140">
        <v>0</v>
      </c>
      <c r="W46" s="140">
        <v>0</v>
      </c>
      <c r="X46" s="128">
        <f>SUM(Y46:Z46)</f>
        <v>0</v>
      </c>
      <c r="Y46" s="140">
        <v>0</v>
      </c>
      <c r="Z46" s="140">
        <v>0</v>
      </c>
      <c r="AA46" s="128">
        <f>SUM(AB46:AC46)</f>
        <v>0</v>
      </c>
      <c r="AB46" s="140">
        <v>0</v>
      </c>
      <c r="AC46" s="140">
        <v>0</v>
      </c>
      <c r="AD46" s="128">
        <f>SUM(AE46:AF46)</f>
        <v>0</v>
      </c>
      <c r="AE46" s="140">
        <v>0</v>
      </c>
      <c r="AF46" s="140">
        <v>0</v>
      </c>
      <c r="AG46" s="128">
        <f>SUM(AH46:AI46)</f>
        <v>0</v>
      </c>
      <c r="AH46" s="140">
        <v>0</v>
      </c>
      <c r="AI46" s="140">
        <v>0</v>
      </c>
      <c r="AJ46" s="128">
        <f>SUM(AK46:AL46)</f>
        <v>0</v>
      </c>
      <c r="AK46" s="140">
        <v>0</v>
      </c>
      <c r="AL46" s="140">
        <v>0</v>
      </c>
      <c r="AM46" s="140">
        <f>SUM(AN46:AO46)</f>
        <v>0</v>
      </c>
      <c r="AN46" s="140">
        <v>0</v>
      </c>
      <c r="AO46" s="140">
        <v>0</v>
      </c>
      <c r="AP46" s="140">
        <f>SUM(AQ46:AR46)</f>
        <v>0</v>
      </c>
      <c r="AQ46" s="140">
        <v>0</v>
      </c>
      <c r="AR46" s="140">
        <v>0</v>
      </c>
      <c r="AS46" s="37">
        <f>SUM(AT46:AU46)</f>
        <v>0</v>
      </c>
      <c r="AT46" s="37">
        <v>0</v>
      </c>
      <c r="AU46" s="37">
        <v>0</v>
      </c>
      <c r="AV46" s="37">
        <f>SUM(AW46:AX46)</f>
        <v>0</v>
      </c>
      <c r="AW46" s="37">
        <v>0</v>
      </c>
      <c r="AX46" s="37">
        <v>0</v>
      </c>
      <c r="AY46" s="37">
        <f>SUM(AZ46:BA46)</f>
        <v>0</v>
      </c>
      <c r="AZ46" s="37">
        <v>0</v>
      </c>
      <c r="BA46" s="37">
        <v>0</v>
      </c>
      <c r="BB46" s="37">
        <f>SUM(BC46:BF46)</f>
        <v>0</v>
      </c>
      <c r="BC46" s="37">
        <v>0</v>
      </c>
      <c r="BD46" s="37">
        <v>0</v>
      </c>
      <c r="BE46" s="37">
        <v>0</v>
      </c>
      <c r="BF46" s="37">
        <v>0</v>
      </c>
      <c r="BG46" s="256" t="s">
        <v>56</v>
      </c>
      <c r="BH46" s="254"/>
    </row>
    <row r="47" spans="1:60" s="81" customFormat="1" ht="21" customHeight="1">
      <c r="A47" s="365" t="s">
        <v>80</v>
      </c>
      <c r="B47" s="366"/>
      <c r="C47" s="204">
        <f>SUM(C48:C50)</f>
        <v>25</v>
      </c>
      <c r="D47" s="139">
        <f>SUM(D48:D50)</f>
        <v>2</v>
      </c>
      <c r="E47" s="139">
        <f aca="true" t="shared" si="31" ref="E47:BA47">SUM(E48:E50)</f>
        <v>23</v>
      </c>
      <c r="F47" s="139">
        <f>SUM(F48:F50)</f>
        <v>1</v>
      </c>
      <c r="G47" s="139">
        <f t="shared" si="31"/>
        <v>1</v>
      </c>
      <c r="H47" s="139">
        <f t="shared" si="31"/>
        <v>0</v>
      </c>
      <c r="I47" s="139">
        <f>SUM(I48:I50)</f>
        <v>2</v>
      </c>
      <c r="J47" s="139">
        <f t="shared" si="31"/>
        <v>1</v>
      </c>
      <c r="K47" s="139">
        <f t="shared" si="31"/>
        <v>1</v>
      </c>
      <c r="L47" s="139">
        <f>SUM(L48:L50)</f>
        <v>0</v>
      </c>
      <c r="M47" s="139">
        <f t="shared" si="31"/>
        <v>0</v>
      </c>
      <c r="N47" s="139">
        <f t="shared" si="31"/>
        <v>0</v>
      </c>
      <c r="O47" s="139">
        <f>SUM(O48:O50)</f>
        <v>3</v>
      </c>
      <c r="P47" s="139">
        <f t="shared" si="31"/>
        <v>0</v>
      </c>
      <c r="Q47" s="139">
        <f t="shared" si="31"/>
        <v>3</v>
      </c>
      <c r="R47" s="139">
        <f>SUM(R48:R50)</f>
        <v>1</v>
      </c>
      <c r="S47" s="139">
        <f t="shared" si="31"/>
        <v>0</v>
      </c>
      <c r="T47" s="139">
        <f t="shared" si="31"/>
        <v>1</v>
      </c>
      <c r="U47" s="139">
        <f>SUM(U48:U50)</f>
        <v>18</v>
      </c>
      <c r="V47" s="139">
        <f t="shared" si="31"/>
        <v>0</v>
      </c>
      <c r="W47" s="139">
        <f t="shared" si="31"/>
        <v>18</v>
      </c>
      <c r="X47" s="139">
        <f>SUM(X48:X50)</f>
        <v>0</v>
      </c>
      <c r="Y47" s="139">
        <f t="shared" si="31"/>
        <v>0</v>
      </c>
      <c r="Z47" s="139">
        <f t="shared" si="31"/>
        <v>0</v>
      </c>
      <c r="AA47" s="139">
        <f>SUM(AA48:AA50)</f>
        <v>0</v>
      </c>
      <c r="AB47" s="139">
        <f t="shared" si="31"/>
        <v>0</v>
      </c>
      <c r="AC47" s="139">
        <f t="shared" si="31"/>
        <v>0</v>
      </c>
      <c r="AD47" s="139">
        <f>SUM(AD48:AD50)</f>
        <v>0</v>
      </c>
      <c r="AE47" s="139">
        <f t="shared" si="31"/>
        <v>0</v>
      </c>
      <c r="AF47" s="139">
        <f t="shared" si="31"/>
        <v>0</v>
      </c>
      <c r="AG47" s="139">
        <f>SUM(AG48:AG50)</f>
        <v>0</v>
      </c>
      <c r="AH47" s="139">
        <f t="shared" si="31"/>
        <v>0</v>
      </c>
      <c r="AI47" s="139">
        <f t="shared" si="31"/>
        <v>0</v>
      </c>
      <c r="AJ47" s="139">
        <f>SUM(AJ48:AJ50)</f>
        <v>0</v>
      </c>
      <c r="AK47" s="139">
        <f t="shared" si="31"/>
        <v>0</v>
      </c>
      <c r="AL47" s="139">
        <f t="shared" si="31"/>
        <v>0</v>
      </c>
      <c r="AM47" s="139">
        <f>SUM(AM48:AM50)</f>
        <v>0</v>
      </c>
      <c r="AN47" s="257">
        <f t="shared" si="31"/>
        <v>0</v>
      </c>
      <c r="AO47" s="139">
        <f t="shared" si="31"/>
        <v>0</v>
      </c>
      <c r="AP47" s="139">
        <f>SUM(AP48:AP50)</f>
        <v>0</v>
      </c>
      <c r="AQ47" s="139">
        <f t="shared" si="31"/>
        <v>0</v>
      </c>
      <c r="AR47" s="139">
        <f t="shared" si="31"/>
        <v>0</v>
      </c>
      <c r="AS47" s="81">
        <f>SUM(AS48:AS50)</f>
        <v>0</v>
      </c>
      <c r="AT47" s="81">
        <f t="shared" si="31"/>
        <v>0</v>
      </c>
      <c r="AU47" s="81">
        <f t="shared" si="31"/>
        <v>0</v>
      </c>
      <c r="AV47" s="81">
        <f>SUM(AV48:AV50)</f>
        <v>2</v>
      </c>
      <c r="AW47" s="81">
        <f t="shared" si="31"/>
        <v>0</v>
      </c>
      <c r="AX47" s="81">
        <f t="shared" si="31"/>
        <v>2</v>
      </c>
      <c r="AY47" s="81">
        <f t="shared" si="31"/>
        <v>0</v>
      </c>
      <c r="AZ47" s="81">
        <f t="shared" si="31"/>
        <v>0</v>
      </c>
      <c r="BA47" s="81">
        <f t="shared" si="31"/>
        <v>0</v>
      </c>
      <c r="BB47" s="81">
        <f>SUM(BB48:BB50)</f>
        <v>3</v>
      </c>
      <c r="BC47" s="81">
        <f>SUM(BC48:BC50)</f>
        <v>2</v>
      </c>
      <c r="BD47" s="81">
        <f>SUM(BD48:BD50)</f>
        <v>0</v>
      </c>
      <c r="BE47" s="81">
        <f>SUM(BE48:BE50)</f>
        <v>0</v>
      </c>
      <c r="BF47" s="81">
        <f>SUM(BF48:BF50)</f>
        <v>1</v>
      </c>
      <c r="BG47" s="384" t="s">
        <v>80</v>
      </c>
      <c r="BH47" s="385"/>
    </row>
    <row r="48" spans="1:60" s="37" customFormat="1" ht="21" customHeight="1">
      <c r="A48" s="254"/>
      <c r="B48" s="255" t="s">
        <v>57</v>
      </c>
      <c r="C48" s="206">
        <f aca="true" t="shared" si="32" ref="C48:E50">F48+I48+L48+O48+R48+U48+X48+AA48+AD48+AG48+AJ48+AM48+AP48</f>
        <v>0</v>
      </c>
      <c r="D48" s="128">
        <f t="shared" si="32"/>
        <v>0</v>
      </c>
      <c r="E48" s="128">
        <f t="shared" si="32"/>
        <v>0</v>
      </c>
      <c r="F48" s="128">
        <f>SUM(G48:H48)</f>
        <v>0</v>
      </c>
      <c r="G48" s="140">
        <v>0</v>
      </c>
      <c r="H48" s="140">
        <v>0</v>
      </c>
      <c r="I48" s="128">
        <f>SUM(J48:K48)</f>
        <v>0</v>
      </c>
      <c r="J48" s="140">
        <v>0</v>
      </c>
      <c r="K48" s="140">
        <v>0</v>
      </c>
      <c r="L48" s="128">
        <f>SUM(M48:N48)</f>
        <v>0</v>
      </c>
      <c r="M48" s="140">
        <v>0</v>
      </c>
      <c r="N48" s="140">
        <v>0</v>
      </c>
      <c r="O48" s="128">
        <f>SUM(P48:Q48)</f>
        <v>0</v>
      </c>
      <c r="P48" s="140">
        <v>0</v>
      </c>
      <c r="Q48" s="140">
        <v>0</v>
      </c>
      <c r="R48" s="128">
        <f>SUM(S48:T48)</f>
        <v>0</v>
      </c>
      <c r="S48" s="140">
        <v>0</v>
      </c>
      <c r="T48" s="140">
        <v>0</v>
      </c>
      <c r="U48" s="128">
        <f>SUM(V48:W48)</f>
        <v>0</v>
      </c>
      <c r="V48" s="140">
        <v>0</v>
      </c>
      <c r="W48" s="140">
        <v>0</v>
      </c>
      <c r="X48" s="128">
        <f>SUM(Y48:Z48)</f>
        <v>0</v>
      </c>
      <c r="Y48" s="140">
        <v>0</v>
      </c>
      <c r="Z48" s="140">
        <v>0</v>
      </c>
      <c r="AA48" s="128">
        <f>SUM(AB48:AC48)</f>
        <v>0</v>
      </c>
      <c r="AB48" s="140">
        <v>0</v>
      </c>
      <c r="AC48" s="140">
        <v>0</v>
      </c>
      <c r="AD48" s="128">
        <f>SUM(AE48:AF48)</f>
        <v>0</v>
      </c>
      <c r="AE48" s="140">
        <v>0</v>
      </c>
      <c r="AF48" s="140">
        <v>0</v>
      </c>
      <c r="AG48" s="128">
        <f>SUM(AH48:AI48)</f>
        <v>0</v>
      </c>
      <c r="AH48" s="140">
        <v>0</v>
      </c>
      <c r="AI48" s="140">
        <v>0</v>
      </c>
      <c r="AJ48" s="128">
        <f>SUM(AK48:AL48)</f>
        <v>0</v>
      </c>
      <c r="AK48" s="140">
        <v>0</v>
      </c>
      <c r="AL48" s="140">
        <v>0</v>
      </c>
      <c r="AM48" s="140">
        <f>SUM(AN48:AO48)</f>
        <v>0</v>
      </c>
      <c r="AN48" s="140">
        <v>0</v>
      </c>
      <c r="AO48" s="140">
        <v>0</v>
      </c>
      <c r="AP48" s="140">
        <f>SUM(AQ48:AR48)</f>
        <v>0</v>
      </c>
      <c r="AQ48" s="140">
        <v>0</v>
      </c>
      <c r="AR48" s="140">
        <v>0</v>
      </c>
      <c r="AS48" s="37">
        <f>SUM(AT48:AU48)</f>
        <v>0</v>
      </c>
      <c r="AT48" s="37">
        <v>0</v>
      </c>
      <c r="AU48" s="37">
        <v>0</v>
      </c>
      <c r="AV48" s="37">
        <f>SUM(AW48:AX48)</f>
        <v>0</v>
      </c>
      <c r="AW48" s="37">
        <v>0</v>
      </c>
      <c r="AX48" s="37">
        <v>0</v>
      </c>
      <c r="AY48" s="37">
        <f>SUM(AZ48:BA48)</f>
        <v>0</v>
      </c>
      <c r="AZ48" s="37">
        <v>0</v>
      </c>
      <c r="BA48" s="37">
        <v>0</v>
      </c>
      <c r="BB48" s="37">
        <f>SUM(BC48:BF48)</f>
        <v>0</v>
      </c>
      <c r="BC48" s="37">
        <v>0</v>
      </c>
      <c r="BD48" s="37">
        <v>0</v>
      </c>
      <c r="BE48" s="37">
        <v>0</v>
      </c>
      <c r="BF48" s="37">
        <v>0</v>
      </c>
      <c r="BG48" s="256" t="s">
        <v>57</v>
      </c>
      <c r="BH48" s="254"/>
    </row>
    <row r="49" spans="1:60" s="37" customFormat="1" ht="21" customHeight="1">
      <c r="A49" s="254"/>
      <c r="B49" s="255" t="s">
        <v>58</v>
      </c>
      <c r="C49" s="206">
        <f t="shared" si="32"/>
        <v>25</v>
      </c>
      <c r="D49" s="128">
        <f t="shared" si="32"/>
        <v>2</v>
      </c>
      <c r="E49" s="128">
        <f t="shared" si="32"/>
        <v>23</v>
      </c>
      <c r="F49" s="128">
        <f>SUM(G49:H49)</f>
        <v>1</v>
      </c>
      <c r="G49" s="140">
        <v>1</v>
      </c>
      <c r="H49" s="140">
        <v>0</v>
      </c>
      <c r="I49" s="128">
        <v>2</v>
      </c>
      <c r="J49" s="140">
        <v>1</v>
      </c>
      <c r="K49" s="140">
        <v>1</v>
      </c>
      <c r="L49" s="128">
        <v>0</v>
      </c>
      <c r="M49" s="140">
        <v>0</v>
      </c>
      <c r="N49" s="140">
        <v>0</v>
      </c>
      <c r="O49" s="128">
        <v>3</v>
      </c>
      <c r="P49" s="140">
        <v>0</v>
      </c>
      <c r="Q49" s="140">
        <v>3</v>
      </c>
      <c r="R49" s="128">
        <v>1</v>
      </c>
      <c r="S49" s="140">
        <v>0</v>
      </c>
      <c r="T49" s="140">
        <v>1</v>
      </c>
      <c r="U49" s="128">
        <v>18</v>
      </c>
      <c r="V49" s="140">
        <v>0</v>
      </c>
      <c r="W49" s="140">
        <v>18</v>
      </c>
      <c r="X49" s="128">
        <v>0</v>
      </c>
      <c r="Y49" s="140">
        <v>0</v>
      </c>
      <c r="Z49" s="140">
        <v>0</v>
      </c>
      <c r="AA49" s="128">
        <v>0</v>
      </c>
      <c r="AB49" s="140">
        <v>0</v>
      </c>
      <c r="AC49" s="140">
        <v>0</v>
      </c>
      <c r="AD49" s="128">
        <v>0</v>
      </c>
      <c r="AE49" s="140">
        <v>0</v>
      </c>
      <c r="AF49" s="140">
        <v>0</v>
      </c>
      <c r="AG49" s="128">
        <v>0</v>
      </c>
      <c r="AH49" s="140">
        <v>0</v>
      </c>
      <c r="AI49" s="140">
        <v>0</v>
      </c>
      <c r="AJ49" s="128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40">
        <v>0</v>
      </c>
      <c r="AS49" s="37">
        <v>0</v>
      </c>
      <c r="AT49" s="37">
        <v>0</v>
      </c>
      <c r="AU49" s="37">
        <v>0</v>
      </c>
      <c r="AV49" s="37">
        <v>2</v>
      </c>
      <c r="AW49" s="37">
        <v>0</v>
      </c>
      <c r="AX49" s="37">
        <v>2</v>
      </c>
      <c r="AY49" s="37">
        <v>0</v>
      </c>
      <c r="AZ49" s="37">
        <v>0</v>
      </c>
      <c r="BA49" s="37">
        <v>0</v>
      </c>
      <c r="BB49" s="37">
        <f>SUM(BC49:BF49)</f>
        <v>3</v>
      </c>
      <c r="BC49" s="37">
        <v>2</v>
      </c>
      <c r="BD49" s="37">
        <v>0</v>
      </c>
      <c r="BE49" s="37">
        <v>0</v>
      </c>
      <c r="BF49" s="37">
        <v>1</v>
      </c>
      <c r="BG49" s="256" t="s">
        <v>58</v>
      </c>
      <c r="BH49" s="254"/>
    </row>
    <row r="50" spans="1:60" s="37" customFormat="1" ht="21" customHeight="1">
      <c r="A50" s="254"/>
      <c r="B50" s="255" t="s">
        <v>59</v>
      </c>
      <c r="C50" s="206">
        <f t="shared" si="32"/>
        <v>0</v>
      </c>
      <c r="D50" s="128">
        <f t="shared" si="32"/>
        <v>0</v>
      </c>
      <c r="E50" s="128">
        <f t="shared" si="32"/>
        <v>0</v>
      </c>
      <c r="F50" s="128">
        <f>SUM(G50:H50)</f>
        <v>0</v>
      </c>
      <c r="G50" s="140">
        <v>0</v>
      </c>
      <c r="H50" s="140">
        <v>0</v>
      </c>
      <c r="I50" s="128">
        <f>SUM(J50:K50)</f>
        <v>0</v>
      </c>
      <c r="J50" s="140">
        <v>0</v>
      </c>
      <c r="K50" s="140">
        <v>0</v>
      </c>
      <c r="L50" s="128">
        <f>SUM(M50:N50)</f>
        <v>0</v>
      </c>
      <c r="M50" s="140">
        <v>0</v>
      </c>
      <c r="N50" s="140">
        <v>0</v>
      </c>
      <c r="O50" s="128">
        <f>SUM(P50:Q50)</f>
        <v>0</v>
      </c>
      <c r="P50" s="140">
        <v>0</v>
      </c>
      <c r="Q50" s="140">
        <v>0</v>
      </c>
      <c r="R50" s="128">
        <f>SUM(S50:T50)</f>
        <v>0</v>
      </c>
      <c r="S50" s="140">
        <v>0</v>
      </c>
      <c r="T50" s="140">
        <v>0</v>
      </c>
      <c r="U50" s="128">
        <f>SUM(V50:W50)</f>
        <v>0</v>
      </c>
      <c r="V50" s="140">
        <v>0</v>
      </c>
      <c r="W50" s="140">
        <v>0</v>
      </c>
      <c r="X50" s="128">
        <f>SUM(Y50:Z50)</f>
        <v>0</v>
      </c>
      <c r="Y50" s="140">
        <v>0</v>
      </c>
      <c r="Z50" s="140">
        <v>0</v>
      </c>
      <c r="AA50" s="128">
        <f>SUM(AB50:AC50)</f>
        <v>0</v>
      </c>
      <c r="AB50" s="140">
        <v>0</v>
      </c>
      <c r="AC50" s="140">
        <v>0</v>
      </c>
      <c r="AD50" s="128">
        <f>SUM(AE50:AF50)</f>
        <v>0</v>
      </c>
      <c r="AE50" s="140">
        <v>0</v>
      </c>
      <c r="AF50" s="140">
        <v>0</v>
      </c>
      <c r="AG50" s="128">
        <f>SUM(AH50:AI50)</f>
        <v>0</v>
      </c>
      <c r="AH50" s="140">
        <v>0</v>
      </c>
      <c r="AI50" s="140">
        <v>0</v>
      </c>
      <c r="AJ50" s="128">
        <f>SUM(AK50:AL50)</f>
        <v>0</v>
      </c>
      <c r="AK50" s="140">
        <v>0</v>
      </c>
      <c r="AL50" s="140">
        <v>0</v>
      </c>
      <c r="AM50" s="140">
        <f>SUM(AN50:AO50)</f>
        <v>0</v>
      </c>
      <c r="AN50" s="140">
        <v>0</v>
      </c>
      <c r="AO50" s="140">
        <v>0</v>
      </c>
      <c r="AP50" s="140">
        <f>SUM(AQ50:AR50)</f>
        <v>0</v>
      </c>
      <c r="AQ50" s="140">
        <v>0</v>
      </c>
      <c r="AR50" s="140">
        <v>0</v>
      </c>
      <c r="AS50" s="37">
        <f>SUM(AT50:AU50)</f>
        <v>0</v>
      </c>
      <c r="AT50" s="37">
        <v>0</v>
      </c>
      <c r="AU50" s="37">
        <v>0</v>
      </c>
      <c r="AV50" s="37">
        <f>SUM(AW50:AX50)</f>
        <v>0</v>
      </c>
      <c r="AW50" s="37">
        <v>0</v>
      </c>
      <c r="AX50" s="37">
        <v>0</v>
      </c>
      <c r="AY50" s="37">
        <f>SUM(AZ50:BA50)</f>
        <v>0</v>
      </c>
      <c r="AZ50" s="37">
        <v>0</v>
      </c>
      <c r="BA50" s="37">
        <v>0</v>
      </c>
      <c r="BB50" s="37">
        <f>SUM(BC50:BF50)</f>
        <v>0</v>
      </c>
      <c r="BC50" s="37">
        <v>0</v>
      </c>
      <c r="BD50" s="37">
        <v>0</v>
      </c>
      <c r="BE50" s="37">
        <v>0</v>
      </c>
      <c r="BF50" s="37">
        <v>0</v>
      </c>
      <c r="BG50" s="256" t="s">
        <v>59</v>
      </c>
      <c r="BH50" s="254"/>
    </row>
    <row r="51" spans="1:60" s="81" customFormat="1" ht="21" customHeight="1">
      <c r="A51" s="365" t="s">
        <v>81</v>
      </c>
      <c r="B51" s="366"/>
      <c r="C51" s="204">
        <f>SUM(C52:C55)</f>
        <v>31</v>
      </c>
      <c r="D51" s="139">
        <f>SUM(D52:D55)</f>
        <v>5</v>
      </c>
      <c r="E51" s="139">
        <f aca="true" t="shared" si="33" ref="E51:BF51">SUM(E52:E55)</f>
        <v>26</v>
      </c>
      <c r="F51" s="139">
        <f>SUM(F52:F55)</f>
        <v>1</v>
      </c>
      <c r="G51" s="139">
        <f t="shared" si="33"/>
        <v>1</v>
      </c>
      <c r="H51" s="139">
        <f t="shared" si="33"/>
        <v>0</v>
      </c>
      <c r="I51" s="139">
        <f>SUM(I52:I55)</f>
        <v>0</v>
      </c>
      <c r="J51" s="139">
        <f t="shared" si="33"/>
        <v>0</v>
      </c>
      <c r="K51" s="139">
        <f t="shared" si="33"/>
        <v>0</v>
      </c>
      <c r="L51" s="139">
        <f>SUM(L52:L55)</f>
        <v>1</v>
      </c>
      <c r="M51" s="139">
        <f t="shared" si="33"/>
        <v>0</v>
      </c>
      <c r="N51" s="139">
        <f t="shared" si="33"/>
        <v>1</v>
      </c>
      <c r="O51" s="139">
        <f>SUM(O52:O55)</f>
        <v>3</v>
      </c>
      <c r="P51" s="139">
        <f t="shared" si="33"/>
        <v>0</v>
      </c>
      <c r="Q51" s="139">
        <f t="shared" si="33"/>
        <v>3</v>
      </c>
      <c r="R51" s="139">
        <f>SUM(R52:R55)</f>
        <v>0</v>
      </c>
      <c r="S51" s="139">
        <f t="shared" si="33"/>
        <v>0</v>
      </c>
      <c r="T51" s="139">
        <f t="shared" si="33"/>
        <v>0</v>
      </c>
      <c r="U51" s="139">
        <f>SUM(U52:U55)</f>
        <v>24</v>
      </c>
      <c r="V51" s="139">
        <f t="shared" si="33"/>
        <v>4</v>
      </c>
      <c r="W51" s="139">
        <f t="shared" si="33"/>
        <v>20</v>
      </c>
      <c r="X51" s="139">
        <f>SUM(X52:X55)</f>
        <v>0</v>
      </c>
      <c r="Y51" s="139">
        <f t="shared" si="33"/>
        <v>0</v>
      </c>
      <c r="Z51" s="139">
        <f t="shared" si="33"/>
        <v>0</v>
      </c>
      <c r="AA51" s="139">
        <f>SUM(AA52:AA55)</f>
        <v>0</v>
      </c>
      <c r="AB51" s="139">
        <f t="shared" si="33"/>
        <v>0</v>
      </c>
      <c r="AC51" s="139">
        <f t="shared" si="33"/>
        <v>0</v>
      </c>
      <c r="AD51" s="139">
        <f>SUM(AD52:AD55)</f>
        <v>0</v>
      </c>
      <c r="AE51" s="139">
        <f t="shared" si="33"/>
        <v>0</v>
      </c>
      <c r="AF51" s="139">
        <f t="shared" si="33"/>
        <v>0</v>
      </c>
      <c r="AG51" s="139">
        <f>SUM(AG52:AG55)</f>
        <v>0</v>
      </c>
      <c r="AH51" s="139">
        <f t="shared" si="33"/>
        <v>0</v>
      </c>
      <c r="AI51" s="139">
        <f t="shared" si="33"/>
        <v>0</v>
      </c>
      <c r="AJ51" s="139">
        <f>SUM(AJ52:AJ55)</f>
        <v>0</v>
      </c>
      <c r="AK51" s="139">
        <f t="shared" si="33"/>
        <v>0</v>
      </c>
      <c r="AL51" s="139">
        <f t="shared" si="33"/>
        <v>0</v>
      </c>
      <c r="AM51" s="139">
        <f>SUM(AM52:AM55)</f>
        <v>2</v>
      </c>
      <c r="AN51" s="257">
        <f t="shared" si="33"/>
        <v>0</v>
      </c>
      <c r="AO51" s="139">
        <f t="shared" si="33"/>
        <v>2</v>
      </c>
      <c r="AP51" s="139">
        <f>SUM(AP52:AP55)</f>
        <v>0</v>
      </c>
      <c r="AQ51" s="139">
        <f t="shared" si="33"/>
        <v>0</v>
      </c>
      <c r="AR51" s="139">
        <f t="shared" si="33"/>
        <v>0</v>
      </c>
      <c r="AS51" s="81">
        <f>SUM(AS52:AS55)</f>
        <v>0</v>
      </c>
      <c r="AT51" s="81">
        <f t="shared" si="33"/>
        <v>0</v>
      </c>
      <c r="AU51" s="81">
        <f t="shared" si="33"/>
        <v>0</v>
      </c>
      <c r="AV51" s="81">
        <f>SUM(AV52:AV55)</f>
        <v>0</v>
      </c>
      <c r="AW51" s="81">
        <f t="shared" si="33"/>
        <v>0</v>
      </c>
      <c r="AX51" s="81">
        <f t="shared" si="33"/>
        <v>0</v>
      </c>
      <c r="AY51" s="81">
        <f t="shared" si="33"/>
        <v>3</v>
      </c>
      <c r="AZ51" s="81">
        <f t="shared" si="33"/>
        <v>0</v>
      </c>
      <c r="BA51" s="81">
        <f t="shared" si="33"/>
        <v>3</v>
      </c>
      <c r="BB51" s="81">
        <f t="shared" si="33"/>
        <v>7</v>
      </c>
      <c r="BC51" s="81">
        <f t="shared" si="33"/>
        <v>3</v>
      </c>
      <c r="BD51" s="81">
        <f t="shared" si="33"/>
        <v>0</v>
      </c>
      <c r="BE51" s="81">
        <f t="shared" si="33"/>
        <v>4</v>
      </c>
      <c r="BF51" s="81">
        <f t="shared" si="33"/>
        <v>0</v>
      </c>
      <c r="BG51" s="384" t="s">
        <v>81</v>
      </c>
      <c r="BH51" s="385"/>
    </row>
    <row r="52" spans="1:60" s="37" customFormat="1" ht="21" customHeight="1">
      <c r="A52" s="254"/>
      <c r="B52" s="255" t="s">
        <v>60</v>
      </c>
      <c r="C52" s="206">
        <f aca="true" t="shared" si="34" ref="C52:E55">F52+I52+L52+O52+R52+U52+X52+AA52+AD52+AG52+AJ52+AM52+AP52</f>
        <v>0</v>
      </c>
      <c r="D52" s="128">
        <f t="shared" si="34"/>
        <v>0</v>
      </c>
      <c r="E52" s="128">
        <f t="shared" si="34"/>
        <v>0</v>
      </c>
      <c r="F52" s="128">
        <f>SUM(G52:H52)</f>
        <v>0</v>
      </c>
      <c r="G52" s="140">
        <v>0</v>
      </c>
      <c r="H52" s="140">
        <v>0</v>
      </c>
      <c r="I52" s="128">
        <f>SUM(J52:K52)</f>
        <v>0</v>
      </c>
      <c r="J52" s="140">
        <v>0</v>
      </c>
      <c r="K52" s="140">
        <v>0</v>
      </c>
      <c r="L52" s="128">
        <f>SUM(M52:N52)</f>
        <v>0</v>
      </c>
      <c r="M52" s="140">
        <v>0</v>
      </c>
      <c r="N52" s="140">
        <v>0</v>
      </c>
      <c r="O52" s="128">
        <f>SUM(P52:Q52)</f>
        <v>0</v>
      </c>
      <c r="P52" s="140">
        <v>0</v>
      </c>
      <c r="Q52" s="140">
        <v>0</v>
      </c>
      <c r="R52" s="128">
        <f>SUM(S52:T52)</f>
        <v>0</v>
      </c>
      <c r="S52" s="140">
        <v>0</v>
      </c>
      <c r="T52" s="140">
        <v>0</v>
      </c>
      <c r="U52" s="128">
        <f>SUM(V52:W52)</f>
        <v>0</v>
      </c>
      <c r="V52" s="140">
        <v>0</v>
      </c>
      <c r="W52" s="140">
        <v>0</v>
      </c>
      <c r="X52" s="128">
        <f>SUM(Y52:Z52)</f>
        <v>0</v>
      </c>
      <c r="Y52" s="140">
        <v>0</v>
      </c>
      <c r="Z52" s="140">
        <v>0</v>
      </c>
      <c r="AA52" s="128">
        <f>SUM(AB52:AC52)</f>
        <v>0</v>
      </c>
      <c r="AB52" s="140">
        <v>0</v>
      </c>
      <c r="AC52" s="140">
        <v>0</v>
      </c>
      <c r="AD52" s="128">
        <f>SUM(AE52:AF52)</f>
        <v>0</v>
      </c>
      <c r="AE52" s="140">
        <v>0</v>
      </c>
      <c r="AF52" s="140">
        <v>0</v>
      </c>
      <c r="AG52" s="128">
        <f>SUM(AH52:AI52)</f>
        <v>0</v>
      </c>
      <c r="AH52" s="140">
        <v>0</v>
      </c>
      <c r="AI52" s="140">
        <v>0</v>
      </c>
      <c r="AJ52" s="128">
        <f>SUM(AK52:AL52)</f>
        <v>0</v>
      </c>
      <c r="AK52" s="140">
        <v>0</v>
      </c>
      <c r="AL52" s="140">
        <v>0</v>
      </c>
      <c r="AM52" s="140">
        <f>SUM(AN52:AO52)</f>
        <v>0</v>
      </c>
      <c r="AN52" s="140">
        <v>0</v>
      </c>
      <c r="AO52" s="140">
        <v>0</v>
      </c>
      <c r="AP52" s="140">
        <f>SUM(AQ52:AR52)</f>
        <v>0</v>
      </c>
      <c r="AQ52" s="140">
        <v>0</v>
      </c>
      <c r="AR52" s="140">
        <v>0</v>
      </c>
      <c r="AS52" s="37">
        <f>SUM(AT52:AU52)</f>
        <v>0</v>
      </c>
      <c r="AT52" s="37">
        <v>0</v>
      </c>
      <c r="AU52" s="37">
        <v>0</v>
      </c>
      <c r="AV52" s="37">
        <f>SUM(AW52:AX52)</f>
        <v>0</v>
      </c>
      <c r="AW52" s="37">
        <v>0</v>
      </c>
      <c r="AX52" s="37">
        <v>0</v>
      </c>
      <c r="AY52" s="37">
        <f>SUM(AZ52:BA52)</f>
        <v>0</v>
      </c>
      <c r="AZ52" s="37">
        <v>0</v>
      </c>
      <c r="BA52" s="37">
        <v>0</v>
      </c>
      <c r="BB52" s="37">
        <f>SUM(BC52:BF52)</f>
        <v>0</v>
      </c>
      <c r="BC52" s="37">
        <v>0</v>
      </c>
      <c r="BD52" s="37">
        <v>0</v>
      </c>
      <c r="BE52" s="37">
        <v>0</v>
      </c>
      <c r="BF52" s="37">
        <v>0</v>
      </c>
      <c r="BG52" s="256" t="s">
        <v>60</v>
      </c>
      <c r="BH52" s="254"/>
    </row>
    <row r="53" spans="1:60" s="37" customFormat="1" ht="21" customHeight="1">
      <c r="A53" s="254"/>
      <c r="B53" s="255" t="s">
        <v>61</v>
      </c>
      <c r="C53" s="206">
        <f t="shared" si="34"/>
        <v>0</v>
      </c>
      <c r="D53" s="128">
        <f t="shared" si="34"/>
        <v>0</v>
      </c>
      <c r="E53" s="128">
        <f t="shared" si="34"/>
        <v>0</v>
      </c>
      <c r="F53" s="128">
        <f>SUM(G53:H53)</f>
        <v>0</v>
      </c>
      <c r="G53" s="140">
        <v>0</v>
      </c>
      <c r="H53" s="140">
        <v>0</v>
      </c>
      <c r="I53" s="128">
        <f>SUM(J53:K53)</f>
        <v>0</v>
      </c>
      <c r="J53" s="140">
        <v>0</v>
      </c>
      <c r="K53" s="140">
        <v>0</v>
      </c>
      <c r="L53" s="128">
        <f>SUM(M53:N53)</f>
        <v>0</v>
      </c>
      <c r="M53" s="140">
        <v>0</v>
      </c>
      <c r="N53" s="140">
        <v>0</v>
      </c>
      <c r="O53" s="128">
        <f>SUM(P53:Q53)</f>
        <v>0</v>
      </c>
      <c r="P53" s="140">
        <v>0</v>
      </c>
      <c r="Q53" s="140">
        <v>0</v>
      </c>
      <c r="R53" s="128">
        <f>SUM(S53:T53)</f>
        <v>0</v>
      </c>
      <c r="S53" s="140">
        <v>0</v>
      </c>
      <c r="T53" s="140">
        <v>0</v>
      </c>
      <c r="U53" s="128">
        <f>SUM(V53:W53)</f>
        <v>0</v>
      </c>
      <c r="V53" s="140">
        <v>0</v>
      </c>
      <c r="W53" s="140">
        <v>0</v>
      </c>
      <c r="X53" s="128">
        <f>SUM(Y53:Z53)</f>
        <v>0</v>
      </c>
      <c r="Y53" s="140">
        <v>0</v>
      </c>
      <c r="Z53" s="140">
        <v>0</v>
      </c>
      <c r="AA53" s="128">
        <f>SUM(AB53:AC53)</f>
        <v>0</v>
      </c>
      <c r="AB53" s="140">
        <v>0</v>
      </c>
      <c r="AC53" s="140">
        <v>0</v>
      </c>
      <c r="AD53" s="128">
        <f>SUM(AE53:AF53)</f>
        <v>0</v>
      </c>
      <c r="AE53" s="140">
        <v>0</v>
      </c>
      <c r="AF53" s="140">
        <v>0</v>
      </c>
      <c r="AG53" s="128">
        <f>SUM(AH53:AI53)</f>
        <v>0</v>
      </c>
      <c r="AH53" s="140">
        <v>0</v>
      </c>
      <c r="AI53" s="140">
        <v>0</v>
      </c>
      <c r="AJ53" s="128">
        <f>SUM(AK53:AL53)</f>
        <v>0</v>
      </c>
      <c r="AK53" s="140">
        <v>0</v>
      </c>
      <c r="AL53" s="140">
        <v>0</v>
      </c>
      <c r="AM53" s="140">
        <f>SUM(AN53:AO53)</f>
        <v>0</v>
      </c>
      <c r="AN53" s="140">
        <v>0</v>
      </c>
      <c r="AO53" s="140">
        <v>0</v>
      </c>
      <c r="AP53" s="140">
        <f>SUM(AQ53:AR53)</f>
        <v>0</v>
      </c>
      <c r="AQ53" s="140">
        <v>0</v>
      </c>
      <c r="AR53" s="140">
        <v>0</v>
      </c>
      <c r="AS53" s="37">
        <f>SUM(AT53:AU53)</f>
        <v>0</v>
      </c>
      <c r="AT53" s="37">
        <v>0</v>
      </c>
      <c r="AU53" s="37">
        <v>0</v>
      </c>
      <c r="AV53" s="37">
        <f>SUM(AW53:AX53)</f>
        <v>0</v>
      </c>
      <c r="AW53" s="37">
        <v>0</v>
      </c>
      <c r="AX53" s="37">
        <v>0</v>
      </c>
      <c r="AY53" s="37">
        <f>SUM(AZ53:BA53)</f>
        <v>0</v>
      </c>
      <c r="AZ53" s="37">
        <v>0</v>
      </c>
      <c r="BA53" s="37">
        <v>0</v>
      </c>
      <c r="BB53" s="37">
        <f>SUM(BC53:BF53)</f>
        <v>0</v>
      </c>
      <c r="BC53" s="37">
        <v>0</v>
      </c>
      <c r="BD53" s="37">
        <v>0</v>
      </c>
      <c r="BE53" s="37">
        <v>0</v>
      </c>
      <c r="BF53" s="37">
        <v>0</v>
      </c>
      <c r="BG53" s="256" t="s">
        <v>61</v>
      </c>
      <c r="BH53" s="254"/>
    </row>
    <row r="54" spans="1:60" s="37" customFormat="1" ht="21" customHeight="1">
      <c r="A54" s="254"/>
      <c r="B54" s="255" t="s">
        <v>62</v>
      </c>
      <c r="C54" s="206">
        <f t="shared" si="34"/>
        <v>0</v>
      </c>
      <c r="D54" s="128">
        <f t="shared" si="34"/>
        <v>0</v>
      </c>
      <c r="E54" s="128">
        <f t="shared" si="34"/>
        <v>0</v>
      </c>
      <c r="F54" s="128">
        <f>SUM(G54:H54)</f>
        <v>0</v>
      </c>
      <c r="G54" s="140">
        <v>0</v>
      </c>
      <c r="H54" s="140">
        <v>0</v>
      </c>
      <c r="I54" s="128">
        <f>SUM(J54:K54)</f>
        <v>0</v>
      </c>
      <c r="J54" s="140">
        <v>0</v>
      </c>
      <c r="K54" s="140">
        <v>0</v>
      </c>
      <c r="L54" s="128">
        <f>SUM(M54:N54)</f>
        <v>0</v>
      </c>
      <c r="M54" s="140">
        <v>0</v>
      </c>
      <c r="N54" s="140">
        <v>0</v>
      </c>
      <c r="O54" s="128">
        <f>SUM(P54:Q54)</f>
        <v>0</v>
      </c>
      <c r="P54" s="140">
        <v>0</v>
      </c>
      <c r="Q54" s="140">
        <v>0</v>
      </c>
      <c r="R54" s="128">
        <f>SUM(S54:T54)</f>
        <v>0</v>
      </c>
      <c r="S54" s="140">
        <v>0</v>
      </c>
      <c r="T54" s="140">
        <v>0</v>
      </c>
      <c r="U54" s="128">
        <f>SUM(V54:W54)</f>
        <v>0</v>
      </c>
      <c r="V54" s="140">
        <v>0</v>
      </c>
      <c r="W54" s="140">
        <v>0</v>
      </c>
      <c r="X54" s="128">
        <f>SUM(Y54:Z54)</f>
        <v>0</v>
      </c>
      <c r="Y54" s="140">
        <v>0</v>
      </c>
      <c r="Z54" s="140">
        <v>0</v>
      </c>
      <c r="AA54" s="128">
        <f>SUM(AB54:AC54)</f>
        <v>0</v>
      </c>
      <c r="AB54" s="140">
        <v>0</v>
      </c>
      <c r="AC54" s="140">
        <v>0</v>
      </c>
      <c r="AD54" s="128">
        <f>SUM(AE54:AF54)</f>
        <v>0</v>
      </c>
      <c r="AE54" s="140">
        <v>0</v>
      </c>
      <c r="AF54" s="140">
        <v>0</v>
      </c>
      <c r="AG54" s="128">
        <f>SUM(AH54:AI54)</f>
        <v>0</v>
      </c>
      <c r="AH54" s="140">
        <v>0</v>
      </c>
      <c r="AI54" s="140">
        <v>0</v>
      </c>
      <c r="AJ54" s="128">
        <f>SUM(AK54:AL54)</f>
        <v>0</v>
      </c>
      <c r="AK54" s="140">
        <v>0</v>
      </c>
      <c r="AL54" s="140">
        <v>0</v>
      </c>
      <c r="AM54" s="140">
        <f>SUM(AN54:AO54)</f>
        <v>0</v>
      </c>
      <c r="AN54" s="140">
        <v>0</v>
      </c>
      <c r="AO54" s="140">
        <v>0</v>
      </c>
      <c r="AP54" s="140">
        <f>SUM(AQ54:AR54)</f>
        <v>0</v>
      </c>
      <c r="AQ54" s="140">
        <v>0</v>
      </c>
      <c r="AR54" s="140">
        <v>0</v>
      </c>
      <c r="AS54" s="37">
        <f>SUM(AT54:AU54)</f>
        <v>0</v>
      </c>
      <c r="AT54" s="37">
        <v>0</v>
      </c>
      <c r="AU54" s="37">
        <v>0</v>
      </c>
      <c r="AV54" s="37">
        <f>SUM(AW54:AX54)</f>
        <v>0</v>
      </c>
      <c r="AW54" s="37">
        <v>0</v>
      </c>
      <c r="AX54" s="37">
        <v>0</v>
      </c>
      <c r="AY54" s="37">
        <f>SUM(AZ54:BA54)</f>
        <v>0</v>
      </c>
      <c r="AZ54" s="37">
        <v>0</v>
      </c>
      <c r="BA54" s="37">
        <v>0</v>
      </c>
      <c r="BB54" s="37">
        <f>SUM(BC54:BF54)</f>
        <v>0</v>
      </c>
      <c r="BC54" s="37">
        <v>0</v>
      </c>
      <c r="BD54" s="37">
        <v>0</v>
      </c>
      <c r="BE54" s="37">
        <v>0</v>
      </c>
      <c r="BF54" s="37">
        <v>0</v>
      </c>
      <c r="BG54" s="256" t="s">
        <v>62</v>
      </c>
      <c r="BH54" s="254"/>
    </row>
    <row r="55" spans="1:60" s="37" customFormat="1" ht="21" customHeight="1">
      <c r="A55" s="254"/>
      <c r="B55" s="255" t="s">
        <v>63</v>
      </c>
      <c r="C55" s="206">
        <f t="shared" si="34"/>
        <v>31</v>
      </c>
      <c r="D55" s="128">
        <f t="shared" si="34"/>
        <v>5</v>
      </c>
      <c r="E55" s="128">
        <f t="shared" si="34"/>
        <v>26</v>
      </c>
      <c r="F55" s="128">
        <f>SUM(G55:H55)</f>
        <v>1</v>
      </c>
      <c r="G55" s="140">
        <v>1</v>
      </c>
      <c r="H55" s="140">
        <v>0</v>
      </c>
      <c r="I55" s="128">
        <v>0</v>
      </c>
      <c r="J55" s="140">
        <v>0</v>
      </c>
      <c r="K55" s="140">
        <v>0</v>
      </c>
      <c r="L55" s="128">
        <v>1</v>
      </c>
      <c r="M55" s="140">
        <v>0</v>
      </c>
      <c r="N55" s="140">
        <v>1</v>
      </c>
      <c r="O55" s="128">
        <v>3</v>
      </c>
      <c r="P55" s="140">
        <v>0</v>
      </c>
      <c r="Q55" s="140">
        <v>3</v>
      </c>
      <c r="R55" s="128">
        <v>0</v>
      </c>
      <c r="S55" s="140">
        <v>0</v>
      </c>
      <c r="T55" s="140">
        <v>0</v>
      </c>
      <c r="U55" s="128">
        <v>24</v>
      </c>
      <c r="V55" s="140">
        <v>4</v>
      </c>
      <c r="W55" s="140">
        <v>20</v>
      </c>
      <c r="X55" s="128">
        <v>0</v>
      </c>
      <c r="Y55" s="140">
        <v>0</v>
      </c>
      <c r="Z55" s="140">
        <v>0</v>
      </c>
      <c r="AA55" s="128">
        <v>0</v>
      </c>
      <c r="AB55" s="140">
        <v>0</v>
      </c>
      <c r="AC55" s="140">
        <v>0</v>
      </c>
      <c r="AD55" s="128">
        <v>0</v>
      </c>
      <c r="AE55" s="140">
        <v>0</v>
      </c>
      <c r="AF55" s="140">
        <v>0</v>
      </c>
      <c r="AG55" s="128">
        <v>0</v>
      </c>
      <c r="AH55" s="140">
        <v>0</v>
      </c>
      <c r="AI55" s="140">
        <v>0</v>
      </c>
      <c r="AJ55" s="128">
        <v>0</v>
      </c>
      <c r="AK55" s="140">
        <v>0</v>
      </c>
      <c r="AL55" s="140">
        <v>0</v>
      </c>
      <c r="AM55" s="140">
        <v>2</v>
      </c>
      <c r="AN55" s="140">
        <v>0</v>
      </c>
      <c r="AO55" s="140">
        <v>2</v>
      </c>
      <c r="AP55" s="140">
        <v>0</v>
      </c>
      <c r="AQ55" s="140">
        <v>0</v>
      </c>
      <c r="AR55" s="140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3</v>
      </c>
      <c r="AZ55" s="37">
        <v>0</v>
      </c>
      <c r="BA55" s="37">
        <v>3</v>
      </c>
      <c r="BB55" s="37">
        <f>SUM(BC55:BF55)</f>
        <v>7</v>
      </c>
      <c r="BC55" s="37">
        <v>3</v>
      </c>
      <c r="BD55" s="37">
        <v>0</v>
      </c>
      <c r="BE55" s="37">
        <v>4</v>
      </c>
      <c r="BF55" s="37">
        <v>0</v>
      </c>
      <c r="BG55" s="256" t="s">
        <v>63</v>
      </c>
      <c r="BH55" s="254"/>
    </row>
    <row r="56" spans="1:60" s="258" customFormat="1" ht="21" customHeight="1">
      <c r="A56" s="365" t="s">
        <v>82</v>
      </c>
      <c r="B56" s="366"/>
      <c r="C56" s="204">
        <f>SUM(C57:C58)</f>
        <v>56</v>
      </c>
      <c r="D56" s="139">
        <f>SUM(D57:D58)</f>
        <v>6</v>
      </c>
      <c r="E56" s="139">
        <f aca="true" t="shared" si="35" ref="E56:BF56">SUM(E57:E58)</f>
        <v>50</v>
      </c>
      <c r="F56" s="139">
        <f>SUM(F57:F58)</f>
        <v>4</v>
      </c>
      <c r="G56" s="139">
        <f t="shared" si="35"/>
        <v>1</v>
      </c>
      <c r="H56" s="139">
        <f t="shared" si="35"/>
        <v>3</v>
      </c>
      <c r="I56" s="139">
        <f>SUM(I57:I58)</f>
        <v>0</v>
      </c>
      <c r="J56" s="139">
        <f t="shared" si="35"/>
        <v>0</v>
      </c>
      <c r="K56" s="139">
        <f t="shared" si="35"/>
        <v>0</v>
      </c>
      <c r="L56" s="139">
        <f>SUM(L57:L58)</f>
        <v>5</v>
      </c>
      <c r="M56" s="139">
        <f t="shared" si="35"/>
        <v>0</v>
      </c>
      <c r="N56" s="139">
        <f t="shared" si="35"/>
        <v>5</v>
      </c>
      <c r="O56" s="139">
        <f>SUM(O57:O58)</f>
        <v>2</v>
      </c>
      <c r="P56" s="139">
        <f t="shared" si="35"/>
        <v>0</v>
      </c>
      <c r="Q56" s="139">
        <f t="shared" si="35"/>
        <v>2</v>
      </c>
      <c r="R56" s="139">
        <f>SUM(R57:R58)</f>
        <v>1</v>
      </c>
      <c r="S56" s="139">
        <f t="shared" si="35"/>
        <v>0</v>
      </c>
      <c r="T56" s="139">
        <f t="shared" si="35"/>
        <v>1</v>
      </c>
      <c r="U56" s="139">
        <f>SUM(U57:U58)</f>
        <v>35</v>
      </c>
      <c r="V56" s="139">
        <f t="shared" si="35"/>
        <v>5</v>
      </c>
      <c r="W56" s="139">
        <f t="shared" si="35"/>
        <v>30</v>
      </c>
      <c r="X56" s="139">
        <f>SUM(X57:X58)</f>
        <v>9</v>
      </c>
      <c r="Y56" s="139">
        <f t="shared" si="35"/>
        <v>0</v>
      </c>
      <c r="Z56" s="139">
        <f t="shared" si="35"/>
        <v>9</v>
      </c>
      <c r="AA56" s="139">
        <f>SUM(AA57:AA58)</f>
        <v>0</v>
      </c>
      <c r="AB56" s="139">
        <f t="shared" si="35"/>
        <v>0</v>
      </c>
      <c r="AC56" s="139">
        <f t="shared" si="35"/>
        <v>0</v>
      </c>
      <c r="AD56" s="139">
        <f>SUM(AD57:AD58)</f>
        <v>0</v>
      </c>
      <c r="AE56" s="139">
        <f t="shared" si="35"/>
        <v>0</v>
      </c>
      <c r="AF56" s="139">
        <f t="shared" si="35"/>
        <v>0</v>
      </c>
      <c r="AG56" s="139">
        <f>SUM(AG57:AG58)</f>
        <v>0</v>
      </c>
      <c r="AH56" s="139">
        <f t="shared" si="35"/>
        <v>0</v>
      </c>
      <c r="AI56" s="139">
        <f t="shared" si="35"/>
        <v>0</v>
      </c>
      <c r="AJ56" s="139">
        <f>SUM(AJ57:AJ58)</f>
        <v>0</v>
      </c>
      <c r="AK56" s="139">
        <f t="shared" si="35"/>
        <v>0</v>
      </c>
      <c r="AL56" s="139">
        <f t="shared" si="35"/>
        <v>0</v>
      </c>
      <c r="AM56" s="139">
        <f>SUM(AM57:AM58)</f>
        <v>0</v>
      </c>
      <c r="AN56" s="257">
        <f t="shared" si="35"/>
        <v>0</v>
      </c>
      <c r="AO56" s="139">
        <f t="shared" si="35"/>
        <v>0</v>
      </c>
      <c r="AP56" s="139">
        <f>SUM(AP57:AP58)</f>
        <v>0</v>
      </c>
      <c r="AQ56" s="139">
        <f t="shared" si="35"/>
        <v>0</v>
      </c>
      <c r="AR56" s="139">
        <f t="shared" si="35"/>
        <v>0</v>
      </c>
      <c r="AS56" s="258">
        <f>SUM(AS57:AS58)</f>
        <v>0</v>
      </c>
      <c r="AT56" s="258">
        <f t="shared" si="35"/>
        <v>0</v>
      </c>
      <c r="AU56" s="258">
        <f t="shared" si="35"/>
        <v>0</v>
      </c>
      <c r="AV56" s="258">
        <f>SUM(AV57:AV58)</f>
        <v>0</v>
      </c>
      <c r="AW56" s="258">
        <f t="shared" si="35"/>
        <v>0</v>
      </c>
      <c r="AX56" s="258">
        <f t="shared" si="35"/>
        <v>0</v>
      </c>
      <c r="AY56" s="258">
        <f t="shared" si="35"/>
        <v>13</v>
      </c>
      <c r="AZ56" s="258">
        <f t="shared" si="35"/>
        <v>0</v>
      </c>
      <c r="BA56" s="258">
        <f t="shared" si="35"/>
        <v>13</v>
      </c>
      <c r="BB56" s="258">
        <f t="shared" si="35"/>
        <v>17</v>
      </c>
      <c r="BC56" s="258">
        <f t="shared" si="35"/>
        <v>2</v>
      </c>
      <c r="BD56" s="258">
        <f t="shared" si="35"/>
        <v>1</v>
      </c>
      <c r="BE56" s="258">
        <f t="shared" si="35"/>
        <v>9</v>
      </c>
      <c r="BF56" s="258">
        <f t="shared" si="35"/>
        <v>5</v>
      </c>
      <c r="BG56" s="384" t="s">
        <v>82</v>
      </c>
      <c r="BH56" s="385"/>
    </row>
    <row r="57" spans="1:60" s="37" customFormat="1" ht="21" customHeight="1">
      <c r="A57" s="254"/>
      <c r="B57" s="255" t="s">
        <v>64</v>
      </c>
      <c r="C57" s="206">
        <f aca="true" t="shared" si="36" ref="C57:E58">F57+I57+L57+O57+R57+U57+X57+AA57+AD57+AG57+AJ57+AM57+AP57</f>
        <v>0</v>
      </c>
      <c r="D57" s="128">
        <f t="shared" si="36"/>
        <v>0</v>
      </c>
      <c r="E57" s="128">
        <f t="shared" si="36"/>
        <v>0</v>
      </c>
      <c r="F57" s="128">
        <f>SUM(G57:H57)</f>
        <v>0</v>
      </c>
      <c r="G57" s="140">
        <v>0</v>
      </c>
      <c r="H57" s="140">
        <v>0</v>
      </c>
      <c r="I57" s="128">
        <f>SUM(J57:K57)</f>
        <v>0</v>
      </c>
      <c r="J57" s="140">
        <v>0</v>
      </c>
      <c r="K57" s="140">
        <v>0</v>
      </c>
      <c r="L57" s="128">
        <f>SUM(M57:N57)</f>
        <v>0</v>
      </c>
      <c r="M57" s="140">
        <v>0</v>
      </c>
      <c r="N57" s="140">
        <v>0</v>
      </c>
      <c r="O57" s="128">
        <f>SUM(P57:Q57)</f>
        <v>0</v>
      </c>
      <c r="P57" s="140">
        <v>0</v>
      </c>
      <c r="Q57" s="140">
        <v>0</v>
      </c>
      <c r="R57" s="128">
        <f>SUM(S57:T57)</f>
        <v>0</v>
      </c>
      <c r="S57" s="140">
        <v>0</v>
      </c>
      <c r="T57" s="140">
        <v>0</v>
      </c>
      <c r="U57" s="128">
        <f>SUM(V57:W57)</f>
        <v>0</v>
      </c>
      <c r="V57" s="140">
        <v>0</v>
      </c>
      <c r="W57" s="140">
        <v>0</v>
      </c>
      <c r="X57" s="128">
        <f>SUM(Y57:Z57)</f>
        <v>0</v>
      </c>
      <c r="Y57" s="140">
        <v>0</v>
      </c>
      <c r="Z57" s="140">
        <v>0</v>
      </c>
      <c r="AA57" s="128">
        <f>SUM(AB57:AC57)</f>
        <v>0</v>
      </c>
      <c r="AB57" s="140">
        <v>0</v>
      </c>
      <c r="AC57" s="140">
        <v>0</v>
      </c>
      <c r="AD57" s="128">
        <f>SUM(AE57:AF57)</f>
        <v>0</v>
      </c>
      <c r="AE57" s="140">
        <v>0</v>
      </c>
      <c r="AF57" s="140">
        <v>0</v>
      </c>
      <c r="AG57" s="128">
        <f>SUM(AH57:AI57)</f>
        <v>0</v>
      </c>
      <c r="AH57" s="140">
        <v>0</v>
      </c>
      <c r="AI57" s="140">
        <v>0</v>
      </c>
      <c r="AJ57" s="128">
        <f>SUM(AK57:AL57)</f>
        <v>0</v>
      </c>
      <c r="AK57" s="140">
        <v>0</v>
      </c>
      <c r="AL57" s="140">
        <v>0</v>
      </c>
      <c r="AM57" s="140">
        <f>SUM(AN57:AO57)</f>
        <v>0</v>
      </c>
      <c r="AN57" s="140">
        <v>0</v>
      </c>
      <c r="AO57" s="140">
        <v>0</v>
      </c>
      <c r="AP57" s="140">
        <f>SUM(AQ57:AR57)</f>
        <v>0</v>
      </c>
      <c r="AQ57" s="140">
        <v>0</v>
      </c>
      <c r="AR57" s="140">
        <v>0</v>
      </c>
      <c r="AS57" s="37">
        <f>SUM(AT57:AU57)</f>
        <v>0</v>
      </c>
      <c r="AT57" s="37">
        <v>0</v>
      </c>
      <c r="AU57" s="37">
        <v>0</v>
      </c>
      <c r="AV57" s="37">
        <f>SUM(AW57:AX57)</f>
        <v>0</v>
      </c>
      <c r="AW57" s="37">
        <v>0</v>
      </c>
      <c r="AX57" s="37">
        <v>0</v>
      </c>
      <c r="AY57" s="37">
        <f>SUM(AZ57:BA57)</f>
        <v>0</v>
      </c>
      <c r="AZ57" s="37">
        <v>0</v>
      </c>
      <c r="BA57" s="37">
        <v>0</v>
      </c>
      <c r="BB57" s="37">
        <f>SUM(BC57:BF57)</f>
        <v>0</v>
      </c>
      <c r="BC57" s="37">
        <v>0</v>
      </c>
      <c r="BD57" s="37">
        <v>0</v>
      </c>
      <c r="BE57" s="37">
        <v>0</v>
      </c>
      <c r="BF57" s="37">
        <v>0</v>
      </c>
      <c r="BG57" s="256" t="s">
        <v>64</v>
      </c>
      <c r="BH57" s="254"/>
    </row>
    <row r="58" spans="1:60" s="39" customFormat="1" ht="21" customHeight="1">
      <c r="A58" s="254"/>
      <c r="B58" s="255" t="s">
        <v>76</v>
      </c>
      <c r="C58" s="206">
        <f t="shared" si="36"/>
        <v>56</v>
      </c>
      <c r="D58" s="128">
        <f t="shared" si="36"/>
        <v>6</v>
      </c>
      <c r="E58" s="128">
        <f t="shared" si="36"/>
        <v>50</v>
      </c>
      <c r="F58" s="128">
        <f>SUM(G58:H58)</f>
        <v>4</v>
      </c>
      <c r="G58" s="140">
        <v>1</v>
      </c>
      <c r="H58" s="140">
        <v>3</v>
      </c>
      <c r="I58" s="128">
        <v>0</v>
      </c>
      <c r="J58" s="140">
        <v>0</v>
      </c>
      <c r="K58" s="140">
        <v>0</v>
      </c>
      <c r="L58" s="128">
        <v>5</v>
      </c>
      <c r="M58" s="140">
        <v>0</v>
      </c>
      <c r="N58" s="140">
        <v>5</v>
      </c>
      <c r="O58" s="128">
        <v>2</v>
      </c>
      <c r="P58" s="140">
        <v>0</v>
      </c>
      <c r="Q58" s="140">
        <v>2</v>
      </c>
      <c r="R58" s="128">
        <v>1</v>
      </c>
      <c r="S58" s="140">
        <v>0</v>
      </c>
      <c r="T58" s="140">
        <v>1</v>
      </c>
      <c r="U58" s="128">
        <v>35</v>
      </c>
      <c r="V58" s="140">
        <v>5</v>
      </c>
      <c r="W58" s="140">
        <v>30</v>
      </c>
      <c r="X58" s="128">
        <v>9</v>
      </c>
      <c r="Y58" s="140">
        <v>0</v>
      </c>
      <c r="Z58" s="140">
        <v>9</v>
      </c>
      <c r="AA58" s="128">
        <v>0</v>
      </c>
      <c r="AB58" s="140">
        <v>0</v>
      </c>
      <c r="AC58" s="140">
        <v>0</v>
      </c>
      <c r="AD58" s="128">
        <v>0</v>
      </c>
      <c r="AE58" s="140">
        <v>0</v>
      </c>
      <c r="AF58" s="140">
        <v>0</v>
      </c>
      <c r="AG58" s="128">
        <v>0</v>
      </c>
      <c r="AH58" s="140">
        <v>0</v>
      </c>
      <c r="AI58" s="140">
        <v>0</v>
      </c>
      <c r="AJ58" s="128">
        <v>0</v>
      </c>
      <c r="AK58" s="140">
        <v>0</v>
      </c>
      <c r="AL58" s="140">
        <v>0</v>
      </c>
      <c r="AM58" s="140">
        <v>0</v>
      </c>
      <c r="AN58" s="140">
        <v>0</v>
      </c>
      <c r="AO58" s="140">
        <v>0</v>
      </c>
      <c r="AP58" s="140">
        <v>0</v>
      </c>
      <c r="AQ58" s="140">
        <v>0</v>
      </c>
      <c r="AR58" s="140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13</v>
      </c>
      <c r="AZ58" s="39">
        <v>0</v>
      </c>
      <c r="BA58" s="39">
        <v>13</v>
      </c>
      <c r="BB58" s="39">
        <f>SUM(BC58:BF58)</f>
        <v>17</v>
      </c>
      <c r="BC58" s="39">
        <v>2</v>
      </c>
      <c r="BD58" s="39">
        <v>1</v>
      </c>
      <c r="BE58" s="39">
        <v>9</v>
      </c>
      <c r="BF58" s="39">
        <v>5</v>
      </c>
      <c r="BG58" s="256" t="s">
        <v>76</v>
      </c>
      <c r="BH58" s="254"/>
    </row>
    <row r="59" spans="1:60" s="81" customFormat="1" ht="21" customHeight="1">
      <c r="A59" s="365" t="s">
        <v>83</v>
      </c>
      <c r="B59" s="368"/>
      <c r="C59" s="204">
        <f>SUM(C60:C61)</f>
        <v>0</v>
      </c>
      <c r="D59" s="139">
        <f>SUM(D60:D61)</f>
        <v>0</v>
      </c>
      <c r="E59" s="139">
        <f aca="true" t="shared" si="37" ref="E59:BF59">SUM(E60:E61)</f>
        <v>0</v>
      </c>
      <c r="F59" s="139">
        <f>SUM(F60:F61)</f>
        <v>0</v>
      </c>
      <c r="G59" s="139">
        <f t="shared" si="37"/>
        <v>0</v>
      </c>
      <c r="H59" s="139">
        <f t="shared" si="37"/>
        <v>0</v>
      </c>
      <c r="I59" s="139">
        <f>SUM(I60:I61)</f>
        <v>0</v>
      </c>
      <c r="J59" s="139">
        <f t="shared" si="37"/>
        <v>0</v>
      </c>
      <c r="K59" s="139">
        <f t="shared" si="37"/>
        <v>0</v>
      </c>
      <c r="L59" s="139">
        <f>SUM(L60:L61)</f>
        <v>0</v>
      </c>
      <c r="M59" s="139">
        <f t="shared" si="37"/>
        <v>0</v>
      </c>
      <c r="N59" s="139">
        <f t="shared" si="37"/>
        <v>0</v>
      </c>
      <c r="O59" s="139">
        <f>SUM(O60:O61)</f>
        <v>0</v>
      </c>
      <c r="P59" s="139">
        <f t="shared" si="37"/>
        <v>0</v>
      </c>
      <c r="Q59" s="139">
        <f t="shared" si="37"/>
        <v>0</v>
      </c>
      <c r="R59" s="139">
        <f>SUM(R60:R61)</f>
        <v>0</v>
      </c>
      <c r="S59" s="139">
        <f t="shared" si="37"/>
        <v>0</v>
      </c>
      <c r="T59" s="139">
        <f t="shared" si="37"/>
        <v>0</v>
      </c>
      <c r="U59" s="139">
        <f>SUM(U60:U61)</f>
        <v>0</v>
      </c>
      <c r="V59" s="139">
        <f t="shared" si="37"/>
        <v>0</v>
      </c>
      <c r="W59" s="139">
        <f t="shared" si="37"/>
        <v>0</v>
      </c>
      <c r="X59" s="139">
        <f>SUM(X60:X61)</f>
        <v>0</v>
      </c>
      <c r="Y59" s="139">
        <f t="shared" si="37"/>
        <v>0</v>
      </c>
      <c r="Z59" s="139">
        <f t="shared" si="37"/>
        <v>0</v>
      </c>
      <c r="AA59" s="139">
        <f>SUM(AA60:AA61)</f>
        <v>0</v>
      </c>
      <c r="AB59" s="139">
        <f t="shared" si="37"/>
        <v>0</v>
      </c>
      <c r="AC59" s="139">
        <f t="shared" si="37"/>
        <v>0</v>
      </c>
      <c r="AD59" s="139">
        <f>SUM(AD60:AD61)</f>
        <v>0</v>
      </c>
      <c r="AE59" s="139">
        <f t="shared" si="37"/>
        <v>0</v>
      </c>
      <c r="AF59" s="139">
        <f t="shared" si="37"/>
        <v>0</v>
      </c>
      <c r="AG59" s="139">
        <f>SUM(AG60:AG61)</f>
        <v>0</v>
      </c>
      <c r="AH59" s="139">
        <f t="shared" si="37"/>
        <v>0</v>
      </c>
      <c r="AI59" s="139">
        <f t="shared" si="37"/>
        <v>0</v>
      </c>
      <c r="AJ59" s="139">
        <f>SUM(AJ60:AJ61)</f>
        <v>0</v>
      </c>
      <c r="AK59" s="139">
        <f t="shared" si="37"/>
        <v>0</v>
      </c>
      <c r="AL59" s="139">
        <f t="shared" si="37"/>
        <v>0</v>
      </c>
      <c r="AM59" s="139">
        <f>SUM(AM60:AM61)</f>
        <v>0</v>
      </c>
      <c r="AN59" s="257">
        <f t="shared" si="37"/>
        <v>0</v>
      </c>
      <c r="AO59" s="139">
        <f t="shared" si="37"/>
        <v>0</v>
      </c>
      <c r="AP59" s="139">
        <f>SUM(AP60:AP61)</f>
        <v>0</v>
      </c>
      <c r="AQ59" s="139">
        <f t="shared" si="37"/>
        <v>0</v>
      </c>
      <c r="AR59" s="139">
        <f t="shared" si="37"/>
        <v>0</v>
      </c>
      <c r="AS59" s="81">
        <f>SUM(AS60:AS61)</f>
        <v>0</v>
      </c>
      <c r="AT59" s="81">
        <f t="shared" si="37"/>
        <v>0</v>
      </c>
      <c r="AU59" s="81">
        <f t="shared" si="37"/>
        <v>0</v>
      </c>
      <c r="AV59" s="81">
        <f>SUM(AV60:AV61)</f>
        <v>0</v>
      </c>
      <c r="AW59" s="81">
        <f t="shared" si="37"/>
        <v>0</v>
      </c>
      <c r="AX59" s="81">
        <f t="shared" si="37"/>
        <v>0</v>
      </c>
      <c r="AY59" s="81">
        <f t="shared" si="37"/>
        <v>0</v>
      </c>
      <c r="AZ59" s="81">
        <f t="shared" si="37"/>
        <v>0</v>
      </c>
      <c r="BA59" s="81">
        <f t="shared" si="37"/>
        <v>0</v>
      </c>
      <c r="BB59" s="81">
        <f t="shared" si="37"/>
        <v>0</v>
      </c>
      <c r="BC59" s="81">
        <f t="shared" si="37"/>
        <v>0</v>
      </c>
      <c r="BD59" s="81">
        <f t="shared" si="37"/>
        <v>0</v>
      </c>
      <c r="BE59" s="81">
        <f t="shared" si="37"/>
        <v>0</v>
      </c>
      <c r="BF59" s="81">
        <f t="shared" si="37"/>
        <v>0</v>
      </c>
      <c r="BG59" s="384" t="s">
        <v>83</v>
      </c>
      <c r="BH59" s="388"/>
    </row>
    <row r="60" spans="1:60" s="37" customFormat="1" ht="21" customHeight="1">
      <c r="A60" s="259"/>
      <c r="B60" s="255" t="s">
        <v>65</v>
      </c>
      <c r="C60" s="206">
        <f aca="true" t="shared" si="38" ref="C60:E61">F60+I60+L60+O60+R60+U60+X60+AA60+AD60+AG60+AJ60+AM60+AP60</f>
        <v>0</v>
      </c>
      <c r="D60" s="128">
        <f t="shared" si="38"/>
        <v>0</v>
      </c>
      <c r="E60" s="128">
        <f t="shared" si="38"/>
        <v>0</v>
      </c>
      <c r="F60" s="128">
        <f>SUM(G60:H60)</f>
        <v>0</v>
      </c>
      <c r="G60" s="140">
        <v>0</v>
      </c>
      <c r="H60" s="140">
        <v>0</v>
      </c>
      <c r="I60" s="128">
        <f>SUM(J60:K60)</f>
        <v>0</v>
      </c>
      <c r="J60" s="140">
        <v>0</v>
      </c>
      <c r="K60" s="140">
        <v>0</v>
      </c>
      <c r="L60" s="128">
        <f>SUM(M60:N60)</f>
        <v>0</v>
      </c>
      <c r="M60" s="140">
        <v>0</v>
      </c>
      <c r="N60" s="140">
        <v>0</v>
      </c>
      <c r="O60" s="128">
        <f>SUM(P60:Q60)</f>
        <v>0</v>
      </c>
      <c r="P60" s="140">
        <v>0</v>
      </c>
      <c r="Q60" s="140">
        <v>0</v>
      </c>
      <c r="R60" s="128">
        <f>SUM(S60:T60)</f>
        <v>0</v>
      </c>
      <c r="S60" s="140">
        <v>0</v>
      </c>
      <c r="T60" s="140">
        <v>0</v>
      </c>
      <c r="U60" s="128">
        <f>SUM(V60:W60)</f>
        <v>0</v>
      </c>
      <c r="V60" s="140">
        <v>0</v>
      </c>
      <c r="W60" s="140">
        <v>0</v>
      </c>
      <c r="X60" s="128">
        <f>SUM(Y60:Z60)</f>
        <v>0</v>
      </c>
      <c r="Y60" s="140">
        <v>0</v>
      </c>
      <c r="Z60" s="140">
        <v>0</v>
      </c>
      <c r="AA60" s="128">
        <f>SUM(AB60:AC60)</f>
        <v>0</v>
      </c>
      <c r="AB60" s="140">
        <v>0</v>
      </c>
      <c r="AC60" s="140">
        <v>0</v>
      </c>
      <c r="AD60" s="128">
        <f>SUM(AE60:AF60)</f>
        <v>0</v>
      </c>
      <c r="AE60" s="140">
        <v>0</v>
      </c>
      <c r="AF60" s="140">
        <v>0</v>
      </c>
      <c r="AG60" s="128">
        <f>SUM(AH60:AI60)</f>
        <v>0</v>
      </c>
      <c r="AH60" s="140">
        <v>0</v>
      </c>
      <c r="AI60" s="140">
        <v>0</v>
      </c>
      <c r="AJ60" s="128">
        <f>SUM(AK60:AL60)</f>
        <v>0</v>
      </c>
      <c r="AK60" s="140">
        <v>0</v>
      </c>
      <c r="AL60" s="140">
        <v>0</v>
      </c>
      <c r="AM60" s="140">
        <f>SUM(AN60:AO60)</f>
        <v>0</v>
      </c>
      <c r="AN60" s="140">
        <v>0</v>
      </c>
      <c r="AO60" s="140">
        <v>0</v>
      </c>
      <c r="AP60" s="140">
        <f>SUM(AQ60:AR60)</f>
        <v>0</v>
      </c>
      <c r="AQ60" s="140">
        <v>0</v>
      </c>
      <c r="AR60" s="140">
        <v>0</v>
      </c>
      <c r="AS60" s="37">
        <f>SUM(AT60:AU60)</f>
        <v>0</v>
      </c>
      <c r="AT60" s="37">
        <v>0</v>
      </c>
      <c r="AU60" s="37">
        <v>0</v>
      </c>
      <c r="AV60" s="37">
        <f>SUM(AW60:AX60)</f>
        <v>0</v>
      </c>
      <c r="AW60" s="37">
        <v>0</v>
      </c>
      <c r="AX60" s="37">
        <v>0</v>
      </c>
      <c r="AY60" s="37">
        <f>SUM(AZ60:BA60)</f>
        <v>0</v>
      </c>
      <c r="AZ60" s="37">
        <v>0</v>
      </c>
      <c r="BA60" s="37">
        <v>0</v>
      </c>
      <c r="BB60" s="37">
        <f>SUM(BC60:BF60)</f>
        <v>0</v>
      </c>
      <c r="BC60" s="37">
        <v>0</v>
      </c>
      <c r="BD60" s="37">
        <v>0</v>
      </c>
      <c r="BE60" s="37">
        <v>0</v>
      </c>
      <c r="BF60" s="37">
        <v>0</v>
      </c>
      <c r="BG60" s="256" t="s">
        <v>65</v>
      </c>
      <c r="BH60" s="259"/>
    </row>
    <row r="61" spans="1:60" s="37" customFormat="1" ht="21" customHeight="1">
      <c r="A61" s="259"/>
      <c r="B61" s="255" t="s">
        <v>77</v>
      </c>
      <c r="C61" s="206">
        <f t="shared" si="38"/>
        <v>0</v>
      </c>
      <c r="D61" s="128">
        <f t="shared" si="38"/>
        <v>0</v>
      </c>
      <c r="E61" s="128">
        <f t="shared" si="38"/>
        <v>0</v>
      </c>
      <c r="F61" s="128">
        <f>SUM(G61:H61)</f>
        <v>0</v>
      </c>
      <c r="G61" s="140">
        <v>0</v>
      </c>
      <c r="H61" s="140">
        <v>0</v>
      </c>
      <c r="I61" s="128">
        <f>SUM(J61:K61)</f>
        <v>0</v>
      </c>
      <c r="J61" s="140">
        <v>0</v>
      </c>
      <c r="K61" s="140">
        <v>0</v>
      </c>
      <c r="L61" s="128">
        <f>SUM(M61:N61)</f>
        <v>0</v>
      </c>
      <c r="M61" s="140">
        <v>0</v>
      </c>
      <c r="N61" s="140">
        <v>0</v>
      </c>
      <c r="O61" s="128">
        <f>SUM(P61:Q61)</f>
        <v>0</v>
      </c>
      <c r="P61" s="140">
        <v>0</v>
      </c>
      <c r="Q61" s="140">
        <v>0</v>
      </c>
      <c r="R61" s="128">
        <f>SUM(S61:T61)</f>
        <v>0</v>
      </c>
      <c r="S61" s="140">
        <v>0</v>
      </c>
      <c r="T61" s="140">
        <v>0</v>
      </c>
      <c r="U61" s="128">
        <f>SUM(V61:W61)</f>
        <v>0</v>
      </c>
      <c r="V61" s="140">
        <v>0</v>
      </c>
      <c r="W61" s="140">
        <v>0</v>
      </c>
      <c r="X61" s="128">
        <f>SUM(Y61:Z61)</f>
        <v>0</v>
      </c>
      <c r="Y61" s="140">
        <v>0</v>
      </c>
      <c r="Z61" s="140">
        <v>0</v>
      </c>
      <c r="AA61" s="128">
        <f>SUM(AB61:AC61)</f>
        <v>0</v>
      </c>
      <c r="AB61" s="140">
        <v>0</v>
      </c>
      <c r="AC61" s="140">
        <v>0</v>
      </c>
      <c r="AD61" s="128">
        <f>SUM(AE61:AF61)</f>
        <v>0</v>
      </c>
      <c r="AE61" s="140">
        <v>0</v>
      </c>
      <c r="AF61" s="140">
        <v>0</v>
      </c>
      <c r="AG61" s="128">
        <f>SUM(AH61:AI61)</f>
        <v>0</v>
      </c>
      <c r="AH61" s="140">
        <v>0</v>
      </c>
      <c r="AI61" s="140">
        <v>0</v>
      </c>
      <c r="AJ61" s="128">
        <f>SUM(AK61:AL61)</f>
        <v>0</v>
      </c>
      <c r="AK61" s="140">
        <v>0</v>
      </c>
      <c r="AL61" s="140">
        <v>0</v>
      </c>
      <c r="AM61" s="140">
        <f>SUM(AN61:AO61)</f>
        <v>0</v>
      </c>
      <c r="AN61" s="140">
        <v>0</v>
      </c>
      <c r="AO61" s="140">
        <v>0</v>
      </c>
      <c r="AP61" s="140">
        <f>SUM(AQ61:AR61)</f>
        <v>0</v>
      </c>
      <c r="AQ61" s="140">
        <v>0</v>
      </c>
      <c r="AR61" s="140">
        <v>0</v>
      </c>
      <c r="AS61" s="37">
        <f>SUM(AT61:AU61)</f>
        <v>0</v>
      </c>
      <c r="AT61" s="37">
        <v>0</v>
      </c>
      <c r="AU61" s="37">
        <v>0</v>
      </c>
      <c r="AV61" s="37">
        <f>SUM(AW61:AX61)</f>
        <v>0</v>
      </c>
      <c r="AW61" s="37">
        <v>0</v>
      </c>
      <c r="AX61" s="37">
        <v>0</v>
      </c>
      <c r="AY61" s="37">
        <f>SUM(AZ61:BA61)</f>
        <v>0</v>
      </c>
      <c r="AZ61" s="37">
        <v>0</v>
      </c>
      <c r="BA61" s="37">
        <v>0</v>
      </c>
      <c r="BB61" s="37">
        <f>SUM(BC61:BF61)</f>
        <v>0</v>
      </c>
      <c r="BC61" s="37">
        <v>0</v>
      </c>
      <c r="BD61" s="37">
        <v>0</v>
      </c>
      <c r="BE61" s="37">
        <v>0</v>
      </c>
      <c r="BF61" s="37">
        <v>0</v>
      </c>
      <c r="BG61" s="256" t="s">
        <v>77</v>
      </c>
      <c r="BH61" s="259"/>
    </row>
    <row r="62" spans="1:60" s="81" customFormat="1" ht="21" customHeight="1">
      <c r="A62" s="365" t="s">
        <v>84</v>
      </c>
      <c r="B62" s="366"/>
      <c r="C62" s="204">
        <f aca="true" t="shared" si="39" ref="C62:BF62">SUM(C63)</f>
        <v>0</v>
      </c>
      <c r="D62" s="139">
        <f t="shared" si="39"/>
        <v>0</v>
      </c>
      <c r="E62" s="139">
        <f t="shared" si="39"/>
        <v>0</v>
      </c>
      <c r="F62" s="139">
        <f t="shared" si="39"/>
        <v>0</v>
      </c>
      <c r="G62" s="139">
        <f t="shared" si="39"/>
        <v>0</v>
      </c>
      <c r="H62" s="139">
        <f t="shared" si="39"/>
        <v>0</v>
      </c>
      <c r="I62" s="139">
        <f t="shared" si="39"/>
        <v>0</v>
      </c>
      <c r="J62" s="139">
        <f t="shared" si="39"/>
        <v>0</v>
      </c>
      <c r="K62" s="139">
        <f t="shared" si="39"/>
        <v>0</v>
      </c>
      <c r="L62" s="139">
        <f t="shared" si="39"/>
        <v>0</v>
      </c>
      <c r="M62" s="139">
        <f t="shared" si="39"/>
        <v>0</v>
      </c>
      <c r="N62" s="139">
        <f t="shared" si="39"/>
        <v>0</v>
      </c>
      <c r="O62" s="139">
        <f t="shared" si="39"/>
        <v>0</v>
      </c>
      <c r="P62" s="139">
        <f t="shared" si="39"/>
        <v>0</v>
      </c>
      <c r="Q62" s="139">
        <f t="shared" si="39"/>
        <v>0</v>
      </c>
      <c r="R62" s="139">
        <f t="shared" si="39"/>
        <v>0</v>
      </c>
      <c r="S62" s="139">
        <f t="shared" si="39"/>
        <v>0</v>
      </c>
      <c r="T62" s="139">
        <f t="shared" si="39"/>
        <v>0</v>
      </c>
      <c r="U62" s="139">
        <f t="shared" si="39"/>
        <v>0</v>
      </c>
      <c r="V62" s="139">
        <f t="shared" si="39"/>
        <v>0</v>
      </c>
      <c r="W62" s="139">
        <f t="shared" si="39"/>
        <v>0</v>
      </c>
      <c r="X62" s="139">
        <f t="shared" si="39"/>
        <v>0</v>
      </c>
      <c r="Y62" s="139">
        <f t="shared" si="39"/>
        <v>0</v>
      </c>
      <c r="Z62" s="139">
        <f t="shared" si="39"/>
        <v>0</v>
      </c>
      <c r="AA62" s="139">
        <f t="shared" si="39"/>
        <v>0</v>
      </c>
      <c r="AB62" s="139">
        <f t="shared" si="39"/>
        <v>0</v>
      </c>
      <c r="AC62" s="139">
        <f t="shared" si="39"/>
        <v>0</v>
      </c>
      <c r="AD62" s="139">
        <f t="shared" si="39"/>
        <v>0</v>
      </c>
      <c r="AE62" s="139">
        <f t="shared" si="39"/>
        <v>0</v>
      </c>
      <c r="AF62" s="139">
        <f t="shared" si="39"/>
        <v>0</v>
      </c>
      <c r="AG62" s="139">
        <f t="shared" si="39"/>
        <v>0</v>
      </c>
      <c r="AH62" s="139">
        <f t="shared" si="39"/>
        <v>0</v>
      </c>
      <c r="AI62" s="139">
        <f t="shared" si="39"/>
        <v>0</v>
      </c>
      <c r="AJ62" s="139">
        <f t="shared" si="39"/>
        <v>0</v>
      </c>
      <c r="AK62" s="139">
        <f t="shared" si="39"/>
        <v>0</v>
      </c>
      <c r="AL62" s="139">
        <f t="shared" si="39"/>
        <v>0</v>
      </c>
      <c r="AM62" s="139">
        <f t="shared" si="39"/>
        <v>0</v>
      </c>
      <c r="AN62" s="257">
        <f t="shared" si="39"/>
        <v>0</v>
      </c>
      <c r="AO62" s="139">
        <f t="shared" si="39"/>
        <v>0</v>
      </c>
      <c r="AP62" s="139">
        <f t="shared" si="39"/>
        <v>0</v>
      </c>
      <c r="AQ62" s="139">
        <f t="shared" si="39"/>
        <v>0</v>
      </c>
      <c r="AR62" s="139">
        <f t="shared" si="39"/>
        <v>0</v>
      </c>
      <c r="AS62" s="81">
        <f t="shared" si="39"/>
        <v>0</v>
      </c>
      <c r="AT62" s="81">
        <f t="shared" si="39"/>
        <v>0</v>
      </c>
      <c r="AU62" s="81">
        <f t="shared" si="39"/>
        <v>0</v>
      </c>
      <c r="AV62" s="81">
        <f t="shared" si="39"/>
        <v>0</v>
      </c>
      <c r="AW62" s="81">
        <f t="shared" si="39"/>
        <v>0</v>
      </c>
      <c r="AX62" s="81">
        <f t="shared" si="39"/>
        <v>0</v>
      </c>
      <c r="AY62" s="81">
        <f t="shared" si="39"/>
        <v>0</v>
      </c>
      <c r="AZ62" s="81">
        <f t="shared" si="39"/>
        <v>0</v>
      </c>
      <c r="BA62" s="81">
        <f t="shared" si="39"/>
        <v>0</v>
      </c>
      <c r="BB62" s="81">
        <f t="shared" si="39"/>
        <v>0</v>
      </c>
      <c r="BC62" s="81">
        <f t="shared" si="39"/>
        <v>0</v>
      </c>
      <c r="BD62" s="81">
        <f t="shared" si="39"/>
        <v>0</v>
      </c>
      <c r="BE62" s="81">
        <f t="shared" si="39"/>
        <v>0</v>
      </c>
      <c r="BF62" s="81">
        <f t="shared" si="39"/>
        <v>0</v>
      </c>
      <c r="BG62" s="384" t="s">
        <v>84</v>
      </c>
      <c r="BH62" s="385"/>
    </row>
    <row r="63" spans="1:60" s="37" customFormat="1" ht="21" customHeight="1">
      <c r="A63" s="259"/>
      <c r="B63" s="255" t="s">
        <v>66</v>
      </c>
      <c r="C63" s="206">
        <f>F63+I63+L63+O63+R63+U63+X63+AA63+AD63+AG63+AJ63+AM63+AP63</f>
        <v>0</v>
      </c>
      <c r="D63" s="128">
        <f>G63+J63+M63+P63+S63+V63+Y63+AB63+AE63+AH63+AK63+AN63+AQ63</f>
        <v>0</v>
      </c>
      <c r="E63" s="128">
        <f>H63+K63+N63+Q63+T63+W63+Z63+AC63+AF63+AI63+AL63+AO63+AR63</f>
        <v>0</v>
      </c>
      <c r="F63" s="128">
        <f>SUM(G63:H63)</f>
        <v>0</v>
      </c>
      <c r="G63" s="140">
        <v>0</v>
      </c>
      <c r="H63" s="140">
        <v>0</v>
      </c>
      <c r="I63" s="128">
        <f>SUM(J63:K63)</f>
        <v>0</v>
      </c>
      <c r="J63" s="140">
        <v>0</v>
      </c>
      <c r="K63" s="140">
        <v>0</v>
      </c>
      <c r="L63" s="128">
        <f>SUM(M63:N63)</f>
        <v>0</v>
      </c>
      <c r="M63" s="140">
        <v>0</v>
      </c>
      <c r="N63" s="140">
        <v>0</v>
      </c>
      <c r="O63" s="128">
        <f>SUM(P63:Q63)</f>
        <v>0</v>
      </c>
      <c r="P63" s="140">
        <v>0</v>
      </c>
      <c r="Q63" s="140">
        <v>0</v>
      </c>
      <c r="R63" s="128">
        <f>SUM(S63:T63)</f>
        <v>0</v>
      </c>
      <c r="S63" s="140">
        <v>0</v>
      </c>
      <c r="T63" s="140">
        <v>0</v>
      </c>
      <c r="U63" s="128">
        <f>SUM(V63:W63)</f>
        <v>0</v>
      </c>
      <c r="V63" s="140">
        <v>0</v>
      </c>
      <c r="W63" s="140">
        <v>0</v>
      </c>
      <c r="X63" s="128">
        <f>SUM(Y63:Z63)</f>
        <v>0</v>
      </c>
      <c r="Y63" s="140">
        <v>0</v>
      </c>
      <c r="Z63" s="140">
        <v>0</v>
      </c>
      <c r="AA63" s="128">
        <f>SUM(AB63:AC63)</f>
        <v>0</v>
      </c>
      <c r="AB63" s="140">
        <v>0</v>
      </c>
      <c r="AC63" s="140">
        <v>0</v>
      </c>
      <c r="AD63" s="128">
        <f>SUM(AE63:AF63)</f>
        <v>0</v>
      </c>
      <c r="AE63" s="140">
        <v>0</v>
      </c>
      <c r="AF63" s="140">
        <v>0</v>
      </c>
      <c r="AG63" s="128">
        <f>SUM(AH63:AI63)</f>
        <v>0</v>
      </c>
      <c r="AH63" s="140">
        <v>0</v>
      </c>
      <c r="AI63" s="140">
        <v>0</v>
      </c>
      <c r="AJ63" s="128">
        <f>SUM(AK63:AL63)</f>
        <v>0</v>
      </c>
      <c r="AK63" s="140">
        <v>0</v>
      </c>
      <c r="AL63" s="140">
        <v>0</v>
      </c>
      <c r="AM63" s="140">
        <f>SUM(AN63:AO63)</f>
        <v>0</v>
      </c>
      <c r="AN63" s="140">
        <v>0</v>
      </c>
      <c r="AO63" s="140">
        <v>0</v>
      </c>
      <c r="AP63" s="140">
        <f>SUM(AQ63:AR63)</f>
        <v>0</v>
      </c>
      <c r="AQ63" s="140">
        <v>0</v>
      </c>
      <c r="AR63" s="140">
        <v>0</v>
      </c>
      <c r="AS63" s="37">
        <f>SUM(AT63:AU63)</f>
        <v>0</v>
      </c>
      <c r="AT63" s="37">
        <v>0</v>
      </c>
      <c r="AU63" s="37">
        <v>0</v>
      </c>
      <c r="AV63" s="37">
        <f>SUM(AW63:AX63)</f>
        <v>0</v>
      </c>
      <c r="AW63" s="37">
        <v>0</v>
      </c>
      <c r="AX63" s="37">
        <v>0</v>
      </c>
      <c r="AY63" s="37">
        <f>SUM(AZ63:BA63)</f>
        <v>0</v>
      </c>
      <c r="AZ63" s="37">
        <v>0</v>
      </c>
      <c r="BA63" s="37">
        <v>0</v>
      </c>
      <c r="BB63" s="37">
        <f>SUM(BC63:BF63)</f>
        <v>0</v>
      </c>
      <c r="BC63" s="37">
        <v>0</v>
      </c>
      <c r="BD63" s="37">
        <v>0</v>
      </c>
      <c r="BE63" s="37">
        <v>0</v>
      </c>
      <c r="BF63" s="37">
        <v>0</v>
      </c>
      <c r="BG63" s="256" t="s">
        <v>66</v>
      </c>
      <c r="BH63" s="259"/>
    </row>
    <row r="64" spans="1:60" s="258" customFormat="1" ht="21" customHeight="1">
      <c r="A64" s="365" t="s">
        <v>85</v>
      </c>
      <c r="B64" s="368"/>
      <c r="C64" s="204">
        <f aca="true" t="shared" si="40" ref="C64:BF64">SUM(C65)</f>
        <v>0</v>
      </c>
      <c r="D64" s="139">
        <f t="shared" si="40"/>
        <v>0</v>
      </c>
      <c r="E64" s="139">
        <f t="shared" si="40"/>
        <v>0</v>
      </c>
      <c r="F64" s="139">
        <f t="shared" si="40"/>
        <v>0</v>
      </c>
      <c r="G64" s="139">
        <f t="shared" si="40"/>
        <v>0</v>
      </c>
      <c r="H64" s="139">
        <f t="shared" si="40"/>
        <v>0</v>
      </c>
      <c r="I64" s="139">
        <f t="shared" si="40"/>
        <v>0</v>
      </c>
      <c r="J64" s="139">
        <f t="shared" si="40"/>
        <v>0</v>
      </c>
      <c r="K64" s="139">
        <f t="shared" si="40"/>
        <v>0</v>
      </c>
      <c r="L64" s="139">
        <f t="shared" si="40"/>
        <v>0</v>
      </c>
      <c r="M64" s="139">
        <f t="shared" si="40"/>
        <v>0</v>
      </c>
      <c r="N64" s="139">
        <f t="shared" si="40"/>
        <v>0</v>
      </c>
      <c r="O64" s="139">
        <f t="shared" si="40"/>
        <v>0</v>
      </c>
      <c r="P64" s="139">
        <f t="shared" si="40"/>
        <v>0</v>
      </c>
      <c r="Q64" s="139">
        <f t="shared" si="40"/>
        <v>0</v>
      </c>
      <c r="R64" s="139">
        <f t="shared" si="40"/>
        <v>0</v>
      </c>
      <c r="S64" s="139">
        <f t="shared" si="40"/>
        <v>0</v>
      </c>
      <c r="T64" s="139">
        <f t="shared" si="40"/>
        <v>0</v>
      </c>
      <c r="U64" s="139">
        <f t="shared" si="40"/>
        <v>0</v>
      </c>
      <c r="V64" s="139">
        <f t="shared" si="40"/>
        <v>0</v>
      </c>
      <c r="W64" s="139">
        <f t="shared" si="40"/>
        <v>0</v>
      </c>
      <c r="X64" s="139">
        <f t="shared" si="40"/>
        <v>0</v>
      </c>
      <c r="Y64" s="139">
        <f t="shared" si="40"/>
        <v>0</v>
      </c>
      <c r="Z64" s="139">
        <f t="shared" si="40"/>
        <v>0</v>
      </c>
      <c r="AA64" s="139">
        <f t="shared" si="40"/>
        <v>0</v>
      </c>
      <c r="AB64" s="139">
        <f t="shared" si="40"/>
        <v>0</v>
      </c>
      <c r="AC64" s="139">
        <f t="shared" si="40"/>
        <v>0</v>
      </c>
      <c r="AD64" s="139">
        <f t="shared" si="40"/>
        <v>0</v>
      </c>
      <c r="AE64" s="139">
        <f t="shared" si="40"/>
        <v>0</v>
      </c>
      <c r="AF64" s="139">
        <f t="shared" si="40"/>
        <v>0</v>
      </c>
      <c r="AG64" s="139">
        <f t="shared" si="40"/>
        <v>0</v>
      </c>
      <c r="AH64" s="139">
        <f t="shared" si="40"/>
        <v>0</v>
      </c>
      <c r="AI64" s="139">
        <f t="shared" si="40"/>
        <v>0</v>
      </c>
      <c r="AJ64" s="139">
        <f t="shared" si="40"/>
        <v>0</v>
      </c>
      <c r="AK64" s="139">
        <f t="shared" si="40"/>
        <v>0</v>
      </c>
      <c r="AL64" s="139">
        <f t="shared" si="40"/>
        <v>0</v>
      </c>
      <c r="AM64" s="139">
        <f t="shared" si="40"/>
        <v>0</v>
      </c>
      <c r="AN64" s="257">
        <f t="shared" si="40"/>
        <v>0</v>
      </c>
      <c r="AO64" s="139">
        <f t="shared" si="40"/>
        <v>0</v>
      </c>
      <c r="AP64" s="139">
        <f t="shared" si="40"/>
        <v>0</v>
      </c>
      <c r="AQ64" s="139">
        <f t="shared" si="40"/>
        <v>0</v>
      </c>
      <c r="AR64" s="139">
        <f t="shared" si="40"/>
        <v>0</v>
      </c>
      <c r="AS64" s="258">
        <f t="shared" si="40"/>
        <v>0</v>
      </c>
      <c r="AT64" s="258">
        <f t="shared" si="40"/>
        <v>0</v>
      </c>
      <c r="AU64" s="258">
        <f t="shared" si="40"/>
        <v>0</v>
      </c>
      <c r="AV64" s="258">
        <f t="shared" si="40"/>
        <v>0</v>
      </c>
      <c r="AW64" s="258">
        <f t="shared" si="40"/>
        <v>0</v>
      </c>
      <c r="AX64" s="258">
        <f t="shared" si="40"/>
        <v>0</v>
      </c>
      <c r="AY64" s="258">
        <f t="shared" si="40"/>
        <v>0</v>
      </c>
      <c r="AZ64" s="258">
        <f t="shared" si="40"/>
        <v>0</v>
      </c>
      <c r="BA64" s="258">
        <f t="shared" si="40"/>
        <v>0</v>
      </c>
      <c r="BB64" s="258">
        <f>SUM(BB65)</f>
        <v>0</v>
      </c>
      <c r="BC64" s="258">
        <f t="shared" si="40"/>
        <v>0</v>
      </c>
      <c r="BD64" s="258">
        <f t="shared" si="40"/>
        <v>0</v>
      </c>
      <c r="BE64" s="258">
        <f t="shared" si="40"/>
        <v>0</v>
      </c>
      <c r="BF64" s="258">
        <f t="shared" si="40"/>
        <v>0</v>
      </c>
      <c r="BG64" s="384" t="s">
        <v>85</v>
      </c>
      <c r="BH64" s="388"/>
    </row>
    <row r="65" spans="1:60" s="39" customFormat="1" ht="21" customHeight="1">
      <c r="A65" s="259"/>
      <c r="B65" s="255" t="s">
        <v>78</v>
      </c>
      <c r="C65" s="206">
        <f>F65+I65+L65+O65+R65+U65+X65+AA65+AD65+AG65+AJ65+AM65+AP65</f>
        <v>0</v>
      </c>
      <c r="D65" s="128">
        <f>G65+J65+M65+P65+S65+V65+Y65+AB65+AE65+AH65+AK65+AN65+AQ65</f>
        <v>0</v>
      </c>
      <c r="E65" s="128">
        <f>H65+K65+N65+Q65+T65+W65+Z65+AC65+AF65+AI65+AL65+AO65+AR65</f>
        <v>0</v>
      </c>
      <c r="F65" s="128">
        <f>SUM(G65:H65)</f>
        <v>0</v>
      </c>
      <c r="G65" s="140">
        <v>0</v>
      </c>
      <c r="H65" s="140">
        <v>0</v>
      </c>
      <c r="I65" s="128">
        <f>SUM(J65:K65)</f>
        <v>0</v>
      </c>
      <c r="J65" s="140">
        <v>0</v>
      </c>
      <c r="K65" s="140">
        <v>0</v>
      </c>
      <c r="L65" s="128">
        <f>SUM(M65:N65)</f>
        <v>0</v>
      </c>
      <c r="M65" s="140">
        <v>0</v>
      </c>
      <c r="N65" s="140">
        <v>0</v>
      </c>
      <c r="O65" s="128">
        <f>SUM(P65:Q65)</f>
        <v>0</v>
      </c>
      <c r="P65" s="140">
        <v>0</v>
      </c>
      <c r="Q65" s="140">
        <v>0</v>
      </c>
      <c r="R65" s="128">
        <f>SUM(S65:T65)</f>
        <v>0</v>
      </c>
      <c r="S65" s="140">
        <v>0</v>
      </c>
      <c r="T65" s="140">
        <v>0</v>
      </c>
      <c r="U65" s="128">
        <f>SUM(V65:W65)</f>
        <v>0</v>
      </c>
      <c r="V65" s="140">
        <v>0</v>
      </c>
      <c r="W65" s="140">
        <v>0</v>
      </c>
      <c r="X65" s="128">
        <f>SUM(Y65:Z65)</f>
        <v>0</v>
      </c>
      <c r="Y65" s="140">
        <v>0</v>
      </c>
      <c r="Z65" s="140">
        <v>0</v>
      </c>
      <c r="AA65" s="128">
        <f>SUM(AB65:AC65)</f>
        <v>0</v>
      </c>
      <c r="AB65" s="140">
        <v>0</v>
      </c>
      <c r="AC65" s="140">
        <v>0</v>
      </c>
      <c r="AD65" s="128">
        <f>SUM(AE65:AF65)</f>
        <v>0</v>
      </c>
      <c r="AE65" s="140">
        <v>0</v>
      </c>
      <c r="AF65" s="140">
        <v>0</v>
      </c>
      <c r="AG65" s="128">
        <f>SUM(AH65:AI65)</f>
        <v>0</v>
      </c>
      <c r="AH65" s="140">
        <v>0</v>
      </c>
      <c r="AI65" s="140">
        <v>0</v>
      </c>
      <c r="AJ65" s="128">
        <f>SUM(AK65:AL65)</f>
        <v>0</v>
      </c>
      <c r="AK65" s="140">
        <v>0</v>
      </c>
      <c r="AL65" s="140">
        <v>0</v>
      </c>
      <c r="AM65" s="140">
        <f>SUM(AN65:AO65)</f>
        <v>0</v>
      </c>
      <c r="AN65" s="140">
        <v>0</v>
      </c>
      <c r="AO65" s="140">
        <v>0</v>
      </c>
      <c r="AP65" s="140">
        <f>SUM(AQ65:AR65)</f>
        <v>0</v>
      </c>
      <c r="AQ65" s="140">
        <v>0</v>
      </c>
      <c r="AR65" s="140">
        <v>0</v>
      </c>
      <c r="AS65" s="39">
        <f>SUM(AT65:AU65)</f>
        <v>0</v>
      </c>
      <c r="AT65" s="39">
        <v>0</v>
      </c>
      <c r="AU65" s="39">
        <v>0</v>
      </c>
      <c r="AV65" s="39">
        <f>SUM(AW65:AX65)</f>
        <v>0</v>
      </c>
      <c r="AW65" s="39">
        <v>0</v>
      </c>
      <c r="AX65" s="39">
        <v>0</v>
      </c>
      <c r="AY65" s="39">
        <f>SUM(AZ65:BA65)</f>
        <v>0</v>
      </c>
      <c r="AZ65" s="39">
        <v>0</v>
      </c>
      <c r="BA65" s="39">
        <v>0</v>
      </c>
      <c r="BB65" s="39">
        <f>SUM(BC65:BF65)</f>
        <v>0</v>
      </c>
      <c r="BC65" s="39">
        <v>0</v>
      </c>
      <c r="BD65" s="39">
        <v>0</v>
      </c>
      <c r="BE65" s="39">
        <v>0</v>
      </c>
      <c r="BF65" s="39">
        <v>0</v>
      </c>
      <c r="BG65" s="256" t="s">
        <v>78</v>
      </c>
      <c r="BH65" s="259"/>
    </row>
    <row r="66" spans="1:60" s="39" customFormat="1" ht="21" customHeight="1">
      <c r="A66" s="38"/>
      <c r="B66" s="5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141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121"/>
      <c r="BH66" s="38"/>
    </row>
    <row r="67" spans="2:59" ht="11.25" customHeight="1">
      <c r="B67" s="61"/>
      <c r="C67" s="61"/>
      <c r="D67" s="61"/>
      <c r="E67" s="61"/>
      <c r="F67" s="61"/>
      <c r="G67" s="61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BG67" s="61"/>
    </row>
    <row r="68" spans="2:59" ht="11.25" customHeight="1">
      <c r="B68" s="61"/>
      <c r="C68" s="61"/>
      <c r="D68" s="61"/>
      <c r="E68" s="61"/>
      <c r="F68" s="60"/>
      <c r="G68" s="60"/>
      <c r="BG68" s="61"/>
    </row>
    <row r="69" spans="2:59" ht="11.25" customHeight="1">
      <c r="B69" s="62"/>
      <c r="C69" s="62"/>
      <c r="D69" s="62"/>
      <c r="E69" s="62"/>
      <c r="BG69" s="61"/>
    </row>
    <row r="70" spans="2:59" ht="11.25" customHeight="1">
      <c r="B70" s="62"/>
      <c r="C70" s="62"/>
      <c r="D70" s="62"/>
      <c r="E70" s="62"/>
      <c r="BG70" s="61"/>
    </row>
    <row r="71" spans="2:59" ht="11.25" customHeight="1">
      <c r="B71" s="62"/>
      <c r="C71" s="62"/>
      <c r="D71" s="62"/>
      <c r="E71" s="62"/>
      <c r="BG71" s="61"/>
    </row>
    <row r="72" spans="2:59" ht="11.25" customHeight="1">
      <c r="B72" s="62"/>
      <c r="C72" s="62"/>
      <c r="D72" s="62"/>
      <c r="E72" s="62"/>
      <c r="BG72" s="61"/>
    </row>
    <row r="73" spans="2:59" ht="11.25" customHeight="1">
      <c r="B73" s="62"/>
      <c r="C73" s="62"/>
      <c r="D73" s="62"/>
      <c r="E73" s="62"/>
      <c r="BG73" s="61"/>
    </row>
    <row r="74" spans="2:59" ht="11.25" customHeight="1">
      <c r="B74" s="62"/>
      <c r="C74" s="62"/>
      <c r="D74" s="62"/>
      <c r="E74" s="62"/>
      <c r="BG74" s="61"/>
    </row>
    <row r="75" spans="2:59" ht="11.25" customHeight="1">
      <c r="B75" s="62"/>
      <c r="C75" s="62"/>
      <c r="D75" s="62"/>
      <c r="E75" s="62"/>
      <c r="BG75" s="61"/>
    </row>
    <row r="76" spans="2:59" ht="11.25" customHeight="1">
      <c r="B76" s="62"/>
      <c r="C76" s="62"/>
      <c r="D76" s="62"/>
      <c r="E76" s="62"/>
      <c r="BG76" s="61"/>
    </row>
    <row r="77" spans="2:59" ht="11.25" customHeight="1">
      <c r="B77" s="62"/>
      <c r="C77" s="62"/>
      <c r="D77" s="62"/>
      <c r="E77" s="62"/>
      <c r="BG77" s="61"/>
    </row>
    <row r="78" spans="2:59" ht="11.25" customHeight="1">
      <c r="B78" s="62"/>
      <c r="C78" s="62"/>
      <c r="D78" s="62"/>
      <c r="E78" s="62"/>
      <c r="BG78" s="61"/>
    </row>
    <row r="79" spans="2:59" ht="11.25" customHeight="1">
      <c r="B79" s="62"/>
      <c r="C79" s="62"/>
      <c r="D79" s="62"/>
      <c r="E79" s="62"/>
      <c r="BG79" s="61"/>
    </row>
    <row r="80" spans="2:59" ht="11.25" customHeight="1">
      <c r="B80" s="62"/>
      <c r="C80" s="62"/>
      <c r="D80" s="62"/>
      <c r="E80" s="62"/>
      <c r="BG80" s="61"/>
    </row>
    <row r="81" spans="2:59" ht="11.25" customHeight="1">
      <c r="B81" s="62"/>
      <c r="C81" s="62"/>
      <c r="D81" s="62"/>
      <c r="E81" s="62"/>
      <c r="BG81" s="61"/>
    </row>
  </sheetData>
  <sheetProtection/>
  <mergeCells count="49">
    <mergeCell ref="AS5:AU6"/>
    <mergeCell ref="AV5:AX6"/>
    <mergeCell ref="AY5:BA6"/>
    <mergeCell ref="K1:T1"/>
    <mergeCell ref="BG59:BH59"/>
    <mergeCell ref="BG62:BH62"/>
    <mergeCell ref="U5:W6"/>
    <mergeCell ref="X5:Z6"/>
    <mergeCell ref="AA5:AC6"/>
    <mergeCell ref="BE5:BE7"/>
    <mergeCell ref="BD5:BD7"/>
    <mergeCell ref="AG5:AI6"/>
    <mergeCell ref="AD5:AF6"/>
    <mergeCell ref="BG64:BH64"/>
    <mergeCell ref="BG4:BH7"/>
    <mergeCell ref="BG15:BH15"/>
    <mergeCell ref="BG34:BH34"/>
    <mergeCell ref="BG37:BH37"/>
    <mergeCell ref="BG42:BH42"/>
    <mergeCell ref="BG44:BH44"/>
    <mergeCell ref="A64:B64"/>
    <mergeCell ref="C5:E6"/>
    <mergeCell ref="F5:H6"/>
    <mergeCell ref="I5:K6"/>
    <mergeCell ref="BG47:BH47"/>
    <mergeCell ref="BG51:BH51"/>
    <mergeCell ref="BG56:BH56"/>
    <mergeCell ref="A34:B34"/>
    <mergeCell ref="A62:B62"/>
    <mergeCell ref="R5:T6"/>
    <mergeCell ref="A56:B56"/>
    <mergeCell ref="A59:B59"/>
    <mergeCell ref="BB4:BF4"/>
    <mergeCell ref="M4:T4"/>
    <mergeCell ref="BF5:BF7"/>
    <mergeCell ref="BB5:BB7"/>
    <mergeCell ref="BC5:BC7"/>
    <mergeCell ref="A37:B37"/>
    <mergeCell ref="A4:B7"/>
    <mergeCell ref="A44:B44"/>
    <mergeCell ref="AJ5:AL6"/>
    <mergeCell ref="AM5:AO6"/>
    <mergeCell ref="AP5:AR6"/>
    <mergeCell ref="L5:N6"/>
    <mergeCell ref="O5:Q6"/>
    <mergeCell ref="A51:B51"/>
    <mergeCell ref="A47:B47"/>
    <mergeCell ref="A15:B15"/>
    <mergeCell ref="A42:B42"/>
  </mergeCells>
  <conditionalFormatting sqref="A8:BH66">
    <cfRule type="expression" priority="1" dxfId="9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fitToWidth="2" horizontalDpi="600" verticalDpi="600" orientation="portrait" paperSize="9" scale="57" r:id="rId1"/>
  <colBreaks count="1" manualBreakCount="1">
    <brk id="29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X116"/>
  <sheetViews>
    <sheetView showGridLines="0" zoomScaleSheetLayoutView="55" zoomScalePageLayoutView="0" workbookViewId="0" topLeftCell="A1">
      <selection activeCell="A2" sqref="A2"/>
    </sheetView>
  </sheetViews>
  <sheetFormatPr defaultColWidth="12.140625" defaultRowHeight="13.5" customHeight="1"/>
  <cols>
    <col min="1" max="1" width="4.00390625" style="111" customWidth="1"/>
    <col min="2" max="2" width="17.140625" style="111" customWidth="1"/>
    <col min="3" max="23" width="9.7109375" style="112" customWidth="1"/>
    <col min="24" max="24" width="9.7109375" style="2" customWidth="1"/>
    <col min="25" max="16384" width="12.140625" style="2" customWidth="1"/>
  </cols>
  <sheetData>
    <row r="1" spans="1:22" s="9" customFormat="1" ht="17.25" customHeight="1">
      <c r="A1" s="301" t="s">
        <v>179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6"/>
      <c r="P1" s="6"/>
      <c r="Q1" s="6"/>
      <c r="R1" s="6"/>
      <c r="S1" s="6"/>
      <c r="T1" s="6"/>
      <c r="U1" s="6"/>
      <c r="V1" s="6"/>
    </row>
    <row r="2" spans="1:22" s="9" customFormat="1" ht="17.25" customHeight="1">
      <c r="A2" s="10" t="s">
        <v>138</v>
      </c>
      <c r="B2" s="11"/>
      <c r="C2" s="12"/>
      <c r="D2" s="12"/>
      <c r="E2" s="12"/>
      <c r="F2" s="12"/>
      <c r="G2" s="12"/>
      <c r="H2" s="12"/>
      <c r="I2" s="12"/>
      <c r="J2" s="13"/>
      <c r="K2" s="13"/>
      <c r="L2" s="13"/>
      <c r="M2" s="67" t="s">
        <v>149</v>
      </c>
      <c r="N2" s="13"/>
      <c r="P2" s="13"/>
      <c r="Q2" s="13"/>
      <c r="R2" s="13"/>
      <c r="S2" s="13"/>
      <c r="T2" s="13"/>
      <c r="U2" s="13"/>
      <c r="V2" s="13"/>
    </row>
    <row r="3" spans="1:24" s="3" customFormat="1" ht="14.25" customHeight="1">
      <c r="A3" s="82"/>
      <c r="B3" s="417" t="s">
        <v>147</v>
      </c>
      <c r="C3" s="400" t="s">
        <v>0</v>
      </c>
      <c r="D3" s="400" t="s">
        <v>2</v>
      </c>
      <c r="E3" s="400" t="s">
        <v>3</v>
      </c>
      <c r="F3" s="400" t="s">
        <v>4</v>
      </c>
      <c r="G3" s="400" t="s">
        <v>5</v>
      </c>
      <c r="H3" s="400" t="s">
        <v>6</v>
      </c>
      <c r="I3" s="400" t="s">
        <v>7</v>
      </c>
      <c r="J3" s="400" t="s">
        <v>8</v>
      </c>
      <c r="K3" s="400" t="s">
        <v>9</v>
      </c>
      <c r="L3" s="400" t="s">
        <v>10</v>
      </c>
      <c r="M3" s="400" t="s">
        <v>11</v>
      </c>
      <c r="N3" s="83"/>
      <c r="O3" s="84"/>
      <c r="P3" s="84"/>
      <c r="Q3" s="85"/>
      <c r="R3" s="85"/>
      <c r="S3" s="85"/>
      <c r="T3" s="85"/>
      <c r="U3" s="85"/>
      <c r="V3" s="84"/>
      <c r="W3" s="86"/>
      <c r="X3" s="87"/>
    </row>
    <row r="4" spans="1:24" s="3" customFormat="1" ht="14.25" customHeight="1">
      <c r="A4" s="82"/>
      <c r="B4" s="418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83"/>
      <c r="O4" s="84"/>
      <c r="P4" s="84"/>
      <c r="Q4" s="84"/>
      <c r="R4" s="84"/>
      <c r="S4" s="84"/>
      <c r="T4" s="84"/>
      <c r="U4" s="84"/>
      <c r="V4" s="84"/>
      <c r="W4" s="86"/>
      <c r="X4" s="87"/>
    </row>
    <row r="5" spans="1:24" s="3" customFormat="1" ht="14.25" customHeight="1">
      <c r="A5" s="88"/>
      <c r="B5" s="419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83"/>
      <c r="O5" s="84"/>
      <c r="P5" s="84"/>
      <c r="Q5" s="84"/>
      <c r="R5" s="84"/>
      <c r="S5" s="84"/>
      <c r="T5" s="84"/>
      <c r="U5" s="84"/>
      <c r="V5" s="84"/>
      <c r="W5" s="86"/>
      <c r="X5" s="87"/>
    </row>
    <row r="6" spans="1:24" s="94" customFormat="1" ht="15" customHeight="1">
      <c r="A6" s="89"/>
      <c r="B6" s="143"/>
      <c r="C6" s="207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91"/>
      <c r="P6" s="91"/>
      <c r="Q6" s="91"/>
      <c r="R6" s="91"/>
      <c r="S6" s="91"/>
      <c r="T6" s="91"/>
      <c r="U6" s="91"/>
      <c r="V6" s="91"/>
      <c r="W6" s="92"/>
      <c r="X6" s="93"/>
    </row>
    <row r="7" spans="1:24" s="94" customFormat="1" ht="18" customHeight="1">
      <c r="A7" s="89"/>
      <c r="B7" s="143" t="s">
        <v>108</v>
      </c>
      <c r="C7" s="208">
        <v>91</v>
      </c>
      <c r="D7" s="142">
        <v>12</v>
      </c>
      <c r="E7" s="142">
        <v>15</v>
      </c>
      <c r="F7" s="142">
        <v>18</v>
      </c>
      <c r="G7" s="142">
        <v>27</v>
      </c>
      <c r="H7" s="142">
        <v>17</v>
      </c>
      <c r="I7" s="142">
        <v>2</v>
      </c>
      <c r="J7" s="142" t="s">
        <v>192</v>
      </c>
      <c r="K7" s="142" t="s">
        <v>192</v>
      </c>
      <c r="L7" s="142" t="s">
        <v>192</v>
      </c>
      <c r="M7" s="142" t="s">
        <v>192</v>
      </c>
      <c r="N7" s="91"/>
      <c r="O7" s="91"/>
      <c r="P7" s="91"/>
      <c r="Q7" s="91"/>
      <c r="R7" s="91"/>
      <c r="S7" s="91"/>
      <c r="T7" s="91"/>
      <c r="U7" s="91"/>
      <c r="V7" s="91"/>
      <c r="W7" s="92"/>
      <c r="X7" s="93"/>
    </row>
    <row r="8" spans="1:24" ht="18" customHeight="1">
      <c r="A8" s="82"/>
      <c r="B8" s="209" t="s">
        <v>153</v>
      </c>
      <c r="C8" s="210">
        <f>SUM(D8:M8)</f>
        <v>94</v>
      </c>
      <c r="D8" s="211">
        <f>SUM(D10:D11)</f>
        <v>10</v>
      </c>
      <c r="E8" s="211">
        <f aca="true" t="shared" si="0" ref="E8:M8">SUM(E10:E11)</f>
        <v>17</v>
      </c>
      <c r="F8" s="211">
        <f t="shared" si="0"/>
        <v>26</v>
      </c>
      <c r="G8" s="211">
        <f t="shared" si="0"/>
        <v>20</v>
      </c>
      <c r="H8" s="211">
        <f t="shared" si="0"/>
        <v>20</v>
      </c>
      <c r="I8" s="211">
        <f t="shared" si="0"/>
        <v>1</v>
      </c>
      <c r="J8" s="142" t="s">
        <v>192</v>
      </c>
      <c r="K8" s="142" t="s">
        <v>192</v>
      </c>
      <c r="L8" s="142" t="s">
        <v>192</v>
      </c>
      <c r="M8" s="142" t="s">
        <v>192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</row>
    <row r="9" spans="1:24" ht="15" customHeight="1">
      <c r="A9" s="82"/>
      <c r="B9" s="95"/>
      <c r="C9" s="212"/>
      <c r="D9" s="98"/>
      <c r="E9" s="98"/>
      <c r="F9" s="98"/>
      <c r="G9" s="98"/>
      <c r="H9" s="98"/>
      <c r="I9" s="98"/>
      <c r="J9" s="98"/>
      <c r="K9" s="98"/>
      <c r="L9" s="98"/>
      <c r="M9" s="98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</row>
    <row r="10" spans="1:24" ht="18" customHeight="1">
      <c r="A10" s="82"/>
      <c r="B10" s="95" t="s">
        <v>190</v>
      </c>
      <c r="C10" s="212">
        <f>SUM(D10:M10)</f>
        <v>19</v>
      </c>
      <c r="D10" s="98">
        <v>6</v>
      </c>
      <c r="E10" s="98">
        <v>3</v>
      </c>
      <c r="F10" s="98">
        <v>8</v>
      </c>
      <c r="G10" s="98">
        <v>2</v>
      </c>
      <c r="H10" s="142" t="s">
        <v>192</v>
      </c>
      <c r="I10" s="142" t="s">
        <v>192</v>
      </c>
      <c r="J10" s="142" t="s">
        <v>192</v>
      </c>
      <c r="K10" s="142" t="s">
        <v>192</v>
      </c>
      <c r="L10" s="142" t="s">
        <v>192</v>
      </c>
      <c r="M10" s="142" t="s">
        <v>192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</row>
    <row r="11" spans="1:24" ht="18" customHeight="1">
      <c r="A11" s="82"/>
      <c r="B11" s="95" t="s">
        <v>191</v>
      </c>
      <c r="C11" s="212">
        <f>SUM(D11:M11)</f>
        <v>75</v>
      </c>
      <c r="D11" s="98">
        <f>SUM(D14:D20)</f>
        <v>4</v>
      </c>
      <c r="E11" s="98">
        <f aca="true" t="shared" si="1" ref="E11:M11">SUM(E14:E20)</f>
        <v>14</v>
      </c>
      <c r="F11" s="98">
        <f t="shared" si="1"/>
        <v>18</v>
      </c>
      <c r="G11" s="98">
        <f t="shared" si="1"/>
        <v>18</v>
      </c>
      <c r="H11" s="98">
        <f t="shared" si="1"/>
        <v>20</v>
      </c>
      <c r="I11" s="98">
        <f t="shared" si="1"/>
        <v>1</v>
      </c>
      <c r="J11" s="142" t="s">
        <v>192</v>
      </c>
      <c r="K11" s="142" t="s">
        <v>192</v>
      </c>
      <c r="L11" s="142" t="s">
        <v>192</v>
      </c>
      <c r="M11" s="142" t="s">
        <v>192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1:24" ht="15" customHeight="1">
      <c r="A12" s="82"/>
      <c r="B12" s="82"/>
      <c r="C12" s="213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</row>
    <row r="13" spans="1:24" ht="18" customHeight="1">
      <c r="A13" s="423" t="s">
        <v>148</v>
      </c>
      <c r="B13" s="424"/>
      <c r="C13" s="21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</row>
    <row r="14" spans="1:24" ht="18" customHeight="1">
      <c r="A14" s="82"/>
      <c r="B14" s="95" t="s">
        <v>12</v>
      </c>
      <c r="C14" s="212">
        <f aca="true" t="shared" si="2" ref="C14:C20">SUM(D14:M14)</f>
        <v>66</v>
      </c>
      <c r="D14" s="98">
        <v>4</v>
      </c>
      <c r="E14" s="98">
        <v>12</v>
      </c>
      <c r="F14" s="98">
        <v>16</v>
      </c>
      <c r="G14" s="98">
        <v>15</v>
      </c>
      <c r="H14" s="98">
        <v>18</v>
      </c>
      <c r="I14" s="98">
        <v>1</v>
      </c>
      <c r="J14" s="142" t="s">
        <v>192</v>
      </c>
      <c r="K14" s="142" t="s">
        <v>192</v>
      </c>
      <c r="L14" s="142" t="s">
        <v>192</v>
      </c>
      <c r="M14" s="142" t="s">
        <v>192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7"/>
    </row>
    <row r="15" spans="1:24" ht="18" customHeight="1">
      <c r="A15" s="82"/>
      <c r="B15" s="95" t="s">
        <v>13</v>
      </c>
      <c r="C15" s="212">
        <f t="shared" si="2"/>
        <v>9</v>
      </c>
      <c r="D15" s="142" t="s">
        <v>192</v>
      </c>
      <c r="E15" s="98">
        <v>2</v>
      </c>
      <c r="F15" s="98">
        <v>2</v>
      </c>
      <c r="G15" s="98">
        <v>3</v>
      </c>
      <c r="H15" s="98">
        <v>2</v>
      </c>
      <c r="I15" s="142" t="s">
        <v>192</v>
      </c>
      <c r="J15" s="142" t="s">
        <v>192</v>
      </c>
      <c r="K15" s="142" t="s">
        <v>192</v>
      </c>
      <c r="L15" s="142" t="s">
        <v>192</v>
      </c>
      <c r="M15" s="142" t="s">
        <v>192</v>
      </c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/>
    </row>
    <row r="16" spans="1:24" ht="18" customHeight="1">
      <c r="A16" s="82"/>
      <c r="B16" s="95" t="s">
        <v>14</v>
      </c>
      <c r="C16" s="208" t="s">
        <v>192</v>
      </c>
      <c r="D16" s="142" t="s">
        <v>192</v>
      </c>
      <c r="E16" s="142" t="s">
        <v>192</v>
      </c>
      <c r="F16" s="142" t="s">
        <v>192</v>
      </c>
      <c r="G16" s="142" t="s">
        <v>192</v>
      </c>
      <c r="H16" s="142" t="s">
        <v>192</v>
      </c>
      <c r="I16" s="142" t="s">
        <v>192</v>
      </c>
      <c r="J16" s="142" t="s">
        <v>192</v>
      </c>
      <c r="K16" s="142" t="s">
        <v>192</v>
      </c>
      <c r="L16" s="142" t="s">
        <v>192</v>
      </c>
      <c r="M16" s="142" t="s">
        <v>192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7"/>
    </row>
    <row r="17" spans="1:24" ht="18" customHeight="1">
      <c r="A17" s="82"/>
      <c r="B17" s="95" t="s">
        <v>15</v>
      </c>
      <c r="C17" s="208" t="s">
        <v>192</v>
      </c>
      <c r="D17" s="142" t="s">
        <v>192</v>
      </c>
      <c r="E17" s="142" t="s">
        <v>192</v>
      </c>
      <c r="F17" s="142" t="s">
        <v>192</v>
      </c>
      <c r="G17" s="142" t="s">
        <v>192</v>
      </c>
      <c r="H17" s="142" t="s">
        <v>192</v>
      </c>
      <c r="I17" s="142" t="s">
        <v>192</v>
      </c>
      <c r="J17" s="142" t="s">
        <v>192</v>
      </c>
      <c r="K17" s="142" t="s">
        <v>192</v>
      </c>
      <c r="L17" s="142" t="s">
        <v>192</v>
      </c>
      <c r="M17" s="142" t="s">
        <v>192</v>
      </c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</row>
    <row r="18" spans="1:24" ht="18" customHeight="1">
      <c r="A18" s="82"/>
      <c r="B18" s="95" t="s">
        <v>16</v>
      </c>
      <c r="C18" s="208" t="s">
        <v>192</v>
      </c>
      <c r="D18" s="142" t="s">
        <v>192</v>
      </c>
      <c r="E18" s="142" t="s">
        <v>192</v>
      </c>
      <c r="F18" s="142" t="s">
        <v>192</v>
      </c>
      <c r="G18" s="142" t="s">
        <v>192</v>
      </c>
      <c r="H18" s="142" t="s">
        <v>192</v>
      </c>
      <c r="I18" s="142" t="s">
        <v>192</v>
      </c>
      <c r="J18" s="142" t="s">
        <v>192</v>
      </c>
      <c r="K18" s="142" t="s">
        <v>192</v>
      </c>
      <c r="L18" s="142" t="s">
        <v>192</v>
      </c>
      <c r="M18" s="142" t="s">
        <v>192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</row>
    <row r="19" spans="1:24" ht="18" customHeight="1">
      <c r="A19" s="82"/>
      <c r="B19" s="95" t="s">
        <v>17</v>
      </c>
      <c r="C19" s="208" t="s">
        <v>192</v>
      </c>
      <c r="D19" s="142" t="s">
        <v>192</v>
      </c>
      <c r="E19" s="142" t="s">
        <v>192</v>
      </c>
      <c r="F19" s="142" t="s">
        <v>192</v>
      </c>
      <c r="G19" s="142" t="s">
        <v>192</v>
      </c>
      <c r="H19" s="142" t="s">
        <v>192</v>
      </c>
      <c r="I19" s="142" t="s">
        <v>192</v>
      </c>
      <c r="J19" s="142" t="s">
        <v>192</v>
      </c>
      <c r="K19" s="142" t="s">
        <v>192</v>
      </c>
      <c r="L19" s="142" t="s">
        <v>192</v>
      </c>
      <c r="M19" s="142" t="s">
        <v>192</v>
      </c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7"/>
    </row>
    <row r="20" spans="1:24" ht="18" customHeight="1">
      <c r="A20" s="82"/>
      <c r="B20" s="95" t="s">
        <v>18</v>
      </c>
      <c r="C20" s="208" t="s">
        <v>192</v>
      </c>
      <c r="D20" s="142" t="s">
        <v>192</v>
      </c>
      <c r="E20" s="142" t="s">
        <v>192</v>
      </c>
      <c r="F20" s="142" t="s">
        <v>192</v>
      </c>
      <c r="G20" s="142" t="s">
        <v>192</v>
      </c>
      <c r="H20" s="142" t="s">
        <v>192</v>
      </c>
      <c r="I20" s="142" t="s">
        <v>192</v>
      </c>
      <c r="J20" s="142" t="s">
        <v>192</v>
      </c>
      <c r="K20" s="142" t="s">
        <v>192</v>
      </c>
      <c r="L20" s="142" t="s">
        <v>192</v>
      </c>
      <c r="M20" s="142" t="s">
        <v>192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</row>
    <row r="21" spans="1:24" ht="15" customHeight="1">
      <c r="A21" s="88"/>
      <c r="B21" s="243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</row>
    <row r="22" spans="1:24" ht="17.25" customHeight="1">
      <c r="A22" s="82"/>
      <c r="B22" s="9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</row>
    <row r="23" spans="1:24" ht="17.25" customHeight="1">
      <c r="A23" s="82"/>
      <c r="B23" s="95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7"/>
    </row>
    <row r="24" spans="1:24" ht="17.25" customHeight="1">
      <c r="A24" s="82"/>
      <c r="B24" s="9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</row>
    <row r="25" spans="1:24" ht="17.25" customHeight="1">
      <c r="A25" s="82"/>
      <c r="B25" s="82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7"/>
    </row>
    <row r="26" spans="1:24" ht="17.25" customHeight="1">
      <c r="A26" s="82"/>
      <c r="B26" s="82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</row>
    <row r="27" spans="1:24" ht="17.25" customHeight="1">
      <c r="A27" s="301" t="s">
        <v>180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96"/>
      <c r="P27" s="96"/>
      <c r="Q27" s="96"/>
      <c r="R27" s="96"/>
      <c r="S27" s="96"/>
      <c r="T27" s="96"/>
      <c r="U27" s="96"/>
      <c r="V27" s="96"/>
      <c r="W27" s="96"/>
      <c r="X27" s="97"/>
    </row>
    <row r="28" spans="1:24" ht="17.25" customHeight="1">
      <c r="A28" s="420" t="s">
        <v>138</v>
      </c>
      <c r="B28" s="420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14" t="s">
        <v>87</v>
      </c>
      <c r="P28" s="96"/>
      <c r="Q28" s="96"/>
      <c r="R28" s="96"/>
      <c r="S28" s="96"/>
      <c r="T28" s="96"/>
      <c r="U28" s="96"/>
      <c r="V28" s="96"/>
      <c r="W28" s="96" t="s">
        <v>150</v>
      </c>
      <c r="X28" s="97"/>
    </row>
    <row r="29" spans="1:24" s="101" customFormat="1" ht="15" customHeight="1">
      <c r="A29" s="99"/>
      <c r="B29" s="403" t="s">
        <v>147</v>
      </c>
      <c r="C29" s="406" t="s">
        <v>0</v>
      </c>
      <c r="D29" s="407"/>
      <c r="E29" s="408"/>
      <c r="F29" s="406" t="s">
        <v>19</v>
      </c>
      <c r="G29" s="412"/>
      <c r="H29" s="413"/>
      <c r="I29" s="406" t="s">
        <v>20</v>
      </c>
      <c r="J29" s="412"/>
      <c r="K29" s="413"/>
      <c r="L29" s="406" t="s">
        <v>21</v>
      </c>
      <c r="M29" s="412"/>
      <c r="N29" s="413"/>
      <c r="O29" s="406" t="s">
        <v>22</v>
      </c>
      <c r="P29" s="412"/>
      <c r="Q29" s="413"/>
      <c r="R29" s="406" t="s">
        <v>23</v>
      </c>
      <c r="S29" s="412"/>
      <c r="T29" s="413"/>
      <c r="U29" s="406" t="s">
        <v>24</v>
      </c>
      <c r="V29" s="412"/>
      <c r="W29" s="413"/>
      <c r="X29" s="100"/>
    </row>
    <row r="30" spans="1:24" s="101" customFormat="1" ht="15" customHeight="1">
      <c r="A30" s="99"/>
      <c r="B30" s="404"/>
      <c r="C30" s="409"/>
      <c r="D30" s="410"/>
      <c r="E30" s="411"/>
      <c r="F30" s="414"/>
      <c r="G30" s="415"/>
      <c r="H30" s="416"/>
      <c r="I30" s="414"/>
      <c r="J30" s="415"/>
      <c r="K30" s="416"/>
      <c r="L30" s="414"/>
      <c r="M30" s="415"/>
      <c r="N30" s="416"/>
      <c r="O30" s="414"/>
      <c r="P30" s="415"/>
      <c r="Q30" s="416"/>
      <c r="R30" s="414"/>
      <c r="S30" s="415"/>
      <c r="T30" s="416"/>
      <c r="U30" s="414"/>
      <c r="V30" s="415"/>
      <c r="W30" s="416"/>
      <c r="X30" s="100"/>
    </row>
    <row r="31" spans="1:24" s="101" customFormat="1" ht="17.25" customHeight="1">
      <c r="A31" s="102"/>
      <c r="B31" s="405"/>
      <c r="C31" s="71" t="s">
        <v>0</v>
      </c>
      <c r="D31" s="71" t="s">
        <v>25</v>
      </c>
      <c r="E31" s="71" t="s">
        <v>26</v>
      </c>
      <c r="F31" s="71" t="s">
        <v>0</v>
      </c>
      <c r="G31" s="71" t="s">
        <v>25</v>
      </c>
      <c r="H31" s="71" t="s">
        <v>26</v>
      </c>
      <c r="I31" s="71" t="s">
        <v>0</v>
      </c>
      <c r="J31" s="71" t="s">
        <v>25</v>
      </c>
      <c r="K31" s="71" t="s">
        <v>26</v>
      </c>
      <c r="L31" s="71" t="s">
        <v>0</v>
      </c>
      <c r="M31" s="71" t="s">
        <v>25</v>
      </c>
      <c r="N31" s="71" t="s">
        <v>26</v>
      </c>
      <c r="O31" s="71" t="s">
        <v>0</v>
      </c>
      <c r="P31" s="71" t="s">
        <v>25</v>
      </c>
      <c r="Q31" s="71" t="s">
        <v>26</v>
      </c>
      <c r="R31" s="71" t="s">
        <v>0</v>
      </c>
      <c r="S31" s="71" t="s">
        <v>25</v>
      </c>
      <c r="T31" s="71" t="s">
        <v>26</v>
      </c>
      <c r="U31" s="71" t="s">
        <v>0</v>
      </c>
      <c r="V31" s="71" t="s">
        <v>25</v>
      </c>
      <c r="W31" s="71" t="s">
        <v>26</v>
      </c>
      <c r="X31" s="100"/>
    </row>
    <row r="32" spans="1:24" s="101" customFormat="1" ht="15" customHeight="1">
      <c r="A32" s="144"/>
      <c r="B32" s="187"/>
      <c r="C32" s="15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00"/>
    </row>
    <row r="33" spans="1:24" s="149" customFormat="1" ht="18" customHeight="1">
      <c r="A33" s="146"/>
      <c r="B33" s="147" t="s">
        <v>108</v>
      </c>
      <c r="C33" s="75">
        <v>2610</v>
      </c>
      <c r="D33" s="74">
        <v>1362</v>
      </c>
      <c r="E33" s="74">
        <v>1248</v>
      </c>
      <c r="F33" s="74">
        <v>46</v>
      </c>
      <c r="G33" s="74">
        <v>21</v>
      </c>
      <c r="H33" s="74">
        <v>25</v>
      </c>
      <c r="I33" s="74">
        <v>196</v>
      </c>
      <c r="J33" s="74">
        <v>110</v>
      </c>
      <c r="K33" s="74">
        <v>86</v>
      </c>
      <c r="L33" s="74">
        <v>206</v>
      </c>
      <c r="M33" s="74">
        <v>101</v>
      </c>
      <c r="N33" s="74">
        <v>105</v>
      </c>
      <c r="O33" s="74">
        <v>638</v>
      </c>
      <c r="P33" s="74">
        <v>308</v>
      </c>
      <c r="Q33" s="74">
        <v>330</v>
      </c>
      <c r="R33" s="74">
        <v>761</v>
      </c>
      <c r="S33" s="74">
        <v>417</v>
      </c>
      <c r="T33" s="74">
        <v>344</v>
      </c>
      <c r="U33" s="74">
        <v>763</v>
      </c>
      <c r="V33" s="74">
        <v>405</v>
      </c>
      <c r="W33" s="74">
        <v>358</v>
      </c>
      <c r="X33" s="148"/>
    </row>
    <row r="34" spans="1:24" s="104" customFormat="1" ht="18" customHeight="1">
      <c r="A34" s="72"/>
      <c r="B34" s="68" t="s">
        <v>153</v>
      </c>
      <c r="C34" s="214">
        <f aca="true" t="shared" si="3" ref="C34:V34">SUM(C36:C37)</f>
        <v>2741</v>
      </c>
      <c r="D34" s="215">
        <f t="shared" si="3"/>
        <v>1433</v>
      </c>
      <c r="E34" s="215">
        <f t="shared" si="3"/>
        <v>1308</v>
      </c>
      <c r="F34" s="215">
        <f t="shared" si="3"/>
        <v>43</v>
      </c>
      <c r="G34" s="215">
        <f t="shared" si="3"/>
        <v>18</v>
      </c>
      <c r="H34" s="215">
        <f t="shared" si="3"/>
        <v>25</v>
      </c>
      <c r="I34" s="215">
        <f t="shared" si="3"/>
        <v>202</v>
      </c>
      <c r="J34" s="215">
        <f t="shared" si="3"/>
        <v>101</v>
      </c>
      <c r="K34" s="215">
        <f t="shared" si="3"/>
        <v>101</v>
      </c>
      <c r="L34" s="215">
        <f t="shared" si="3"/>
        <v>230</v>
      </c>
      <c r="M34" s="215">
        <f t="shared" si="3"/>
        <v>126</v>
      </c>
      <c r="N34" s="215">
        <f t="shared" si="3"/>
        <v>104</v>
      </c>
      <c r="O34" s="215">
        <f t="shared" si="3"/>
        <v>704</v>
      </c>
      <c r="P34" s="215">
        <f t="shared" si="3"/>
        <v>381</v>
      </c>
      <c r="Q34" s="215">
        <f t="shared" si="3"/>
        <v>323</v>
      </c>
      <c r="R34" s="215">
        <f t="shared" si="3"/>
        <v>749</v>
      </c>
      <c r="S34" s="215">
        <f t="shared" si="3"/>
        <v>368</v>
      </c>
      <c r="T34" s="215">
        <f t="shared" si="3"/>
        <v>381</v>
      </c>
      <c r="U34" s="215">
        <f t="shared" si="3"/>
        <v>813</v>
      </c>
      <c r="V34" s="215">
        <f t="shared" si="3"/>
        <v>439</v>
      </c>
      <c r="W34" s="215">
        <f>SUM(W36:W37)</f>
        <v>374</v>
      </c>
      <c r="X34" s="103"/>
    </row>
    <row r="35" spans="1:24" s="179" customFormat="1" ht="15" customHeight="1">
      <c r="A35" s="176"/>
      <c r="B35" s="176"/>
      <c r="C35" s="21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8"/>
    </row>
    <row r="36" spans="1:24" s="104" customFormat="1" ht="18" customHeight="1">
      <c r="A36" s="72"/>
      <c r="B36" s="72" t="s">
        <v>190</v>
      </c>
      <c r="C36" s="75">
        <f>F36+I36+L36+O36+R36+U36</f>
        <v>455</v>
      </c>
      <c r="D36" s="74">
        <f>G36+J36+M36+P36+S36+V36</f>
        <v>218</v>
      </c>
      <c r="E36" s="74">
        <f>H36+K36+N36+Q36+T36+W36</f>
        <v>237</v>
      </c>
      <c r="F36" s="74">
        <f>SUM(G36:H36)</f>
        <v>11</v>
      </c>
      <c r="G36" s="74">
        <v>5</v>
      </c>
      <c r="H36" s="74">
        <v>6</v>
      </c>
      <c r="I36" s="74">
        <v>40</v>
      </c>
      <c r="J36" s="74">
        <v>22</v>
      </c>
      <c r="K36" s="74">
        <v>18</v>
      </c>
      <c r="L36" s="74">
        <v>42</v>
      </c>
      <c r="M36" s="74">
        <v>15</v>
      </c>
      <c r="N36" s="74">
        <v>27</v>
      </c>
      <c r="O36" s="74">
        <v>104</v>
      </c>
      <c r="P36" s="74">
        <v>54</v>
      </c>
      <c r="Q36" s="74">
        <v>50</v>
      </c>
      <c r="R36" s="74">
        <v>132</v>
      </c>
      <c r="S36" s="74">
        <v>58</v>
      </c>
      <c r="T36" s="74">
        <v>74</v>
      </c>
      <c r="U36" s="74">
        <v>126</v>
      </c>
      <c r="V36" s="74">
        <v>64</v>
      </c>
      <c r="W36" s="74">
        <v>62</v>
      </c>
      <c r="X36" s="103"/>
    </row>
    <row r="37" spans="1:24" s="104" customFormat="1" ht="18" customHeight="1">
      <c r="A37" s="72"/>
      <c r="B37" s="72" t="s">
        <v>191</v>
      </c>
      <c r="C37" s="75">
        <f>SUM(C40:C46)</f>
        <v>2286</v>
      </c>
      <c r="D37" s="74">
        <f aca="true" t="shared" si="4" ref="D37:W37">SUM(D40:D46)</f>
        <v>1215</v>
      </c>
      <c r="E37" s="74">
        <f t="shared" si="4"/>
        <v>1071</v>
      </c>
      <c r="F37" s="74">
        <f t="shared" si="4"/>
        <v>32</v>
      </c>
      <c r="G37" s="74">
        <f t="shared" si="4"/>
        <v>13</v>
      </c>
      <c r="H37" s="74">
        <f t="shared" si="4"/>
        <v>19</v>
      </c>
      <c r="I37" s="74">
        <f t="shared" si="4"/>
        <v>162</v>
      </c>
      <c r="J37" s="74">
        <f t="shared" si="4"/>
        <v>79</v>
      </c>
      <c r="K37" s="74">
        <f t="shared" si="4"/>
        <v>83</v>
      </c>
      <c r="L37" s="74">
        <f t="shared" si="4"/>
        <v>188</v>
      </c>
      <c r="M37" s="74">
        <f t="shared" si="4"/>
        <v>111</v>
      </c>
      <c r="N37" s="74">
        <f t="shared" si="4"/>
        <v>77</v>
      </c>
      <c r="O37" s="74">
        <f t="shared" si="4"/>
        <v>600</v>
      </c>
      <c r="P37" s="74">
        <f t="shared" si="4"/>
        <v>327</v>
      </c>
      <c r="Q37" s="74">
        <f t="shared" si="4"/>
        <v>273</v>
      </c>
      <c r="R37" s="74">
        <f t="shared" si="4"/>
        <v>617</v>
      </c>
      <c r="S37" s="74">
        <f t="shared" si="4"/>
        <v>310</v>
      </c>
      <c r="T37" s="74">
        <f t="shared" si="4"/>
        <v>307</v>
      </c>
      <c r="U37" s="74">
        <f t="shared" si="4"/>
        <v>687</v>
      </c>
      <c r="V37" s="74">
        <f t="shared" si="4"/>
        <v>375</v>
      </c>
      <c r="W37" s="74">
        <f t="shared" si="4"/>
        <v>312</v>
      </c>
      <c r="X37" s="103"/>
    </row>
    <row r="38" spans="1:24" s="179" customFormat="1" ht="15" customHeight="1">
      <c r="A38" s="176"/>
      <c r="B38" s="176"/>
      <c r="C38" s="216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8"/>
    </row>
    <row r="39" spans="1:24" s="104" customFormat="1" ht="18" customHeight="1">
      <c r="A39" s="421" t="s">
        <v>148</v>
      </c>
      <c r="B39" s="422"/>
      <c r="C39" s="7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103"/>
    </row>
    <row r="40" spans="1:24" s="104" customFormat="1" ht="18" customHeight="1">
      <c r="A40" s="72"/>
      <c r="B40" s="72" t="s">
        <v>12</v>
      </c>
      <c r="C40" s="75">
        <f aca="true" t="shared" si="5" ref="C40:C45">F40+I40+L40+O40+R40+U40</f>
        <v>1946</v>
      </c>
      <c r="D40" s="74">
        <f aca="true" t="shared" si="6" ref="D40:D45">G40+J40+M40+P40+S40+V40</f>
        <v>1035</v>
      </c>
      <c r="E40" s="74">
        <f aca="true" t="shared" si="7" ref="E40:E45">H40+K40+N40+Q40+T40+W40</f>
        <v>911</v>
      </c>
      <c r="F40" s="74">
        <f>SUM(G40:H40)</f>
        <v>14</v>
      </c>
      <c r="G40" s="74">
        <v>7</v>
      </c>
      <c r="H40" s="74">
        <v>7</v>
      </c>
      <c r="I40" s="74">
        <v>112</v>
      </c>
      <c r="J40" s="74">
        <v>54</v>
      </c>
      <c r="K40" s="74">
        <v>58</v>
      </c>
      <c r="L40" s="74">
        <v>142</v>
      </c>
      <c r="M40" s="74">
        <v>83</v>
      </c>
      <c r="N40" s="74">
        <v>59</v>
      </c>
      <c r="O40" s="74">
        <v>528</v>
      </c>
      <c r="P40" s="74">
        <v>290</v>
      </c>
      <c r="Q40" s="74">
        <v>238</v>
      </c>
      <c r="R40" s="74">
        <v>546</v>
      </c>
      <c r="S40" s="74">
        <v>273</v>
      </c>
      <c r="T40" s="74">
        <v>273</v>
      </c>
      <c r="U40" s="74">
        <v>604</v>
      </c>
      <c r="V40" s="74">
        <v>328</v>
      </c>
      <c r="W40" s="74">
        <v>276</v>
      </c>
      <c r="X40" s="103"/>
    </row>
    <row r="41" spans="1:24" s="104" customFormat="1" ht="18" customHeight="1">
      <c r="A41" s="72"/>
      <c r="B41" s="72" t="s">
        <v>13</v>
      </c>
      <c r="C41" s="75">
        <f t="shared" si="5"/>
        <v>340</v>
      </c>
      <c r="D41" s="74">
        <f t="shared" si="6"/>
        <v>180</v>
      </c>
      <c r="E41" s="74">
        <f t="shared" si="7"/>
        <v>160</v>
      </c>
      <c r="F41" s="74">
        <f aca="true" t="shared" si="8" ref="F41:F46">SUM(G41:H41)</f>
        <v>18</v>
      </c>
      <c r="G41" s="74">
        <v>6</v>
      </c>
      <c r="H41" s="74">
        <v>12</v>
      </c>
      <c r="I41" s="74">
        <v>50</v>
      </c>
      <c r="J41" s="74">
        <v>25</v>
      </c>
      <c r="K41" s="74">
        <v>25</v>
      </c>
      <c r="L41" s="74">
        <v>46</v>
      </c>
      <c r="M41" s="74">
        <v>28</v>
      </c>
      <c r="N41" s="74">
        <v>18</v>
      </c>
      <c r="O41" s="74">
        <v>72</v>
      </c>
      <c r="P41" s="74">
        <v>37</v>
      </c>
      <c r="Q41" s="74">
        <v>35</v>
      </c>
      <c r="R41" s="74">
        <v>71</v>
      </c>
      <c r="S41" s="74">
        <v>37</v>
      </c>
      <c r="T41" s="74">
        <v>34</v>
      </c>
      <c r="U41" s="74">
        <v>83</v>
      </c>
      <c r="V41" s="74">
        <v>47</v>
      </c>
      <c r="W41" s="74">
        <v>36</v>
      </c>
      <c r="X41" s="103"/>
    </row>
    <row r="42" spans="1:24" s="104" customFormat="1" ht="18" customHeight="1">
      <c r="A42" s="72"/>
      <c r="B42" s="72" t="s">
        <v>14</v>
      </c>
      <c r="C42" s="208" t="s">
        <v>192</v>
      </c>
      <c r="D42" s="142" t="s">
        <v>192</v>
      </c>
      <c r="E42" s="142" t="s">
        <v>192</v>
      </c>
      <c r="F42" s="142" t="s">
        <v>192</v>
      </c>
      <c r="G42" s="142" t="s">
        <v>192</v>
      </c>
      <c r="H42" s="142" t="s">
        <v>192</v>
      </c>
      <c r="I42" s="142" t="s">
        <v>192</v>
      </c>
      <c r="J42" s="142" t="s">
        <v>192</v>
      </c>
      <c r="K42" s="142" t="s">
        <v>192</v>
      </c>
      <c r="L42" s="142" t="s">
        <v>192</v>
      </c>
      <c r="M42" s="142" t="s">
        <v>192</v>
      </c>
      <c r="N42" s="142" t="s">
        <v>192</v>
      </c>
      <c r="O42" s="142" t="s">
        <v>192</v>
      </c>
      <c r="P42" s="142" t="s">
        <v>192</v>
      </c>
      <c r="Q42" s="142" t="s">
        <v>192</v>
      </c>
      <c r="R42" s="142" t="s">
        <v>192</v>
      </c>
      <c r="S42" s="142" t="s">
        <v>192</v>
      </c>
      <c r="T42" s="142" t="s">
        <v>192</v>
      </c>
      <c r="U42" s="142" t="s">
        <v>192</v>
      </c>
      <c r="V42" s="142" t="s">
        <v>192</v>
      </c>
      <c r="W42" s="142" t="s">
        <v>192</v>
      </c>
      <c r="X42" s="103"/>
    </row>
    <row r="43" spans="1:24" s="104" customFormat="1" ht="18" customHeight="1">
      <c r="A43" s="72"/>
      <c r="B43" s="72" t="s">
        <v>15</v>
      </c>
      <c r="C43" s="208" t="s">
        <v>192</v>
      </c>
      <c r="D43" s="142" t="s">
        <v>192</v>
      </c>
      <c r="E43" s="142" t="s">
        <v>192</v>
      </c>
      <c r="F43" s="142" t="s">
        <v>192</v>
      </c>
      <c r="G43" s="142" t="s">
        <v>192</v>
      </c>
      <c r="H43" s="142" t="s">
        <v>192</v>
      </c>
      <c r="I43" s="142" t="s">
        <v>192</v>
      </c>
      <c r="J43" s="142" t="s">
        <v>192</v>
      </c>
      <c r="K43" s="142" t="s">
        <v>192</v>
      </c>
      <c r="L43" s="142" t="s">
        <v>192</v>
      </c>
      <c r="M43" s="142" t="s">
        <v>192</v>
      </c>
      <c r="N43" s="142" t="s">
        <v>192</v>
      </c>
      <c r="O43" s="142" t="s">
        <v>192</v>
      </c>
      <c r="P43" s="142" t="s">
        <v>192</v>
      </c>
      <c r="Q43" s="142" t="s">
        <v>192</v>
      </c>
      <c r="R43" s="142" t="s">
        <v>192</v>
      </c>
      <c r="S43" s="142" t="s">
        <v>192</v>
      </c>
      <c r="T43" s="142" t="s">
        <v>192</v>
      </c>
      <c r="U43" s="142" t="s">
        <v>192</v>
      </c>
      <c r="V43" s="142" t="s">
        <v>192</v>
      </c>
      <c r="W43" s="142" t="s">
        <v>192</v>
      </c>
      <c r="X43" s="103"/>
    </row>
    <row r="44" spans="1:24" s="104" customFormat="1" ht="18" customHeight="1">
      <c r="A44" s="72"/>
      <c r="B44" s="72" t="s">
        <v>16</v>
      </c>
      <c r="C44" s="208" t="s">
        <v>192</v>
      </c>
      <c r="D44" s="142" t="s">
        <v>192</v>
      </c>
      <c r="E44" s="142" t="s">
        <v>192</v>
      </c>
      <c r="F44" s="142" t="s">
        <v>192</v>
      </c>
      <c r="G44" s="142" t="s">
        <v>192</v>
      </c>
      <c r="H44" s="142" t="s">
        <v>192</v>
      </c>
      <c r="I44" s="142" t="s">
        <v>192</v>
      </c>
      <c r="J44" s="142" t="s">
        <v>192</v>
      </c>
      <c r="K44" s="142" t="s">
        <v>192</v>
      </c>
      <c r="L44" s="142" t="s">
        <v>192</v>
      </c>
      <c r="M44" s="142" t="s">
        <v>192</v>
      </c>
      <c r="N44" s="142" t="s">
        <v>192</v>
      </c>
      <c r="O44" s="142" t="s">
        <v>192</v>
      </c>
      <c r="P44" s="142" t="s">
        <v>192</v>
      </c>
      <c r="Q44" s="142" t="s">
        <v>192</v>
      </c>
      <c r="R44" s="142" t="s">
        <v>192</v>
      </c>
      <c r="S44" s="142" t="s">
        <v>192</v>
      </c>
      <c r="T44" s="142" t="s">
        <v>192</v>
      </c>
      <c r="U44" s="142" t="s">
        <v>192</v>
      </c>
      <c r="V44" s="142" t="s">
        <v>192</v>
      </c>
      <c r="W44" s="142" t="s">
        <v>192</v>
      </c>
      <c r="X44" s="103"/>
    </row>
    <row r="45" spans="1:24" s="104" customFormat="1" ht="18" customHeight="1">
      <c r="A45" s="72"/>
      <c r="B45" s="72" t="s">
        <v>17</v>
      </c>
      <c r="C45" s="208" t="s">
        <v>192</v>
      </c>
      <c r="D45" s="142" t="s">
        <v>192</v>
      </c>
      <c r="E45" s="142" t="s">
        <v>192</v>
      </c>
      <c r="F45" s="142" t="s">
        <v>192</v>
      </c>
      <c r="G45" s="142" t="s">
        <v>192</v>
      </c>
      <c r="H45" s="142" t="s">
        <v>192</v>
      </c>
      <c r="I45" s="142" t="s">
        <v>192</v>
      </c>
      <c r="J45" s="142" t="s">
        <v>192</v>
      </c>
      <c r="K45" s="142" t="s">
        <v>192</v>
      </c>
      <c r="L45" s="142" t="s">
        <v>192</v>
      </c>
      <c r="M45" s="142" t="s">
        <v>192</v>
      </c>
      <c r="N45" s="142" t="s">
        <v>192</v>
      </c>
      <c r="O45" s="142" t="s">
        <v>192</v>
      </c>
      <c r="P45" s="142" t="s">
        <v>192</v>
      </c>
      <c r="Q45" s="142" t="s">
        <v>192</v>
      </c>
      <c r="R45" s="142" t="s">
        <v>192</v>
      </c>
      <c r="S45" s="142" t="s">
        <v>192</v>
      </c>
      <c r="T45" s="142" t="s">
        <v>192</v>
      </c>
      <c r="U45" s="142" t="s">
        <v>192</v>
      </c>
      <c r="V45" s="142" t="s">
        <v>192</v>
      </c>
      <c r="W45" s="142" t="s">
        <v>192</v>
      </c>
      <c r="X45" s="103"/>
    </row>
    <row r="46" spans="1:24" s="104" customFormat="1" ht="18" customHeight="1">
      <c r="A46" s="72"/>
      <c r="B46" s="72" t="s">
        <v>18</v>
      </c>
      <c r="C46" s="208" t="s">
        <v>192</v>
      </c>
      <c r="D46" s="142" t="s">
        <v>192</v>
      </c>
      <c r="E46" s="142" t="s">
        <v>192</v>
      </c>
      <c r="F46" s="142" t="s">
        <v>192</v>
      </c>
      <c r="G46" s="142" t="s">
        <v>192</v>
      </c>
      <c r="H46" s="142" t="s">
        <v>192</v>
      </c>
      <c r="I46" s="142" t="s">
        <v>192</v>
      </c>
      <c r="J46" s="142" t="s">
        <v>192</v>
      </c>
      <c r="K46" s="142" t="s">
        <v>192</v>
      </c>
      <c r="L46" s="142" t="s">
        <v>192</v>
      </c>
      <c r="M46" s="142" t="s">
        <v>192</v>
      </c>
      <c r="N46" s="142" t="s">
        <v>192</v>
      </c>
      <c r="O46" s="142" t="s">
        <v>192</v>
      </c>
      <c r="P46" s="142" t="s">
        <v>192</v>
      </c>
      <c r="Q46" s="142" t="s">
        <v>192</v>
      </c>
      <c r="R46" s="142" t="s">
        <v>192</v>
      </c>
      <c r="S46" s="142" t="s">
        <v>192</v>
      </c>
      <c r="T46" s="142" t="s">
        <v>192</v>
      </c>
      <c r="U46" s="142" t="s">
        <v>192</v>
      </c>
      <c r="V46" s="142" t="s">
        <v>192</v>
      </c>
      <c r="W46" s="142" t="s">
        <v>192</v>
      </c>
      <c r="X46" s="103"/>
    </row>
    <row r="47" spans="1:24" s="104" customFormat="1" ht="15" customHeight="1">
      <c r="A47" s="241"/>
      <c r="B47" s="241"/>
      <c r="C47" s="431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103"/>
    </row>
    <row r="48" spans="1:24" s="104" customFormat="1" ht="17.25" customHeight="1">
      <c r="A48" s="72"/>
      <c r="B48" s="72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103"/>
    </row>
    <row r="49" spans="1:24" s="104" customFormat="1" ht="17.25" customHeight="1">
      <c r="A49" s="72"/>
      <c r="B49" s="72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103"/>
    </row>
    <row r="50" spans="1:24" s="104" customFormat="1" ht="17.25" customHeight="1">
      <c r="A50" s="72"/>
      <c r="B50" s="72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103"/>
    </row>
    <row r="51" spans="1:24" s="104" customFormat="1" ht="17.25" customHeight="1">
      <c r="A51" s="72"/>
      <c r="B51" s="72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103"/>
    </row>
    <row r="52" spans="1:24" s="104" customFormat="1" ht="17.25" customHeight="1">
      <c r="A52" s="301" t="s">
        <v>181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74"/>
      <c r="P52" s="74"/>
      <c r="Q52" s="74"/>
      <c r="R52" s="74"/>
      <c r="S52" s="74"/>
      <c r="T52" s="74"/>
      <c r="U52" s="74"/>
      <c r="V52" s="74"/>
      <c r="W52" s="74"/>
      <c r="X52" s="103"/>
    </row>
    <row r="53" spans="1:24" s="104" customFormat="1" ht="17.25" customHeight="1">
      <c r="A53" s="430" t="s">
        <v>152</v>
      </c>
      <c r="B53" s="430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96" t="s">
        <v>150</v>
      </c>
      <c r="O53" s="74"/>
      <c r="P53" s="74"/>
      <c r="Q53" s="74"/>
      <c r="R53" s="74"/>
      <c r="S53" s="74"/>
      <c r="T53" s="74"/>
      <c r="U53" s="74"/>
      <c r="V53" s="74"/>
      <c r="W53" s="74"/>
      <c r="X53" s="103"/>
    </row>
    <row r="54" spans="1:24" s="104" customFormat="1" ht="15" customHeight="1">
      <c r="A54" s="99"/>
      <c r="B54" s="427" t="s">
        <v>147</v>
      </c>
      <c r="C54" s="407" t="s">
        <v>0</v>
      </c>
      <c r="D54" s="407"/>
      <c r="E54" s="408"/>
      <c r="F54" s="406" t="s">
        <v>22</v>
      </c>
      <c r="G54" s="407"/>
      <c r="H54" s="408"/>
      <c r="I54" s="406" t="s">
        <v>23</v>
      </c>
      <c r="J54" s="407"/>
      <c r="K54" s="408"/>
      <c r="L54" s="406" t="s">
        <v>24</v>
      </c>
      <c r="M54" s="407"/>
      <c r="N54" s="408"/>
      <c r="O54" s="74"/>
      <c r="P54" s="74"/>
      <c r="Q54" s="74"/>
      <c r="R54" s="74"/>
      <c r="S54" s="74"/>
      <c r="T54" s="74"/>
      <c r="U54" s="74"/>
      <c r="V54" s="74"/>
      <c r="W54" s="74"/>
      <c r="X54" s="103"/>
    </row>
    <row r="55" spans="1:24" s="104" customFormat="1" ht="15" customHeight="1">
      <c r="A55" s="99"/>
      <c r="B55" s="428"/>
      <c r="C55" s="410"/>
      <c r="D55" s="410"/>
      <c r="E55" s="411"/>
      <c r="F55" s="409"/>
      <c r="G55" s="410"/>
      <c r="H55" s="411"/>
      <c r="I55" s="409"/>
      <c r="J55" s="410"/>
      <c r="K55" s="411"/>
      <c r="L55" s="409"/>
      <c r="M55" s="410"/>
      <c r="N55" s="411"/>
      <c r="O55" s="74"/>
      <c r="P55" s="74"/>
      <c r="Q55" s="74"/>
      <c r="R55" s="74"/>
      <c r="S55" s="74"/>
      <c r="T55" s="74"/>
      <c r="U55" s="74"/>
      <c r="V55" s="74"/>
      <c r="W55" s="74"/>
      <c r="X55" s="103"/>
    </row>
    <row r="56" spans="1:24" s="104" customFormat="1" ht="17.25" customHeight="1">
      <c r="A56" s="102"/>
      <c r="B56" s="429"/>
      <c r="C56" s="217" t="s">
        <v>0</v>
      </c>
      <c r="D56" s="71" t="s">
        <v>25</v>
      </c>
      <c r="E56" s="71" t="s">
        <v>26</v>
      </c>
      <c r="F56" s="71" t="s">
        <v>0</v>
      </c>
      <c r="G56" s="71" t="s">
        <v>25</v>
      </c>
      <c r="H56" s="71" t="s">
        <v>26</v>
      </c>
      <c r="I56" s="71" t="s">
        <v>0</v>
      </c>
      <c r="J56" s="71" t="s">
        <v>25</v>
      </c>
      <c r="K56" s="71" t="s">
        <v>26</v>
      </c>
      <c r="L56" s="71" t="s">
        <v>0</v>
      </c>
      <c r="M56" s="71" t="s">
        <v>25</v>
      </c>
      <c r="N56" s="71" t="s">
        <v>26</v>
      </c>
      <c r="O56" s="74"/>
      <c r="P56" s="74"/>
      <c r="Q56" s="74"/>
      <c r="R56" s="74"/>
      <c r="S56" s="74"/>
      <c r="T56" s="74"/>
      <c r="U56" s="74"/>
      <c r="V56" s="74"/>
      <c r="W56" s="74"/>
      <c r="X56" s="103"/>
    </row>
    <row r="57" spans="1:24" s="104" customFormat="1" ht="15" customHeight="1">
      <c r="A57" s="89"/>
      <c r="B57" s="188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74"/>
      <c r="P57" s="74"/>
      <c r="Q57" s="74"/>
      <c r="R57" s="74"/>
      <c r="S57" s="74"/>
      <c r="T57" s="74"/>
      <c r="U57" s="74"/>
      <c r="V57" s="74"/>
      <c r="W57" s="74"/>
      <c r="X57" s="103"/>
    </row>
    <row r="58" spans="1:24" s="153" customFormat="1" ht="18" customHeight="1">
      <c r="A58" s="105"/>
      <c r="B58" s="150" t="s">
        <v>108</v>
      </c>
      <c r="C58" s="68">
        <v>2107</v>
      </c>
      <c r="D58" s="68">
        <v>1103</v>
      </c>
      <c r="E58" s="68">
        <v>1004</v>
      </c>
      <c r="F58" s="68">
        <v>583</v>
      </c>
      <c r="G58" s="68">
        <v>281</v>
      </c>
      <c r="H58" s="68">
        <v>302</v>
      </c>
      <c r="I58" s="68">
        <v>761</v>
      </c>
      <c r="J58" s="68">
        <v>417</v>
      </c>
      <c r="K58" s="68">
        <v>344</v>
      </c>
      <c r="L58" s="68">
        <v>763</v>
      </c>
      <c r="M58" s="68">
        <v>405</v>
      </c>
      <c r="N58" s="68">
        <v>358</v>
      </c>
      <c r="O58" s="151"/>
      <c r="P58" s="151"/>
      <c r="Q58" s="151"/>
      <c r="R58" s="151"/>
      <c r="S58" s="151"/>
      <c r="T58" s="151"/>
      <c r="U58" s="151"/>
      <c r="V58" s="151"/>
      <c r="W58" s="151"/>
      <c r="X58" s="152"/>
    </row>
    <row r="59" spans="1:24" s="104" customFormat="1" ht="18" customHeight="1">
      <c r="A59" s="105"/>
      <c r="B59" s="150" t="s">
        <v>153</v>
      </c>
      <c r="C59" s="218">
        <f aca="true" t="shared" si="9" ref="C59:M59">SUM(C61:C62)</f>
        <v>873</v>
      </c>
      <c r="D59" s="218">
        <f t="shared" si="9"/>
        <v>469</v>
      </c>
      <c r="E59" s="218">
        <f t="shared" si="9"/>
        <v>404</v>
      </c>
      <c r="F59" s="218">
        <f t="shared" si="9"/>
        <v>473</v>
      </c>
      <c r="G59" s="218">
        <f t="shared" si="9"/>
        <v>259</v>
      </c>
      <c r="H59" s="218">
        <f t="shared" si="9"/>
        <v>214</v>
      </c>
      <c r="I59" s="218">
        <f t="shared" si="9"/>
        <v>233</v>
      </c>
      <c r="J59" s="218">
        <f t="shared" si="9"/>
        <v>124</v>
      </c>
      <c r="K59" s="218">
        <f t="shared" si="9"/>
        <v>109</v>
      </c>
      <c r="L59" s="218">
        <f t="shared" si="9"/>
        <v>167</v>
      </c>
      <c r="M59" s="218">
        <f t="shared" si="9"/>
        <v>86</v>
      </c>
      <c r="N59" s="218">
        <f>SUM(N61:N62)</f>
        <v>81</v>
      </c>
      <c r="O59" s="74"/>
      <c r="P59" s="74"/>
      <c r="Q59" s="74"/>
      <c r="R59" s="74"/>
      <c r="S59" s="74"/>
      <c r="T59" s="74"/>
      <c r="U59" s="74"/>
      <c r="V59" s="74"/>
      <c r="W59" s="74"/>
      <c r="X59" s="103"/>
    </row>
    <row r="60" spans="1:24" s="179" customFormat="1" ht="15" customHeight="1">
      <c r="A60" s="180"/>
      <c r="B60" s="181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77"/>
      <c r="P60" s="177"/>
      <c r="Q60" s="177"/>
      <c r="R60" s="177"/>
      <c r="S60" s="177"/>
      <c r="T60" s="177"/>
      <c r="U60" s="177"/>
      <c r="V60" s="177"/>
      <c r="W60" s="177"/>
      <c r="X60" s="178"/>
    </row>
    <row r="61" spans="1:24" s="104" customFormat="1" ht="18" customHeight="1">
      <c r="A61" s="105"/>
      <c r="B61" s="73" t="s">
        <v>190</v>
      </c>
      <c r="C61" s="106">
        <f>SUM(D61:E61)</f>
        <v>54</v>
      </c>
      <c r="D61" s="106">
        <f>G61+J61+M61</f>
        <v>28</v>
      </c>
      <c r="E61" s="106">
        <f>H61+K61+N61</f>
        <v>26</v>
      </c>
      <c r="F61" s="106">
        <f>SUM(G61:H61)</f>
        <v>37</v>
      </c>
      <c r="G61" s="106">
        <v>23</v>
      </c>
      <c r="H61" s="106">
        <v>14</v>
      </c>
      <c r="I61" s="106">
        <v>12</v>
      </c>
      <c r="J61" s="106">
        <v>3</v>
      </c>
      <c r="K61" s="106">
        <v>9</v>
      </c>
      <c r="L61" s="106">
        <v>5</v>
      </c>
      <c r="M61" s="106">
        <v>2</v>
      </c>
      <c r="N61" s="106">
        <v>3</v>
      </c>
      <c r="O61" s="74"/>
      <c r="P61" s="74"/>
      <c r="Q61" s="74"/>
      <c r="R61" s="74"/>
      <c r="S61" s="74"/>
      <c r="T61" s="74"/>
      <c r="U61" s="74"/>
      <c r="V61" s="74"/>
      <c r="W61" s="74"/>
      <c r="X61" s="103"/>
    </row>
    <row r="62" spans="1:24" s="104" customFormat="1" ht="18" customHeight="1">
      <c r="A62" s="105"/>
      <c r="B62" s="73" t="s">
        <v>191</v>
      </c>
      <c r="C62" s="106">
        <f>SUM(C65:C71)</f>
        <v>819</v>
      </c>
      <c r="D62" s="106">
        <f aca="true" t="shared" si="10" ref="D62:M62">SUM(D65:D71)</f>
        <v>441</v>
      </c>
      <c r="E62" s="106">
        <f t="shared" si="10"/>
        <v>378</v>
      </c>
      <c r="F62" s="106">
        <f t="shared" si="10"/>
        <v>436</v>
      </c>
      <c r="G62" s="106">
        <f t="shared" si="10"/>
        <v>236</v>
      </c>
      <c r="H62" s="106">
        <f t="shared" si="10"/>
        <v>200</v>
      </c>
      <c r="I62" s="106">
        <f t="shared" si="10"/>
        <v>221</v>
      </c>
      <c r="J62" s="106">
        <f t="shared" si="10"/>
        <v>121</v>
      </c>
      <c r="K62" s="106">
        <f t="shared" si="10"/>
        <v>100</v>
      </c>
      <c r="L62" s="106">
        <f>SUM(L65:L71)</f>
        <v>162</v>
      </c>
      <c r="M62" s="106">
        <f t="shared" si="10"/>
        <v>84</v>
      </c>
      <c r="N62" s="106">
        <f>SUM(N65:N71)</f>
        <v>78</v>
      </c>
      <c r="O62" s="74"/>
      <c r="P62" s="74"/>
      <c r="Q62" s="74"/>
      <c r="R62" s="74"/>
      <c r="S62" s="74"/>
      <c r="T62" s="74"/>
      <c r="U62" s="74"/>
      <c r="V62" s="74"/>
      <c r="W62" s="74"/>
      <c r="X62" s="103"/>
    </row>
    <row r="63" spans="1:24" s="179" customFormat="1" ht="15" customHeight="1">
      <c r="A63" s="180"/>
      <c r="B63" s="181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77"/>
      <c r="P63" s="177"/>
      <c r="Q63" s="177"/>
      <c r="R63" s="177"/>
      <c r="S63" s="177"/>
      <c r="T63" s="177"/>
      <c r="U63" s="177"/>
      <c r="V63" s="177"/>
      <c r="W63" s="177"/>
      <c r="X63" s="178"/>
    </row>
    <row r="64" spans="1:24" s="104" customFormat="1" ht="18" customHeight="1">
      <c r="A64" s="425" t="s">
        <v>148</v>
      </c>
      <c r="B64" s="42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74"/>
      <c r="P64" s="74"/>
      <c r="Q64" s="74"/>
      <c r="R64" s="74"/>
      <c r="S64" s="74"/>
      <c r="T64" s="74"/>
      <c r="U64" s="74"/>
      <c r="V64" s="74"/>
      <c r="W64" s="74"/>
      <c r="X64" s="103"/>
    </row>
    <row r="65" spans="1:24" s="104" customFormat="1" ht="18" customHeight="1">
      <c r="A65" s="105"/>
      <c r="B65" s="73" t="s">
        <v>12</v>
      </c>
      <c r="C65" s="106">
        <f>SUM(D65:E65)</f>
        <v>737</v>
      </c>
      <c r="D65" s="106">
        <f>G65+J65+M65</f>
        <v>395</v>
      </c>
      <c r="E65" s="106">
        <f>H65+K65+N65</f>
        <v>342</v>
      </c>
      <c r="F65" s="106">
        <f aca="true" t="shared" si="11" ref="F65:F71">SUM(G65:H65)</f>
        <v>400</v>
      </c>
      <c r="G65" s="106">
        <v>217</v>
      </c>
      <c r="H65" s="106">
        <v>183</v>
      </c>
      <c r="I65" s="106">
        <v>200</v>
      </c>
      <c r="J65" s="106">
        <v>108</v>
      </c>
      <c r="K65" s="106">
        <v>92</v>
      </c>
      <c r="L65" s="106">
        <v>137</v>
      </c>
      <c r="M65" s="106">
        <v>70</v>
      </c>
      <c r="N65" s="106">
        <v>67</v>
      </c>
      <c r="O65" s="74"/>
      <c r="P65" s="74"/>
      <c r="Q65" s="74"/>
      <c r="R65" s="74"/>
      <c r="S65" s="74"/>
      <c r="T65" s="74"/>
      <c r="U65" s="74"/>
      <c r="V65" s="74"/>
      <c r="W65" s="74"/>
      <c r="X65" s="103"/>
    </row>
    <row r="66" spans="1:24" s="104" customFormat="1" ht="18" customHeight="1">
      <c r="A66" s="105"/>
      <c r="B66" s="73" t="s">
        <v>13</v>
      </c>
      <c r="C66" s="106">
        <f aca="true" t="shared" si="12" ref="C66:C71">SUM(D66:E66)</f>
        <v>82</v>
      </c>
      <c r="D66" s="106">
        <f aca="true" t="shared" si="13" ref="D66:E71">G66+J66+M66</f>
        <v>46</v>
      </c>
      <c r="E66" s="106">
        <f t="shared" si="13"/>
        <v>36</v>
      </c>
      <c r="F66" s="106">
        <f t="shared" si="11"/>
        <v>36</v>
      </c>
      <c r="G66" s="106">
        <v>19</v>
      </c>
      <c r="H66" s="106">
        <v>17</v>
      </c>
      <c r="I66" s="106">
        <v>21</v>
      </c>
      <c r="J66" s="106">
        <v>13</v>
      </c>
      <c r="K66" s="106">
        <v>8</v>
      </c>
      <c r="L66" s="106">
        <v>25</v>
      </c>
      <c r="M66" s="106">
        <v>14</v>
      </c>
      <c r="N66" s="106">
        <v>11</v>
      </c>
      <c r="O66" s="74"/>
      <c r="P66" s="74"/>
      <c r="Q66" s="74"/>
      <c r="R66" s="74"/>
      <c r="S66" s="74"/>
      <c r="T66" s="74"/>
      <c r="U66" s="74"/>
      <c r="V66" s="74"/>
      <c r="W66" s="74"/>
      <c r="X66" s="103"/>
    </row>
    <row r="67" spans="1:24" s="104" customFormat="1" ht="18" customHeight="1">
      <c r="A67" s="105"/>
      <c r="B67" s="73" t="s">
        <v>14</v>
      </c>
      <c r="C67" s="142" t="s">
        <v>192</v>
      </c>
      <c r="D67" s="142" t="s">
        <v>192</v>
      </c>
      <c r="E67" s="142" t="s">
        <v>192</v>
      </c>
      <c r="F67" s="142" t="s">
        <v>192</v>
      </c>
      <c r="G67" s="142" t="s">
        <v>192</v>
      </c>
      <c r="H67" s="142" t="s">
        <v>192</v>
      </c>
      <c r="I67" s="142" t="s">
        <v>192</v>
      </c>
      <c r="J67" s="142" t="s">
        <v>192</v>
      </c>
      <c r="K67" s="142" t="s">
        <v>192</v>
      </c>
      <c r="L67" s="142" t="s">
        <v>192</v>
      </c>
      <c r="M67" s="142" t="s">
        <v>192</v>
      </c>
      <c r="N67" s="142" t="s">
        <v>192</v>
      </c>
      <c r="O67" s="74"/>
      <c r="P67" s="74"/>
      <c r="Q67" s="74"/>
      <c r="R67" s="74"/>
      <c r="S67" s="74"/>
      <c r="T67" s="74"/>
      <c r="U67" s="74"/>
      <c r="V67" s="74"/>
      <c r="W67" s="74"/>
      <c r="X67" s="103"/>
    </row>
    <row r="68" spans="1:24" s="104" customFormat="1" ht="18" customHeight="1">
      <c r="A68" s="105"/>
      <c r="B68" s="73" t="s">
        <v>15</v>
      </c>
      <c r="C68" s="142" t="s">
        <v>192</v>
      </c>
      <c r="D68" s="142" t="s">
        <v>192</v>
      </c>
      <c r="E68" s="142" t="s">
        <v>192</v>
      </c>
      <c r="F68" s="142" t="s">
        <v>192</v>
      </c>
      <c r="G68" s="142" t="s">
        <v>192</v>
      </c>
      <c r="H68" s="142" t="s">
        <v>192</v>
      </c>
      <c r="I68" s="142" t="s">
        <v>192</v>
      </c>
      <c r="J68" s="142" t="s">
        <v>192</v>
      </c>
      <c r="K68" s="142" t="s">
        <v>192</v>
      </c>
      <c r="L68" s="142" t="s">
        <v>192</v>
      </c>
      <c r="M68" s="142" t="s">
        <v>192</v>
      </c>
      <c r="N68" s="142" t="s">
        <v>192</v>
      </c>
      <c r="O68" s="74"/>
      <c r="P68" s="74"/>
      <c r="Q68" s="74"/>
      <c r="R68" s="74"/>
      <c r="S68" s="74"/>
      <c r="T68" s="74"/>
      <c r="U68" s="74"/>
      <c r="V68" s="74"/>
      <c r="W68" s="74"/>
      <c r="X68" s="103"/>
    </row>
    <row r="69" spans="1:24" s="104" customFormat="1" ht="18" customHeight="1">
      <c r="A69" s="105"/>
      <c r="B69" s="73" t="s">
        <v>16</v>
      </c>
      <c r="C69" s="142" t="s">
        <v>192</v>
      </c>
      <c r="D69" s="142" t="s">
        <v>192</v>
      </c>
      <c r="E69" s="142" t="s">
        <v>192</v>
      </c>
      <c r="F69" s="142" t="s">
        <v>192</v>
      </c>
      <c r="G69" s="142" t="s">
        <v>192</v>
      </c>
      <c r="H69" s="142" t="s">
        <v>192</v>
      </c>
      <c r="I69" s="142" t="s">
        <v>192</v>
      </c>
      <c r="J69" s="142" t="s">
        <v>192</v>
      </c>
      <c r="K69" s="142" t="s">
        <v>192</v>
      </c>
      <c r="L69" s="142" t="s">
        <v>192</v>
      </c>
      <c r="M69" s="142" t="s">
        <v>192</v>
      </c>
      <c r="N69" s="142" t="s">
        <v>192</v>
      </c>
      <c r="O69" s="74"/>
      <c r="P69" s="74"/>
      <c r="Q69" s="74"/>
      <c r="R69" s="74"/>
      <c r="S69" s="74"/>
      <c r="T69" s="74"/>
      <c r="U69" s="74"/>
      <c r="V69" s="74"/>
      <c r="W69" s="74"/>
      <c r="X69" s="103"/>
    </row>
    <row r="70" spans="1:24" s="104" customFormat="1" ht="18" customHeight="1">
      <c r="A70" s="105"/>
      <c r="B70" s="73" t="s">
        <v>17</v>
      </c>
      <c r="C70" s="142" t="s">
        <v>192</v>
      </c>
      <c r="D70" s="142" t="s">
        <v>192</v>
      </c>
      <c r="E70" s="142" t="s">
        <v>192</v>
      </c>
      <c r="F70" s="142" t="s">
        <v>192</v>
      </c>
      <c r="G70" s="142" t="s">
        <v>192</v>
      </c>
      <c r="H70" s="142" t="s">
        <v>192</v>
      </c>
      <c r="I70" s="142" t="s">
        <v>192</v>
      </c>
      <c r="J70" s="142" t="s">
        <v>192</v>
      </c>
      <c r="K70" s="142" t="s">
        <v>192</v>
      </c>
      <c r="L70" s="142" t="s">
        <v>192</v>
      </c>
      <c r="M70" s="142" t="s">
        <v>192</v>
      </c>
      <c r="N70" s="142" t="s">
        <v>192</v>
      </c>
      <c r="O70" s="74"/>
      <c r="P70" s="74"/>
      <c r="Q70" s="74"/>
      <c r="R70" s="74"/>
      <c r="S70" s="74"/>
      <c r="T70" s="74"/>
      <c r="U70" s="74"/>
      <c r="V70" s="74"/>
      <c r="W70" s="74"/>
      <c r="X70" s="103"/>
    </row>
    <row r="71" spans="1:24" s="104" customFormat="1" ht="18" customHeight="1">
      <c r="A71" s="105"/>
      <c r="B71" s="73" t="s">
        <v>18</v>
      </c>
      <c r="C71" s="142" t="s">
        <v>192</v>
      </c>
      <c r="D71" s="142" t="s">
        <v>192</v>
      </c>
      <c r="E71" s="142" t="s">
        <v>192</v>
      </c>
      <c r="F71" s="142" t="s">
        <v>192</v>
      </c>
      <c r="G71" s="142" t="s">
        <v>192</v>
      </c>
      <c r="H71" s="142" t="s">
        <v>192</v>
      </c>
      <c r="I71" s="142" t="s">
        <v>192</v>
      </c>
      <c r="J71" s="142" t="s">
        <v>192</v>
      </c>
      <c r="K71" s="142" t="s">
        <v>192</v>
      </c>
      <c r="L71" s="142" t="s">
        <v>192</v>
      </c>
      <c r="M71" s="142" t="s">
        <v>192</v>
      </c>
      <c r="N71" s="142" t="s">
        <v>192</v>
      </c>
      <c r="O71" s="74"/>
      <c r="P71" s="74"/>
      <c r="Q71" s="74"/>
      <c r="R71" s="74"/>
      <c r="S71" s="74"/>
      <c r="T71" s="74"/>
      <c r="U71" s="74"/>
      <c r="V71" s="74"/>
      <c r="W71" s="74"/>
      <c r="X71" s="103"/>
    </row>
    <row r="72" spans="1:23" s="104" customFormat="1" ht="15" customHeight="1">
      <c r="A72" s="244"/>
      <c r="B72" s="245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108"/>
      <c r="P72" s="108"/>
      <c r="Q72" s="108"/>
      <c r="R72" s="108"/>
      <c r="S72" s="108"/>
      <c r="T72" s="108"/>
      <c r="U72" s="108"/>
      <c r="V72" s="108"/>
      <c r="W72" s="108"/>
    </row>
    <row r="73" spans="1:23" s="104" customFormat="1" ht="13.5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</row>
    <row r="74" spans="1:23" s="104" customFormat="1" ht="13.5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</row>
    <row r="75" spans="1:23" s="104" customFormat="1" ht="13.5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</row>
    <row r="76" spans="1:23" s="104" customFormat="1" ht="13.5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</row>
    <row r="77" spans="1:23" s="104" customFormat="1" ht="13.5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</row>
    <row r="78" spans="1:23" s="104" customFormat="1" ht="13.5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</row>
    <row r="79" spans="1:23" s="104" customFormat="1" ht="13.5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</row>
    <row r="80" spans="1:23" s="104" customFormat="1" ht="13.5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</row>
    <row r="81" spans="1:23" s="104" customFormat="1" ht="13.5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</row>
    <row r="82" spans="1:23" s="104" customFormat="1" ht="13.5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</row>
    <row r="83" spans="1:23" s="104" customFormat="1" ht="13.5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</row>
    <row r="84" spans="1:23" s="104" customFormat="1" ht="13.5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</row>
    <row r="85" spans="1:23" s="104" customFormat="1" ht="13.5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</row>
    <row r="86" spans="1:23" s="104" customFormat="1" ht="13.5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</row>
    <row r="87" spans="1:23" s="104" customFormat="1" ht="13.5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1:23" s="104" customFormat="1" ht="13.5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1:23" s="104" customFormat="1" ht="13.5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1:23" s="101" customFormat="1" ht="13.5">
      <c r="A90" s="109"/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</row>
    <row r="91" spans="1:23" s="101" customFormat="1" ht="13.5">
      <c r="A91" s="109"/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</row>
    <row r="92" spans="1:23" s="101" customFormat="1" ht="13.5">
      <c r="A92" s="109"/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</row>
    <row r="93" spans="1:23" s="101" customFormat="1" ht="13.5">
      <c r="A93" s="109"/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</row>
    <row r="94" spans="1:23" s="101" customFormat="1" ht="13.5">
      <c r="A94" s="109"/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</row>
    <row r="95" spans="1:23" s="101" customFormat="1" ht="13.5">
      <c r="A95" s="109"/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</row>
    <row r="96" spans="1:23" s="101" customFormat="1" ht="13.5">
      <c r="A96" s="109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</row>
    <row r="97" spans="1:23" s="101" customFormat="1" ht="13.5">
      <c r="A97" s="109"/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</row>
    <row r="98" spans="1:23" s="101" customFormat="1" ht="13.5">
      <c r="A98" s="109"/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</row>
    <row r="99" spans="1:23" s="101" customFormat="1" ht="13.5">
      <c r="A99" s="109"/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</row>
    <row r="100" spans="1:23" s="101" customFormat="1" ht="13.5">
      <c r="A100" s="109"/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</row>
    <row r="101" spans="1:23" s="101" customFormat="1" ht="13.5">
      <c r="A101" s="109"/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</row>
    <row r="102" spans="1:23" s="101" customFormat="1" ht="13.5">
      <c r="A102" s="109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</row>
    <row r="103" spans="1:23" s="101" customFormat="1" ht="13.5">
      <c r="A103" s="109"/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</row>
    <row r="104" spans="1:23" s="101" customFormat="1" ht="13.5">
      <c r="A104" s="109"/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</row>
    <row r="105" spans="1:23" s="101" customFormat="1" ht="13.5">
      <c r="A105" s="109"/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</row>
    <row r="106" spans="1:23" s="101" customFormat="1" ht="13.5">
      <c r="A106" s="109"/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</row>
    <row r="107" spans="1:23" s="101" customFormat="1" ht="13.5">
      <c r="A107" s="109"/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</row>
    <row r="108" spans="1:23" s="101" customFormat="1" ht="13.5">
      <c r="A108" s="109"/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</row>
    <row r="109" spans="1:23" s="101" customFormat="1" ht="13.5">
      <c r="A109" s="109"/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</row>
    <row r="110" spans="1:23" s="101" customFormat="1" ht="13.5">
      <c r="A110" s="109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</row>
    <row r="111" spans="1:23" s="101" customFormat="1" ht="13.5">
      <c r="A111" s="109"/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</row>
    <row r="112" spans="1:23" s="101" customFormat="1" ht="13.5">
      <c r="A112" s="109"/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</row>
    <row r="113" spans="1:23" s="101" customFormat="1" ht="13.5">
      <c r="A113" s="109"/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</row>
    <row r="114" spans="1:23" s="101" customFormat="1" ht="13.5">
      <c r="A114" s="109"/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</row>
    <row r="115" spans="1:23" s="101" customFormat="1" ht="13.5">
      <c r="A115" s="109"/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</row>
    <row r="116" spans="1:23" s="101" customFormat="1" ht="13.5">
      <c r="A116" s="109"/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</row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</sheetData>
  <sheetProtection/>
  <mergeCells count="33">
    <mergeCell ref="L54:N55"/>
    <mergeCell ref="L29:N30"/>
    <mergeCell ref="A64:B64"/>
    <mergeCell ref="B54:B56"/>
    <mergeCell ref="O29:Q30"/>
    <mergeCell ref="R29:T30"/>
    <mergeCell ref="A53:B53"/>
    <mergeCell ref="U29:W30"/>
    <mergeCell ref="A39:B39"/>
    <mergeCell ref="C54:E55"/>
    <mergeCell ref="F54:H55"/>
    <mergeCell ref="I54:K55"/>
    <mergeCell ref="K3:K5"/>
    <mergeCell ref="A52:N52"/>
    <mergeCell ref="L3:L5"/>
    <mergeCell ref="M3:M5"/>
    <mergeCell ref="A13:B13"/>
    <mergeCell ref="A27:N27"/>
    <mergeCell ref="B29:B31"/>
    <mergeCell ref="C29:E30"/>
    <mergeCell ref="F29:H30"/>
    <mergeCell ref="I29:K30"/>
    <mergeCell ref="B3:B5"/>
    <mergeCell ref="C3:C5"/>
    <mergeCell ref="D3:D5"/>
    <mergeCell ref="E3:E5"/>
    <mergeCell ref="A28:B28"/>
    <mergeCell ref="A1:N1"/>
    <mergeCell ref="F3:F5"/>
    <mergeCell ref="G3:G5"/>
    <mergeCell ref="H3:H5"/>
    <mergeCell ref="I3:I5"/>
    <mergeCell ref="J3:J5"/>
  </mergeCells>
  <conditionalFormatting sqref="A6:M21 A32:W47 A57:N72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3" r:id="rId1"/>
  <colBreaks count="1" manualBreakCount="1">
    <brk id="1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setup</cp:lastModifiedBy>
  <cp:lastPrinted>2017-02-10T02:07:52Z</cp:lastPrinted>
  <dcterms:created xsi:type="dcterms:W3CDTF">2015-10-29T09:29:39Z</dcterms:created>
  <dcterms:modified xsi:type="dcterms:W3CDTF">2017-02-22T03:01:13Z</dcterms:modified>
  <cp:category/>
  <cp:version/>
  <cp:contentType/>
  <cp:contentStatus/>
</cp:coreProperties>
</file>