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tabRatio="735" activeTab="0"/>
  </bookViews>
  <sheets>
    <sheet name="卒後中学" sheetId="1" r:id="rId1"/>
    <sheet name="卒後高校 " sheetId="2" r:id="rId2"/>
    <sheet name="産業別就職者グラフ" sheetId="3" r:id="rId3"/>
  </sheets>
  <externalReferences>
    <externalReference r:id="rId6"/>
  </externalReferences>
  <definedNames>
    <definedName name="a">'[1]付表－２'!$A$8:$AC$79</definedName>
    <definedName name="_xlnm.Print_Area" localSheetId="2">'産業別就職者グラフ'!$A$1:$G$64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<sst xmlns="http://schemas.openxmlformats.org/spreadsheetml/2006/main" count="684" uniqueCount="390">
  <si>
    <t>９</t>
  </si>
  <si>
    <t>10</t>
  </si>
  <si>
    <t xml:space="preserve">      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</si>
  <si>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</si>
  <si>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</si>
  <si>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</si>
  <si>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</si>
  <si>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</si>
  <si>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</si>
  <si>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</si>
  <si>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</si>
  <si>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</si>
  <si>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</si>
  <si>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</si>
  <si>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</si>
  <si>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</si>
  <si>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</si>
  <si>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</si>
  <si>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</si>
  <si>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</si>
  <si>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</si>
  <si>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</si>
  <si>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</si>
  <si>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</si>
  <si>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</si>
  <si>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</si>
  <si>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</si>
  <si>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</si>
  <si>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</si>
  <si>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</si>
  <si>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</si>
  <si>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</si>
  <si>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</si>
  <si>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</si>
  <si>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</si>
  <si>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</si>
  <si>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</si>
  <si>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</si>
  <si>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</si>
  <si>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</si>
  <si>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</si>
  <si>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</si>
  <si>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</si>
  <si>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</si>
  <si>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</si>
  <si>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</si>
  <si>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</si>
  <si>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</si>
  <si>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</si>
  <si>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</si>
  <si>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</si>
  <si>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</si>
  <si>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</si>
  <si>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</si>
  <si>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</si>
  <si>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</si>
  <si>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</si>
  <si>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</si>
  <si>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</si>
  <si>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</si>
  <si>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</si>
  <si>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</si>
  <si>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</si>
  <si>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</si>
  <si>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</si>
  <si>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</si>
  <si>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</si>
  <si>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</si>
  <si>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</si>
  <si>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</si>
  <si>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</si>
  <si>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</si>
  <si>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</si>
  <si>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</si>
  <si>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</si>
  <si>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</si>
  <si>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</si>
  <si>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</si>
  <si>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</si>
  <si>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</si>
  <si>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</si>
  <si>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</si>
  <si>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</si>
  <si>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</si>
  <si>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</si>
  <si>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</si>
  <si>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</si>
  <si>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</si>
  <si>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</si>
  <si>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</si>
  <si>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</si>
  <si>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</si>
  <si>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</si>
  <si>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</si>
  <si>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</si>
  <si>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</si>
  <si>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</si>
  <si>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</si>
  <si>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</si>
  <si>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</si>
  <si>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</si>
  <si>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</si>
  <si>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</si>
  <si>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</si>
  <si>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</si>
  <si>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</si>
  <si>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</si>
  <si>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</si>
  <si>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</si>
  <si>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</si>
  <si>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</si>
  <si>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</si>
  <si>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</si>
  <si>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</si>
  <si>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</si>
  <si>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</si>
  <si>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</si>
  <si>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</si>
  <si>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</si>
  <si>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</si>
  <si>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</si>
  <si>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</si>
  <si>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</si>
  <si>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</si>
  <si>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</si>
  <si>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</si>
  <si>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</si>
  <si>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</si>
  <si>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</si>
  <si>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</si>
  <si>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</si>
  <si>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</si>
  <si>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</si>
  <si>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</si>
  <si>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</si>
  <si>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</si>
  <si>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</si>
  <si>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</si>
  <si>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</si>
  <si>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</si>
  <si>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</si>
  <si>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</si>
  <si>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</si>
  <si>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</si>
  <si>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</si>
  <si>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</si>
  <si>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</si>
  <si>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</si>
  <si>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</si>
  <si>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</si>
  <si>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</si>
  <si>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</si>
  <si>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</si>
  <si>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</si>
  <si>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</si>
  <si>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</si>
  <si>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</si>
  <si>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</si>
  <si>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</si>
  <si>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</si>
  <si>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</si>
  <si>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</si>
  <si>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</si>
  <si>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</si>
  <si>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</si>
  <si>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</si>
  <si>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</si>
  <si>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</si>
  <si>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</si>
  <si>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</si>
  <si>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</si>
  <si>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</si>
  <si>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</si>
  <si>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</si>
  <si>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</si>
  <si>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</si>
  <si>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</si>
  <si>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</si>
  <si>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</si>
  <si>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</si>
  <si>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</si>
  <si>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t>年　　度</t>
  </si>
  <si>
    <t xml:space="preserve"> 不詳・</t>
  </si>
  <si>
    <t xml:space="preserve"> 死亡の</t>
  </si>
  <si>
    <t>　 〔 Ⅱ－１－１図 〕　卒業者数の推移</t>
  </si>
  <si>
    <t>　　 いる。</t>
  </si>
  <si>
    <t>　　　ている。</t>
  </si>
  <si>
    <t>　　　　男女別にみると，男子が11,071人（構成比51.4％），女子が10,473人（同48.6％）となっている。</t>
  </si>
  <si>
    <t>　　ロ　進路別の内訳は，高等学校等進学者21,377人（構成比99.2％），専修学校（高等課程）進学者9人，公共</t>
  </si>
  <si>
    <t>　　　</t>
  </si>
  <si>
    <t>　　　</t>
  </si>
  <si>
    <t>　　イ　高等学校等進学者数は21,377人で，前年度より18人減少している。</t>
  </si>
  <si>
    <t xml:space="preserve">         設置者別にみると，国立が151人で前年度より5人減少し，公立が20,725人で前年度より22人増加，私立が501人</t>
  </si>
  <si>
    <t>　　　　男女別にみると，男子が10,956人（構成比51.3％），女子が10,421人（同48.7％）となっている。</t>
  </si>
  <si>
    <t>　　ロ　進学者の内訳は，高等学校の全日制課程20,056人（構成比93.8％），定時制課程437人（同2.0％），通信制</t>
  </si>
  <si>
    <t>　　 課程351人（同1.6％），高等専門学校 265人（同1.2％），特別支援学校高等部（本科）268人（1.3％）となって</t>
  </si>
  <si>
    <t>（３）就職者総数・卒業者に占める割合</t>
  </si>
  <si>
    <t>　　　　 通信課程を除いた進学率は97.6％で，前年度と同率となっている。</t>
  </si>
  <si>
    <t>　　イ　就職者総数は27人で，前年度より17人（38.6％）</t>
  </si>
  <si>
    <t xml:space="preserve">       減少している。　</t>
  </si>
  <si>
    <t>　　　　 設置者別にみると，公立が27人となっている。</t>
  </si>
  <si>
    <t>　　　男女別にみると，男子が22人（構成比81.5％），</t>
  </si>
  <si>
    <t>　　   女子が5人（同18.5％）となっている。</t>
  </si>
  <si>
    <t>　　ロ 　卒業者に占める就職者の割合は0.1％で，前年</t>
  </si>
  <si>
    <t>　　　 （0.3％）を0.2ポイント下回っている。</t>
  </si>
  <si>
    <t>　　　　 男女別にみると，男子が0.2％で前年度より0.2</t>
  </si>
  <si>
    <t>　　　ポイント下回っており，女子が0.0％で前年度と同</t>
  </si>
  <si>
    <t xml:space="preserve">       率である。　　　</t>
  </si>
  <si>
    <t>平成</t>
  </si>
  <si>
    <t>23年3月</t>
  </si>
  <si>
    <t>区　分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</si>
  <si>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</si>
  <si>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</si>
  <si>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</si>
  <si>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</si>
  <si>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</si>
  <si>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</si>
  <si>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</si>
  <si>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</si>
  <si>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</si>
  <si>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</si>
  <si>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</si>
  <si>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</si>
  <si>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</si>
  <si>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</si>
  <si>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イ　卒業者数は19,587人で，前年度より238人（1.2％）減少している。</t>
  </si>
  <si>
    <t>　　　　設置者別にみると，公立が14,328人で前年度より122人減少，私立が5,259人で前年度より116人減少し</t>
  </si>
  <si>
    <t>　　　　男女別にみると，男子が9,858人（構成比50.3％），女子が9,729人（同49.7％）となっている。</t>
  </si>
  <si>
    <t>　　ロ　進路別の内訳は，大学・短期大学等進学者9,693人（構成比49.5％），専修学校（専門課程）進学者3,020　　</t>
  </si>
  <si>
    <t>　　　 （同3.5％），不詳・死亡の者13人（同0.1％）となっている。</t>
  </si>
  <si>
    <t>　　イ　大学等進学者数は9,693人で，前年度より22人（0.2％）増加している。</t>
  </si>
  <si>
    <t>　　　　設置者別にみると，公立が6,701人で前年度より58人増加，私立が2,992人で前年度より36人減少して</t>
  </si>
  <si>
    <t>　　　　男女別にみると，男子が4,748人（構成比49.0％），女子が4,945人（同51.0％）となっている。</t>
  </si>
  <si>
    <t>　　　　課程別にみると，全日制課程が9,673人（構成比99.8％），定時制課程が20人（同0.2％）となっている。</t>
  </si>
  <si>
    <t>　　　いる。</t>
  </si>
  <si>
    <t>　　　大学の通信教育部6人（同0.0％），高等学校専攻科50人（同0.5％）となっている。</t>
  </si>
  <si>
    <t xml:space="preserve">  　ロ　進学者の内訳は，大学の学部8,884人（構成比91.7％），短期大学の本科753人（同7.8％），大学・短期</t>
  </si>
  <si>
    <t>（４）就職者総数・卒業者に占める割合</t>
  </si>
  <si>
    <t>　　　している。</t>
  </si>
  <si>
    <t>　　　　男女別にみると，男子が48.2％で前年度より0.8ポイント，女子が50.8％で前年度より0.6ポイント共に上昇</t>
  </si>
  <si>
    <t>　　イ　就職者総数は4,778人(Iの再掲含む）で，前年度</t>
  </si>
  <si>
    <t>　　　より46人（1.0％）増加している。</t>
  </si>
  <si>
    <t>　　　　設置者別にみると，公立が4,013人で前年度より</t>
  </si>
  <si>
    <t>　　　している。　</t>
  </si>
  <si>
    <t>　　　　就職者総数のうち，県外就職者は865人</t>
  </si>
  <si>
    <t>　　　（構成比18.1％）となっている。</t>
  </si>
  <si>
    <t>　　ロ　卒業者に占める就職者の割合は24.4％で，前年</t>
  </si>
  <si>
    <t>　　　度より0.5ポイント上回っている。また，全国平均</t>
  </si>
  <si>
    <t>　　　　男女別にみると，男子が27.7％で前年度より0.5</t>
  </si>
  <si>
    <t>　　　　男女別にみると，男子が2,728人（構成比57.1％），</t>
  </si>
  <si>
    <t>　　　女子が2,050人（同42.9％）となっている。</t>
  </si>
  <si>
    <t>　　　ポイント，女子が21.1％で前年度より0.6ポイント共</t>
  </si>
  <si>
    <t>　　　に上回っている。</t>
  </si>
  <si>
    <t>　　イ　卒業者数は21,544人で，前年度より26人（0.1％）減少している。</t>
  </si>
  <si>
    <t>　　　　設置者別にみると，国立が153人で前年度より4人減少し，公立が20,889人で前年度より14人増加，</t>
  </si>
  <si>
    <t>　　 私立が502人で前年度より36人減少している。</t>
  </si>
  <si>
    <t>　　 職業能力開発施設等入学者2人，就職者21人（同0.1％），左記以外の者135人 （同0.6％)となっている。</t>
  </si>
  <si>
    <t>　　 で前年度より35人減少している。</t>
  </si>
  <si>
    <t>　　ハ　進学率は99.2％で，前年度と同率である。また，全国平均（98.7％）を0.5ポイント上回っている。</t>
  </si>
  <si>
    <t>　　　　 男女別にみると，男子が99.0％で前年度より0.1ポイント上回っており，女子が99.5％で前年度と同率である。</t>
  </si>
  <si>
    <t>　　　56人増加，私立が765人で前年度より10人減少</t>
  </si>
  <si>
    <t>　　　 度より0.1ポイント下回っている。また,全国平均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</si>
  <si>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</si>
  <si>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</si>
  <si>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</si>
  <si>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</si>
  <si>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</si>
  <si>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</si>
  <si>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</si>
  <si>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 xml:space="preserve"> 　 ハ　進学率は49.5％で，前年度より0.7ポイント上昇している。また，全国平均（54.7％）を 5.2ポイント下回って</t>
  </si>
  <si>
    <t>　　　（17.9％）を6.5ポイント上回っている。</t>
  </si>
  <si>
    <t>　　　　課程別にみると，全日制課程が19,227人（構成比98.2％），定時制課程が360人（同1.8％）となっている。</t>
  </si>
  <si>
    <t>　　    （同1.1％），就職者4,749人（同24.2％），一時的な仕事に就いた者168人（同0.9％），左記以外の者682人</t>
  </si>
  <si>
    <t>　　　 人（同15.4％），専修学校（一般課程）等入学者1,041人（同5.3％），公共職業能力開発施設等入学者221人</t>
  </si>
  <si>
    <r>
      <t>　　　　　産　 業　 別　 就　 職　 者 　割 　合　</t>
    </r>
    <r>
      <rPr>
        <sz val="16"/>
        <rFont val="ＭＳ Ｐ明朝"/>
        <family val="1"/>
      </rPr>
      <t xml:space="preserve"> </t>
    </r>
    <r>
      <rPr>
        <sz val="12"/>
        <rFont val="ＭＳ Ｐ明朝"/>
        <family val="1"/>
      </rPr>
      <t>（統計表第６９表）</t>
    </r>
  </si>
  <si>
    <t>計</t>
  </si>
  <si>
    <t>並べ替え</t>
  </si>
  <si>
    <t xml:space="preserve"> </t>
  </si>
  <si>
    <t>農業、林業</t>
  </si>
  <si>
    <t>製造業</t>
  </si>
  <si>
    <t>漁　　　業</t>
  </si>
  <si>
    <t>卸売業、小売業</t>
  </si>
  <si>
    <t>鉱業、採石業、
砂利採取業</t>
  </si>
  <si>
    <t>建設業</t>
  </si>
  <si>
    <t>建　設　業</t>
  </si>
  <si>
    <t>公務(他に分類さ
れるものを除く)</t>
  </si>
  <si>
    <t>製　造　業</t>
  </si>
  <si>
    <t>宿泊業、
飲食サービス業</t>
  </si>
  <si>
    <t>電気・ガス・
熱供給・水道業</t>
  </si>
  <si>
    <t>医療、福祉</t>
  </si>
  <si>
    <t>情報通信業</t>
  </si>
  <si>
    <t>運輸業、郵便業</t>
  </si>
  <si>
    <t>運輸業、郵便業</t>
  </si>
  <si>
    <t>卸売業、小売業</t>
  </si>
  <si>
    <t>生活関連サービ
ス業、娯楽業</t>
  </si>
  <si>
    <t>金融業・
保険業</t>
  </si>
  <si>
    <t>複合サービス事業</t>
  </si>
  <si>
    <t>不動産業、
物品賃貸業</t>
  </si>
  <si>
    <t>金融業・
保険業</t>
  </si>
  <si>
    <t>学術研究、専門・技術サービス業</t>
  </si>
  <si>
    <t>学術研究、専門
・技術サービス業</t>
  </si>
  <si>
    <t>宿泊業、飲食
サービス業</t>
  </si>
  <si>
    <t>電気・ガス・
熱供給・水道業</t>
  </si>
  <si>
    <t>生活関連サービス業、
娯楽業</t>
  </si>
  <si>
    <t>教育、学習支援業</t>
  </si>
  <si>
    <t>左記以外のもの</t>
  </si>
  <si>
    <t>医療、福祉</t>
  </si>
  <si>
    <t>情報通信業</t>
  </si>
  <si>
    <t>複合サービス事業</t>
  </si>
  <si>
    <t>サービス業
（他に分類されないもの）</t>
  </si>
  <si>
    <t>漁業</t>
  </si>
  <si>
    <t>公務(他に分類される
ものを除く)</t>
  </si>
  <si>
    <t>教育、学習支援業</t>
  </si>
  <si>
    <t>左記以外のもの</t>
  </si>
  <si>
    <t>宮　　城</t>
  </si>
  <si>
    <t>北　海　道</t>
  </si>
  <si>
    <t>北海道</t>
  </si>
  <si>
    <t/>
  </si>
  <si>
    <t>青　　森</t>
  </si>
  <si>
    <t>青森</t>
  </si>
  <si>
    <t>岩　　手</t>
  </si>
  <si>
    <t>岩手</t>
  </si>
  <si>
    <t>秋　　田</t>
  </si>
  <si>
    <t>秋田</t>
  </si>
  <si>
    <t>福　　島</t>
  </si>
  <si>
    <t>福島</t>
  </si>
  <si>
    <t>茨　　城</t>
  </si>
  <si>
    <t>茨城</t>
  </si>
  <si>
    <t>栃　　木</t>
  </si>
  <si>
    <t>栃木</t>
  </si>
  <si>
    <r>
      <t>　　　　　県　外　就　職　者　の　県　別　割　合　</t>
    </r>
    <r>
      <rPr>
        <sz val="12"/>
        <rFont val="ＭＳ Ｐ明朝"/>
        <family val="1"/>
      </rPr>
      <t>（統計表第６８表）</t>
    </r>
  </si>
  <si>
    <t>山　　形</t>
  </si>
  <si>
    <t>山形</t>
  </si>
  <si>
    <t>群　　馬</t>
  </si>
  <si>
    <t>群馬</t>
  </si>
  <si>
    <t>埼　　玉</t>
  </si>
  <si>
    <t>埼玉</t>
  </si>
  <si>
    <t>千　　葉</t>
  </si>
  <si>
    <t>千葉</t>
  </si>
  <si>
    <t>東　　京</t>
  </si>
  <si>
    <t>東京</t>
  </si>
  <si>
    <t>神　奈　川</t>
  </si>
  <si>
    <t>神奈川</t>
  </si>
  <si>
    <t>新　　潟</t>
  </si>
  <si>
    <t>甲信越・北陸</t>
  </si>
  <si>
    <t>富　　山</t>
  </si>
  <si>
    <t>静岡</t>
  </si>
  <si>
    <t>石　　川</t>
  </si>
  <si>
    <t>愛知</t>
  </si>
  <si>
    <t>福　　井</t>
  </si>
  <si>
    <t>京都</t>
  </si>
  <si>
    <t>山　　梨</t>
  </si>
  <si>
    <t>大阪</t>
  </si>
  <si>
    <t>長　　野</t>
  </si>
  <si>
    <t>兵庫</t>
  </si>
  <si>
    <t>岐　　阜</t>
  </si>
  <si>
    <t>奈良</t>
  </si>
  <si>
    <t>静　　岡</t>
  </si>
  <si>
    <t>中国・四国</t>
  </si>
  <si>
    <t>愛　　知</t>
  </si>
  <si>
    <t>九州・沖縄</t>
  </si>
  <si>
    <t>三　　重</t>
  </si>
  <si>
    <t>その他（外国など）</t>
  </si>
  <si>
    <t>滋　　賀</t>
  </si>
  <si>
    <t>京　　都</t>
  </si>
  <si>
    <t>大　　阪</t>
  </si>
  <si>
    <t>兵　　庫</t>
  </si>
  <si>
    <t>奈　　良</t>
  </si>
  <si>
    <t>和　歌　山</t>
  </si>
  <si>
    <t>鳥　　取</t>
  </si>
  <si>
    <t>中国</t>
  </si>
  <si>
    <t>島　　根</t>
  </si>
  <si>
    <t>岡　　山</t>
  </si>
  <si>
    <t>広　　島</t>
  </si>
  <si>
    <t>山　　口</t>
  </si>
  <si>
    <t>徳　　島</t>
  </si>
  <si>
    <t>四国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</si>
  <si>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</si>
  <si>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</si>
  <si>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</si>
  <si>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</si>
  <si>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</si>
  <si>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</si>
  <si>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</si>
  <si>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</si>
  <si>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</si>
  <si>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　児　島</t>
  </si>
  <si>
    <t>沖　　縄</t>
  </si>
  <si>
    <t>そ　の　他</t>
  </si>
  <si>
    <r>
      <t xml:space="preserve">サービス業
</t>
    </r>
    <r>
      <rPr>
        <sz val="10"/>
        <color indexed="9"/>
        <rFont val="ＭＳ Ｐゴシック"/>
        <family val="3"/>
      </rPr>
      <t>（他に分類されないもの）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</si>
</sst>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0"/>
      <name val="明朝"/>
      <family val="1"/>
    </font>
    <font>
      <sz val="10"/>
      <color indexed="12"/>
      <name val="明朝"/>
      <family val="1"/>
    </font>
    <font>
      <sz val="14"/>
      <name val="Terminal"/>
      <family val="0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9"/>
      <color indexed="9"/>
      <name val="ＭＳ Ｐゴシック"/>
      <family val="3"/>
    </font>
    <font>
      <sz val="9"/>
      <color indexed="9"/>
      <name val="ＭＳ ゴシック"/>
      <family val="3"/>
    </font>
    <font>
      <sz val="10"/>
      <color indexed="9"/>
      <name val="明朝"/>
      <family val="1"/>
    </font>
    <font>
      <sz val="9"/>
      <color indexed="9"/>
      <name val="書院細明朝体"/>
      <family val="1"/>
    </font>
    <font>
      <b/>
      <sz val="16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書院細明朝体"/>
      <family val="1"/>
    </font>
    <font>
      <b/>
      <sz val="9"/>
      <color indexed="8"/>
      <name val="ＭＳ Ｐゴシック"/>
      <family val="3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sz val="9"/>
      <color theme="0"/>
      <name val="ＭＳ Ｐゴシック"/>
      <family val="3"/>
    </font>
    <font>
      <sz val="9"/>
      <color theme="0"/>
      <name val="ＭＳ ゴシック"/>
      <family val="3"/>
    </font>
    <font>
      <sz val="10"/>
      <color theme="0"/>
      <name val="明朝"/>
      <family val="1"/>
    </font>
    <font>
      <sz val="9"/>
      <color theme="0"/>
      <name val="書院細明朝体"/>
      <family val="1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 vertical="center"/>
      <protection/>
    </xf>
    <xf numFmtId="37" fontId="29" fillId="0" borderId="0">
      <alignment/>
      <protection/>
    </xf>
    <xf numFmtId="0" fontId="6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/>
    </xf>
    <xf numFmtId="190" fontId="8" fillId="0" borderId="16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21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>
      <alignment horizontal="right" indent="2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08" fontId="8" fillId="0" borderId="16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0" fontId="8" fillId="0" borderId="24" xfId="0" applyFont="1" applyFill="1" applyBorder="1" applyAlignment="1" quotePrefix="1">
      <alignment horizontal="right" vertical="center"/>
    </xf>
    <xf numFmtId="0" fontId="13" fillId="0" borderId="24" xfId="0" applyFont="1" applyFill="1" applyBorder="1" applyAlignment="1" quotePrefix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6" xfId="0" applyNumberFormat="1" applyFont="1" applyFill="1" applyBorder="1" applyAlignment="1">
      <alignment vertical="center"/>
    </xf>
    <xf numFmtId="213" fontId="8" fillId="0" borderId="16" xfId="0" applyNumberFormat="1" applyFont="1" applyFill="1" applyBorder="1" applyAlignment="1">
      <alignment horizontal="right" vertical="center"/>
    </xf>
    <xf numFmtId="213" fontId="8" fillId="0" borderId="0" xfId="50" applyNumberFormat="1" applyFont="1" applyFill="1" applyAlignment="1">
      <alignment vertical="center"/>
    </xf>
    <xf numFmtId="212" fontId="8" fillId="0" borderId="16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6" xfId="50" applyNumberFormat="1" applyFont="1" applyFill="1" applyBorder="1" applyAlignment="1" quotePrefix="1">
      <alignment vertic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84" fillId="0" borderId="0" xfId="0" applyFont="1" applyFill="1" applyAlignment="1" quotePrefix="1">
      <alignment horizontal="center"/>
    </xf>
    <xf numFmtId="0" fontId="84" fillId="0" borderId="0" xfId="0" applyFont="1" applyFill="1" applyAlignment="1">
      <alignment horizontal="center"/>
    </xf>
    <xf numFmtId="209" fontId="84" fillId="0" borderId="0" xfId="0" applyNumberFormat="1" applyFont="1" applyFill="1" applyAlignment="1">
      <alignment/>
    </xf>
    <xf numFmtId="209" fontId="84" fillId="0" borderId="0" xfId="0" applyNumberFormat="1" applyFont="1" applyFill="1" applyAlignment="1">
      <alignment horizontal="right"/>
    </xf>
    <xf numFmtId="209" fontId="85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 horizontal="right"/>
    </xf>
    <xf numFmtId="0" fontId="86" fillId="0" borderId="0" xfId="0" applyFont="1" applyFill="1" applyAlignment="1">
      <alignment/>
    </xf>
    <xf numFmtId="0" fontId="84" fillId="0" borderId="0" xfId="0" applyFont="1" applyFill="1" applyAlignment="1">
      <alignment horizontal="right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234" fontId="84" fillId="0" borderId="0" xfId="0" applyNumberFormat="1" applyFont="1" applyFill="1" applyAlignment="1">
      <alignment horizontal="right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89" fillId="0" borderId="0" xfId="0" applyNumberFormat="1" applyFont="1" applyFill="1" applyAlignment="1" quotePrefix="1">
      <alignment horizontal="center"/>
    </xf>
    <xf numFmtId="0" fontId="89" fillId="0" borderId="0" xfId="0" applyFont="1" applyFill="1" applyAlignment="1">
      <alignment/>
    </xf>
    <xf numFmtId="209" fontId="89" fillId="0" borderId="0" xfId="0" applyNumberFormat="1" applyFont="1" applyFill="1" applyAlignment="1">
      <alignment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85" fillId="0" borderId="0" xfId="0" applyFont="1" applyAlignment="1">
      <alignment/>
    </xf>
    <xf numFmtId="0" fontId="84" fillId="0" borderId="0" xfId="0" applyFont="1" applyFill="1" applyAlignment="1" quotePrefix="1">
      <alignment horizontal="center" vertical="center"/>
    </xf>
    <xf numFmtId="179" fontId="84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179" fontId="84" fillId="0" borderId="0" xfId="0" applyNumberFormat="1" applyFont="1" applyFill="1" applyAlignment="1">
      <alignment horizontal="right" vertical="center"/>
    </xf>
    <xf numFmtId="188" fontId="84" fillId="0" borderId="0" xfId="0" applyNumberFormat="1" applyFont="1" applyFill="1" applyAlignment="1">
      <alignment vertical="center"/>
    </xf>
    <xf numFmtId="0" fontId="84" fillId="0" borderId="0" xfId="0" applyFont="1" applyFill="1" applyBorder="1" applyAlignment="1" quotePrefix="1">
      <alignment vertical="center"/>
    </xf>
    <xf numFmtId="188" fontId="84" fillId="0" borderId="0" xfId="52" applyNumberFormat="1" applyFont="1" applyFill="1" applyBorder="1" applyAlignment="1">
      <alignment vertical="center"/>
    </xf>
    <xf numFmtId="181" fontId="84" fillId="0" borderId="0" xfId="0" applyNumberFormat="1" applyFont="1" applyFill="1" applyAlignment="1">
      <alignment vertical="center"/>
    </xf>
    <xf numFmtId="38" fontId="84" fillId="0" borderId="0" xfId="50" applyFont="1" applyFill="1" applyAlignment="1">
      <alignment vertical="center"/>
    </xf>
    <xf numFmtId="38" fontId="84" fillId="0" borderId="0" xfId="50" applyFont="1" applyFill="1" applyBorder="1" applyAlignment="1">
      <alignment vertical="center"/>
    </xf>
    <xf numFmtId="189" fontId="84" fillId="0" borderId="0" xfId="0" applyNumberFormat="1" applyFont="1" applyFill="1" applyBorder="1" applyAlignment="1" quotePrefix="1">
      <alignment vertical="center"/>
    </xf>
    <xf numFmtId="38" fontId="89" fillId="0" borderId="0" xfId="50" applyFont="1" applyFill="1" applyAlignment="1">
      <alignment vertical="center"/>
    </xf>
    <xf numFmtId="38" fontId="89" fillId="0" borderId="0" xfId="50" applyFont="1" applyFill="1" applyBorder="1" applyAlignment="1">
      <alignment vertical="center"/>
    </xf>
    <xf numFmtId="181" fontId="84" fillId="0" borderId="0" xfId="0" applyNumberFormat="1" applyFont="1" applyFill="1" applyBorder="1" applyAlignment="1" quotePrefix="1">
      <alignment vertical="center"/>
    </xf>
    <xf numFmtId="181" fontId="89" fillId="0" borderId="0" xfId="0" applyNumberFormat="1" applyFont="1" applyFill="1" applyAlignment="1">
      <alignment vertical="center"/>
    </xf>
    <xf numFmtId="181" fontId="89" fillId="0" borderId="0" xfId="0" applyNumberFormat="1" applyFont="1" applyFill="1" applyBorder="1" applyAlignment="1" quotePrefix="1">
      <alignment vertical="center"/>
    </xf>
    <xf numFmtId="188" fontId="89" fillId="0" borderId="0" xfId="52" applyNumberFormat="1" applyFont="1" applyFill="1" applyBorder="1" applyAlignment="1">
      <alignment vertical="center"/>
    </xf>
    <xf numFmtId="192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7" fillId="0" borderId="0" xfId="0" applyNumberFormat="1" applyFont="1" applyBorder="1" applyAlignment="1">
      <alignment/>
    </xf>
    <xf numFmtId="192" fontId="27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7" fillId="0" borderId="0" xfId="0" applyNumberFormat="1" applyFont="1" applyBorder="1" applyAlignment="1" applyProtection="1">
      <alignment horizontal="center"/>
      <protection/>
    </xf>
    <xf numFmtId="192" fontId="2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92" fontId="27" fillId="0" borderId="0" xfId="0" applyNumberFormat="1" applyFont="1" applyBorder="1" applyAlignment="1" applyProtection="1">
      <alignment/>
      <protection/>
    </xf>
    <xf numFmtId="192" fontId="27" fillId="0" borderId="0" xfId="0" applyNumberFormat="1" applyFont="1" applyBorder="1" applyAlignment="1" applyProtection="1" quotePrefix="1">
      <alignment horizontal="center"/>
      <protection/>
    </xf>
    <xf numFmtId="192" fontId="27" fillId="0" borderId="0" xfId="0" applyNumberFormat="1" applyFont="1" applyBorder="1" applyAlignment="1">
      <alignment/>
    </xf>
    <xf numFmtId="192" fontId="28" fillId="0" borderId="0" xfId="0" applyNumberFormat="1" applyFont="1" applyBorder="1" applyAlignment="1" applyProtection="1">
      <alignment horizontal="left"/>
      <protection locked="0"/>
    </xf>
    <xf numFmtId="192" fontId="25" fillId="0" borderId="0" xfId="0" applyNumberFormat="1" applyFont="1" applyBorder="1" applyAlignment="1" applyProtection="1">
      <alignment/>
      <protection/>
    </xf>
    <xf numFmtId="0" fontId="85" fillId="0" borderId="0" xfId="0" applyFont="1" applyAlignment="1">
      <alignment/>
    </xf>
    <xf numFmtId="0" fontId="90" fillId="0" borderId="0" xfId="0" applyFont="1" applyAlignment="1">
      <alignment/>
    </xf>
    <xf numFmtId="179" fontId="85" fillId="0" borderId="0" xfId="0" applyNumberFormat="1" applyFont="1" applyFill="1" applyAlignment="1">
      <alignment/>
    </xf>
    <xf numFmtId="0" fontId="85" fillId="0" borderId="0" xfId="0" applyFont="1" applyBorder="1" applyAlignment="1">
      <alignment/>
    </xf>
    <xf numFmtId="179" fontId="91" fillId="0" borderId="0" xfId="63" applyNumberFormat="1" applyFont="1" applyBorder="1" applyAlignment="1">
      <alignment vertical="center" shrinkToFit="1"/>
      <protection/>
    </xf>
    <xf numFmtId="179" fontId="91" fillId="0" borderId="0" xfId="63" applyNumberFormat="1" applyFont="1" applyAlignment="1">
      <alignment vertical="center" shrinkToFit="1"/>
      <protection/>
    </xf>
    <xf numFmtId="0" fontId="91" fillId="0" borderId="0" xfId="63" applyNumberFormat="1" applyFont="1" applyBorder="1" applyAlignment="1">
      <alignment vertical="center" wrapText="1" shrinkToFit="1"/>
      <protection/>
    </xf>
    <xf numFmtId="0" fontId="85" fillId="0" borderId="0" xfId="0" applyFont="1" applyBorder="1" applyAlignment="1">
      <alignment/>
    </xf>
    <xf numFmtId="0" fontId="85" fillId="0" borderId="0" xfId="0" applyFont="1" applyAlignment="1">
      <alignment wrapText="1"/>
    </xf>
    <xf numFmtId="179" fontId="91" fillId="0" borderId="0" xfId="63" applyNumberFormat="1" applyFont="1">
      <alignment vertical="center"/>
      <protection/>
    </xf>
    <xf numFmtId="192" fontId="92" fillId="0" borderId="0" xfId="0" applyNumberFormat="1" applyFont="1" applyBorder="1" applyAlignment="1">
      <alignment/>
    </xf>
    <xf numFmtId="179" fontId="90" fillId="0" borderId="0" xfId="0" applyNumberFormat="1" applyFont="1" applyAlignment="1">
      <alignment/>
    </xf>
    <xf numFmtId="179" fontId="85" fillId="0" borderId="0" xfId="0" applyNumberFormat="1" applyFont="1" applyAlignment="1">
      <alignment/>
    </xf>
    <xf numFmtId="192" fontId="93" fillId="0" borderId="0" xfId="64" applyNumberFormat="1" applyFont="1" applyBorder="1" applyAlignment="1" applyProtection="1" quotePrefix="1">
      <alignment vertical="center"/>
      <protection/>
    </xf>
    <xf numFmtId="192" fontId="93" fillId="0" borderId="0" xfId="64" applyNumberFormat="1" applyFont="1" applyBorder="1" applyAlignment="1" applyProtection="1">
      <alignment vertical="center"/>
      <protection/>
    </xf>
    <xf numFmtId="192" fontId="94" fillId="0" borderId="0" xfId="0" applyNumberFormat="1" applyFont="1" applyBorder="1" applyAlignment="1" applyProtection="1">
      <alignment horizontal="center" vertical="center"/>
      <protection/>
    </xf>
    <xf numFmtId="192" fontId="93" fillId="0" borderId="0" xfId="64" applyNumberFormat="1" applyFont="1" applyBorder="1" applyAlignment="1" applyProtection="1">
      <alignment/>
      <protection/>
    </xf>
    <xf numFmtId="0" fontId="92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0" fontId="91" fillId="0" borderId="0" xfId="63" applyFont="1" applyFill="1" applyBorder="1" applyAlignment="1">
      <alignment vertical="center" wrapText="1"/>
      <protection/>
    </xf>
    <xf numFmtId="0" fontId="91" fillId="0" borderId="0" xfId="63" applyFont="1" applyFill="1" applyBorder="1" applyAlignment="1">
      <alignment vertical="center" shrinkToFit="1"/>
      <protection/>
    </xf>
    <xf numFmtId="0" fontId="91" fillId="0" borderId="0" xfId="63" applyFont="1" applyFill="1" applyBorder="1" applyAlignment="1">
      <alignment horizontal="center" vertical="center" wrapText="1"/>
      <protection/>
    </xf>
    <xf numFmtId="0" fontId="85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第45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575"/>
          <c:w val="0.91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'卒後中学'!$H$48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'卒後中学'!$H$62:$H$71</c:f>
              <c:numCache/>
            </c:numRef>
          </c:val>
          <c:smooth val="0"/>
        </c:ser>
        <c:ser>
          <c:idx val="1"/>
          <c:order val="1"/>
          <c:tx>
            <c:strRef>
              <c:f>'卒後中学'!$I$48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'卒後中学'!$I$62:$I$71</c:f>
              <c:numCache/>
            </c:numRef>
          </c:val>
          <c:smooth val="0"/>
        </c:ser>
        <c:ser>
          <c:idx val="2"/>
          <c:order val="2"/>
          <c:tx>
            <c:strRef>
              <c:f>'卒後中学'!$J$48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'卒後中学'!$J$62:$J$71</c:f>
              <c:numCache/>
            </c:numRef>
          </c:val>
          <c:smooth val="0"/>
        </c:ser>
        <c:ser>
          <c:idx val="3"/>
          <c:order val="3"/>
          <c:tx>
            <c:strRef>
              <c:f>'卒後中学'!$K$48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'卒後中学'!$K$62:$K$71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075"/>
              <c:y val="-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At val="95"/>
        <c:auto val="0"/>
        <c:lblOffset val="100"/>
        <c:tickLblSkip val="1"/>
        <c:noMultiLvlLbl val="0"/>
      </c:catAx>
      <c:valAx>
        <c:axId val="55800898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5"/>
          <c:y val="0.5877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25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'卒後中学'!$B$48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'卒後中学'!$B$62:$B$71</c:f>
              <c:numCache/>
            </c:numRef>
          </c:val>
        </c:ser>
        <c:ser>
          <c:idx val="1"/>
          <c:order val="1"/>
          <c:tx>
            <c:strRef>
              <c:f>'卒後中学'!$C$48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'卒後中学'!$C$62:$C$71</c:f>
              <c:numCache/>
            </c:numRef>
          </c:val>
        </c:ser>
        <c:ser>
          <c:idx val="2"/>
          <c:order val="2"/>
          <c:tx>
            <c:strRef>
              <c:f>'卒後中学'!$D$48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'卒後中学'!$D$62:$D$71</c:f>
              <c:numCache/>
            </c:numRef>
          </c:val>
        </c:ser>
        <c:overlap val="100"/>
        <c:gapWidth val="50"/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60"/>
        <c:crossesAt val="21000"/>
        <c:auto val="0"/>
        <c:lblOffset val="100"/>
        <c:tickLblSkip val="1"/>
        <c:noMultiLvlLbl val="0"/>
      </c:catAx>
      <c:valAx>
        <c:axId val="23578860"/>
        <c:scaling>
          <c:orientation val="minMax"/>
          <c:max val="245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603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675"/>
          <c:y val="0.116"/>
          <c:w val="0.366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7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'!$N$67:$N$76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'!$O$67:$O$76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'!$P$67:$P$76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'!$Q$67:$Q$76</c:f>
              <c:numCache/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　　</a:t>
                </a:r>
              </a:p>
            </c:rich>
          </c:tx>
          <c:layout>
            <c:manualLayout>
              <c:xMode val="factor"/>
              <c:yMode val="factor"/>
              <c:x val="0.009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9478"/>
        <c:crossesAt val="8"/>
        <c:auto val="0"/>
        <c:lblOffset val="100"/>
        <c:tickLblSkip val="1"/>
        <c:noMultiLvlLbl val="0"/>
      </c:catAx>
      <c:valAx>
        <c:axId val="30839478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83149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25"/>
          <c:w val="0.913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'!$B$67:$B$76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'!$C$67:$C$76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'卒後高校 '!$D$67:$D$76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'!$E$67:$E$76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'!$F$67:$F$76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'!$G$67:$G$76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'!$H$67:$H$76</c:f>
              <c:numCache/>
            </c:numRef>
          </c:val>
        </c:ser>
        <c:overlap val="100"/>
        <c:gapWidth val="49"/>
        <c:axId val="9119847"/>
        <c:axId val="14969760"/>
      </c:bar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12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9760"/>
        <c:crosses val="autoZero"/>
        <c:auto val="0"/>
        <c:lblOffset val="1"/>
        <c:tickLblSkip val="1"/>
        <c:noMultiLvlLbl val="0"/>
      </c:catAx>
      <c:valAx>
        <c:axId val="14969760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75"/>
          <c:y val="0.794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5"/>
          <c:y val="0.42375"/>
          <c:w val="0.669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'産業別就職者グラフ'!$K$6:$K$25</c:f>
              <c:strCache/>
            </c:strRef>
          </c:cat>
          <c:val>
            <c:numRef>
              <c:f>'産業別就職者グラフ'!$L$6:$L$25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B5D4E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'産業別就職者グラフ'!$R$29:$R$51</c:f>
              <c:strCache/>
            </c:strRef>
          </c:cat>
          <c:val>
            <c:numRef>
              <c:f>'産業別就職者グラフ'!$T$29:$T$51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16</xdr:row>
      <xdr:rowOff>104775</xdr:rowOff>
    </xdr:from>
    <xdr:to>
      <xdr:col>17</xdr:col>
      <xdr:colOff>152400</xdr:colOff>
      <xdr:row>17</xdr:row>
      <xdr:rowOff>200025</xdr:rowOff>
    </xdr:to>
    <xdr:sp>
      <xdr:nvSpPr>
        <xdr:cNvPr id="3" name="Rectangle 9"/>
        <xdr:cNvSpPr>
          <a:spLocks/>
        </xdr:cNvSpPr>
      </xdr:nvSpPr>
      <xdr:spPr>
        <a:xfrm>
          <a:off x="13706475" y="5286375"/>
          <a:ext cx="438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16</xdr:col>
      <xdr:colOff>247650</xdr:colOff>
      <xdr:row>39</xdr:row>
      <xdr:rowOff>85725</xdr:rowOff>
    </xdr:from>
    <xdr:to>
      <xdr:col>17</xdr:col>
      <xdr:colOff>76200</xdr:colOff>
      <xdr:row>40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3554075" y="113442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323850</xdr:colOff>
      <xdr:row>16</xdr:row>
      <xdr:rowOff>57150</xdr:rowOff>
    </xdr:from>
    <xdr:to>
      <xdr:col>17</xdr:col>
      <xdr:colOff>57150</xdr:colOff>
      <xdr:row>16</xdr:row>
      <xdr:rowOff>247650</xdr:rowOff>
    </xdr:to>
    <xdr:sp fLocksText="0">
      <xdr:nvSpPr>
        <xdr:cNvPr id="5" name="テキスト ボックス 2"/>
        <xdr:cNvSpPr txBox="1">
          <a:spLocks noChangeArrowheads="1"/>
        </xdr:cNvSpPr>
      </xdr:nvSpPr>
      <xdr:spPr>
        <a:xfrm>
          <a:off x="13630275" y="523875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4295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16</xdr:col>
      <xdr:colOff>685800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11125" y="529590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209550</xdr:rowOff>
    </xdr:from>
    <xdr:to>
      <xdr:col>18</xdr:col>
      <xdr:colOff>123825</xdr:colOff>
      <xdr:row>42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13496925" y="1202055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23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582525" y="1239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553825" y="929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06325" y="1283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85725</xdr:colOff>
      <xdr:row>9</xdr:row>
      <xdr:rowOff>66675</xdr:rowOff>
    </xdr:from>
    <xdr:to>
      <xdr:col>9</xdr:col>
      <xdr:colOff>180975</xdr:colOff>
      <xdr:row>12</xdr:row>
      <xdr:rowOff>276225</xdr:rowOff>
    </xdr:to>
    <xdr:sp>
      <xdr:nvSpPr>
        <xdr:cNvPr id="12" name="右中かっこ 1"/>
        <xdr:cNvSpPr>
          <a:spLocks/>
        </xdr:cNvSpPr>
      </xdr:nvSpPr>
      <xdr:spPr>
        <a:xfrm>
          <a:off x="7105650" y="3048000"/>
          <a:ext cx="952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66675</xdr:rowOff>
    </xdr:from>
    <xdr:to>
      <xdr:col>14</xdr:col>
      <xdr:colOff>180975</xdr:colOff>
      <xdr:row>12</xdr:row>
      <xdr:rowOff>276225</xdr:rowOff>
    </xdr:to>
    <xdr:sp>
      <xdr:nvSpPr>
        <xdr:cNvPr id="13" name="右中かっこ 17"/>
        <xdr:cNvSpPr>
          <a:spLocks/>
        </xdr:cNvSpPr>
      </xdr:nvSpPr>
      <xdr:spPr>
        <a:xfrm>
          <a:off x="10906125" y="3048000"/>
          <a:ext cx="952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1" name="Text Box 22"/>
        <xdr:cNvSpPr txBox="1">
          <a:spLocks noChangeArrowheads="1"/>
        </xdr:cNvSpPr>
      </xdr:nvSpPr>
      <xdr:spPr>
        <a:xfrm>
          <a:off x="5372100" y="679132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6</xdr:col>
      <xdr:colOff>619125</xdr:colOff>
      <xdr:row>32</xdr:row>
      <xdr:rowOff>28575</xdr:rowOff>
    </xdr:to>
    <xdr:grpSp>
      <xdr:nvGrpSpPr>
        <xdr:cNvPr id="2" name="グループ化 1"/>
        <xdr:cNvGrpSpPr>
          <a:grpSpLocks/>
        </xdr:cNvGrpSpPr>
      </xdr:nvGrpSpPr>
      <xdr:grpSpPr>
        <a:xfrm>
          <a:off x="0" y="333375"/>
          <a:ext cx="6981825" cy="5381625"/>
          <a:chOff x="28575" y="505902"/>
          <a:chExt cx="6505575" cy="5314950"/>
        </a:xfrm>
        <a:solidFill>
          <a:srgbClr val="FFFFFF"/>
        </a:solidFill>
      </xdr:grpSpPr>
      <xdr:graphicFrame>
        <xdr:nvGraphicFramePr>
          <xdr:cNvPr id="3" name="Chart 12"/>
          <xdr:cNvGraphicFramePr/>
        </xdr:nvGraphicFramePr>
        <xdr:xfrm>
          <a:off x="28575" y="505902"/>
          <a:ext cx="6505575" cy="5314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33"/>
          <xdr:cNvSpPr>
            <a:spLocks/>
          </xdr:cNvSpPr>
        </xdr:nvSpPr>
        <xdr:spPr>
          <a:xfrm>
            <a:off x="2630805" y="3435768"/>
            <a:ext cx="1819935" cy="7427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34"/>
          <xdr:cNvSpPr txBox="1">
            <a:spLocks noChangeArrowheads="1"/>
          </xdr:cNvSpPr>
        </xdr:nvSpPr>
        <xdr:spPr>
          <a:xfrm>
            <a:off x="2983732" y="3648366"/>
            <a:ext cx="1304368" cy="281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４，７７８人</a:t>
            </a:r>
          </a:p>
        </xdr:txBody>
      </xdr:sp>
    </xdr:grpSp>
    <xdr:clientData/>
  </xdr:twoCellAnchor>
  <xdr:twoCellAnchor>
    <xdr:from>
      <xdr:col>0</xdr:col>
      <xdr:colOff>228600</xdr:colOff>
      <xdr:row>33</xdr:row>
      <xdr:rowOff>28575</xdr:rowOff>
    </xdr:from>
    <xdr:to>
      <xdr:col>6</xdr:col>
      <xdr:colOff>428625</xdr:colOff>
      <xdr:row>67</xdr:row>
      <xdr:rowOff>0</xdr:rowOff>
    </xdr:to>
    <xdr:grpSp>
      <xdr:nvGrpSpPr>
        <xdr:cNvPr id="6" name="グループ化 2"/>
        <xdr:cNvGrpSpPr>
          <a:grpSpLocks/>
        </xdr:cNvGrpSpPr>
      </xdr:nvGrpSpPr>
      <xdr:grpSpPr>
        <a:xfrm>
          <a:off x="228600" y="5886450"/>
          <a:ext cx="6562725" cy="5867400"/>
          <a:chOff x="456576" y="7232236"/>
          <a:chExt cx="6581775" cy="6010275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456576" y="7232236"/>
          <a:ext cx="6581775" cy="6010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Oval 31"/>
          <xdr:cNvSpPr>
            <a:spLocks/>
          </xdr:cNvSpPr>
        </xdr:nvSpPr>
        <xdr:spPr>
          <a:xfrm>
            <a:off x="2952714" y="10084111"/>
            <a:ext cx="1819861" cy="8474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32"/>
          <xdr:cNvSpPr txBox="1">
            <a:spLocks noChangeArrowheads="1"/>
          </xdr:cNvSpPr>
        </xdr:nvSpPr>
        <xdr:spPr>
          <a:xfrm>
            <a:off x="3227503" y="10304989"/>
            <a:ext cx="1518745" cy="438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８６５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１８．１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zoomScale="80" zoomScaleNormal="80" zoomScaleSheetLayoutView="80" workbookViewId="0" topLeftCell="A1">
      <selection activeCell="A2" sqref="A2"/>
    </sheetView>
  </sheetViews>
  <sheetFormatPr defaultColWidth="9.00390625" defaultRowHeight="13.5"/>
  <cols>
    <col min="1" max="1" width="10.50390625" style="17" bestFit="1" customWidth="1"/>
    <col min="2" max="2" width="13.375" style="17" customWidth="1"/>
    <col min="3" max="3" width="10.625" style="17" customWidth="1"/>
    <col min="4" max="4" width="10.50390625" style="17" customWidth="1"/>
    <col min="5" max="5" width="13.375" style="17" customWidth="1"/>
    <col min="6" max="6" width="15.125" style="116" customWidth="1"/>
    <col min="7" max="7" width="14.125" style="17" customWidth="1"/>
    <col min="8" max="8" width="13.00390625" style="17" bestFit="1" customWidth="1"/>
    <col min="9" max="9" width="8.375" style="17" customWidth="1"/>
    <col min="10" max="10" width="8.75390625" style="17" customWidth="1"/>
    <col min="11" max="11" width="9.875" style="17" customWidth="1"/>
    <col min="12" max="12" width="8.125" style="17" customWidth="1"/>
    <col min="13" max="13" width="9.00390625" style="17" customWidth="1"/>
    <col min="14" max="14" width="7.75390625" style="17" customWidth="1"/>
    <col min="15" max="15" width="9.00390625" style="17" customWidth="1"/>
    <col min="16" max="16" width="13.125" style="17" customWidth="1"/>
    <col min="17" max="22" width="9.00390625" style="17" customWidth="1"/>
    <col min="23" max="23" width="4.375" style="17" customWidth="1"/>
    <col min="24" max="27" width="9.00390625" style="17" customWidth="1"/>
    <col min="28" max="28" width="6.625" style="17" customWidth="1"/>
    <col min="29" max="29" width="8.625" style="17" customWidth="1"/>
    <col min="30" max="30" width="9.00390625" style="17" customWidth="1"/>
    <col min="31" max="31" width="8.75390625" style="17" customWidth="1"/>
    <col min="32" max="32" width="8.00390625" style="17" customWidth="1"/>
    <col min="33" max="33" width="6.625" style="17" customWidth="1"/>
    <col min="34" max="35" width="7.00390625" style="17" customWidth="1"/>
    <col min="36" max="16384" width="9.00390625" style="17" customWidth="1"/>
  </cols>
  <sheetData>
    <row r="1" ht="25.5" customHeight="1">
      <c r="A1" s="16" t="s">
        <v>107</v>
      </c>
    </row>
    <row r="2" ht="21" customHeight="1">
      <c r="A2" s="18"/>
    </row>
    <row r="3" spans="1:21" s="19" customFormat="1" ht="40.5" customHeight="1">
      <c r="A3" s="234" t="s">
        <v>156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20" t="s">
        <v>184</v>
      </c>
      <c r="T3" s="21"/>
      <c r="U3" s="21"/>
    </row>
    <row r="4" spans="1:19" s="19" customFormat="1" ht="30" customHeight="1">
      <c r="A4" s="252" t="s">
        <v>210</v>
      </c>
      <c r="B4" s="23" t="s">
        <v>141</v>
      </c>
      <c r="C4" s="24" t="s">
        <v>142</v>
      </c>
      <c r="D4" s="25"/>
      <c r="E4" s="26" t="s">
        <v>143</v>
      </c>
      <c r="F4" s="241" t="s">
        <v>157</v>
      </c>
      <c r="G4" s="242"/>
      <c r="H4" s="22" t="s">
        <v>26</v>
      </c>
      <c r="I4" s="27" t="s">
        <v>30</v>
      </c>
      <c r="J4" s="27" t="s">
        <v>31</v>
      </c>
      <c r="K4" s="22" t="s">
        <v>32</v>
      </c>
      <c r="L4" s="255" t="s">
        <v>103</v>
      </c>
      <c r="M4" s="256"/>
      <c r="N4" s="256"/>
      <c r="O4" s="256"/>
      <c r="P4" s="28" t="s">
        <v>33</v>
      </c>
      <c r="Q4" s="29"/>
      <c r="R4" s="29"/>
      <c r="S4" s="29"/>
    </row>
    <row r="5" spans="1:33" s="19" customFormat="1" ht="30" customHeight="1">
      <c r="A5" s="253"/>
      <c r="B5" s="247" t="s">
        <v>220</v>
      </c>
      <c r="C5" s="30" t="s">
        <v>108</v>
      </c>
      <c r="D5" s="27" t="s">
        <v>84</v>
      </c>
      <c r="E5" s="10" t="s">
        <v>113</v>
      </c>
      <c r="F5" s="32" t="s">
        <v>116</v>
      </c>
      <c r="G5" s="248" t="s">
        <v>117</v>
      </c>
      <c r="H5" s="10" t="s">
        <v>118</v>
      </c>
      <c r="I5" s="247" t="s">
        <v>123</v>
      </c>
      <c r="J5" s="33" t="s">
        <v>23</v>
      </c>
      <c r="K5" s="10" t="s">
        <v>182</v>
      </c>
      <c r="L5" s="259" t="s">
        <v>104</v>
      </c>
      <c r="M5" s="260"/>
      <c r="N5" s="260"/>
      <c r="O5" s="261"/>
      <c r="P5" s="34" t="s">
        <v>123</v>
      </c>
      <c r="AE5" s="17" t="s">
        <v>145</v>
      </c>
      <c r="AF5" s="17" t="s">
        <v>145</v>
      </c>
      <c r="AG5" s="17"/>
    </row>
    <row r="6" spans="1:33" s="19" customFormat="1" ht="22.5" customHeight="1">
      <c r="A6" s="253"/>
      <c r="B6" s="247"/>
      <c r="C6" s="30" t="s">
        <v>109</v>
      </c>
      <c r="D6" s="33" t="s">
        <v>110</v>
      </c>
      <c r="E6" s="10" t="s">
        <v>112</v>
      </c>
      <c r="F6" s="33" t="s">
        <v>115</v>
      </c>
      <c r="G6" s="247"/>
      <c r="H6" s="10" t="s">
        <v>119</v>
      </c>
      <c r="I6" s="247"/>
      <c r="J6" s="33" t="s">
        <v>24</v>
      </c>
      <c r="K6" s="10" t="s">
        <v>183</v>
      </c>
      <c r="L6" s="243" t="s">
        <v>34</v>
      </c>
      <c r="M6" s="245" t="s">
        <v>35</v>
      </c>
      <c r="N6" s="250" t="s">
        <v>36</v>
      </c>
      <c r="O6" s="245" t="s">
        <v>37</v>
      </c>
      <c r="P6" s="34" t="s">
        <v>211</v>
      </c>
      <c r="AE6" s="17" t="s">
        <v>139</v>
      </c>
      <c r="AF6" s="17" t="s">
        <v>139</v>
      </c>
      <c r="AG6" s="17" t="s">
        <v>139</v>
      </c>
    </row>
    <row r="7" spans="1:33" s="19" customFormat="1" ht="22.5" customHeight="1">
      <c r="A7" s="254"/>
      <c r="B7" s="39"/>
      <c r="C7" s="39"/>
      <c r="D7" s="40" t="s">
        <v>111</v>
      </c>
      <c r="E7" s="41" t="s">
        <v>114</v>
      </c>
      <c r="F7" s="117" t="s">
        <v>38</v>
      </c>
      <c r="G7" s="249"/>
      <c r="H7" s="41" t="s">
        <v>122</v>
      </c>
      <c r="I7" s="42"/>
      <c r="J7" s="40" t="s">
        <v>25</v>
      </c>
      <c r="K7" s="38" t="s">
        <v>180</v>
      </c>
      <c r="L7" s="244"/>
      <c r="M7" s="246"/>
      <c r="N7" s="251"/>
      <c r="O7" s="246"/>
      <c r="P7" s="43" t="s">
        <v>39</v>
      </c>
      <c r="AE7" s="17" t="s">
        <v>146</v>
      </c>
      <c r="AF7" s="17" t="s">
        <v>146</v>
      </c>
      <c r="AG7" s="17" t="s">
        <v>146</v>
      </c>
    </row>
    <row r="8" spans="1:33" s="19" customFormat="1" ht="24" customHeight="1">
      <c r="A8" s="56" t="s">
        <v>208</v>
      </c>
      <c r="B8" s="44" t="s">
        <v>93</v>
      </c>
      <c r="C8" s="45" t="s">
        <v>93</v>
      </c>
      <c r="D8" s="45" t="s">
        <v>93</v>
      </c>
      <c r="E8" s="45" t="s">
        <v>92</v>
      </c>
      <c r="F8" s="45" t="s">
        <v>93</v>
      </c>
      <c r="G8" s="45" t="s">
        <v>78</v>
      </c>
      <c r="H8" s="45" t="s">
        <v>93</v>
      </c>
      <c r="I8" s="45" t="s">
        <v>42</v>
      </c>
      <c r="J8" s="45" t="s">
        <v>42</v>
      </c>
      <c r="K8" s="45" t="s">
        <v>42</v>
      </c>
      <c r="L8" s="45" t="s">
        <v>42</v>
      </c>
      <c r="M8" s="45" t="s">
        <v>93</v>
      </c>
      <c r="N8" s="45" t="s">
        <v>93</v>
      </c>
      <c r="O8" s="45" t="s">
        <v>93</v>
      </c>
      <c r="P8" s="136" t="s">
        <v>93</v>
      </c>
      <c r="AE8" s="17" t="s">
        <v>147</v>
      </c>
      <c r="AF8" s="17" t="s">
        <v>147</v>
      </c>
      <c r="AG8" s="17" t="s">
        <v>147</v>
      </c>
    </row>
    <row r="9" spans="1:33" s="2" customFormat="1" ht="24" customHeight="1">
      <c r="A9" s="135" t="s">
        <v>209</v>
      </c>
      <c r="B9" s="9">
        <v>21943</v>
      </c>
      <c r="C9" s="46">
        <v>21686</v>
      </c>
      <c r="D9" s="46">
        <v>21381</v>
      </c>
      <c r="E9" s="46">
        <v>10</v>
      </c>
      <c r="F9" s="46">
        <v>1</v>
      </c>
      <c r="G9" s="46">
        <v>6</v>
      </c>
      <c r="H9" s="46">
        <v>1</v>
      </c>
      <c r="I9" s="46">
        <v>22</v>
      </c>
      <c r="J9" s="46">
        <v>193</v>
      </c>
      <c r="K9" s="46">
        <v>24</v>
      </c>
      <c r="L9" s="46">
        <v>4</v>
      </c>
      <c r="M9" s="47">
        <v>0</v>
      </c>
      <c r="N9" s="47">
        <v>0</v>
      </c>
      <c r="O9" s="47">
        <v>0</v>
      </c>
      <c r="P9" s="137">
        <v>26</v>
      </c>
      <c r="AE9" s="2" t="s">
        <v>148</v>
      </c>
      <c r="AF9" s="2" t="s">
        <v>148</v>
      </c>
      <c r="AG9" s="2" t="s">
        <v>148</v>
      </c>
    </row>
    <row r="10" spans="1:33" s="2" customFormat="1" ht="24" customHeight="1">
      <c r="A10" s="135" t="s">
        <v>213</v>
      </c>
      <c r="B10" s="9">
        <v>21834</v>
      </c>
      <c r="C10" s="46">
        <v>21615</v>
      </c>
      <c r="D10" s="46">
        <v>21369</v>
      </c>
      <c r="E10" s="46">
        <v>7</v>
      </c>
      <c r="F10" s="46">
        <v>1</v>
      </c>
      <c r="G10" s="46">
        <v>1</v>
      </c>
      <c r="H10" s="46">
        <v>1</v>
      </c>
      <c r="I10" s="46">
        <v>30</v>
      </c>
      <c r="J10" s="46">
        <v>178</v>
      </c>
      <c r="K10" s="46">
        <v>1</v>
      </c>
      <c r="L10" s="46">
        <v>7</v>
      </c>
      <c r="M10" s="47">
        <v>0</v>
      </c>
      <c r="N10" s="47">
        <v>0</v>
      </c>
      <c r="O10" s="119">
        <v>0</v>
      </c>
      <c r="P10" s="137">
        <v>37</v>
      </c>
      <c r="AE10" s="2" t="s">
        <v>149</v>
      </c>
      <c r="AF10" s="2" t="s">
        <v>148</v>
      </c>
      <c r="AG10" s="2" t="s">
        <v>148</v>
      </c>
    </row>
    <row r="11" spans="1:33" s="2" customFormat="1" ht="24" customHeight="1">
      <c r="A11" s="135" t="s">
        <v>214</v>
      </c>
      <c r="B11" s="9">
        <v>21605</v>
      </c>
      <c r="C11" s="46">
        <v>21401</v>
      </c>
      <c r="D11" s="46">
        <v>21092</v>
      </c>
      <c r="E11" s="46">
        <v>12</v>
      </c>
      <c r="F11" s="48">
        <v>0</v>
      </c>
      <c r="G11" s="48">
        <v>0</v>
      </c>
      <c r="H11" s="46">
        <v>3</v>
      </c>
      <c r="I11" s="46">
        <v>31</v>
      </c>
      <c r="J11" s="46">
        <v>157</v>
      </c>
      <c r="K11" s="46">
        <v>1</v>
      </c>
      <c r="L11" s="46">
        <v>8</v>
      </c>
      <c r="M11" s="119">
        <v>0</v>
      </c>
      <c r="N11" s="119">
        <v>0</v>
      </c>
      <c r="O11" s="47">
        <v>0</v>
      </c>
      <c r="P11" s="137">
        <v>39</v>
      </c>
      <c r="AE11" s="2" t="s">
        <v>148</v>
      </c>
      <c r="AF11" s="2" t="s">
        <v>148</v>
      </c>
      <c r="AG11" s="2" t="s">
        <v>148</v>
      </c>
    </row>
    <row r="12" spans="1:33" s="2" customFormat="1" ht="24" customHeight="1">
      <c r="A12" s="135" t="s">
        <v>215</v>
      </c>
      <c r="B12" s="49">
        <v>21852</v>
      </c>
      <c r="C12" s="50">
        <v>21640</v>
      </c>
      <c r="D12" s="50">
        <v>21312</v>
      </c>
      <c r="E12" s="50">
        <v>8</v>
      </c>
      <c r="F12" s="48">
        <v>0</v>
      </c>
      <c r="G12" s="48">
        <v>1</v>
      </c>
      <c r="H12" s="50">
        <v>2</v>
      </c>
      <c r="I12" s="50">
        <v>44</v>
      </c>
      <c r="J12" s="50">
        <v>157</v>
      </c>
      <c r="K12" s="48">
        <v>0</v>
      </c>
      <c r="L12" s="46">
        <v>4</v>
      </c>
      <c r="M12" s="47">
        <v>0</v>
      </c>
      <c r="N12" s="47">
        <v>0</v>
      </c>
      <c r="O12" s="47">
        <v>0</v>
      </c>
      <c r="P12" s="137">
        <v>48</v>
      </c>
      <c r="AE12" s="2" t="s">
        <v>148</v>
      </c>
      <c r="AF12" s="2" t="s">
        <v>148</v>
      </c>
      <c r="AG12" s="2" t="s">
        <v>148</v>
      </c>
    </row>
    <row r="13" spans="1:16" s="2" customFormat="1" ht="24" customHeight="1">
      <c r="A13" s="135" t="s">
        <v>216</v>
      </c>
      <c r="B13" s="49">
        <v>21570</v>
      </c>
      <c r="C13" s="50">
        <v>21395</v>
      </c>
      <c r="D13" s="50">
        <v>21049</v>
      </c>
      <c r="E13" s="50">
        <v>8</v>
      </c>
      <c r="F13" s="48">
        <v>0</v>
      </c>
      <c r="G13" s="48">
        <v>0</v>
      </c>
      <c r="H13" s="50">
        <v>5</v>
      </c>
      <c r="I13" s="50">
        <v>32</v>
      </c>
      <c r="J13" s="50">
        <v>130</v>
      </c>
      <c r="K13" s="48">
        <v>0</v>
      </c>
      <c r="L13" s="46">
        <v>12</v>
      </c>
      <c r="M13" s="51">
        <v>0</v>
      </c>
      <c r="N13" s="51">
        <v>0</v>
      </c>
      <c r="O13" s="51">
        <v>0</v>
      </c>
      <c r="P13" s="137">
        <v>44</v>
      </c>
    </row>
    <row r="14" spans="1:16" s="2" customFormat="1" ht="24" customHeight="1">
      <c r="A14" s="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38"/>
    </row>
    <row r="15" spans="1:33" s="2" customFormat="1" ht="24" customHeight="1">
      <c r="A15" s="142" t="s">
        <v>217</v>
      </c>
      <c r="B15" s="120">
        <f>SUM(B16:B17)</f>
        <v>21544</v>
      </c>
      <c r="C15" s="5">
        <f aca="true" t="shared" si="0" ref="C15:P15">SUM(C16:C17)</f>
        <v>21377</v>
      </c>
      <c r="D15" s="5">
        <f t="shared" si="0"/>
        <v>21026</v>
      </c>
      <c r="E15" s="5">
        <f t="shared" si="0"/>
        <v>9</v>
      </c>
      <c r="F15" s="6">
        <f t="shared" si="0"/>
        <v>0</v>
      </c>
      <c r="G15" s="6">
        <f t="shared" si="0"/>
        <v>0</v>
      </c>
      <c r="H15" s="5">
        <f t="shared" si="0"/>
        <v>2</v>
      </c>
      <c r="I15" s="5">
        <f t="shared" si="0"/>
        <v>21</v>
      </c>
      <c r="J15" s="5">
        <f t="shared" si="0"/>
        <v>135</v>
      </c>
      <c r="K15" s="6">
        <f t="shared" si="0"/>
        <v>0</v>
      </c>
      <c r="L15" s="5">
        <f t="shared" si="0"/>
        <v>6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139">
        <f t="shared" si="0"/>
        <v>27</v>
      </c>
      <c r="AE15" s="2" t="s">
        <v>148</v>
      </c>
      <c r="AF15" s="2" t="s">
        <v>148</v>
      </c>
      <c r="AG15" s="2" t="s">
        <v>148</v>
      </c>
    </row>
    <row r="16" spans="1:33" s="2" customFormat="1" ht="24" customHeight="1">
      <c r="A16" s="8" t="s">
        <v>120</v>
      </c>
      <c r="B16" s="49">
        <v>11071</v>
      </c>
      <c r="C16" s="50">
        <v>10956</v>
      </c>
      <c r="D16" s="50">
        <v>10778</v>
      </c>
      <c r="E16" s="121">
        <v>6</v>
      </c>
      <c r="F16" s="51">
        <v>0</v>
      </c>
      <c r="G16" s="51">
        <v>0</v>
      </c>
      <c r="H16" s="122">
        <v>2</v>
      </c>
      <c r="I16" s="50">
        <v>16</v>
      </c>
      <c r="J16" s="50">
        <v>91</v>
      </c>
      <c r="K16" s="51">
        <v>0</v>
      </c>
      <c r="L16" s="50">
        <v>6</v>
      </c>
      <c r="M16" s="51">
        <v>0</v>
      </c>
      <c r="N16" s="51">
        <v>0</v>
      </c>
      <c r="O16" s="51">
        <v>0</v>
      </c>
      <c r="P16" s="137">
        <f>SUM(I16,L16,M16,N16,O16)</f>
        <v>22</v>
      </c>
      <c r="AE16" s="2" t="s">
        <v>148</v>
      </c>
      <c r="AF16" s="2" t="s">
        <v>148</v>
      </c>
      <c r="AG16" s="2" t="s">
        <v>148</v>
      </c>
    </row>
    <row r="17" spans="1:31" s="2" customFormat="1" ht="24" customHeight="1">
      <c r="A17" s="8" t="s">
        <v>121</v>
      </c>
      <c r="B17" s="49">
        <v>10473</v>
      </c>
      <c r="C17" s="123">
        <v>10421</v>
      </c>
      <c r="D17" s="123">
        <v>10248</v>
      </c>
      <c r="E17" s="121">
        <v>3</v>
      </c>
      <c r="F17" s="51">
        <v>0</v>
      </c>
      <c r="G17" s="51">
        <v>0</v>
      </c>
      <c r="H17" s="51">
        <v>0</v>
      </c>
      <c r="I17" s="123">
        <v>5</v>
      </c>
      <c r="J17" s="123">
        <v>44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137">
        <f>SUM(I17,L17,M17,N17,O17)</f>
        <v>5</v>
      </c>
      <c r="AE17" s="2" t="s">
        <v>148</v>
      </c>
    </row>
    <row r="18" spans="1:16" ht="24" customHeight="1">
      <c r="A18" s="124"/>
      <c r="B18" s="125"/>
      <c r="C18" s="53"/>
      <c r="D18" s="126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140" t="s">
        <v>5</v>
      </c>
    </row>
    <row r="19" spans="1:16" ht="10.5" customHeight="1">
      <c r="A19" s="55"/>
      <c r="B19" s="56"/>
      <c r="C19" s="56"/>
      <c r="D19" s="56"/>
      <c r="E19" s="56"/>
      <c r="F19" s="118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21" customHeight="1">
      <c r="A20" s="56"/>
      <c r="B20" s="127"/>
      <c r="C20" s="127"/>
      <c r="D20" s="127"/>
      <c r="E20" s="127"/>
      <c r="F20" s="128"/>
      <c r="G20" s="129"/>
      <c r="H20" s="127"/>
      <c r="I20" s="127"/>
      <c r="J20" s="127"/>
      <c r="K20" s="56"/>
      <c r="L20" s="56"/>
      <c r="M20" s="56"/>
      <c r="N20" s="56"/>
      <c r="O20" s="56"/>
      <c r="P20" s="56"/>
    </row>
    <row r="21" spans="1:30" ht="21" customHeight="1">
      <c r="A21" s="21"/>
      <c r="B21" s="21"/>
      <c r="C21" s="21"/>
      <c r="D21" s="21"/>
      <c r="E21" s="21"/>
      <c r="F21" s="45"/>
      <c r="G21" s="21"/>
      <c r="H21" s="21"/>
      <c r="I21" s="21"/>
      <c r="J21" s="21"/>
      <c r="AD21" s="130"/>
    </row>
    <row r="22" spans="1:11" ht="21" customHeight="1">
      <c r="A22" s="57" t="s">
        <v>262</v>
      </c>
      <c r="B22" s="21"/>
      <c r="C22" s="21"/>
      <c r="D22" s="21"/>
      <c r="E22" s="21"/>
      <c r="F22" s="45"/>
      <c r="G22" s="21"/>
      <c r="H22" s="21"/>
      <c r="I22" s="21"/>
      <c r="J22" s="21"/>
      <c r="K22" s="57" t="s">
        <v>196</v>
      </c>
    </row>
    <row r="23" spans="1:19" ht="21" customHeight="1">
      <c r="A23" s="21" t="s">
        <v>253</v>
      </c>
      <c r="B23" s="21"/>
      <c r="C23" s="21"/>
      <c r="D23" s="21"/>
      <c r="E23" s="21"/>
      <c r="F23" s="45"/>
      <c r="G23" s="21"/>
      <c r="H23" s="21"/>
      <c r="I23" s="21"/>
      <c r="J23" s="21"/>
      <c r="K23" s="57"/>
      <c r="N23" s="17" t="s">
        <v>264</v>
      </c>
      <c r="S23" s="20" t="s">
        <v>212</v>
      </c>
    </row>
    <row r="24" spans="1:11" ht="21" customHeight="1">
      <c r="A24" s="21" t="s">
        <v>254</v>
      </c>
      <c r="B24" s="21"/>
      <c r="C24" s="21"/>
      <c r="D24" s="21"/>
      <c r="E24" s="21"/>
      <c r="F24" s="45"/>
      <c r="G24" s="21"/>
      <c r="H24" s="21"/>
      <c r="I24" s="21"/>
      <c r="J24" s="21"/>
      <c r="K24" s="21" t="s">
        <v>198</v>
      </c>
    </row>
    <row r="25" spans="1:11" ht="21" customHeight="1">
      <c r="A25" s="21" t="s">
        <v>255</v>
      </c>
      <c r="B25" s="21"/>
      <c r="C25" s="21"/>
      <c r="D25" s="21"/>
      <c r="E25" s="21"/>
      <c r="F25" s="45"/>
      <c r="G25" s="21"/>
      <c r="H25" s="21"/>
      <c r="I25" s="21"/>
      <c r="J25" s="21"/>
      <c r="K25" s="21" t="s">
        <v>199</v>
      </c>
    </row>
    <row r="26" spans="1:11" ht="21" customHeight="1">
      <c r="A26" s="21" t="s">
        <v>187</v>
      </c>
      <c r="B26" s="21"/>
      <c r="C26" s="21"/>
      <c r="D26" s="21"/>
      <c r="E26" s="21"/>
      <c r="F26" s="45"/>
      <c r="G26" s="21"/>
      <c r="H26" s="21"/>
      <c r="I26" s="21"/>
      <c r="J26" s="21"/>
      <c r="K26" s="21" t="s">
        <v>200</v>
      </c>
    </row>
    <row r="27" spans="1:11" ht="21" customHeight="1">
      <c r="A27" s="58" t="s">
        <v>188</v>
      </c>
      <c r="B27" s="21"/>
      <c r="C27" s="21"/>
      <c r="D27" s="21"/>
      <c r="E27" s="21"/>
      <c r="F27" s="45"/>
      <c r="G27" s="21"/>
      <c r="H27" s="21"/>
      <c r="I27" s="21"/>
      <c r="J27" s="21"/>
      <c r="K27" s="21" t="s">
        <v>201</v>
      </c>
    </row>
    <row r="28" spans="1:11" ht="21" customHeight="1">
      <c r="A28" s="21" t="s">
        <v>256</v>
      </c>
      <c r="B28" s="21"/>
      <c r="C28" s="21"/>
      <c r="D28" s="21"/>
      <c r="E28" s="21"/>
      <c r="F28" s="45"/>
      <c r="G28" s="21"/>
      <c r="H28" s="21"/>
      <c r="I28" s="21"/>
      <c r="J28" s="21"/>
      <c r="K28" s="21" t="s">
        <v>202</v>
      </c>
    </row>
    <row r="29" spans="1:14" ht="21" customHeight="1">
      <c r="A29" s="21" t="s">
        <v>40</v>
      </c>
      <c r="B29" s="21"/>
      <c r="C29" s="21"/>
      <c r="D29" s="21"/>
      <c r="E29" s="21"/>
      <c r="F29" s="45"/>
      <c r="G29" s="21"/>
      <c r="H29" s="21"/>
      <c r="I29" s="21"/>
      <c r="J29" s="21"/>
      <c r="K29" s="21" t="s">
        <v>203</v>
      </c>
      <c r="L29" s="21"/>
      <c r="M29" s="21"/>
      <c r="N29" s="21"/>
    </row>
    <row r="30" spans="1:14" ht="21" customHeight="1">
      <c r="A30" s="21" t="s">
        <v>153</v>
      </c>
      <c r="B30" s="21"/>
      <c r="C30" s="21"/>
      <c r="D30" s="21"/>
      <c r="E30" s="21"/>
      <c r="F30" s="45"/>
      <c r="G30" s="21"/>
      <c r="H30" s="21"/>
      <c r="I30" s="21"/>
      <c r="J30" s="21"/>
      <c r="K30" s="21" t="s">
        <v>261</v>
      </c>
      <c r="L30" s="21"/>
      <c r="M30" s="21"/>
      <c r="N30" s="21"/>
    </row>
    <row r="31" spans="1:34" ht="21" customHeight="1">
      <c r="A31" s="57" t="s">
        <v>263</v>
      </c>
      <c r="B31" s="21"/>
      <c r="C31" s="21"/>
      <c r="D31" s="21"/>
      <c r="E31" s="21"/>
      <c r="F31" s="45"/>
      <c r="G31" s="21"/>
      <c r="H31" s="21"/>
      <c r="I31" s="21"/>
      <c r="J31" s="21"/>
      <c r="K31" s="21" t="s">
        <v>204</v>
      </c>
      <c r="L31" s="21"/>
      <c r="M31" s="21"/>
      <c r="N31" s="21"/>
      <c r="AG31" s="17" t="s">
        <v>152</v>
      </c>
      <c r="AH31" s="17" t="s">
        <v>124</v>
      </c>
    </row>
    <row r="32" spans="1:34" ht="21" customHeight="1">
      <c r="A32" s="21" t="s">
        <v>191</v>
      </c>
      <c r="B32" s="21"/>
      <c r="C32" s="21"/>
      <c r="D32" s="21"/>
      <c r="E32" s="21"/>
      <c r="F32" s="45"/>
      <c r="G32" s="21"/>
      <c r="H32" s="21"/>
      <c r="I32" s="21"/>
      <c r="J32" s="21"/>
      <c r="K32" s="21" t="s">
        <v>205</v>
      </c>
      <c r="L32" s="21"/>
      <c r="M32" s="21"/>
      <c r="N32" s="21"/>
      <c r="AG32" s="17" t="s">
        <v>29</v>
      </c>
      <c r="AH32" s="17" t="s">
        <v>29</v>
      </c>
    </row>
    <row r="33" spans="1:34" ht="21" customHeight="1">
      <c r="A33" s="21" t="s">
        <v>192</v>
      </c>
      <c r="B33" s="21"/>
      <c r="C33" s="21"/>
      <c r="D33" s="21"/>
      <c r="E33" s="21"/>
      <c r="F33" s="45"/>
      <c r="G33" s="21"/>
      <c r="H33" s="21"/>
      <c r="I33" s="21"/>
      <c r="J33" s="21"/>
      <c r="K33" s="21" t="s">
        <v>206</v>
      </c>
      <c r="L33" s="21"/>
      <c r="M33" s="21"/>
      <c r="N33" s="21"/>
      <c r="O33" s="21"/>
      <c r="P33" s="21"/>
      <c r="Q33" s="21"/>
      <c r="AG33" s="17" t="s">
        <v>151</v>
      </c>
      <c r="AH33" s="17" t="s">
        <v>151</v>
      </c>
    </row>
    <row r="34" spans="1:34" ht="21" customHeight="1">
      <c r="A34" s="21" t="s">
        <v>257</v>
      </c>
      <c r="B34" s="21"/>
      <c r="C34" s="21"/>
      <c r="D34" s="21"/>
      <c r="E34" s="21"/>
      <c r="F34" s="45"/>
      <c r="G34" s="21"/>
      <c r="H34" s="21"/>
      <c r="I34" s="21"/>
      <c r="J34" s="21"/>
      <c r="K34" s="21" t="s">
        <v>207</v>
      </c>
      <c r="L34" s="21"/>
      <c r="M34" s="21"/>
      <c r="N34" s="21"/>
      <c r="AG34" s="17" t="s">
        <v>154</v>
      </c>
      <c r="AH34" s="17" t="s">
        <v>154</v>
      </c>
    </row>
    <row r="35" spans="1:34" ht="21" customHeight="1">
      <c r="A35" s="21" t="s">
        <v>193</v>
      </c>
      <c r="B35" s="21"/>
      <c r="C35" s="21"/>
      <c r="D35" s="21"/>
      <c r="E35" s="21"/>
      <c r="F35" s="45"/>
      <c r="G35" s="21"/>
      <c r="H35" s="21"/>
      <c r="I35" s="21"/>
      <c r="J35" s="21"/>
      <c r="L35" s="21"/>
      <c r="M35" s="21"/>
      <c r="N35" s="21"/>
      <c r="AG35" s="17" t="s">
        <v>38</v>
      </c>
      <c r="AH35" s="17" t="s">
        <v>38</v>
      </c>
    </row>
    <row r="36" spans="1:34" ht="21" customHeight="1">
      <c r="A36" s="21" t="s">
        <v>194</v>
      </c>
      <c r="B36" s="21"/>
      <c r="C36" s="21"/>
      <c r="D36" s="21"/>
      <c r="E36" s="21"/>
      <c r="F36" s="45"/>
      <c r="G36" s="21"/>
      <c r="H36" s="21"/>
      <c r="I36" s="21"/>
      <c r="J36" s="21"/>
      <c r="L36" s="21"/>
      <c r="M36" s="21"/>
      <c r="N36" s="21"/>
      <c r="AG36" s="17" t="s">
        <v>155</v>
      </c>
      <c r="AH36" s="17" t="s">
        <v>5</v>
      </c>
    </row>
    <row r="37" spans="1:14" ht="21" customHeight="1">
      <c r="A37" s="21" t="s">
        <v>195</v>
      </c>
      <c r="B37" s="21"/>
      <c r="C37" s="21"/>
      <c r="D37" s="21"/>
      <c r="E37" s="21"/>
      <c r="F37" s="45"/>
      <c r="G37" s="21"/>
      <c r="H37" s="21"/>
      <c r="I37" s="21"/>
      <c r="J37" s="21"/>
      <c r="L37" s="21"/>
      <c r="M37" s="21"/>
      <c r="N37" s="21"/>
    </row>
    <row r="38" spans="1:20" ht="21" customHeight="1">
      <c r="A38" s="257" t="s">
        <v>185</v>
      </c>
      <c r="B38" s="258"/>
      <c r="C38" s="258"/>
      <c r="D38" s="258"/>
      <c r="E38" s="258"/>
      <c r="F38" s="258"/>
      <c r="G38" s="258"/>
      <c r="H38" s="258"/>
      <c r="I38" s="258"/>
      <c r="J38" s="21"/>
      <c r="L38" s="21"/>
      <c r="M38" s="21"/>
      <c r="N38" s="21"/>
      <c r="T38" s="19" t="s">
        <v>38</v>
      </c>
    </row>
    <row r="39" spans="1:14" ht="21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21"/>
      <c r="L39" s="21"/>
      <c r="M39" s="21"/>
      <c r="N39" s="21"/>
    </row>
    <row r="40" spans="1:30" ht="21" customHeight="1">
      <c r="A40" s="58"/>
      <c r="B40" s="21"/>
      <c r="C40" s="21"/>
      <c r="D40" s="21"/>
      <c r="E40" s="21"/>
      <c r="F40" s="45"/>
      <c r="G40" s="21"/>
      <c r="H40" s="21"/>
      <c r="I40" s="21"/>
      <c r="J40" s="21"/>
      <c r="L40" s="21"/>
      <c r="M40" s="21"/>
      <c r="N40" s="21"/>
      <c r="AD40" s="59"/>
    </row>
    <row r="41" spans="1:30" ht="21" customHeight="1">
      <c r="A41" s="21" t="s">
        <v>258</v>
      </c>
      <c r="B41" s="21"/>
      <c r="C41" s="21"/>
      <c r="D41" s="21"/>
      <c r="E41" s="21"/>
      <c r="F41" s="45"/>
      <c r="G41" s="21"/>
      <c r="H41" s="21"/>
      <c r="I41" s="21"/>
      <c r="J41" s="21"/>
      <c r="L41" s="21"/>
      <c r="M41" s="21"/>
      <c r="N41" s="21"/>
      <c r="R41" s="21"/>
      <c r="AD41" s="59"/>
    </row>
    <row r="42" spans="1:30" ht="21" customHeight="1">
      <c r="A42" s="21" t="s">
        <v>259</v>
      </c>
      <c r="B42" s="21"/>
      <c r="C42" s="21"/>
      <c r="D42" s="21"/>
      <c r="E42" s="21"/>
      <c r="F42" s="45"/>
      <c r="G42" s="21"/>
      <c r="H42" s="21"/>
      <c r="I42" s="21"/>
      <c r="J42" s="21"/>
      <c r="L42" s="21"/>
      <c r="M42" s="21"/>
      <c r="N42" s="21"/>
      <c r="AD42" s="59"/>
    </row>
    <row r="43" spans="1:30" ht="21" customHeight="1">
      <c r="A43" s="21" t="s">
        <v>197</v>
      </c>
      <c r="B43" s="21"/>
      <c r="C43" s="21"/>
      <c r="D43" s="21"/>
      <c r="E43" s="21"/>
      <c r="F43" s="45"/>
      <c r="G43" s="21"/>
      <c r="H43" s="21"/>
      <c r="I43" s="21"/>
      <c r="J43" s="21"/>
      <c r="L43" s="21"/>
      <c r="M43" s="21"/>
      <c r="N43" s="21"/>
      <c r="AD43" s="59"/>
    </row>
    <row r="44" spans="1:30" ht="14.25" customHeight="1">
      <c r="A44" s="21" t="s">
        <v>189</v>
      </c>
      <c r="B44" s="21"/>
      <c r="C44" s="21"/>
      <c r="D44" s="21"/>
      <c r="E44" s="21"/>
      <c r="F44" s="45"/>
      <c r="G44" s="21"/>
      <c r="H44" s="21"/>
      <c r="I44" s="21"/>
      <c r="J44" s="21"/>
      <c r="L44" s="21"/>
      <c r="M44" s="21"/>
      <c r="N44" s="21"/>
      <c r="AD44" s="59"/>
    </row>
    <row r="45" spans="2:30" ht="14.25" customHeight="1">
      <c r="B45" s="21"/>
      <c r="C45" s="21"/>
      <c r="D45" s="21"/>
      <c r="E45" s="21"/>
      <c r="F45" s="45"/>
      <c r="G45" s="21"/>
      <c r="H45" s="21"/>
      <c r="I45" s="21"/>
      <c r="J45" s="21"/>
      <c r="L45" s="21"/>
      <c r="M45" s="21"/>
      <c r="N45" s="21"/>
      <c r="AD45" s="59"/>
    </row>
    <row r="46" spans="1:30" s="155" customFormat="1" ht="15">
      <c r="A46" s="154" t="s">
        <v>190</v>
      </c>
      <c r="B46" s="155" t="s">
        <v>160</v>
      </c>
      <c r="E46" s="154"/>
      <c r="F46" s="156"/>
      <c r="H46" s="155" t="s">
        <v>161</v>
      </c>
      <c r="L46" s="154"/>
      <c r="M46" s="154"/>
      <c r="N46" s="154"/>
      <c r="AD46" s="157"/>
    </row>
    <row r="47" spans="1:30" s="155" customFormat="1" ht="15.75" customHeight="1">
      <c r="A47" s="154"/>
      <c r="B47" s="154"/>
      <c r="C47" s="154"/>
      <c r="D47" s="154"/>
      <c r="E47" s="154"/>
      <c r="F47" s="156"/>
      <c r="H47" s="154"/>
      <c r="I47" s="154"/>
      <c r="J47" s="154"/>
      <c r="L47" s="154"/>
      <c r="M47" s="154"/>
      <c r="N47" s="154"/>
      <c r="AD47" s="157"/>
    </row>
    <row r="48" spans="2:30" s="155" customFormat="1" ht="15">
      <c r="B48" s="155" t="s">
        <v>102</v>
      </c>
      <c r="C48" s="158" t="s">
        <v>94</v>
      </c>
      <c r="D48" s="155" t="s">
        <v>95</v>
      </c>
      <c r="E48" s="155" t="s">
        <v>144</v>
      </c>
      <c r="F48" s="156"/>
      <c r="G48" s="154"/>
      <c r="H48" s="155" t="s">
        <v>173</v>
      </c>
      <c r="I48" s="155" t="s">
        <v>174</v>
      </c>
      <c r="J48" s="155" t="s">
        <v>158</v>
      </c>
      <c r="K48" s="155" t="s">
        <v>159</v>
      </c>
      <c r="M48" s="154"/>
      <c r="N48" s="154"/>
      <c r="AD48" s="157"/>
    </row>
    <row r="49" spans="1:30" s="155" customFormat="1" ht="15">
      <c r="A49" s="157">
        <v>6</v>
      </c>
      <c r="B49" s="155">
        <v>32003</v>
      </c>
      <c r="C49" s="155">
        <v>376</v>
      </c>
      <c r="D49" s="155">
        <v>603</v>
      </c>
      <c r="E49" s="155">
        <v>32982</v>
      </c>
      <c r="F49" s="156"/>
      <c r="G49" s="157">
        <v>6</v>
      </c>
      <c r="H49" s="159">
        <v>96.2</v>
      </c>
      <c r="I49" s="159">
        <v>97.9</v>
      </c>
      <c r="J49" s="159">
        <v>97</v>
      </c>
      <c r="K49" s="160">
        <v>96.5</v>
      </c>
      <c r="L49" s="154"/>
      <c r="M49" s="154"/>
      <c r="N49" s="154"/>
      <c r="AD49" s="157"/>
    </row>
    <row r="50" spans="1:14" s="155" customFormat="1" ht="16.5" customHeight="1">
      <c r="A50" s="157">
        <v>7</v>
      </c>
      <c r="B50" s="155">
        <v>31503</v>
      </c>
      <c r="C50" s="155">
        <v>322</v>
      </c>
      <c r="D50" s="155">
        <v>490</v>
      </c>
      <c r="E50" s="155">
        <v>32315</v>
      </c>
      <c r="F50" s="156"/>
      <c r="G50" s="157">
        <v>7</v>
      </c>
      <c r="H50" s="161">
        <v>96.6</v>
      </c>
      <c r="I50" s="161">
        <v>98.4</v>
      </c>
      <c r="J50" s="159">
        <v>97.5</v>
      </c>
      <c r="K50" s="160">
        <v>96.7</v>
      </c>
      <c r="L50" s="154"/>
      <c r="M50" s="154"/>
      <c r="N50" s="154"/>
    </row>
    <row r="51" spans="1:14" s="155" customFormat="1" ht="16.5" customHeight="1">
      <c r="A51" s="157">
        <v>8</v>
      </c>
      <c r="B51" s="155">
        <v>30484</v>
      </c>
      <c r="C51" s="155">
        <v>337</v>
      </c>
      <c r="D51" s="155">
        <v>516</v>
      </c>
      <c r="E51" s="155">
        <v>31337</v>
      </c>
      <c r="F51" s="156"/>
      <c r="G51" s="157">
        <v>8</v>
      </c>
      <c r="H51" s="161">
        <v>96.3</v>
      </c>
      <c r="I51" s="161">
        <v>98.3</v>
      </c>
      <c r="J51" s="159">
        <v>97.3</v>
      </c>
      <c r="K51" s="160">
        <v>96.8</v>
      </c>
      <c r="L51" s="154"/>
      <c r="M51" s="154"/>
      <c r="N51" s="154"/>
    </row>
    <row r="52" spans="1:14" s="155" customFormat="1" ht="16.5" customHeight="1">
      <c r="A52" s="157">
        <v>9</v>
      </c>
      <c r="B52" s="155">
        <v>29958</v>
      </c>
      <c r="C52" s="155">
        <v>372</v>
      </c>
      <c r="D52" s="155">
        <v>508</v>
      </c>
      <c r="E52" s="155">
        <v>30838</v>
      </c>
      <c r="F52" s="156"/>
      <c r="G52" s="157">
        <v>9</v>
      </c>
      <c r="H52" s="161">
        <v>96.3</v>
      </c>
      <c r="I52" s="161">
        <v>98</v>
      </c>
      <c r="J52" s="159">
        <v>97.1</v>
      </c>
      <c r="K52" s="160">
        <v>96.8</v>
      </c>
      <c r="L52" s="154"/>
      <c r="M52" s="154"/>
      <c r="N52" s="154"/>
    </row>
    <row r="53" spans="1:14" s="155" customFormat="1" ht="16.5" customHeight="1">
      <c r="A53" s="157">
        <v>10</v>
      </c>
      <c r="B53" s="155">
        <v>30334</v>
      </c>
      <c r="C53" s="155">
        <v>323</v>
      </c>
      <c r="D53" s="155">
        <v>545</v>
      </c>
      <c r="E53" s="155">
        <v>31202</v>
      </c>
      <c r="F53" s="156"/>
      <c r="G53" s="157">
        <v>10</v>
      </c>
      <c r="H53" s="161">
        <v>96.3</v>
      </c>
      <c r="I53" s="161">
        <v>98.2</v>
      </c>
      <c r="J53" s="159">
        <v>97.2</v>
      </c>
      <c r="K53" s="160">
        <v>96.8</v>
      </c>
      <c r="L53" s="154"/>
      <c r="M53" s="154"/>
      <c r="N53" s="154"/>
    </row>
    <row r="54" spans="1:14" s="155" customFormat="1" ht="16.5" customHeight="1">
      <c r="A54" s="157">
        <v>11</v>
      </c>
      <c r="B54" s="155">
        <v>29705</v>
      </c>
      <c r="C54" s="155">
        <v>265</v>
      </c>
      <c r="D54" s="155">
        <v>585</v>
      </c>
      <c r="E54" s="155">
        <v>30555</v>
      </c>
      <c r="F54" s="156"/>
      <c r="G54" s="157">
        <v>11</v>
      </c>
      <c r="H54" s="161">
        <v>96.2</v>
      </c>
      <c r="I54" s="161">
        <v>98.3</v>
      </c>
      <c r="J54" s="159">
        <v>97.2</v>
      </c>
      <c r="K54" s="160">
        <v>96.9</v>
      </c>
      <c r="L54" s="154"/>
      <c r="M54" s="154"/>
      <c r="N54" s="154"/>
    </row>
    <row r="55" spans="1:14" s="155" customFormat="1" ht="16.5" customHeight="1">
      <c r="A55" s="157">
        <v>12</v>
      </c>
      <c r="B55" s="155">
        <v>28888</v>
      </c>
      <c r="C55" s="155">
        <v>198</v>
      </c>
      <c r="D55" s="155">
        <v>515</v>
      </c>
      <c r="E55" s="155">
        <v>29601</v>
      </c>
      <c r="F55" s="156"/>
      <c r="G55" s="157">
        <v>12</v>
      </c>
      <c r="H55" s="161">
        <v>96.9</v>
      </c>
      <c r="I55" s="161">
        <v>98.3</v>
      </c>
      <c r="J55" s="159">
        <v>97.6</v>
      </c>
      <c r="K55" s="160">
        <v>97</v>
      </c>
      <c r="L55" s="154"/>
      <c r="M55" s="154"/>
      <c r="N55" s="154"/>
    </row>
    <row r="56" spans="1:14" s="155" customFormat="1" ht="16.5" customHeight="1">
      <c r="A56" s="157">
        <v>13</v>
      </c>
      <c r="B56" s="155">
        <v>27787</v>
      </c>
      <c r="C56" s="155">
        <v>194</v>
      </c>
      <c r="D56" s="155">
        <v>579</v>
      </c>
      <c r="E56" s="155">
        <v>28560</v>
      </c>
      <c r="F56" s="156"/>
      <c r="G56" s="157">
        <v>13</v>
      </c>
      <c r="H56" s="161">
        <v>96.6</v>
      </c>
      <c r="I56" s="161">
        <v>98</v>
      </c>
      <c r="J56" s="159">
        <v>97.3</v>
      </c>
      <c r="K56" s="160">
        <v>96.9</v>
      </c>
      <c r="L56" s="154"/>
      <c r="M56" s="154"/>
      <c r="N56" s="154"/>
    </row>
    <row r="57" spans="1:12" s="155" customFormat="1" ht="16.5" customHeight="1">
      <c r="A57" s="158">
        <v>14</v>
      </c>
      <c r="B57" s="155">
        <v>26843</v>
      </c>
      <c r="C57" s="155">
        <v>123</v>
      </c>
      <c r="D57" s="155">
        <v>555</v>
      </c>
      <c r="E57" s="155">
        <v>27521</v>
      </c>
      <c r="F57" s="162"/>
      <c r="G57" s="157">
        <v>14</v>
      </c>
      <c r="H57" s="161">
        <v>97</v>
      </c>
      <c r="I57" s="161">
        <v>98.1</v>
      </c>
      <c r="J57" s="159">
        <v>97.5</v>
      </c>
      <c r="K57" s="160">
        <v>97</v>
      </c>
      <c r="L57" s="163"/>
    </row>
    <row r="58" spans="1:12" s="155" customFormat="1" ht="16.5" customHeight="1">
      <c r="A58" s="158">
        <v>15</v>
      </c>
      <c r="B58" s="155">
        <v>25976</v>
      </c>
      <c r="C58" s="155">
        <v>116</v>
      </c>
      <c r="D58" s="155">
        <v>424</v>
      </c>
      <c r="E58" s="155">
        <v>26516</v>
      </c>
      <c r="F58" s="162"/>
      <c r="G58" s="158">
        <v>15</v>
      </c>
      <c r="H58" s="161">
        <v>97.5</v>
      </c>
      <c r="I58" s="161">
        <v>98.5</v>
      </c>
      <c r="J58" s="159">
        <v>98</v>
      </c>
      <c r="K58" s="160">
        <v>97.3</v>
      </c>
      <c r="L58" s="163"/>
    </row>
    <row r="59" spans="1:11" s="155" customFormat="1" ht="16.5" customHeight="1">
      <c r="A59" s="158">
        <v>16</v>
      </c>
      <c r="B59" s="155">
        <v>25010</v>
      </c>
      <c r="C59" s="155">
        <v>91</v>
      </c>
      <c r="D59" s="155">
        <v>395</v>
      </c>
      <c r="E59" s="155">
        <v>25496</v>
      </c>
      <c r="F59" s="164"/>
      <c r="G59" s="158">
        <v>16</v>
      </c>
      <c r="H59" s="161">
        <v>97.5</v>
      </c>
      <c r="I59" s="161">
        <v>98.7</v>
      </c>
      <c r="J59" s="159">
        <v>98.1</v>
      </c>
      <c r="K59" s="160">
        <v>97.5</v>
      </c>
    </row>
    <row r="60" spans="1:11" s="155" customFormat="1" ht="16.5" customHeight="1">
      <c r="A60" s="158">
        <v>17</v>
      </c>
      <c r="B60" s="155">
        <v>23969</v>
      </c>
      <c r="C60" s="155">
        <v>83</v>
      </c>
      <c r="D60" s="155">
        <v>314</v>
      </c>
      <c r="E60" s="155">
        <v>24366</v>
      </c>
      <c r="F60" s="164"/>
      <c r="G60" s="158">
        <v>17</v>
      </c>
      <c r="H60" s="161">
        <v>98</v>
      </c>
      <c r="I60" s="161">
        <v>98.8</v>
      </c>
      <c r="J60" s="159">
        <v>98.4</v>
      </c>
      <c r="K60" s="160">
        <v>97.6</v>
      </c>
    </row>
    <row r="61" spans="1:11" s="155" customFormat="1" ht="16.5" customHeight="1">
      <c r="A61" s="158">
        <v>18</v>
      </c>
      <c r="B61" s="155">
        <v>23187</v>
      </c>
      <c r="C61" s="155">
        <v>73</v>
      </c>
      <c r="D61" s="155">
        <v>290</v>
      </c>
      <c r="E61" s="155">
        <v>23550</v>
      </c>
      <c r="F61" s="164"/>
      <c r="G61" s="158">
        <v>18</v>
      </c>
      <c r="H61" s="161">
        <v>98.1</v>
      </c>
      <c r="I61" s="161">
        <v>98.8</v>
      </c>
      <c r="J61" s="159">
        <v>98.5</v>
      </c>
      <c r="K61" s="160">
        <v>97.7</v>
      </c>
    </row>
    <row r="62" spans="1:11" s="155" customFormat="1" ht="16.5" customHeight="1">
      <c r="A62" s="158">
        <v>19.3</v>
      </c>
      <c r="B62" s="155">
        <v>23106</v>
      </c>
      <c r="C62" s="155">
        <v>76</v>
      </c>
      <c r="D62" s="155">
        <v>234</v>
      </c>
      <c r="E62" s="155">
        <v>23416</v>
      </c>
      <c r="F62" s="164"/>
      <c r="G62" s="158">
        <v>19.3</v>
      </c>
      <c r="H62" s="161">
        <v>98.5</v>
      </c>
      <c r="I62" s="161">
        <v>98.9</v>
      </c>
      <c r="J62" s="159">
        <v>98.7</v>
      </c>
      <c r="K62" s="160">
        <v>97.7</v>
      </c>
    </row>
    <row r="63" spans="1:11" s="155" customFormat="1" ht="16.5" customHeight="1">
      <c r="A63" s="158"/>
      <c r="B63" s="155">
        <v>22648</v>
      </c>
      <c r="C63" s="155">
        <v>65</v>
      </c>
      <c r="D63" s="155">
        <v>256</v>
      </c>
      <c r="E63" s="155">
        <v>22969</v>
      </c>
      <c r="F63" s="164"/>
      <c r="G63" s="158"/>
      <c r="H63" s="161">
        <v>98.4</v>
      </c>
      <c r="I63" s="161">
        <v>98.8</v>
      </c>
      <c r="J63" s="159">
        <v>98.6</v>
      </c>
      <c r="K63" s="160">
        <v>97.8</v>
      </c>
    </row>
    <row r="64" spans="1:11" s="155" customFormat="1" ht="16.5" customHeight="1">
      <c r="A64" s="158"/>
      <c r="B64" s="155">
        <v>21737</v>
      </c>
      <c r="C64" s="155">
        <v>34</v>
      </c>
      <c r="D64" s="155">
        <v>229</v>
      </c>
      <c r="E64" s="155">
        <v>22000</v>
      </c>
      <c r="F64" s="164"/>
      <c r="G64" s="158"/>
      <c r="H64" s="161">
        <v>98.7</v>
      </c>
      <c r="I64" s="161">
        <v>98.9</v>
      </c>
      <c r="J64" s="159">
        <v>98.8</v>
      </c>
      <c r="K64" s="160">
        <v>97.9</v>
      </c>
    </row>
    <row r="65" spans="1:11" s="155" customFormat="1" ht="16.5" customHeight="1">
      <c r="A65" s="158">
        <v>22.3</v>
      </c>
      <c r="B65" s="155">
        <v>22478</v>
      </c>
      <c r="C65" s="155">
        <v>36</v>
      </c>
      <c r="D65" s="155">
        <v>228</v>
      </c>
      <c r="E65" s="155">
        <v>22742</v>
      </c>
      <c r="F65" s="164"/>
      <c r="G65" s="158">
        <v>22.3</v>
      </c>
      <c r="H65" s="161">
        <v>98.7</v>
      </c>
      <c r="I65" s="161">
        <v>99.1</v>
      </c>
      <c r="J65" s="159">
        <v>98.9</v>
      </c>
      <c r="K65" s="160">
        <v>98</v>
      </c>
    </row>
    <row r="66" spans="1:11" s="155" customFormat="1" ht="16.5" customHeight="1">
      <c r="A66" s="158"/>
      <c r="B66" s="155">
        <v>21686</v>
      </c>
      <c r="C66" s="155">
        <v>26</v>
      </c>
      <c r="D66" s="155">
        <f>E66-B66-C66</f>
        <v>231</v>
      </c>
      <c r="E66" s="155">
        <v>21943</v>
      </c>
      <c r="F66" s="164"/>
      <c r="G66" s="158"/>
      <c r="H66" s="161">
        <v>98.6</v>
      </c>
      <c r="I66" s="161">
        <v>99</v>
      </c>
      <c r="J66" s="159">
        <v>98.8</v>
      </c>
      <c r="K66" s="160">
        <v>98.2</v>
      </c>
    </row>
    <row r="67" spans="1:11" s="155" customFormat="1" ht="16.5" customHeight="1">
      <c r="A67" s="158"/>
      <c r="B67" s="155">
        <v>21615</v>
      </c>
      <c r="C67" s="155">
        <v>37</v>
      </c>
      <c r="D67" s="155">
        <v>182</v>
      </c>
      <c r="E67" s="155">
        <v>21834</v>
      </c>
      <c r="F67" s="164"/>
      <c r="G67" s="158"/>
      <c r="H67" s="161">
        <v>98.9</v>
      </c>
      <c r="I67" s="161">
        <v>99.1</v>
      </c>
      <c r="J67" s="159">
        <v>99</v>
      </c>
      <c r="K67" s="160">
        <v>98.3</v>
      </c>
    </row>
    <row r="68" spans="1:17" s="155" customFormat="1" ht="16.5" customHeight="1">
      <c r="A68" s="158">
        <v>25.3</v>
      </c>
      <c r="B68" s="155">
        <v>21401</v>
      </c>
      <c r="C68" s="155">
        <v>39</v>
      </c>
      <c r="D68" s="155">
        <v>165</v>
      </c>
      <c r="E68" s="155">
        <v>21605</v>
      </c>
      <c r="F68" s="164"/>
      <c r="G68" s="158">
        <v>25.3</v>
      </c>
      <c r="H68" s="161">
        <v>98.7</v>
      </c>
      <c r="I68" s="161">
        <v>99.4</v>
      </c>
      <c r="J68" s="159">
        <v>99.1</v>
      </c>
      <c r="K68" s="160">
        <v>98.4</v>
      </c>
      <c r="L68" s="165"/>
      <c r="M68" s="165"/>
      <c r="N68" s="166"/>
      <c r="O68" s="166"/>
      <c r="P68" s="166"/>
      <c r="Q68" s="166"/>
    </row>
    <row r="69" spans="1:21" s="165" customFormat="1" ht="16.5" customHeight="1">
      <c r="A69" s="167"/>
      <c r="B69" s="155">
        <v>21640</v>
      </c>
      <c r="C69" s="155">
        <v>48</v>
      </c>
      <c r="D69" s="155">
        <v>164</v>
      </c>
      <c r="E69" s="155">
        <v>21852</v>
      </c>
      <c r="F69" s="168">
        <f>ROUND((E69-E68)/E68*100,1)</f>
        <v>1.1</v>
      </c>
      <c r="G69" s="167"/>
      <c r="H69" s="161">
        <v>98.7</v>
      </c>
      <c r="I69" s="161">
        <v>99.4</v>
      </c>
      <c r="J69" s="159">
        <v>99</v>
      </c>
      <c r="K69" s="160">
        <v>98.4</v>
      </c>
      <c r="L69" s="155"/>
      <c r="M69" s="155"/>
      <c r="N69" s="169"/>
      <c r="O69" s="170"/>
      <c r="P69" s="170"/>
      <c r="Q69" s="170"/>
      <c r="R69" s="155"/>
      <c r="S69" s="166"/>
      <c r="T69" s="166"/>
      <c r="U69" s="166"/>
    </row>
    <row r="70" spans="1:21" s="165" customFormat="1" ht="16.5" customHeight="1">
      <c r="A70" s="171"/>
      <c r="B70" s="155">
        <v>21395</v>
      </c>
      <c r="C70" s="155">
        <v>44</v>
      </c>
      <c r="D70" s="155">
        <v>131</v>
      </c>
      <c r="E70" s="155">
        <v>21570</v>
      </c>
      <c r="F70" s="168">
        <f>ROUND((E70-E69)/E69*100,1)</f>
        <v>-1.3</v>
      </c>
      <c r="G70" s="171"/>
      <c r="H70" s="159">
        <v>98.9</v>
      </c>
      <c r="I70" s="159">
        <v>99.5</v>
      </c>
      <c r="J70" s="159">
        <v>99.2</v>
      </c>
      <c r="K70" s="159">
        <v>98.5</v>
      </c>
      <c r="L70" s="155"/>
      <c r="M70" s="155"/>
      <c r="N70" s="169"/>
      <c r="O70" s="170"/>
      <c r="P70" s="170"/>
      <c r="Q70" s="170"/>
      <c r="R70" s="155"/>
      <c r="S70" s="166"/>
      <c r="T70" s="166"/>
      <c r="U70" s="166"/>
    </row>
    <row r="71" spans="1:18" s="173" customFormat="1" ht="14.25">
      <c r="A71" s="172">
        <v>28.3</v>
      </c>
      <c r="B71" s="173">
        <v>21544</v>
      </c>
      <c r="C71" s="173">
        <v>27</v>
      </c>
      <c r="D71" s="173">
        <v>140</v>
      </c>
      <c r="E71" s="173">
        <f>SUM(B71:D71)</f>
        <v>21711</v>
      </c>
      <c r="F71" s="168">
        <f>ROUND((E71-E70)/E70*100,1)</f>
        <v>0.7</v>
      </c>
      <c r="G71" s="172">
        <v>28.3</v>
      </c>
      <c r="H71" s="174">
        <v>99</v>
      </c>
      <c r="I71" s="174">
        <v>99.5</v>
      </c>
      <c r="J71" s="174">
        <v>99.2</v>
      </c>
      <c r="K71" s="174">
        <v>98.7</v>
      </c>
      <c r="L71" s="155"/>
      <c r="M71" s="155"/>
      <c r="N71" s="155"/>
      <c r="O71" s="155"/>
      <c r="P71" s="155"/>
      <c r="Q71" s="155"/>
      <c r="R71" s="166"/>
    </row>
    <row r="72" spans="6:18" s="155" customFormat="1" ht="14.25">
      <c r="F72" s="164"/>
      <c r="L72" s="173"/>
      <c r="M72" s="173"/>
      <c r="N72" s="173"/>
      <c r="O72" s="173"/>
      <c r="P72" s="173"/>
      <c r="Q72" s="173"/>
      <c r="R72" s="166"/>
    </row>
    <row r="73" s="155" customFormat="1" ht="13.5">
      <c r="F73" s="164"/>
    </row>
    <row r="74" spans="2:6" s="155" customFormat="1" ht="13.5">
      <c r="B74" s="155">
        <v>21570</v>
      </c>
      <c r="F74" s="164"/>
    </row>
    <row r="75" s="155" customFormat="1" ht="13.5">
      <c r="F75" s="164"/>
    </row>
    <row r="123" spans="28:32" ht="13.5">
      <c r="AB123" s="61"/>
      <c r="AC123" s="61"/>
      <c r="AD123" s="61"/>
      <c r="AE123" s="61"/>
      <c r="AF123" s="61"/>
    </row>
    <row r="124" spans="28:35" ht="13.5">
      <c r="AB124" s="63"/>
      <c r="AC124" s="63"/>
      <c r="AD124" s="64"/>
      <c r="AE124" s="63"/>
      <c r="AF124" s="64"/>
      <c r="AG124" s="61"/>
      <c r="AH124" s="61"/>
      <c r="AI124" s="61"/>
    </row>
    <row r="125" spans="30:35" ht="13.5">
      <c r="AD125" s="65"/>
      <c r="AE125" s="66"/>
      <c r="AF125" s="67" t="s">
        <v>43</v>
      </c>
      <c r="AG125" s="63"/>
      <c r="AH125" s="63"/>
      <c r="AI125" s="63"/>
    </row>
    <row r="126" spans="28:35" ht="13.5">
      <c r="AB126" s="17" t="s">
        <v>44</v>
      </c>
      <c r="AD126" s="65" t="s">
        <v>45</v>
      </c>
      <c r="AE126" s="65" t="s">
        <v>46</v>
      </c>
      <c r="AF126" s="68"/>
      <c r="AG126" s="69"/>
      <c r="AH126" s="69"/>
      <c r="AI126" s="69"/>
    </row>
    <row r="127" spans="30:35" ht="13.5">
      <c r="AD127" s="65"/>
      <c r="AE127" s="65" t="s">
        <v>47</v>
      </c>
      <c r="AF127" s="238" t="s">
        <v>48</v>
      </c>
      <c r="AG127" s="66"/>
      <c r="AH127" s="66"/>
      <c r="AI127" s="66"/>
    </row>
    <row r="128" spans="28:35" ht="13.5">
      <c r="AB128" s="66"/>
      <c r="AC128" s="66"/>
      <c r="AD128" s="68"/>
      <c r="AE128" s="68" t="s">
        <v>51</v>
      </c>
      <c r="AF128" s="240"/>
      <c r="AG128" s="65" t="s">
        <v>49</v>
      </c>
      <c r="AH128" s="238" t="s">
        <v>79</v>
      </c>
      <c r="AI128" s="236" t="s">
        <v>50</v>
      </c>
    </row>
    <row r="129" spans="30:35" ht="13.5">
      <c r="AD129" s="70" t="s">
        <v>53</v>
      </c>
      <c r="AE129" s="71" t="s">
        <v>54</v>
      </c>
      <c r="AG129" s="68" t="s">
        <v>52</v>
      </c>
      <c r="AH129" s="239"/>
      <c r="AI129" s="237"/>
    </row>
    <row r="130" spans="28:32" ht="13.5">
      <c r="AB130" s="17" t="s">
        <v>55</v>
      </c>
      <c r="AC130" s="60">
        <v>6</v>
      </c>
      <c r="AD130" s="73" t="s">
        <v>56</v>
      </c>
      <c r="AE130" s="74" t="s">
        <v>57</v>
      </c>
      <c r="AF130" s="74" t="s">
        <v>58</v>
      </c>
    </row>
    <row r="131" spans="29:35" ht="13.5">
      <c r="AC131" s="60"/>
      <c r="AD131" s="75" t="s">
        <v>62</v>
      </c>
      <c r="AE131" s="76" t="s">
        <v>63</v>
      </c>
      <c r="AF131" s="76" t="s">
        <v>64</v>
      </c>
      <c r="AG131" s="74" t="s">
        <v>59</v>
      </c>
      <c r="AH131" s="74" t="s">
        <v>60</v>
      </c>
      <c r="AI131" s="74" t="s">
        <v>61</v>
      </c>
    </row>
    <row r="132" spans="29:35" ht="13.5">
      <c r="AC132" s="60">
        <v>7</v>
      </c>
      <c r="AD132" s="73" t="s">
        <v>68</v>
      </c>
      <c r="AE132" s="74" t="s">
        <v>69</v>
      </c>
      <c r="AF132" s="74" t="s">
        <v>70</v>
      </c>
      <c r="AG132" s="76" t="s">
        <v>65</v>
      </c>
      <c r="AH132" s="76" t="s">
        <v>66</v>
      </c>
      <c r="AI132" s="76" t="s">
        <v>67</v>
      </c>
    </row>
    <row r="133" spans="29:35" ht="13.5">
      <c r="AC133" s="61"/>
      <c r="AD133" s="75" t="s">
        <v>73</v>
      </c>
      <c r="AE133" s="77" t="s">
        <v>74</v>
      </c>
      <c r="AF133" s="77" t="s">
        <v>75</v>
      </c>
      <c r="AG133" s="74" t="s">
        <v>59</v>
      </c>
      <c r="AH133" s="74" t="s">
        <v>71</v>
      </c>
      <c r="AI133" s="74" t="s">
        <v>72</v>
      </c>
    </row>
    <row r="134" spans="29:35" ht="13.5">
      <c r="AC134" s="78">
        <v>8</v>
      </c>
      <c r="AD134" s="73" t="s">
        <v>125</v>
      </c>
      <c r="AE134" s="62" t="s">
        <v>126</v>
      </c>
      <c r="AF134" s="62" t="s">
        <v>127</v>
      </c>
      <c r="AG134" s="77" t="s">
        <v>65</v>
      </c>
      <c r="AH134" s="77" t="s">
        <v>76</v>
      </c>
      <c r="AI134" s="77" t="s">
        <v>77</v>
      </c>
    </row>
    <row r="135" spans="29:35" ht="13.5">
      <c r="AC135" s="61"/>
      <c r="AD135" s="75" t="s">
        <v>130</v>
      </c>
      <c r="AE135" s="77" t="s">
        <v>131</v>
      </c>
      <c r="AF135" s="77" t="s">
        <v>132</v>
      </c>
      <c r="AG135" s="62" t="s">
        <v>59</v>
      </c>
      <c r="AH135" s="62" t="s">
        <v>128</v>
      </c>
      <c r="AI135" s="62" t="s">
        <v>129</v>
      </c>
    </row>
    <row r="136" spans="29:35" ht="13.5">
      <c r="AC136" s="60">
        <v>9</v>
      </c>
      <c r="AD136" s="73" t="s">
        <v>135</v>
      </c>
      <c r="AE136" s="74" t="s">
        <v>136</v>
      </c>
      <c r="AF136" s="74" t="s">
        <v>137</v>
      </c>
      <c r="AG136" s="77" t="s">
        <v>65</v>
      </c>
      <c r="AH136" s="77" t="s">
        <v>133</v>
      </c>
      <c r="AI136" s="77" t="s">
        <v>134</v>
      </c>
    </row>
    <row r="137" spans="29:35" ht="13.5">
      <c r="AC137" s="61"/>
      <c r="AD137" s="75" t="s">
        <v>8</v>
      </c>
      <c r="AE137" s="77" t="s">
        <v>9</v>
      </c>
      <c r="AF137" s="77" t="s">
        <v>10</v>
      </c>
      <c r="AG137" s="74" t="s">
        <v>138</v>
      </c>
      <c r="AH137" s="74" t="s">
        <v>6</v>
      </c>
      <c r="AI137" s="74" t="s">
        <v>7</v>
      </c>
    </row>
    <row r="138" spans="29:35" ht="13.5">
      <c r="AC138" s="78">
        <v>10</v>
      </c>
      <c r="AD138" s="73" t="s">
        <v>14</v>
      </c>
      <c r="AE138" s="62" t="s">
        <v>15</v>
      </c>
      <c r="AF138" s="62" t="s">
        <v>16</v>
      </c>
      <c r="AG138" s="77" t="s">
        <v>11</v>
      </c>
      <c r="AH138" s="77" t="s">
        <v>12</v>
      </c>
      <c r="AI138" s="77" t="s">
        <v>13</v>
      </c>
    </row>
    <row r="139" spans="28:35" ht="13.5">
      <c r="AB139" s="66"/>
      <c r="AC139" s="66"/>
      <c r="AD139" s="79" t="s">
        <v>19</v>
      </c>
      <c r="AE139" s="80" t="s">
        <v>9</v>
      </c>
      <c r="AF139" s="80" t="s">
        <v>20</v>
      </c>
      <c r="AG139" s="62" t="s">
        <v>138</v>
      </c>
      <c r="AH139" s="62" t="s">
        <v>17</v>
      </c>
      <c r="AI139" s="62" t="s">
        <v>18</v>
      </c>
    </row>
    <row r="140" spans="33:35" ht="13.5">
      <c r="AG140" s="80" t="s">
        <v>11</v>
      </c>
      <c r="AH140" s="80" t="s">
        <v>21</v>
      </c>
      <c r="AI140" s="81" t="s">
        <v>22</v>
      </c>
    </row>
    <row r="141" ht="13.5"/>
    <row r="142" ht="13.5"/>
    <row r="143" ht="13.5"/>
    <row r="144" ht="13.5"/>
    <row r="145" ht="13.5"/>
  </sheetData>
  <sheetProtection/>
  <mergeCells count="16">
    <mergeCell ref="N6:N7"/>
    <mergeCell ref="O6:O7"/>
    <mergeCell ref="A4:A7"/>
    <mergeCell ref="L4:O4"/>
    <mergeCell ref="A38:I38"/>
    <mergeCell ref="L5:O5"/>
    <mergeCell ref="A3:L3"/>
    <mergeCell ref="AI128:AI129"/>
    <mergeCell ref="AH128:AH129"/>
    <mergeCell ref="AF127:AF128"/>
    <mergeCell ref="F4:G4"/>
    <mergeCell ref="L6:L7"/>
    <mergeCell ref="M6:M7"/>
    <mergeCell ref="B5:B6"/>
    <mergeCell ref="G5:G7"/>
    <mergeCell ref="I5:I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58"/>
  <sheetViews>
    <sheetView showGridLines="0" zoomScale="80" zoomScaleNormal="80" zoomScaleSheetLayoutView="80" workbookViewId="0" topLeftCell="A1">
      <selection activeCell="A2" sqref="A2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5" width="9.625" style="2" customWidth="1"/>
    <col min="16" max="16" width="11.00390625" style="2" customWidth="1"/>
    <col min="17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6" t="s">
        <v>85</v>
      </c>
    </row>
    <row r="2" ht="17.25" customHeight="1">
      <c r="A2" s="82"/>
    </row>
    <row r="3" spans="1:26" ht="22.5" customHeight="1">
      <c r="A3" s="83" t="s">
        <v>86</v>
      </c>
      <c r="Z3" s="2" t="s">
        <v>5</v>
      </c>
    </row>
    <row r="4" spans="1:22" s="84" customFormat="1" ht="40.5" customHeight="1">
      <c r="A4" s="234" t="s">
        <v>162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85" t="s">
        <v>224</v>
      </c>
      <c r="U4" s="85"/>
      <c r="V4" s="2"/>
    </row>
    <row r="5" spans="1:19" s="84" customFormat="1" ht="30" customHeight="1">
      <c r="A5" s="22"/>
      <c r="B5" s="23" t="s">
        <v>163</v>
      </c>
      <c r="C5" s="24" t="s">
        <v>164</v>
      </c>
      <c r="D5" s="25"/>
      <c r="E5" s="86" t="s">
        <v>165</v>
      </c>
      <c r="F5" s="269" t="s">
        <v>3</v>
      </c>
      <c r="G5" s="270"/>
      <c r="H5" s="24" t="s">
        <v>26</v>
      </c>
      <c r="I5" s="24" t="s">
        <v>30</v>
      </c>
      <c r="J5" s="25"/>
      <c r="K5" s="27" t="s">
        <v>31</v>
      </c>
      <c r="L5" s="27" t="s">
        <v>32</v>
      </c>
      <c r="M5" s="22" t="s">
        <v>168</v>
      </c>
      <c r="N5" s="262" t="s">
        <v>175</v>
      </c>
      <c r="O5" s="263"/>
      <c r="P5" s="24" t="s">
        <v>176</v>
      </c>
      <c r="Q5" s="87"/>
      <c r="R5" s="87"/>
      <c r="S5" s="87"/>
    </row>
    <row r="6" spans="1:33" s="84" customFormat="1" ht="30" customHeight="1">
      <c r="A6" s="10" t="s">
        <v>181</v>
      </c>
      <c r="B6" s="247" t="s">
        <v>220</v>
      </c>
      <c r="C6" s="30" t="s">
        <v>80</v>
      </c>
      <c r="D6" s="27" t="s">
        <v>41</v>
      </c>
      <c r="E6" s="35" t="s">
        <v>113</v>
      </c>
      <c r="F6" s="32" t="s">
        <v>4</v>
      </c>
      <c r="G6" s="88" t="s">
        <v>117</v>
      </c>
      <c r="H6" s="30" t="s">
        <v>118</v>
      </c>
      <c r="I6" s="268" t="s">
        <v>123</v>
      </c>
      <c r="J6" s="253"/>
      <c r="K6" s="33" t="s">
        <v>169</v>
      </c>
      <c r="L6" s="33" t="s">
        <v>23</v>
      </c>
      <c r="M6" s="11" t="s">
        <v>182</v>
      </c>
      <c r="N6" s="264" t="s">
        <v>104</v>
      </c>
      <c r="O6" s="265"/>
      <c r="P6" s="30" t="s">
        <v>105</v>
      </c>
      <c r="AG6" s="2"/>
    </row>
    <row r="7" spans="1:33" s="84" customFormat="1" ht="22.5" customHeight="1">
      <c r="A7" s="11"/>
      <c r="B7" s="247"/>
      <c r="C7" s="30" t="s">
        <v>114</v>
      </c>
      <c r="D7" s="33" t="s">
        <v>81</v>
      </c>
      <c r="E7" s="36" t="s">
        <v>83</v>
      </c>
      <c r="F7" s="36" t="s">
        <v>179</v>
      </c>
      <c r="G7" s="31"/>
      <c r="H7" s="30" t="s">
        <v>119</v>
      </c>
      <c r="I7" s="266" t="s">
        <v>218</v>
      </c>
      <c r="J7" s="266" t="s">
        <v>219</v>
      </c>
      <c r="K7" s="35" t="s">
        <v>170</v>
      </c>
      <c r="L7" s="33" t="s">
        <v>24</v>
      </c>
      <c r="M7" s="11" t="s">
        <v>183</v>
      </c>
      <c r="N7" s="271" t="s">
        <v>218</v>
      </c>
      <c r="O7" s="266" t="s">
        <v>219</v>
      </c>
      <c r="P7" s="30" t="s">
        <v>106</v>
      </c>
      <c r="AG7" s="2" t="s">
        <v>139</v>
      </c>
    </row>
    <row r="8" spans="1:33" s="84" customFormat="1" ht="22.5" customHeight="1">
      <c r="A8" s="38"/>
      <c r="B8" s="39"/>
      <c r="C8" s="39"/>
      <c r="D8" s="40" t="s">
        <v>82</v>
      </c>
      <c r="E8" s="40" t="s">
        <v>114</v>
      </c>
      <c r="F8" s="40" t="s">
        <v>38</v>
      </c>
      <c r="G8" s="39"/>
      <c r="H8" s="89" t="s">
        <v>122</v>
      </c>
      <c r="I8" s="267"/>
      <c r="J8" s="246"/>
      <c r="K8" s="42" t="s">
        <v>171</v>
      </c>
      <c r="L8" s="40" t="s">
        <v>25</v>
      </c>
      <c r="M8" s="38" t="s">
        <v>27</v>
      </c>
      <c r="N8" s="272"/>
      <c r="O8" s="246"/>
      <c r="P8" s="89" t="s">
        <v>177</v>
      </c>
      <c r="AG8" s="2" t="s">
        <v>146</v>
      </c>
    </row>
    <row r="9" spans="1:33" s="84" customFormat="1" ht="24" customHeight="1">
      <c r="A9" s="56" t="s">
        <v>208</v>
      </c>
      <c r="B9" s="90" t="s">
        <v>93</v>
      </c>
      <c r="C9" s="91" t="s">
        <v>93</v>
      </c>
      <c r="D9" s="91" t="s">
        <v>93</v>
      </c>
      <c r="E9" s="91" t="s">
        <v>92</v>
      </c>
      <c r="F9" s="91" t="s">
        <v>93</v>
      </c>
      <c r="G9" s="91" t="s">
        <v>78</v>
      </c>
      <c r="H9" s="91" t="s">
        <v>93</v>
      </c>
      <c r="I9" s="91" t="s">
        <v>42</v>
      </c>
      <c r="J9" s="91" t="s">
        <v>42</v>
      </c>
      <c r="K9" s="91" t="s">
        <v>42</v>
      </c>
      <c r="L9" s="91" t="s">
        <v>42</v>
      </c>
      <c r="M9" s="91" t="s">
        <v>42</v>
      </c>
      <c r="N9" s="91" t="s">
        <v>42</v>
      </c>
      <c r="O9" s="91" t="s">
        <v>93</v>
      </c>
      <c r="P9" s="91" t="s">
        <v>93</v>
      </c>
      <c r="AG9" s="2" t="s">
        <v>147</v>
      </c>
    </row>
    <row r="10" spans="1:33" ht="24" customHeight="1">
      <c r="A10" s="144" t="s">
        <v>209</v>
      </c>
      <c r="B10" s="132">
        <v>20539</v>
      </c>
      <c r="C10" s="92">
        <v>9348</v>
      </c>
      <c r="D10" s="92">
        <v>9347</v>
      </c>
      <c r="E10" s="92">
        <v>3556</v>
      </c>
      <c r="F10" s="92">
        <v>930</v>
      </c>
      <c r="G10" s="92">
        <v>622</v>
      </c>
      <c r="H10" s="92">
        <v>315</v>
      </c>
      <c r="I10" s="150">
        <v>4147</v>
      </c>
      <c r="J10" s="275" t="s">
        <v>223</v>
      </c>
      <c r="K10" s="92">
        <v>506</v>
      </c>
      <c r="L10" s="92">
        <v>1042</v>
      </c>
      <c r="M10" s="93">
        <v>73</v>
      </c>
      <c r="N10" s="92">
        <v>29</v>
      </c>
      <c r="O10" s="275" t="s">
        <v>223</v>
      </c>
      <c r="P10" s="92">
        <v>4176</v>
      </c>
      <c r="AG10" s="2" t="s">
        <v>148</v>
      </c>
    </row>
    <row r="11" spans="1:33" ht="24" customHeight="1">
      <c r="A11" s="144" t="s">
        <v>213</v>
      </c>
      <c r="B11" s="132">
        <v>19779</v>
      </c>
      <c r="C11" s="92">
        <v>9159</v>
      </c>
      <c r="D11" s="92">
        <v>9155</v>
      </c>
      <c r="E11" s="92">
        <v>3504</v>
      </c>
      <c r="F11" s="92">
        <v>719</v>
      </c>
      <c r="G11" s="92">
        <v>483</v>
      </c>
      <c r="H11" s="92">
        <v>289</v>
      </c>
      <c r="I11" s="150">
        <v>4483</v>
      </c>
      <c r="J11" s="275"/>
      <c r="K11" s="92">
        <v>271</v>
      </c>
      <c r="L11" s="92">
        <v>841</v>
      </c>
      <c r="M11" s="93">
        <v>30</v>
      </c>
      <c r="N11" s="92">
        <v>39</v>
      </c>
      <c r="O11" s="275"/>
      <c r="P11" s="92">
        <v>4522</v>
      </c>
      <c r="AG11" s="2" t="s">
        <v>148</v>
      </c>
    </row>
    <row r="12" spans="1:33" ht="24" customHeight="1">
      <c r="A12" s="144" t="s">
        <v>214</v>
      </c>
      <c r="B12" s="132">
        <v>20254</v>
      </c>
      <c r="C12" s="92">
        <v>9718</v>
      </c>
      <c r="D12" s="92">
        <v>9709</v>
      </c>
      <c r="E12" s="92">
        <v>3599</v>
      </c>
      <c r="F12" s="92">
        <v>664</v>
      </c>
      <c r="G12" s="92">
        <v>509</v>
      </c>
      <c r="H12" s="92">
        <v>255</v>
      </c>
      <c r="I12" s="150">
        <v>4682</v>
      </c>
      <c r="J12" s="275"/>
      <c r="K12" s="92">
        <v>254</v>
      </c>
      <c r="L12" s="92">
        <v>523</v>
      </c>
      <c r="M12" s="93">
        <v>50</v>
      </c>
      <c r="N12" s="94">
        <v>34</v>
      </c>
      <c r="O12" s="275"/>
      <c r="P12" s="92">
        <v>4716</v>
      </c>
      <c r="AG12" s="2" t="s">
        <v>148</v>
      </c>
    </row>
    <row r="13" spans="1:33" ht="24" customHeight="1">
      <c r="A13" s="144" t="s">
        <v>215</v>
      </c>
      <c r="B13" s="50">
        <v>19657</v>
      </c>
      <c r="C13" s="50">
        <v>9499</v>
      </c>
      <c r="D13" s="50">
        <v>9496</v>
      </c>
      <c r="E13" s="50">
        <v>3365</v>
      </c>
      <c r="F13" s="50">
        <v>608</v>
      </c>
      <c r="G13" s="50">
        <v>390</v>
      </c>
      <c r="H13" s="50">
        <v>243</v>
      </c>
      <c r="I13" s="121">
        <v>4693</v>
      </c>
      <c r="J13" s="275"/>
      <c r="K13" s="92">
        <v>248</v>
      </c>
      <c r="L13" s="50">
        <v>606</v>
      </c>
      <c r="M13" s="50">
        <v>5</v>
      </c>
      <c r="N13" s="50">
        <v>34</v>
      </c>
      <c r="O13" s="275"/>
      <c r="P13" s="93">
        <v>4727</v>
      </c>
      <c r="AG13" s="2" t="s">
        <v>148</v>
      </c>
    </row>
    <row r="14" spans="1:16" ht="24" customHeight="1">
      <c r="A14" s="144" t="s">
        <v>216</v>
      </c>
      <c r="B14" s="50">
        <v>19825</v>
      </c>
      <c r="C14" s="50">
        <v>9671</v>
      </c>
      <c r="D14" s="50">
        <v>9668</v>
      </c>
      <c r="E14" s="50">
        <v>3279</v>
      </c>
      <c r="F14" s="50">
        <v>677</v>
      </c>
      <c r="G14" s="50">
        <v>404</v>
      </c>
      <c r="H14" s="50">
        <v>240</v>
      </c>
      <c r="I14" s="50">
        <v>4682</v>
      </c>
      <c r="J14" s="50">
        <v>37</v>
      </c>
      <c r="K14" s="92">
        <v>230</v>
      </c>
      <c r="L14" s="50">
        <v>598</v>
      </c>
      <c r="M14" s="50">
        <v>7</v>
      </c>
      <c r="N14" s="50">
        <v>10</v>
      </c>
      <c r="O14" s="50">
        <v>3</v>
      </c>
      <c r="P14" s="93">
        <v>4732</v>
      </c>
    </row>
    <row r="15" spans="1:16" ht="24" customHeight="1">
      <c r="A15" s="144"/>
      <c r="B15" s="50"/>
      <c r="C15" s="50"/>
      <c r="D15" s="50"/>
      <c r="E15" s="50"/>
      <c r="F15" s="50"/>
      <c r="G15" s="50"/>
      <c r="H15" s="50"/>
      <c r="I15" s="50"/>
      <c r="J15" s="50"/>
      <c r="K15" s="141"/>
      <c r="L15" s="50"/>
      <c r="M15" s="50"/>
      <c r="N15" s="273"/>
      <c r="O15" s="274"/>
      <c r="P15" s="132"/>
    </row>
    <row r="16" spans="1:33" ht="30.75" customHeight="1">
      <c r="A16" s="145" t="s">
        <v>217</v>
      </c>
      <c r="B16" s="5">
        <f>SUM(B17:B18)</f>
        <v>19587</v>
      </c>
      <c r="C16" s="5">
        <f aca="true" t="shared" si="0" ref="C16:P16">SUM(C17:C18)</f>
        <v>9693</v>
      </c>
      <c r="D16" s="5">
        <f t="shared" si="0"/>
        <v>9687</v>
      </c>
      <c r="E16" s="5">
        <f t="shared" si="0"/>
        <v>3020</v>
      </c>
      <c r="F16" s="5">
        <f t="shared" si="0"/>
        <v>534</v>
      </c>
      <c r="G16" s="5">
        <f t="shared" si="0"/>
        <v>507</v>
      </c>
      <c r="H16" s="5">
        <f t="shared" si="0"/>
        <v>221</v>
      </c>
      <c r="I16" s="5">
        <f t="shared" si="0"/>
        <v>4721</v>
      </c>
      <c r="J16" s="5">
        <f t="shared" si="0"/>
        <v>28</v>
      </c>
      <c r="K16" s="5">
        <f t="shared" si="0"/>
        <v>168</v>
      </c>
      <c r="L16" s="5">
        <f t="shared" si="0"/>
        <v>682</v>
      </c>
      <c r="M16" s="5">
        <f t="shared" si="0"/>
        <v>13</v>
      </c>
      <c r="N16" s="143">
        <f t="shared" si="0"/>
        <v>28</v>
      </c>
      <c r="O16" s="143">
        <f t="shared" si="0"/>
        <v>1</v>
      </c>
      <c r="P16" s="5">
        <f t="shared" si="0"/>
        <v>4778</v>
      </c>
      <c r="Q16" s="131"/>
      <c r="AG16" s="2" t="s">
        <v>148</v>
      </c>
    </row>
    <row r="17" spans="1:17" ht="24" customHeight="1">
      <c r="A17" s="8" t="s">
        <v>120</v>
      </c>
      <c r="B17" s="9">
        <v>9858</v>
      </c>
      <c r="C17" s="123">
        <v>4748</v>
      </c>
      <c r="D17" s="123">
        <v>4747</v>
      </c>
      <c r="E17" s="123">
        <v>1153</v>
      </c>
      <c r="F17" s="123">
        <v>339</v>
      </c>
      <c r="G17" s="123">
        <v>274</v>
      </c>
      <c r="H17" s="123">
        <v>198</v>
      </c>
      <c r="I17" s="123">
        <v>2717</v>
      </c>
      <c r="J17" s="123">
        <v>5</v>
      </c>
      <c r="K17" s="123">
        <v>53</v>
      </c>
      <c r="L17" s="123">
        <v>366</v>
      </c>
      <c r="M17" s="132">
        <v>5</v>
      </c>
      <c r="N17" s="121">
        <v>6</v>
      </c>
      <c r="O17" s="121">
        <v>0</v>
      </c>
      <c r="P17" s="132">
        <f>I17+J17+N17+O17</f>
        <v>2728</v>
      </c>
      <c r="Q17" s="7"/>
    </row>
    <row r="18" spans="1:17" ht="24" customHeight="1">
      <c r="A18" s="146" t="s">
        <v>121</v>
      </c>
      <c r="B18" s="147">
        <v>9729</v>
      </c>
      <c r="C18" s="148">
        <v>4945</v>
      </c>
      <c r="D18" s="148">
        <v>4940</v>
      </c>
      <c r="E18" s="148">
        <v>1867</v>
      </c>
      <c r="F18" s="148">
        <v>195</v>
      </c>
      <c r="G18" s="148">
        <v>233</v>
      </c>
      <c r="H18" s="148">
        <v>23</v>
      </c>
      <c r="I18" s="148">
        <v>2004</v>
      </c>
      <c r="J18" s="148">
        <v>23</v>
      </c>
      <c r="K18" s="148">
        <v>115</v>
      </c>
      <c r="L18" s="148">
        <v>316</v>
      </c>
      <c r="M18" s="148">
        <v>8</v>
      </c>
      <c r="N18" s="153">
        <v>22</v>
      </c>
      <c r="O18" s="151">
        <v>1</v>
      </c>
      <c r="P18" s="149">
        <f>I18+J18+N18+O18</f>
        <v>2050</v>
      </c>
      <c r="Q18" s="1"/>
    </row>
    <row r="19" spans="1:16" ht="10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>
      <c r="A20" s="10"/>
      <c r="B20" s="13"/>
      <c r="C20" s="14"/>
      <c r="D20" s="15"/>
      <c r="E20" s="15"/>
      <c r="F20" s="15"/>
      <c r="G20" s="15"/>
      <c r="H20" s="15"/>
      <c r="I20" s="15"/>
      <c r="J20" s="15"/>
      <c r="K20" s="15"/>
      <c r="P20" s="14"/>
    </row>
    <row r="21" spans="1:27" ht="21" customHeight="1">
      <c r="A21" s="10"/>
      <c r="B21" s="13"/>
      <c r="C21" s="14"/>
      <c r="D21" s="14"/>
      <c r="E21" s="14"/>
      <c r="F21" s="14"/>
      <c r="G21" s="14"/>
      <c r="H21" s="14"/>
      <c r="I21" s="14"/>
      <c r="J21" s="14"/>
      <c r="K21" s="14"/>
      <c r="P21" s="14"/>
      <c r="AA21" s="2" t="s">
        <v>150</v>
      </c>
    </row>
    <row r="22" spans="1:30" ht="21" customHeight="1">
      <c r="A22" s="96" t="s">
        <v>265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4"/>
      <c r="AD22" s="95" t="s">
        <v>150</v>
      </c>
    </row>
    <row r="23" spans="1:16" ht="21" customHeight="1">
      <c r="A23" s="3" t="s">
        <v>225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4"/>
    </row>
    <row r="24" spans="1:34" ht="21" customHeight="1">
      <c r="A24" s="3" t="s">
        <v>226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6" t="s">
        <v>237</v>
      </c>
      <c r="N24" s="3"/>
      <c r="O24" s="3"/>
      <c r="S24" s="85" t="s">
        <v>178</v>
      </c>
      <c r="U24" s="95"/>
      <c r="AG24" s="2" t="s">
        <v>38</v>
      </c>
      <c r="AH24" s="2" t="s">
        <v>38</v>
      </c>
    </row>
    <row r="25" spans="1:34" ht="21" customHeight="1">
      <c r="A25" s="3" t="s">
        <v>186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267</v>
      </c>
      <c r="N25" s="3"/>
      <c r="O25" s="3"/>
      <c r="P25" s="152" t="s">
        <v>268</v>
      </c>
      <c r="AG25" s="2" t="s">
        <v>151</v>
      </c>
      <c r="AH25" s="2" t="s">
        <v>151</v>
      </c>
    </row>
    <row r="26" spans="1:15" ht="21" customHeight="1">
      <c r="A26" s="3" t="s">
        <v>227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240</v>
      </c>
      <c r="O26" s="3"/>
    </row>
    <row r="27" spans="1:15" ht="21" customHeight="1">
      <c r="A27" s="3" t="s">
        <v>271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241</v>
      </c>
      <c r="O27" s="3"/>
    </row>
    <row r="28" spans="1:34" ht="21" customHeight="1">
      <c r="A28" s="4" t="s">
        <v>228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242</v>
      </c>
      <c r="O28" s="3"/>
      <c r="AG28" s="2" t="s">
        <v>140</v>
      </c>
      <c r="AH28" s="2" t="s">
        <v>140</v>
      </c>
    </row>
    <row r="29" spans="1:34" ht="21" customHeight="1">
      <c r="A29" s="3" t="s">
        <v>273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260</v>
      </c>
      <c r="O29" s="3"/>
      <c r="AG29" s="2" t="s">
        <v>38</v>
      </c>
      <c r="AH29" s="2" t="s">
        <v>38</v>
      </c>
    </row>
    <row r="30" spans="1:34" ht="21" customHeight="1">
      <c r="A30" s="3" t="s">
        <v>272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243</v>
      </c>
      <c r="O30" s="3"/>
      <c r="AG30" s="2" t="s">
        <v>38</v>
      </c>
      <c r="AH30" s="2" t="s">
        <v>38</v>
      </c>
    </row>
    <row r="31" spans="1:34" ht="21" customHeight="1">
      <c r="A31" s="3" t="s">
        <v>229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249</v>
      </c>
      <c r="O31" s="3"/>
      <c r="AG31" s="2" t="s">
        <v>38</v>
      </c>
      <c r="AH31" s="2" t="s">
        <v>38</v>
      </c>
    </row>
    <row r="32" spans="1:34" ht="21" customHeight="1">
      <c r="A32" s="3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250</v>
      </c>
      <c r="O32" s="3"/>
      <c r="P32" s="3"/>
      <c r="AG32" s="2" t="s">
        <v>38</v>
      </c>
      <c r="AH32" s="2" t="s">
        <v>38</v>
      </c>
    </row>
    <row r="33" spans="1:18" ht="21" customHeight="1">
      <c r="A33" s="3" t="s">
        <v>166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244</v>
      </c>
      <c r="O33" s="3"/>
      <c r="P33" s="3"/>
      <c r="Q33" s="3"/>
      <c r="R33" s="3"/>
    </row>
    <row r="34" spans="1:34" ht="21" customHeight="1">
      <c r="A34" s="96" t="s">
        <v>266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245</v>
      </c>
      <c r="O34" s="3"/>
      <c r="Q34" s="3"/>
      <c r="R34" s="3"/>
      <c r="AG34" s="2" t="s">
        <v>124</v>
      </c>
      <c r="AH34" s="2" t="s">
        <v>124</v>
      </c>
    </row>
    <row r="35" spans="1:34" ht="21" customHeight="1">
      <c r="A35" s="3" t="s">
        <v>230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246</v>
      </c>
      <c r="O35" s="3"/>
      <c r="AG35" s="2" t="s">
        <v>29</v>
      </c>
      <c r="AH35" s="2" t="s">
        <v>29</v>
      </c>
    </row>
    <row r="36" spans="1:34" ht="21" customHeight="1">
      <c r="A36" s="3" t="s">
        <v>231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247</v>
      </c>
      <c r="O36" s="3"/>
      <c r="AG36" s="2" t="s">
        <v>38</v>
      </c>
      <c r="AH36" s="2" t="s">
        <v>38</v>
      </c>
    </row>
    <row r="37" spans="1:34" ht="21" customHeight="1">
      <c r="A37" s="3" t="s">
        <v>234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270</v>
      </c>
      <c r="O37" s="3"/>
      <c r="AG37" s="2" t="s">
        <v>124</v>
      </c>
      <c r="AH37" s="2" t="s">
        <v>124</v>
      </c>
    </row>
    <row r="38" spans="1:15" ht="21" customHeight="1">
      <c r="A38" s="3" t="s">
        <v>232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248</v>
      </c>
      <c r="O38" s="3"/>
    </row>
    <row r="39" spans="1:34" ht="21" customHeight="1">
      <c r="A39" s="3" t="s">
        <v>233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251</v>
      </c>
      <c r="O39" s="3"/>
      <c r="AG39" s="2" t="s">
        <v>151</v>
      </c>
      <c r="AH39" s="2" t="s">
        <v>151</v>
      </c>
    </row>
    <row r="40" spans="1:15" ht="21" customHeight="1">
      <c r="A40" s="3" t="s">
        <v>236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252</v>
      </c>
      <c r="O40" s="3"/>
    </row>
    <row r="41" spans="1:34" ht="21" customHeight="1">
      <c r="A41" s="3" t="s">
        <v>235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97"/>
      <c r="M41" s="3"/>
      <c r="N41" s="3"/>
      <c r="O41" s="3"/>
      <c r="AG41" s="2" t="s">
        <v>38</v>
      </c>
      <c r="AH41" s="2" t="s">
        <v>38</v>
      </c>
    </row>
    <row r="42" spans="1:34" ht="21" customHeight="1">
      <c r="A42" s="3" t="s">
        <v>269</v>
      </c>
      <c r="L42" s="3"/>
      <c r="M42" s="17"/>
      <c r="N42" s="3"/>
      <c r="O42" s="3"/>
      <c r="T42" s="84" t="s">
        <v>151</v>
      </c>
      <c r="AG42" s="2" t="s">
        <v>151</v>
      </c>
      <c r="AH42" s="2" t="s">
        <v>151</v>
      </c>
    </row>
    <row r="43" spans="1:15" ht="21" customHeight="1">
      <c r="A43" s="3" t="s">
        <v>234</v>
      </c>
      <c r="L43" s="3"/>
      <c r="M43" s="3"/>
      <c r="N43" s="3"/>
      <c r="O43" s="3"/>
    </row>
    <row r="44" spans="1:34" ht="21" customHeight="1">
      <c r="A44" s="3" t="s">
        <v>239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38</v>
      </c>
      <c r="AH44" s="2" t="s">
        <v>38</v>
      </c>
    </row>
    <row r="45" spans="1:34" ht="21" customHeight="1">
      <c r="A45" s="3" t="s">
        <v>238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38</v>
      </c>
      <c r="AG45" s="2" t="s">
        <v>38</v>
      </c>
      <c r="AH45" s="2" t="s">
        <v>38</v>
      </c>
    </row>
    <row r="46" spans="1:34" ht="21" customHeight="1">
      <c r="A46" s="3" t="s">
        <v>189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98" t="s">
        <v>38</v>
      </c>
      <c r="AE46" s="2" t="s">
        <v>38</v>
      </c>
      <c r="AF46" s="2" t="s">
        <v>38</v>
      </c>
      <c r="AG46" s="2" t="s">
        <v>38</v>
      </c>
      <c r="AH46" s="2" t="s">
        <v>38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98" t="s">
        <v>38</v>
      </c>
      <c r="AE47" s="2" t="s">
        <v>38</v>
      </c>
      <c r="AF47" s="2" t="s">
        <v>38</v>
      </c>
      <c r="AG47" s="2" t="s">
        <v>38</v>
      </c>
      <c r="AH47" s="2" t="s">
        <v>38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98" t="s">
        <v>38</v>
      </c>
      <c r="AE48" s="2" t="s">
        <v>38</v>
      </c>
      <c r="AF48" s="2" t="s">
        <v>38</v>
      </c>
      <c r="AG48" s="2" t="s">
        <v>38</v>
      </c>
      <c r="AH48" s="2" t="s">
        <v>38</v>
      </c>
    </row>
    <row r="49" spans="1:34" s="176" customFormat="1" ht="14.2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AD49" s="177" t="s">
        <v>38</v>
      </c>
      <c r="AE49" s="176" t="s">
        <v>38</v>
      </c>
      <c r="AF49" s="176" t="s">
        <v>38</v>
      </c>
      <c r="AG49" s="176" t="s">
        <v>38</v>
      </c>
      <c r="AH49" s="176" t="s">
        <v>38</v>
      </c>
    </row>
    <row r="50" spans="1:34" s="176" customFormat="1" ht="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AD50" s="177" t="s">
        <v>38</v>
      </c>
      <c r="AE50" s="176" t="s">
        <v>38</v>
      </c>
      <c r="AF50" s="176" t="s">
        <v>38</v>
      </c>
      <c r="AG50" s="176" t="s">
        <v>38</v>
      </c>
      <c r="AH50" s="176" t="s">
        <v>38</v>
      </c>
    </row>
    <row r="51" spans="1:34" s="176" customFormat="1" ht="15.7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8" t="s">
        <v>99</v>
      </c>
      <c r="N51" s="179"/>
      <c r="O51" s="179"/>
      <c r="P51" s="179"/>
      <c r="Q51" s="179"/>
      <c r="AD51" s="177" t="s">
        <v>38</v>
      </c>
      <c r="AE51" s="176" t="s">
        <v>38</v>
      </c>
      <c r="AF51" s="176" t="s">
        <v>38</v>
      </c>
      <c r="AG51" s="176" t="s">
        <v>38</v>
      </c>
      <c r="AH51" s="176" t="s">
        <v>38</v>
      </c>
    </row>
    <row r="52" spans="1:34" s="176" customFormat="1" ht="1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9"/>
      <c r="N52" s="179"/>
      <c r="O52" s="179"/>
      <c r="P52" s="179"/>
      <c r="Q52" s="179"/>
      <c r="AD52" s="177" t="s">
        <v>38</v>
      </c>
      <c r="AE52" s="176" t="s">
        <v>38</v>
      </c>
      <c r="AF52" s="176" t="s">
        <v>38</v>
      </c>
      <c r="AG52" s="176" t="s">
        <v>38</v>
      </c>
      <c r="AH52" s="176" t="s">
        <v>38</v>
      </c>
    </row>
    <row r="53" spans="2:34" s="176" customFormat="1" ht="15">
      <c r="B53" s="176" t="s">
        <v>87</v>
      </c>
      <c r="C53" s="176" t="s">
        <v>88</v>
      </c>
      <c r="D53" s="176" t="s">
        <v>89</v>
      </c>
      <c r="E53" s="176" t="s">
        <v>91</v>
      </c>
      <c r="F53" s="176" t="s">
        <v>90</v>
      </c>
      <c r="G53" s="176" t="s">
        <v>172</v>
      </c>
      <c r="H53" s="176" t="s">
        <v>50</v>
      </c>
      <c r="I53" s="177" t="s">
        <v>28</v>
      </c>
      <c r="J53" s="177"/>
      <c r="L53" s="175"/>
      <c r="M53" s="179"/>
      <c r="N53" s="176" t="s">
        <v>100</v>
      </c>
      <c r="O53" s="176" t="s">
        <v>101</v>
      </c>
      <c r="P53" s="176" t="s">
        <v>221</v>
      </c>
      <c r="Q53" s="176" t="s">
        <v>222</v>
      </c>
      <c r="AD53" s="177" t="s">
        <v>38</v>
      </c>
      <c r="AE53" s="176" t="s">
        <v>38</v>
      </c>
      <c r="AF53" s="176" t="s">
        <v>38</v>
      </c>
      <c r="AG53" s="176" t="s">
        <v>38</v>
      </c>
      <c r="AH53" s="176" t="s">
        <v>38</v>
      </c>
    </row>
    <row r="54" spans="1:34" s="176" customFormat="1" ht="15">
      <c r="A54" s="180" t="s">
        <v>96</v>
      </c>
      <c r="B54" s="176">
        <v>7845</v>
      </c>
      <c r="C54" s="176">
        <v>5040</v>
      </c>
      <c r="D54" s="176">
        <v>4277</v>
      </c>
      <c r="E54" s="176">
        <v>290</v>
      </c>
      <c r="F54" s="176">
        <v>10360</v>
      </c>
      <c r="G54" s="176">
        <v>0</v>
      </c>
      <c r="H54" s="176">
        <v>2130</v>
      </c>
      <c r="I54" s="176">
        <v>29942</v>
      </c>
      <c r="L54" s="175"/>
      <c r="M54" s="180">
        <v>6</v>
      </c>
      <c r="N54" s="181">
        <v>26.2</v>
      </c>
      <c r="O54" s="181">
        <v>36.1</v>
      </c>
      <c r="P54" s="181">
        <v>35.3</v>
      </c>
      <c r="Q54" s="181">
        <v>27.7</v>
      </c>
      <c r="AD54" s="177" t="s">
        <v>38</v>
      </c>
      <c r="AE54" s="176" t="s">
        <v>38</v>
      </c>
      <c r="AF54" s="176" t="s">
        <v>38</v>
      </c>
      <c r="AG54" s="176" t="s">
        <v>38</v>
      </c>
      <c r="AH54" s="176" t="s">
        <v>38</v>
      </c>
    </row>
    <row r="55" spans="1:34" s="176" customFormat="1" ht="15">
      <c r="A55" s="180" t="s">
        <v>97</v>
      </c>
      <c r="B55" s="176">
        <v>8054</v>
      </c>
      <c r="C55" s="176">
        <v>5233</v>
      </c>
      <c r="D55" s="176">
        <v>4444</v>
      </c>
      <c r="E55" s="176">
        <v>295</v>
      </c>
      <c r="F55" s="176">
        <v>9478</v>
      </c>
      <c r="G55" s="176">
        <v>0</v>
      </c>
      <c r="H55" s="176">
        <v>2248</v>
      </c>
      <c r="I55" s="176">
        <v>29752</v>
      </c>
      <c r="L55" s="175"/>
      <c r="M55" s="180">
        <v>7</v>
      </c>
      <c r="N55" s="181">
        <v>27.1</v>
      </c>
      <c r="O55" s="181">
        <v>37.6</v>
      </c>
      <c r="P55" s="181">
        <v>32.6</v>
      </c>
      <c r="Q55" s="181">
        <v>25.6</v>
      </c>
      <c r="AD55" s="176" t="s">
        <v>167</v>
      </c>
      <c r="AG55" s="176" t="s">
        <v>38</v>
      </c>
      <c r="AH55" s="176" t="s">
        <v>38</v>
      </c>
    </row>
    <row r="56" spans="1:33" s="176" customFormat="1" ht="17.25">
      <c r="A56" s="180" t="s">
        <v>98</v>
      </c>
      <c r="B56" s="176">
        <v>8329</v>
      </c>
      <c r="C56" s="176">
        <v>5034</v>
      </c>
      <c r="D56" s="176">
        <v>4165</v>
      </c>
      <c r="E56" s="176">
        <v>279</v>
      </c>
      <c r="F56" s="176">
        <v>9134</v>
      </c>
      <c r="G56" s="176">
        <v>0</v>
      </c>
      <c r="H56" s="176">
        <v>2663</v>
      </c>
      <c r="I56" s="176">
        <v>29604</v>
      </c>
      <c r="L56" s="182"/>
      <c r="M56" s="180">
        <v>8</v>
      </c>
      <c r="N56" s="181">
        <v>28.1</v>
      </c>
      <c r="O56" s="181">
        <v>39</v>
      </c>
      <c r="P56" s="181">
        <v>31.4</v>
      </c>
      <c r="Q56" s="181">
        <v>24.3</v>
      </c>
      <c r="AG56" s="176" t="s">
        <v>38</v>
      </c>
    </row>
    <row r="57" spans="1:17" s="176" customFormat="1" ht="17.25">
      <c r="A57" s="180" t="s">
        <v>0</v>
      </c>
      <c r="B57" s="176">
        <v>8766</v>
      </c>
      <c r="C57" s="176">
        <v>5177</v>
      </c>
      <c r="D57" s="176">
        <v>3855</v>
      </c>
      <c r="E57" s="176">
        <v>261</v>
      </c>
      <c r="F57" s="176">
        <v>8949</v>
      </c>
      <c r="G57" s="176">
        <v>0</v>
      </c>
      <c r="H57" s="176">
        <v>2202</v>
      </c>
      <c r="I57" s="176">
        <v>29210</v>
      </c>
      <c r="L57" s="182"/>
      <c r="M57" s="180">
        <v>9</v>
      </c>
      <c r="N57" s="181">
        <v>30</v>
      </c>
      <c r="O57" s="181">
        <v>40.7</v>
      </c>
      <c r="P57" s="181">
        <v>31.2</v>
      </c>
      <c r="Q57" s="181">
        <v>23.5</v>
      </c>
    </row>
    <row r="58" spans="1:17" s="176" customFormat="1" ht="13.5">
      <c r="A58" s="180" t="s">
        <v>1</v>
      </c>
      <c r="B58" s="176">
        <v>9094</v>
      </c>
      <c r="C58" s="176">
        <v>4962</v>
      </c>
      <c r="D58" s="176">
        <v>3558</v>
      </c>
      <c r="E58" s="176">
        <v>290</v>
      </c>
      <c r="F58" s="176">
        <v>8240</v>
      </c>
      <c r="G58" s="176">
        <v>0</v>
      </c>
      <c r="H58" s="176">
        <v>2567</v>
      </c>
      <c r="I58" s="176">
        <v>28711</v>
      </c>
      <c r="M58" s="180">
        <v>10</v>
      </c>
      <c r="N58" s="181">
        <v>31.7</v>
      </c>
      <c r="O58" s="181">
        <v>42.5</v>
      </c>
      <c r="P58" s="181">
        <v>29.2</v>
      </c>
      <c r="Q58" s="181">
        <v>22.7</v>
      </c>
    </row>
    <row r="59" spans="1:17" s="176" customFormat="1" ht="13.5">
      <c r="A59" s="180">
        <v>11</v>
      </c>
      <c r="B59" s="176">
        <v>9080</v>
      </c>
      <c r="C59" s="176">
        <v>4798</v>
      </c>
      <c r="D59" s="176">
        <v>3156</v>
      </c>
      <c r="E59" s="176">
        <v>302</v>
      </c>
      <c r="F59" s="176">
        <v>6730</v>
      </c>
      <c r="G59" s="176">
        <v>0</v>
      </c>
      <c r="H59" s="176">
        <v>3659</v>
      </c>
      <c r="I59" s="176">
        <v>27725</v>
      </c>
      <c r="M59" s="180">
        <v>11</v>
      </c>
      <c r="N59" s="181">
        <v>32.8</v>
      </c>
      <c r="O59" s="181">
        <v>44.2</v>
      </c>
      <c r="P59" s="181">
        <v>24.8</v>
      </c>
      <c r="Q59" s="181">
        <v>20.2</v>
      </c>
    </row>
    <row r="60" spans="1:17" s="176" customFormat="1" ht="13.5">
      <c r="A60" s="180">
        <v>12</v>
      </c>
      <c r="B60" s="176">
        <v>9338</v>
      </c>
      <c r="C60" s="176">
        <v>4897</v>
      </c>
      <c r="D60" s="176">
        <v>2654</v>
      </c>
      <c r="E60" s="176">
        <v>229</v>
      </c>
      <c r="F60" s="176">
        <v>6326</v>
      </c>
      <c r="G60" s="176">
        <v>0</v>
      </c>
      <c r="H60" s="176">
        <v>3840</v>
      </c>
      <c r="I60" s="176">
        <v>27284</v>
      </c>
      <c r="M60" s="180">
        <v>12</v>
      </c>
      <c r="N60" s="181">
        <v>34.2</v>
      </c>
      <c r="O60" s="181">
        <v>45.1</v>
      </c>
      <c r="P60" s="181">
        <v>23.6</v>
      </c>
      <c r="Q60" s="181">
        <v>18.6</v>
      </c>
    </row>
    <row r="61" spans="1:17" s="176" customFormat="1" ht="13.5">
      <c r="A61" s="180">
        <v>13</v>
      </c>
      <c r="B61" s="176">
        <v>9563</v>
      </c>
      <c r="C61" s="176">
        <v>4918</v>
      </c>
      <c r="D61" s="176">
        <v>2864</v>
      </c>
      <c r="E61" s="176">
        <v>244</v>
      </c>
      <c r="F61" s="176">
        <v>6304</v>
      </c>
      <c r="G61" s="176">
        <v>0</v>
      </c>
      <c r="H61" s="176">
        <v>3711</v>
      </c>
      <c r="I61" s="176">
        <v>27604</v>
      </c>
      <c r="M61" s="180">
        <v>13</v>
      </c>
      <c r="N61" s="181">
        <v>34.6</v>
      </c>
      <c r="O61" s="181">
        <v>45.1</v>
      </c>
      <c r="P61" s="181">
        <v>23.2</v>
      </c>
      <c r="Q61" s="181">
        <v>18.4</v>
      </c>
    </row>
    <row r="62" spans="1:17" s="176" customFormat="1" ht="13.5">
      <c r="A62" s="177">
        <v>14</v>
      </c>
      <c r="B62" s="176">
        <v>9429</v>
      </c>
      <c r="C62" s="176">
        <v>5216</v>
      </c>
      <c r="D62" s="176">
        <v>2763</v>
      </c>
      <c r="E62" s="176">
        <v>273</v>
      </c>
      <c r="F62" s="176">
        <v>5495</v>
      </c>
      <c r="G62" s="176">
        <v>0</v>
      </c>
      <c r="H62" s="176">
        <v>3739</v>
      </c>
      <c r="I62" s="176">
        <v>26915</v>
      </c>
      <c r="M62" s="177">
        <v>14</v>
      </c>
      <c r="N62" s="181">
        <v>35</v>
      </c>
      <c r="O62" s="181">
        <v>44.8</v>
      </c>
      <c r="P62" s="181">
        <v>20.7</v>
      </c>
      <c r="Q62" s="181">
        <v>17.1</v>
      </c>
    </row>
    <row r="63" spans="1:17" s="176" customFormat="1" ht="13.5">
      <c r="A63" s="177">
        <v>15</v>
      </c>
      <c r="B63" s="176">
        <v>9280</v>
      </c>
      <c r="C63" s="176">
        <v>5232</v>
      </c>
      <c r="D63" s="176">
        <v>2753</v>
      </c>
      <c r="E63" s="176">
        <v>263</v>
      </c>
      <c r="F63" s="176">
        <v>5502</v>
      </c>
      <c r="G63" s="176">
        <v>0</v>
      </c>
      <c r="H63" s="176">
        <v>3189</v>
      </c>
      <c r="I63" s="176">
        <v>26219</v>
      </c>
      <c r="M63" s="177">
        <v>15</v>
      </c>
      <c r="N63" s="181">
        <v>35.4</v>
      </c>
      <c r="O63" s="181">
        <v>44.6</v>
      </c>
      <c r="P63" s="181">
        <v>21.2</v>
      </c>
      <c r="Q63" s="181">
        <v>16.6</v>
      </c>
    </row>
    <row r="64" spans="1:17" s="176" customFormat="1" ht="13.5">
      <c r="A64" s="177">
        <v>16</v>
      </c>
      <c r="B64" s="176">
        <v>9132</v>
      </c>
      <c r="C64" s="176">
        <v>5291</v>
      </c>
      <c r="D64" s="176">
        <v>2388</v>
      </c>
      <c r="E64" s="176">
        <v>212</v>
      </c>
      <c r="F64" s="176">
        <v>5367</v>
      </c>
      <c r="G64" s="176">
        <v>599</v>
      </c>
      <c r="H64" s="176">
        <v>2294</v>
      </c>
      <c r="I64" s="176">
        <v>25283</v>
      </c>
      <c r="M64" s="177">
        <v>16</v>
      </c>
      <c r="N64" s="181">
        <v>36.1</v>
      </c>
      <c r="O64" s="181">
        <v>45.3</v>
      </c>
      <c r="P64" s="181">
        <v>21.3</v>
      </c>
      <c r="Q64" s="181">
        <v>16.9</v>
      </c>
    </row>
    <row r="65" spans="1:17" s="176" customFormat="1" ht="14.25" customHeight="1">
      <c r="A65" s="177">
        <v>17</v>
      </c>
      <c r="B65" s="176">
        <v>9288</v>
      </c>
      <c r="C65" s="176">
        <v>5104</v>
      </c>
      <c r="D65" s="176">
        <v>1954</v>
      </c>
      <c r="E65" s="176">
        <v>252</v>
      </c>
      <c r="F65" s="176">
        <v>5411</v>
      </c>
      <c r="G65" s="176">
        <v>589</v>
      </c>
      <c r="H65" s="176">
        <v>1877</v>
      </c>
      <c r="I65" s="176">
        <v>24475</v>
      </c>
      <c r="M65" s="177">
        <v>17</v>
      </c>
      <c r="N65" s="181">
        <v>37.9</v>
      </c>
      <c r="O65" s="181">
        <v>47.3</v>
      </c>
      <c r="P65" s="183">
        <v>22.3</v>
      </c>
      <c r="Q65" s="181">
        <v>17.4</v>
      </c>
    </row>
    <row r="66" spans="1:17" s="176" customFormat="1" ht="12.75" customHeight="1">
      <c r="A66" s="177">
        <v>18</v>
      </c>
      <c r="B66" s="176">
        <v>9557</v>
      </c>
      <c r="C66" s="176">
        <v>4681</v>
      </c>
      <c r="D66" s="176">
        <v>1782</v>
      </c>
      <c r="E66" s="176">
        <v>276</v>
      </c>
      <c r="F66" s="176">
        <v>5700</v>
      </c>
      <c r="G66" s="176">
        <v>379</v>
      </c>
      <c r="H66" s="176">
        <v>1222</v>
      </c>
      <c r="I66" s="176">
        <v>23597</v>
      </c>
      <c r="M66" s="177">
        <v>18</v>
      </c>
      <c r="N66" s="181">
        <v>40.5</v>
      </c>
      <c r="O66" s="181">
        <v>49.3</v>
      </c>
      <c r="P66" s="181">
        <v>24.2</v>
      </c>
      <c r="Q66" s="181">
        <v>18</v>
      </c>
    </row>
    <row r="67" spans="1:17" s="176" customFormat="1" ht="13.5">
      <c r="A67" s="158">
        <v>19.3</v>
      </c>
      <c r="B67" s="176">
        <v>9762</v>
      </c>
      <c r="C67" s="176">
        <v>4001</v>
      </c>
      <c r="D67" s="176">
        <v>1846</v>
      </c>
      <c r="E67" s="176">
        <v>305</v>
      </c>
      <c r="F67" s="176">
        <v>5774</v>
      </c>
      <c r="G67" s="176">
        <v>350</v>
      </c>
      <c r="H67" s="176">
        <v>903</v>
      </c>
      <c r="I67" s="176">
        <v>22941</v>
      </c>
      <c r="M67" s="158">
        <v>19.3</v>
      </c>
      <c r="N67" s="181">
        <v>42.6</v>
      </c>
      <c r="O67" s="181">
        <v>51.2</v>
      </c>
      <c r="P67" s="181">
        <v>25.3</v>
      </c>
      <c r="Q67" s="181">
        <v>18.5</v>
      </c>
    </row>
    <row r="68" spans="1:17" s="176" customFormat="1" ht="13.5">
      <c r="A68" s="158"/>
      <c r="B68" s="176">
        <v>9832</v>
      </c>
      <c r="C68" s="176">
        <v>3247</v>
      </c>
      <c r="D68" s="176">
        <v>1643</v>
      </c>
      <c r="E68" s="176">
        <v>245</v>
      </c>
      <c r="F68" s="176">
        <v>5630</v>
      </c>
      <c r="G68" s="176">
        <v>365</v>
      </c>
      <c r="H68" s="176">
        <v>916</v>
      </c>
      <c r="I68" s="176">
        <v>21878</v>
      </c>
      <c r="M68" s="158"/>
      <c r="N68" s="181">
        <v>44.9</v>
      </c>
      <c r="O68" s="181">
        <v>52.8</v>
      </c>
      <c r="P68" s="181">
        <v>25.8</v>
      </c>
      <c r="Q68" s="181">
        <v>19</v>
      </c>
    </row>
    <row r="69" spans="1:17" s="176" customFormat="1" ht="13.5">
      <c r="A69" s="158"/>
      <c r="B69" s="176">
        <v>9702</v>
      </c>
      <c r="C69" s="176">
        <v>2929</v>
      </c>
      <c r="D69" s="176">
        <v>1749</v>
      </c>
      <c r="E69" s="176">
        <v>297</v>
      </c>
      <c r="F69" s="176">
        <v>5109</v>
      </c>
      <c r="G69" s="176">
        <v>382</v>
      </c>
      <c r="H69" s="176">
        <v>857</v>
      </c>
      <c r="I69" s="176">
        <v>21025</v>
      </c>
      <c r="M69" s="158"/>
      <c r="N69" s="176">
        <v>46.1</v>
      </c>
      <c r="O69" s="176">
        <v>53.9</v>
      </c>
      <c r="P69" s="176">
        <v>24.4</v>
      </c>
      <c r="Q69" s="184">
        <v>18.2</v>
      </c>
    </row>
    <row r="70" spans="1:18" s="176" customFormat="1" ht="13.5">
      <c r="A70" s="158">
        <v>22.3</v>
      </c>
      <c r="B70" s="176">
        <v>10069</v>
      </c>
      <c r="C70" s="176">
        <v>3592</v>
      </c>
      <c r="D70" s="176">
        <v>1379</v>
      </c>
      <c r="E70" s="176">
        <v>382</v>
      </c>
      <c r="F70" s="176">
        <v>4179</v>
      </c>
      <c r="G70" s="176">
        <v>516</v>
      </c>
      <c r="H70" s="176">
        <v>977</v>
      </c>
      <c r="I70" s="176">
        <v>21094</v>
      </c>
      <c r="M70" s="158">
        <v>22.3</v>
      </c>
      <c r="N70" s="176">
        <v>47.7</v>
      </c>
      <c r="O70" s="176">
        <v>54.3</v>
      </c>
      <c r="P70" s="185">
        <v>19.9</v>
      </c>
      <c r="Q70" s="186">
        <v>15.8</v>
      </c>
      <c r="R70" s="169"/>
    </row>
    <row r="71" spans="1:21" s="176" customFormat="1" ht="15.75" customHeight="1">
      <c r="A71" s="158"/>
      <c r="B71" s="176">
        <v>9348</v>
      </c>
      <c r="C71" s="176">
        <v>3556</v>
      </c>
      <c r="D71" s="176">
        <v>1552</v>
      </c>
      <c r="E71" s="176">
        <v>315</v>
      </c>
      <c r="F71" s="176">
        <v>4147</v>
      </c>
      <c r="G71" s="176">
        <v>506</v>
      </c>
      <c r="H71" s="176">
        <v>1115</v>
      </c>
      <c r="I71" s="176">
        <v>21094</v>
      </c>
      <c r="M71" s="158"/>
      <c r="N71" s="176">
        <v>45.5</v>
      </c>
      <c r="O71" s="176">
        <v>53.9</v>
      </c>
      <c r="P71" s="185">
        <v>20.3</v>
      </c>
      <c r="Q71" s="186">
        <v>16.3</v>
      </c>
      <c r="R71" s="169"/>
      <c r="U71" s="169"/>
    </row>
    <row r="72" spans="1:21" s="176" customFormat="1" ht="15.75" customHeight="1">
      <c r="A72" s="158"/>
      <c r="B72" s="176">
        <v>9159</v>
      </c>
      <c r="C72" s="176">
        <v>3504</v>
      </c>
      <c r="D72" s="176">
        <v>1202</v>
      </c>
      <c r="E72" s="176">
        <v>289</v>
      </c>
      <c r="F72" s="176">
        <v>4522</v>
      </c>
      <c r="G72" s="176">
        <v>271</v>
      </c>
      <c r="H72" s="176">
        <v>832</v>
      </c>
      <c r="I72" s="176">
        <v>19779</v>
      </c>
      <c r="L72" s="178"/>
      <c r="M72" s="158"/>
      <c r="N72" s="176">
        <v>46.3</v>
      </c>
      <c r="O72" s="187">
        <v>53.5</v>
      </c>
      <c r="P72" s="185">
        <v>22.9</v>
      </c>
      <c r="Q72" s="186">
        <v>16.8</v>
      </c>
      <c r="R72" s="169"/>
      <c r="S72" s="188"/>
      <c r="T72" s="188"/>
      <c r="U72" s="189"/>
    </row>
    <row r="73" spans="1:21" s="176" customFormat="1" ht="15.75" customHeight="1">
      <c r="A73" s="158">
        <v>25.3</v>
      </c>
      <c r="B73" s="176">
        <v>9718</v>
      </c>
      <c r="C73" s="176">
        <v>3599</v>
      </c>
      <c r="D73" s="176">
        <v>1173</v>
      </c>
      <c r="E73" s="176">
        <v>255</v>
      </c>
      <c r="F73" s="176">
        <v>4716</v>
      </c>
      <c r="G73" s="176">
        <v>254</v>
      </c>
      <c r="H73" s="176">
        <v>573</v>
      </c>
      <c r="I73" s="176">
        <v>20254</v>
      </c>
      <c r="M73" s="158">
        <v>25.3</v>
      </c>
      <c r="N73" s="187">
        <v>48</v>
      </c>
      <c r="O73" s="176">
        <v>53.2</v>
      </c>
      <c r="P73" s="185">
        <v>23.3</v>
      </c>
      <c r="Q73" s="186">
        <v>16.8</v>
      </c>
      <c r="R73" s="188"/>
      <c r="S73" s="188"/>
      <c r="T73" s="188"/>
      <c r="U73" s="189"/>
    </row>
    <row r="74" spans="1:21" s="178" customFormat="1" ht="15.75" customHeight="1">
      <c r="A74" s="167"/>
      <c r="B74" s="176">
        <v>9499</v>
      </c>
      <c r="C74" s="176">
        <v>3365</v>
      </c>
      <c r="D74" s="176">
        <v>998</v>
      </c>
      <c r="E74" s="176">
        <v>243</v>
      </c>
      <c r="F74" s="176">
        <v>4693</v>
      </c>
      <c r="G74" s="176">
        <v>248</v>
      </c>
      <c r="H74" s="176">
        <v>611</v>
      </c>
      <c r="I74" s="176">
        <v>19657</v>
      </c>
      <c r="J74" s="176"/>
      <c r="L74" s="176"/>
      <c r="M74" s="167"/>
      <c r="N74" s="187">
        <v>48.3</v>
      </c>
      <c r="O74" s="176">
        <v>53.8</v>
      </c>
      <c r="P74" s="190">
        <v>24</v>
      </c>
      <c r="Q74" s="186">
        <v>17.5</v>
      </c>
      <c r="R74" s="188"/>
      <c r="S74" s="191"/>
      <c r="T74" s="191"/>
      <c r="U74" s="192"/>
    </row>
    <row r="75" spans="1:18" s="176" customFormat="1" ht="15.75" customHeight="1">
      <c r="A75" s="158"/>
      <c r="B75" s="176">
        <v>9671</v>
      </c>
      <c r="C75" s="176">
        <v>3279</v>
      </c>
      <c r="D75" s="176">
        <v>1081</v>
      </c>
      <c r="E75" s="176">
        <v>240</v>
      </c>
      <c r="F75" s="176">
        <v>4719</v>
      </c>
      <c r="G75" s="176">
        <v>230</v>
      </c>
      <c r="H75" s="176">
        <v>605</v>
      </c>
      <c r="I75" s="176">
        <v>19825</v>
      </c>
      <c r="M75" s="158"/>
      <c r="N75" s="187">
        <v>48.8</v>
      </c>
      <c r="O75" s="176">
        <v>54.5</v>
      </c>
      <c r="P75" s="193">
        <v>23.9</v>
      </c>
      <c r="Q75" s="186">
        <v>17.8</v>
      </c>
      <c r="R75" s="188"/>
    </row>
    <row r="76" spans="1:18" s="176" customFormat="1" ht="15.75" customHeight="1">
      <c r="A76" s="172">
        <v>28.3</v>
      </c>
      <c r="B76" s="178">
        <v>9693</v>
      </c>
      <c r="C76" s="178">
        <v>3020</v>
      </c>
      <c r="D76" s="178">
        <v>1041</v>
      </c>
      <c r="E76" s="178">
        <v>221</v>
      </c>
      <c r="F76" s="178">
        <v>4749</v>
      </c>
      <c r="G76" s="178">
        <v>168</v>
      </c>
      <c r="H76" s="178">
        <v>695</v>
      </c>
      <c r="I76" s="178">
        <f>SUM(B76:H76)</f>
        <v>19587</v>
      </c>
      <c r="M76" s="172">
        <v>28.3</v>
      </c>
      <c r="N76" s="194">
        <v>49.5</v>
      </c>
      <c r="O76" s="178">
        <v>54.7</v>
      </c>
      <c r="P76" s="195">
        <v>24.4</v>
      </c>
      <c r="Q76" s="196">
        <v>17.9</v>
      </c>
      <c r="R76" s="191"/>
    </row>
    <row r="77" s="176" customFormat="1" ht="15.75" customHeight="1"/>
    <row r="78" s="176" customFormat="1" ht="15.75" customHeight="1"/>
    <row r="79" s="176" customFormat="1" ht="15.75" customHeight="1"/>
    <row r="80" ht="15.75" customHeight="1"/>
    <row r="81" ht="15.75" customHeight="1"/>
    <row r="82" ht="15.75" customHeight="1"/>
    <row r="83" ht="15.75" customHeight="1"/>
    <row r="142" spans="28:35" ht="13.5">
      <c r="AB142" s="12"/>
      <c r="AC142" s="12"/>
      <c r="AD142" s="12"/>
      <c r="AE142" s="12"/>
      <c r="AF142" s="12"/>
      <c r="AG142" s="12"/>
      <c r="AH142" s="12"/>
      <c r="AI142" s="12"/>
    </row>
    <row r="143" spans="28:35" ht="13.5">
      <c r="AB143" s="100"/>
      <c r="AC143" s="100"/>
      <c r="AD143" s="101"/>
      <c r="AE143" s="100"/>
      <c r="AF143" s="101"/>
      <c r="AG143" s="100"/>
      <c r="AH143" s="100"/>
      <c r="AI143" s="100"/>
    </row>
    <row r="144" spans="30:35" ht="13.5">
      <c r="AD144" s="102"/>
      <c r="AE144" s="103"/>
      <c r="AF144" s="104" t="s">
        <v>43</v>
      </c>
      <c r="AG144" s="105"/>
      <c r="AH144" s="105"/>
      <c r="AI144" s="105"/>
    </row>
    <row r="145" spans="28:35" ht="13.5">
      <c r="AB145" s="2" t="s">
        <v>44</v>
      </c>
      <c r="AD145" s="102" t="s">
        <v>45</v>
      </c>
      <c r="AE145" s="102" t="s">
        <v>46</v>
      </c>
      <c r="AF145" s="72"/>
      <c r="AG145" s="103"/>
      <c r="AH145" s="103"/>
      <c r="AI145" s="103"/>
    </row>
    <row r="146" spans="30:35" ht="13.5">
      <c r="AD146" s="102"/>
      <c r="AE146" s="102" t="s">
        <v>47</v>
      </c>
      <c r="AF146" s="238" t="s">
        <v>48</v>
      </c>
      <c r="AG146" s="102" t="s">
        <v>49</v>
      </c>
      <c r="AH146" s="238" t="s">
        <v>79</v>
      </c>
      <c r="AI146" s="236" t="s">
        <v>50</v>
      </c>
    </row>
    <row r="147" spans="28:35" ht="13.5">
      <c r="AB147" s="103"/>
      <c r="AC147" s="103"/>
      <c r="AD147" s="72"/>
      <c r="AE147" s="72" t="s">
        <v>51</v>
      </c>
      <c r="AF147" s="240"/>
      <c r="AG147" s="72" t="s">
        <v>52</v>
      </c>
      <c r="AH147" s="239"/>
      <c r="AI147" s="237"/>
    </row>
    <row r="148" spans="30:31" ht="13.5">
      <c r="AD148" s="106" t="s">
        <v>53</v>
      </c>
      <c r="AE148" s="107" t="s">
        <v>54</v>
      </c>
    </row>
    <row r="149" spans="28:35" ht="13.5">
      <c r="AB149" s="2" t="s">
        <v>55</v>
      </c>
      <c r="AC149" s="98">
        <v>6</v>
      </c>
      <c r="AD149" s="108" t="s">
        <v>56</v>
      </c>
      <c r="AE149" s="109" t="s">
        <v>57</v>
      </c>
      <c r="AF149" s="109" t="s">
        <v>58</v>
      </c>
      <c r="AG149" s="109" t="s">
        <v>59</v>
      </c>
      <c r="AH149" s="109" t="s">
        <v>60</v>
      </c>
      <c r="AI149" s="109" t="s">
        <v>61</v>
      </c>
    </row>
    <row r="150" spans="29:35" ht="13.5">
      <c r="AC150" s="98"/>
      <c r="AD150" s="110" t="s">
        <v>62</v>
      </c>
      <c r="AE150" s="111" t="s">
        <v>63</v>
      </c>
      <c r="AF150" s="111" t="s">
        <v>64</v>
      </c>
      <c r="AG150" s="111" t="s">
        <v>65</v>
      </c>
      <c r="AH150" s="111" t="s">
        <v>66</v>
      </c>
      <c r="AI150" s="111" t="s">
        <v>67</v>
      </c>
    </row>
    <row r="151" spans="29:35" ht="13.5">
      <c r="AC151" s="98">
        <v>7</v>
      </c>
      <c r="AD151" s="108" t="s">
        <v>68</v>
      </c>
      <c r="AE151" s="109" t="s">
        <v>69</v>
      </c>
      <c r="AF151" s="109" t="s">
        <v>70</v>
      </c>
      <c r="AG151" s="109" t="s">
        <v>59</v>
      </c>
      <c r="AH151" s="109" t="s">
        <v>71</v>
      </c>
      <c r="AI151" s="109" t="s">
        <v>72</v>
      </c>
    </row>
    <row r="152" spans="29:35" ht="13.5">
      <c r="AC152" s="12"/>
      <c r="AD152" s="110" t="s">
        <v>73</v>
      </c>
      <c r="AE152" s="112" t="s">
        <v>74</v>
      </c>
      <c r="AF152" s="112" t="s">
        <v>75</v>
      </c>
      <c r="AG152" s="112" t="s">
        <v>65</v>
      </c>
      <c r="AH152" s="112" t="s">
        <v>76</v>
      </c>
      <c r="AI152" s="112" t="s">
        <v>77</v>
      </c>
    </row>
    <row r="153" spans="29:35" ht="13.5">
      <c r="AC153" s="37">
        <v>8</v>
      </c>
      <c r="AD153" s="108" t="s">
        <v>125</v>
      </c>
      <c r="AE153" s="99" t="s">
        <v>126</v>
      </c>
      <c r="AF153" s="99" t="s">
        <v>127</v>
      </c>
      <c r="AG153" s="99" t="s">
        <v>59</v>
      </c>
      <c r="AH153" s="99" t="s">
        <v>128</v>
      </c>
      <c r="AI153" s="99" t="s">
        <v>129</v>
      </c>
    </row>
    <row r="154" spans="29:35" ht="13.5">
      <c r="AC154" s="12"/>
      <c r="AD154" s="110" t="s">
        <v>130</v>
      </c>
      <c r="AE154" s="112" t="s">
        <v>131</v>
      </c>
      <c r="AF154" s="112" t="s">
        <v>132</v>
      </c>
      <c r="AG154" s="112" t="s">
        <v>65</v>
      </c>
      <c r="AH154" s="112" t="s">
        <v>133</v>
      </c>
      <c r="AI154" s="112" t="s">
        <v>134</v>
      </c>
    </row>
    <row r="155" spans="29:35" ht="13.5">
      <c r="AC155" s="98">
        <v>9</v>
      </c>
      <c r="AD155" s="108" t="s">
        <v>135</v>
      </c>
      <c r="AE155" s="109" t="s">
        <v>136</v>
      </c>
      <c r="AF155" s="109" t="s">
        <v>137</v>
      </c>
      <c r="AG155" s="109" t="s">
        <v>138</v>
      </c>
      <c r="AH155" s="109" t="s">
        <v>6</v>
      </c>
      <c r="AI155" s="109" t="s">
        <v>7</v>
      </c>
    </row>
    <row r="156" spans="29:35" ht="13.5">
      <c r="AC156" s="12"/>
      <c r="AD156" s="110" t="s">
        <v>8</v>
      </c>
      <c r="AE156" s="112" t="s">
        <v>9</v>
      </c>
      <c r="AF156" s="112" t="s">
        <v>10</v>
      </c>
      <c r="AG156" s="112" t="s">
        <v>11</v>
      </c>
      <c r="AH156" s="112" t="s">
        <v>12</v>
      </c>
      <c r="AI156" s="112" t="s">
        <v>13</v>
      </c>
    </row>
    <row r="157" spans="29:35" ht="13.5">
      <c r="AC157" s="37">
        <v>10</v>
      </c>
      <c r="AD157" s="108" t="s">
        <v>14</v>
      </c>
      <c r="AE157" s="99" t="s">
        <v>15</v>
      </c>
      <c r="AF157" s="99" t="s">
        <v>16</v>
      </c>
      <c r="AG157" s="99" t="s">
        <v>138</v>
      </c>
      <c r="AH157" s="99" t="s">
        <v>17</v>
      </c>
      <c r="AI157" s="99" t="s">
        <v>18</v>
      </c>
    </row>
    <row r="158" spans="28:35" ht="13.5">
      <c r="AB158" s="103"/>
      <c r="AC158" s="103"/>
      <c r="AD158" s="113" t="s">
        <v>19</v>
      </c>
      <c r="AE158" s="114" t="s">
        <v>9</v>
      </c>
      <c r="AF158" s="114" t="s">
        <v>20</v>
      </c>
      <c r="AG158" s="114" t="s">
        <v>11</v>
      </c>
      <c r="AH158" s="114" t="s">
        <v>21</v>
      </c>
      <c r="AI158" s="115" t="s">
        <v>22</v>
      </c>
    </row>
  </sheetData>
  <sheetProtection/>
  <mergeCells count="16">
    <mergeCell ref="A4:N4"/>
    <mergeCell ref="N7:N8"/>
    <mergeCell ref="O7:O8"/>
    <mergeCell ref="N15:O15"/>
    <mergeCell ref="O10:O13"/>
    <mergeCell ref="J10:J13"/>
    <mergeCell ref="AI146:AI147"/>
    <mergeCell ref="AH146:AH147"/>
    <mergeCell ref="AF146:AF147"/>
    <mergeCell ref="N5:O5"/>
    <mergeCell ref="N6:O6"/>
    <mergeCell ref="B6:B7"/>
    <mergeCell ref="I7:I8"/>
    <mergeCell ref="J7:J8"/>
    <mergeCell ref="I6:J6"/>
    <mergeCell ref="F5:G5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colBreaks count="1" manualBreakCount="1">
    <brk id="11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U8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20.375" style="0" customWidth="1"/>
    <col min="6" max="6" width="27.125" style="0" customWidth="1"/>
    <col min="7" max="7" width="12.50390625" style="0" customWidth="1"/>
    <col min="8" max="8" width="12.50390625" style="179" customWidth="1"/>
    <col min="9" max="9" width="15.50390625" style="211" bestFit="1" customWidth="1"/>
    <col min="10" max="10" width="9.00390625" style="179" customWidth="1"/>
    <col min="11" max="11" width="15.00390625" style="179" customWidth="1"/>
    <col min="12" max="17" width="9.00390625" style="179" customWidth="1"/>
    <col min="18" max="18" width="10.25390625" style="179" customWidth="1"/>
    <col min="19" max="21" width="9.00390625" style="179" customWidth="1"/>
  </cols>
  <sheetData>
    <row r="1" spans="1:8" ht="18.75">
      <c r="A1" s="278" t="s">
        <v>274</v>
      </c>
      <c r="B1" s="279"/>
      <c r="C1" s="279"/>
      <c r="D1" s="279"/>
      <c r="E1" s="279"/>
      <c r="F1" s="279"/>
      <c r="G1" s="279"/>
      <c r="H1" s="210"/>
    </row>
    <row r="2" spans="1:8" ht="18.75">
      <c r="A2" s="197"/>
      <c r="B2" s="198"/>
      <c r="C2" s="198"/>
      <c r="D2" s="198"/>
      <c r="E2" s="198"/>
      <c r="F2" s="198"/>
      <c r="G2" s="198"/>
      <c r="H2" s="210"/>
    </row>
    <row r="3" spans="1:8" ht="18.75">
      <c r="A3" s="197"/>
      <c r="B3" s="198"/>
      <c r="C3" s="198"/>
      <c r="D3" s="198"/>
      <c r="E3" s="198"/>
      <c r="F3" s="198"/>
      <c r="G3" s="198"/>
      <c r="H3" s="210"/>
    </row>
    <row r="4" spans="1:16" ht="13.5" customHeight="1">
      <c r="A4" s="199"/>
      <c r="P4" s="212"/>
    </row>
    <row r="5" spans="1:11" ht="13.5" customHeight="1">
      <c r="A5" s="280"/>
      <c r="B5" s="281"/>
      <c r="C5" s="281"/>
      <c r="D5" s="200"/>
      <c r="F5" s="201"/>
      <c r="G5" s="201"/>
      <c r="H5" s="213"/>
      <c r="I5" s="214" t="s">
        <v>275</v>
      </c>
      <c r="J5" s="215">
        <v>100</v>
      </c>
      <c r="K5" s="179" t="s">
        <v>276</v>
      </c>
    </row>
    <row r="6" spans="4:13" ht="13.5" customHeight="1">
      <c r="D6" s="202" t="s">
        <v>277</v>
      </c>
      <c r="G6" s="201"/>
      <c r="H6" s="213"/>
      <c r="I6" s="214" t="s">
        <v>278</v>
      </c>
      <c r="J6" s="215">
        <v>0.669736291335287</v>
      </c>
      <c r="K6" s="179" t="s">
        <v>279</v>
      </c>
      <c r="L6" s="215">
        <v>30.8287986605274</v>
      </c>
      <c r="M6" s="212"/>
    </row>
    <row r="7" spans="4:16" ht="13.5" customHeight="1">
      <c r="D7" s="203" t="s">
        <v>277</v>
      </c>
      <c r="F7" s="201"/>
      <c r="G7" s="201"/>
      <c r="H7" s="213"/>
      <c r="I7" s="214" t="s">
        <v>280</v>
      </c>
      <c r="J7" s="215">
        <v>0.565089995814148</v>
      </c>
      <c r="K7" s="179" t="s">
        <v>281</v>
      </c>
      <c r="L7" s="215">
        <v>15.6760150690666</v>
      </c>
      <c r="M7" s="212"/>
      <c r="P7" s="212"/>
    </row>
    <row r="8" spans="1:15" ht="13.5" customHeight="1">
      <c r="A8" s="201"/>
      <c r="B8" s="201"/>
      <c r="C8" s="203" t="s">
        <v>277</v>
      </c>
      <c r="D8" s="203" t="s">
        <v>277</v>
      </c>
      <c r="F8" s="201"/>
      <c r="G8" s="201"/>
      <c r="H8" s="213"/>
      <c r="I8" s="216" t="s">
        <v>282</v>
      </c>
      <c r="J8" s="215">
        <v>0.104646295521139</v>
      </c>
      <c r="K8" s="179" t="s">
        <v>283</v>
      </c>
      <c r="L8" s="215">
        <v>8.74843030556718</v>
      </c>
      <c r="M8" s="212"/>
      <c r="N8" s="217"/>
      <c r="O8" s="217"/>
    </row>
    <row r="9" spans="1:13" ht="13.5" customHeight="1">
      <c r="A9" s="201"/>
      <c r="B9" s="201"/>
      <c r="C9" s="203" t="s">
        <v>277</v>
      </c>
      <c r="D9" s="203" t="s">
        <v>277</v>
      </c>
      <c r="F9" s="201"/>
      <c r="G9" s="201"/>
      <c r="H9" s="213"/>
      <c r="I9" s="214" t="s">
        <v>284</v>
      </c>
      <c r="J9" s="215">
        <v>8.74843030556718</v>
      </c>
      <c r="K9" s="218" t="s">
        <v>285</v>
      </c>
      <c r="L9" s="219">
        <v>7.49267475931352</v>
      </c>
      <c r="M9" s="212"/>
    </row>
    <row r="10" spans="1:15" ht="13.5" customHeight="1">
      <c r="A10" s="201"/>
      <c r="B10" s="201"/>
      <c r="C10" s="203" t="s">
        <v>277</v>
      </c>
      <c r="D10" s="203" t="s">
        <v>277</v>
      </c>
      <c r="F10" s="201"/>
      <c r="G10" s="201"/>
      <c r="H10" s="213"/>
      <c r="I10" s="214" t="s">
        <v>286</v>
      </c>
      <c r="J10" s="215">
        <v>30.8287986605274</v>
      </c>
      <c r="K10" s="218" t="s">
        <v>287</v>
      </c>
      <c r="L10" s="215">
        <v>6.52992884051905</v>
      </c>
      <c r="M10" s="212"/>
      <c r="N10" s="217"/>
      <c r="O10" s="217"/>
    </row>
    <row r="11" spans="1:13" ht="13.5" customHeight="1">
      <c r="A11" s="201"/>
      <c r="B11" s="201"/>
      <c r="C11" s="203" t="s">
        <v>277</v>
      </c>
      <c r="D11" s="203" t="s">
        <v>277</v>
      </c>
      <c r="F11" s="201"/>
      <c r="G11" s="201"/>
      <c r="H11" s="213"/>
      <c r="I11" s="216" t="s">
        <v>288</v>
      </c>
      <c r="J11" s="215">
        <v>1.19296776894098</v>
      </c>
      <c r="K11" s="179" t="s">
        <v>289</v>
      </c>
      <c r="L11" s="215">
        <v>6.50899958141482</v>
      </c>
      <c r="M11" s="212"/>
    </row>
    <row r="12" spans="1:13" ht="13.5" customHeight="1">
      <c r="A12" s="201"/>
      <c r="B12" s="201"/>
      <c r="C12" s="203" t="s">
        <v>277</v>
      </c>
      <c r="D12" s="203" t="s">
        <v>277</v>
      </c>
      <c r="F12" s="201"/>
      <c r="G12" s="201"/>
      <c r="H12" s="213"/>
      <c r="I12" s="216" t="s">
        <v>290</v>
      </c>
      <c r="J12" s="215">
        <v>0.879028882377564</v>
      </c>
      <c r="K12" s="179" t="s">
        <v>291</v>
      </c>
      <c r="L12" s="215">
        <v>5.08580996232733</v>
      </c>
      <c r="M12" s="212"/>
    </row>
    <row r="13" spans="1:16" ht="13.5" customHeight="1">
      <c r="A13" s="201"/>
      <c r="B13" s="201"/>
      <c r="C13" s="203" t="s">
        <v>277</v>
      </c>
      <c r="D13" s="203" t="s">
        <v>277</v>
      </c>
      <c r="F13" s="201"/>
      <c r="G13" s="201"/>
      <c r="H13" s="213"/>
      <c r="I13" s="216" t="s">
        <v>292</v>
      </c>
      <c r="J13" s="215">
        <v>5.08580996232733</v>
      </c>
      <c r="K13" s="218" t="s">
        <v>389</v>
      </c>
      <c r="L13" s="215">
        <v>5.06488070322311</v>
      </c>
      <c r="M13" s="212"/>
      <c r="N13" s="217"/>
      <c r="O13" s="217"/>
      <c r="P13" s="212"/>
    </row>
    <row r="14" spans="1:16" ht="13.5" customHeight="1">
      <c r="A14" s="201"/>
      <c r="B14" s="201"/>
      <c r="C14" s="203" t="s">
        <v>277</v>
      </c>
      <c r="D14" s="203" t="s">
        <v>277</v>
      </c>
      <c r="F14" s="201"/>
      <c r="G14" s="201"/>
      <c r="H14" s="213"/>
      <c r="I14" s="216" t="s">
        <v>293</v>
      </c>
      <c r="J14" s="215">
        <v>15.6760150690666</v>
      </c>
      <c r="K14" s="218" t="s">
        <v>294</v>
      </c>
      <c r="L14" s="215">
        <v>3.76726663876099</v>
      </c>
      <c r="M14" s="212"/>
      <c r="P14" s="212"/>
    </row>
    <row r="15" spans="1:16" ht="13.5" customHeight="1">
      <c r="A15" s="201"/>
      <c r="B15" s="201"/>
      <c r="C15" s="205" t="s">
        <v>277</v>
      </c>
      <c r="D15" s="205" t="s">
        <v>277</v>
      </c>
      <c r="F15" s="201"/>
      <c r="G15" s="201"/>
      <c r="H15" s="213"/>
      <c r="I15" s="216" t="s">
        <v>295</v>
      </c>
      <c r="J15" s="215">
        <v>1.29761406446212</v>
      </c>
      <c r="K15" s="179" t="s">
        <v>296</v>
      </c>
      <c r="L15" s="215">
        <v>1.92549183758895</v>
      </c>
      <c r="M15" s="212"/>
      <c r="N15" s="217"/>
      <c r="O15" s="217"/>
      <c r="P15" s="212"/>
    </row>
    <row r="16" spans="1:15" ht="13.5" customHeight="1">
      <c r="A16" s="201"/>
      <c r="B16" s="201"/>
      <c r="C16" s="203" t="s">
        <v>277</v>
      </c>
      <c r="D16" s="203" t="s">
        <v>277</v>
      </c>
      <c r="F16" s="201"/>
      <c r="G16" s="201"/>
      <c r="H16" s="213"/>
      <c r="I16" s="216" t="s">
        <v>297</v>
      </c>
      <c r="J16" s="215">
        <v>1.15110925073252</v>
      </c>
      <c r="K16" s="179" t="s">
        <v>298</v>
      </c>
      <c r="L16" s="215">
        <v>1.29761406446212</v>
      </c>
      <c r="M16" s="212"/>
      <c r="N16" s="217"/>
      <c r="O16" s="217"/>
    </row>
    <row r="17" spans="1:16" ht="13.5" customHeight="1">
      <c r="A17" s="201"/>
      <c r="B17" s="201"/>
      <c r="C17" s="203" t="s">
        <v>277</v>
      </c>
      <c r="D17" s="203" t="s">
        <v>277</v>
      </c>
      <c r="F17" s="201"/>
      <c r="G17" s="201"/>
      <c r="H17" s="213"/>
      <c r="I17" s="216" t="s">
        <v>299</v>
      </c>
      <c r="J17" s="215">
        <v>1.25575554625366</v>
      </c>
      <c r="K17" s="218" t="s">
        <v>300</v>
      </c>
      <c r="L17" s="215">
        <v>1.25575554625366</v>
      </c>
      <c r="M17" s="212"/>
      <c r="P17" s="212"/>
    </row>
    <row r="18" spans="1:16" ht="13.5" customHeight="1">
      <c r="A18" s="202"/>
      <c r="B18" s="205"/>
      <c r="C18" s="203" t="s">
        <v>277</v>
      </c>
      <c r="D18" s="203" t="s">
        <v>277</v>
      </c>
      <c r="F18" s="201"/>
      <c r="G18" s="201"/>
      <c r="H18" s="213"/>
      <c r="I18" s="216" t="s">
        <v>301</v>
      </c>
      <c r="J18" s="215">
        <v>6.52992884051905</v>
      </c>
      <c r="K18" s="179" t="s">
        <v>302</v>
      </c>
      <c r="L18" s="215">
        <v>1.19296776894098</v>
      </c>
      <c r="M18" s="212"/>
      <c r="P18" s="212"/>
    </row>
    <row r="19" spans="1:13" ht="13.5" customHeight="1">
      <c r="A19" s="206"/>
      <c r="B19" s="205"/>
      <c r="C19" s="203"/>
      <c r="D19" s="203"/>
      <c r="F19" s="201"/>
      <c r="G19" s="201"/>
      <c r="H19" s="213"/>
      <c r="I19" s="216" t="s">
        <v>303</v>
      </c>
      <c r="J19" s="215">
        <v>3.76726663876099</v>
      </c>
      <c r="K19" s="218" t="s">
        <v>297</v>
      </c>
      <c r="L19" s="215">
        <v>1.15110925073252</v>
      </c>
      <c r="M19" s="212"/>
    </row>
    <row r="20" spans="1:15" ht="13.5" customHeight="1">
      <c r="A20" s="202"/>
      <c r="B20" s="207"/>
      <c r="C20" s="208"/>
      <c r="D20" s="203"/>
      <c r="F20" s="201"/>
      <c r="G20" s="201"/>
      <c r="H20" s="213"/>
      <c r="I20" s="216" t="s">
        <v>304</v>
      </c>
      <c r="J20" s="215">
        <v>0.188363331938049</v>
      </c>
      <c r="K20" s="179" t="s">
        <v>305</v>
      </c>
      <c r="L20" s="219">
        <v>1.06739221431561</v>
      </c>
      <c r="M20" s="212"/>
      <c r="N20" s="217"/>
      <c r="O20" s="217"/>
    </row>
    <row r="21" spans="1:13" ht="13.5" customHeight="1">
      <c r="A21" s="202"/>
      <c r="B21" s="207"/>
      <c r="C21" s="208"/>
      <c r="D21" s="203"/>
      <c r="F21" s="204"/>
      <c r="G21" s="207"/>
      <c r="H21" s="220"/>
      <c r="I21" s="216" t="s">
        <v>306</v>
      </c>
      <c r="J21" s="215">
        <v>6.50899958141482</v>
      </c>
      <c r="K21" s="179" t="s">
        <v>307</v>
      </c>
      <c r="L21" s="215">
        <v>0.879028882377564</v>
      </c>
      <c r="M21" s="212"/>
    </row>
    <row r="22" spans="1:13" ht="13.5" customHeight="1">
      <c r="A22" s="207"/>
      <c r="B22" s="205"/>
      <c r="C22" s="203"/>
      <c r="D22" s="203"/>
      <c r="F22" s="201"/>
      <c r="G22" s="207"/>
      <c r="H22" s="220"/>
      <c r="I22" s="216" t="s">
        <v>308</v>
      </c>
      <c r="J22" s="215">
        <v>1.92549183758895</v>
      </c>
      <c r="K22" s="179" t="s">
        <v>278</v>
      </c>
      <c r="L22" s="215">
        <v>0.669736291335287</v>
      </c>
      <c r="M22" s="212"/>
    </row>
    <row r="23" spans="2:15" ht="13.5" customHeight="1">
      <c r="B23" s="209"/>
      <c r="I23" s="216" t="s">
        <v>309</v>
      </c>
      <c r="J23" s="215">
        <v>5.06488070322311</v>
      </c>
      <c r="K23" s="179" t="s">
        <v>310</v>
      </c>
      <c r="L23" s="215">
        <v>0.565089995814148</v>
      </c>
      <c r="M23" s="212"/>
      <c r="N23" s="217"/>
      <c r="O23" s="217"/>
    </row>
    <row r="24" spans="9:13" ht="13.5" customHeight="1">
      <c r="I24" s="216" t="s">
        <v>311</v>
      </c>
      <c r="J24" s="219">
        <v>7.49267475931352</v>
      </c>
      <c r="K24" s="179" t="s">
        <v>312</v>
      </c>
      <c r="L24" s="215">
        <v>0.188363331938049</v>
      </c>
      <c r="M24" s="212"/>
    </row>
    <row r="25" spans="9:13" ht="13.5" customHeight="1">
      <c r="I25" s="216" t="s">
        <v>313</v>
      </c>
      <c r="J25" s="219">
        <v>1.06739221431561</v>
      </c>
      <c r="K25" s="218" t="s">
        <v>282</v>
      </c>
      <c r="L25" s="215">
        <v>0.104646295521139</v>
      </c>
      <c r="M25" s="212"/>
    </row>
    <row r="26" spans="10:21" ht="13.5" customHeight="1">
      <c r="J26" s="221"/>
      <c r="L26" s="229">
        <f>SUM(L6:L25)</f>
        <v>100.00000000000001</v>
      </c>
      <c r="M26" s="229"/>
      <c r="N26" s="228"/>
      <c r="O26" s="228"/>
      <c r="P26" s="228"/>
      <c r="Q26" s="228"/>
      <c r="R26" s="228"/>
      <c r="S26" s="228"/>
      <c r="T26" s="228"/>
      <c r="U26" s="228"/>
    </row>
    <row r="27" spans="12:21" ht="13.5" customHeight="1">
      <c r="L27" s="228"/>
      <c r="M27" s="230" t="s">
        <v>28</v>
      </c>
      <c r="N27" s="231">
        <v>865</v>
      </c>
      <c r="O27" s="228"/>
      <c r="P27" s="228"/>
      <c r="Q27" s="228"/>
      <c r="R27" s="228"/>
      <c r="S27" s="228"/>
      <c r="T27" s="228"/>
      <c r="U27" s="228"/>
    </row>
    <row r="28" spans="12:21" ht="13.5" customHeight="1">
      <c r="L28" s="228"/>
      <c r="M28" s="232" t="s">
        <v>314</v>
      </c>
      <c r="N28" s="231">
        <v>0</v>
      </c>
      <c r="O28" s="228"/>
      <c r="P28" s="228"/>
      <c r="Q28" s="228"/>
      <c r="R28" s="228"/>
      <c r="S28" s="228"/>
      <c r="T28" s="228"/>
      <c r="U28" s="228"/>
    </row>
    <row r="29" spans="9:21" ht="13.5" customHeight="1">
      <c r="I29" s="223"/>
      <c r="K29" s="222"/>
      <c r="L29" s="228"/>
      <c r="M29" s="232" t="s">
        <v>315</v>
      </c>
      <c r="N29" s="231">
        <v>9</v>
      </c>
      <c r="O29" s="228"/>
      <c r="P29" s="228"/>
      <c r="Q29" s="228"/>
      <c r="R29" s="227" t="s">
        <v>316</v>
      </c>
      <c r="S29" s="228">
        <v>9</v>
      </c>
      <c r="T29" s="229">
        <f aca="true" t="shared" si="0" ref="T29:T51">ROUND(S29/$S$52*100,1)</f>
        <v>1</v>
      </c>
      <c r="U29" s="228"/>
    </row>
    <row r="30" spans="9:21" ht="13.5" customHeight="1">
      <c r="I30" s="223"/>
      <c r="K30" s="222"/>
      <c r="L30" s="228" t="s">
        <v>317</v>
      </c>
      <c r="M30" s="232" t="s">
        <v>318</v>
      </c>
      <c r="N30" s="231">
        <v>10</v>
      </c>
      <c r="O30" s="228"/>
      <c r="P30" s="228"/>
      <c r="Q30" s="228"/>
      <c r="R30" s="227" t="s">
        <v>319</v>
      </c>
      <c r="S30" s="228">
        <v>10</v>
      </c>
      <c r="T30" s="229">
        <f t="shared" si="0"/>
        <v>1.2</v>
      </c>
      <c r="U30" s="228"/>
    </row>
    <row r="31" spans="9:21" ht="13.5" customHeight="1">
      <c r="I31" s="223"/>
      <c r="K31" s="222"/>
      <c r="L31" s="228"/>
      <c r="M31" s="232" t="s">
        <v>320</v>
      </c>
      <c r="N31" s="231">
        <v>35</v>
      </c>
      <c r="O31" s="228"/>
      <c r="P31" s="228"/>
      <c r="Q31" s="228"/>
      <c r="R31" s="227" t="s">
        <v>321</v>
      </c>
      <c r="S31" s="228">
        <v>35</v>
      </c>
      <c r="T31" s="229">
        <f t="shared" si="0"/>
        <v>4</v>
      </c>
      <c r="U31" s="228"/>
    </row>
    <row r="32" spans="9:21" ht="13.5" customHeight="1">
      <c r="I32" s="224"/>
      <c r="K32" s="222"/>
      <c r="L32" s="228"/>
      <c r="M32" s="232" t="s">
        <v>322</v>
      </c>
      <c r="N32" s="231">
        <v>5</v>
      </c>
      <c r="O32" s="228"/>
      <c r="P32" s="228"/>
      <c r="Q32" s="228"/>
      <c r="R32" s="227" t="s">
        <v>323</v>
      </c>
      <c r="S32" s="228">
        <v>5</v>
      </c>
      <c r="T32" s="229">
        <f t="shared" si="0"/>
        <v>0.6</v>
      </c>
      <c r="U32" s="228"/>
    </row>
    <row r="33" spans="9:21" ht="13.5" customHeight="1">
      <c r="I33" s="223"/>
      <c r="K33" s="222"/>
      <c r="L33" s="228"/>
      <c r="M33" s="232" t="s">
        <v>324</v>
      </c>
      <c r="N33" s="231">
        <v>74</v>
      </c>
      <c r="O33" s="228"/>
      <c r="P33" s="228"/>
      <c r="Q33" s="228"/>
      <c r="R33" s="227" t="s">
        <v>325</v>
      </c>
      <c r="S33" s="228">
        <v>74</v>
      </c>
      <c r="T33" s="229">
        <f t="shared" si="0"/>
        <v>8.6</v>
      </c>
      <c r="U33" s="228"/>
    </row>
    <row r="34" spans="9:21" ht="13.5" customHeight="1">
      <c r="I34" s="224"/>
      <c r="K34" s="222"/>
      <c r="L34" s="228"/>
      <c r="M34" s="232" t="s">
        <v>326</v>
      </c>
      <c r="N34" s="231">
        <v>16</v>
      </c>
      <c r="O34" s="228"/>
      <c r="P34" s="228"/>
      <c r="Q34" s="228"/>
      <c r="R34" s="227" t="s">
        <v>327</v>
      </c>
      <c r="S34" s="233">
        <v>16</v>
      </c>
      <c r="T34" s="229">
        <f t="shared" si="0"/>
        <v>1.8</v>
      </c>
      <c r="U34" s="228"/>
    </row>
    <row r="35" spans="9:21" ht="13.5" customHeight="1">
      <c r="I35" s="224"/>
      <c r="K35" s="222"/>
      <c r="L35" s="228"/>
      <c r="M35" s="232" t="s">
        <v>328</v>
      </c>
      <c r="N35" s="231">
        <v>22</v>
      </c>
      <c r="O35" s="228"/>
      <c r="P35" s="228"/>
      <c r="Q35" s="228"/>
      <c r="R35" s="227" t="s">
        <v>329</v>
      </c>
      <c r="S35" s="233">
        <v>22</v>
      </c>
      <c r="T35" s="229">
        <f t="shared" si="0"/>
        <v>2.5</v>
      </c>
      <c r="U35" s="228"/>
    </row>
    <row r="36" spans="1:21" ht="18.75">
      <c r="A36" s="278" t="s">
        <v>330</v>
      </c>
      <c r="B36" s="278"/>
      <c r="C36" s="278"/>
      <c r="D36" s="278"/>
      <c r="E36" s="278"/>
      <c r="F36" s="278"/>
      <c r="G36" s="278"/>
      <c r="H36" s="225"/>
      <c r="I36" s="223"/>
      <c r="K36" s="222"/>
      <c r="L36" s="228"/>
      <c r="M36" s="232" t="s">
        <v>331</v>
      </c>
      <c r="N36" s="231">
        <v>18</v>
      </c>
      <c r="O36" s="228"/>
      <c r="P36" s="228"/>
      <c r="Q36" s="228"/>
      <c r="R36" s="227" t="s">
        <v>332</v>
      </c>
      <c r="S36" s="228">
        <v>18</v>
      </c>
      <c r="T36" s="229">
        <f t="shared" si="0"/>
        <v>2.1</v>
      </c>
      <c r="U36" s="228"/>
    </row>
    <row r="37" spans="9:21" ht="13.5" customHeight="1">
      <c r="I37" s="224"/>
      <c r="K37" s="222"/>
      <c r="L37" s="228"/>
      <c r="M37" s="232" t="s">
        <v>333</v>
      </c>
      <c r="N37" s="231">
        <v>13</v>
      </c>
      <c r="O37" s="228"/>
      <c r="P37" s="228"/>
      <c r="Q37" s="228"/>
      <c r="R37" s="227" t="s">
        <v>334</v>
      </c>
      <c r="S37" s="233">
        <v>13</v>
      </c>
      <c r="T37" s="229">
        <f t="shared" si="0"/>
        <v>1.5</v>
      </c>
      <c r="U37" s="228"/>
    </row>
    <row r="38" spans="9:21" ht="13.5" customHeight="1">
      <c r="I38" s="224"/>
      <c r="K38" s="222"/>
      <c r="L38" s="228"/>
      <c r="M38" s="232" t="s">
        <v>335</v>
      </c>
      <c r="N38" s="231">
        <v>42</v>
      </c>
      <c r="O38" s="228"/>
      <c r="P38" s="228"/>
      <c r="Q38" s="228"/>
      <c r="R38" s="227" t="s">
        <v>336</v>
      </c>
      <c r="S38" s="233">
        <v>42</v>
      </c>
      <c r="T38" s="229">
        <f t="shared" si="0"/>
        <v>4.9</v>
      </c>
      <c r="U38" s="228"/>
    </row>
    <row r="39" spans="9:21" ht="13.5" customHeight="1">
      <c r="I39" s="224"/>
      <c r="K39" s="222"/>
      <c r="L39" s="228"/>
      <c r="M39" s="232" t="s">
        <v>337</v>
      </c>
      <c r="N39" s="231">
        <v>24</v>
      </c>
      <c r="O39" s="228"/>
      <c r="P39" s="228"/>
      <c r="Q39" s="228"/>
      <c r="R39" s="227" t="s">
        <v>338</v>
      </c>
      <c r="S39" s="233">
        <v>24</v>
      </c>
      <c r="T39" s="229">
        <f t="shared" si="0"/>
        <v>2.8</v>
      </c>
      <c r="U39" s="228"/>
    </row>
    <row r="40" spans="9:21" ht="13.5" customHeight="1">
      <c r="I40" s="223"/>
      <c r="K40" s="222"/>
      <c r="L40" s="228"/>
      <c r="M40" s="232" t="s">
        <v>339</v>
      </c>
      <c r="N40" s="231">
        <v>377</v>
      </c>
      <c r="O40" s="228"/>
      <c r="P40" s="228"/>
      <c r="Q40" s="228"/>
      <c r="R40" s="227" t="s">
        <v>340</v>
      </c>
      <c r="S40" s="233">
        <v>377</v>
      </c>
      <c r="T40" s="229">
        <f t="shared" si="0"/>
        <v>43.6</v>
      </c>
      <c r="U40" s="228"/>
    </row>
    <row r="41" spans="9:21" ht="13.5" customHeight="1">
      <c r="I41" s="224"/>
      <c r="K41" s="222"/>
      <c r="L41" s="228"/>
      <c r="M41" s="232" t="s">
        <v>341</v>
      </c>
      <c r="N41" s="231">
        <v>88</v>
      </c>
      <c r="O41" s="228"/>
      <c r="P41" s="228"/>
      <c r="Q41" s="228"/>
      <c r="R41" s="227" t="s">
        <v>342</v>
      </c>
      <c r="S41" s="233">
        <v>88</v>
      </c>
      <c r="T41" s="229">
        <f t="shared" si="0"/>
        <v>10.2</v>
      </c>
      <c r="U41" s="228"/>
    </row>
    <row r="42" spans="9:21" ht="13.5" customHeight="1">
      <c r="I42" s="223"/>
      <c r="K42" s="222"/>
      <c r="L42" s="228"/>
      <c r="M42" s="232" t="s">
        <v>343</v>
      </c>
      <c r="N42" s="231">
        <v>8</v>
      </c>
      <c r="O42" s="282" t="s">
        <v>344</v>
      </c>
      <c r="P42" s="277">
        <f>SUM(N42:N48)</f>
        <v>18</v>
      </c>
      <c r="Q42" s="228"/>
      <c r="R42" s="227" t="s">
        <v>344</v>
      </c>
      <c r="S42" s="228">
        <v>18</v>
      </c>
      <c r="T42" s="229">
        <f t="shared" si="0"/>
        <v>2.1</v>
      </c>
      <c r="U42" s="228"/>
    </row>
    <row r="43" spans="9:21" ht="13.5" customHeight="1">
      <c r="I43" s="223"/>
      <c r="K43" s="222"/>
      <c r="L43" s="228"/>
      <c r="M43" s="232" t="s">
        <v>345</v>
      </c>
      <c r="N43" s="231">
        <v>0</v>
      </c>
      <c r="O43" s="282"/>
      <c r="P43" s="277"/>
      <c r="Q43" s="228"/>
      <c r="R43" s="227" t="s">
        <v>346</v>
      </c>
      <c r="S43" s="233">
        <v>13</v>
      </c>
      <c r="T43" s="229">
        <f t="shared" si="0"/>
        <v>1.5</v>
      </c>
      <c r="U43" s="228"/>
    </row>
    <row r="44" spans="9:21" ht="13.5" customHeight="1">
      <c r="I44" s="223"/>
      <c r="K44" s="222"/>
      <c r="L44" s="228"/>
      <c r="M44" s="232" t="s">
        <v>347</v>
      </c>
      <c r="N44" s="231">
        <v>4</v>
      </c>
      <c r="O44" s="282"/>
      <c r="P44" s="277"/>
      <c r="Q44" s="228"/>
      <c r="R44" s="227" t="s">
        <v>348</v>
      </c>
      <c r="S44" s="233">
        <v>47</v>
      </c>
      <c r="T44" s="229">
        <f t="shared" si="0"/>
        <v>5.4</v>
      </c>
      <c r="U44" s="228"/>
    </row>
    <row r="45" spans="9:21" ht="13.5" customHeight="1">
      <c r="I45" s="223"/>
      <c r="K45" s="222"/>
      <c r="L45" s="228"/>
      <c r="M45" s="232" t="s">
        <v>349</v>
      </c>
      <c r="N45" s="231">
        <v>0</v>
      </c>
      <c r="O45" s="282"/>
      <c r="P45" s="277"/>
      <c r="Q45" s="228"/>
      <c r="R45" s="227" t="s">
        <v>350</v>
      </c>
      <c r="S45" s="233">
        <v>5</v>
      </c>
      <c r="T45" s="229">
        <f t="shared" si="0"/>
        <v>0.6</v>
      </c>
      <c r="U45" s="228"/>
    </row>
    <row r="46" spans="9:21" ht="13.5" customHeight="1">
      <c r="I46" s="223"/>
      <c r="K46" s="222"/>
      <c r="L46" s="228"/>
      <c r="M46" s="232" t="s">
        <v>351</v>
      </c>
      <c r="N46" s="231">
        <v>1</v>
      </c>
      <c r="O46" s="282"/>
      <c r="P46" s="277"/>
      <c r="Q46" s="228"/>
      <c r="R46" s="227" t="s">
        <v>352</v>
      </c>
      <c r="S46" s="233">
        <v>17</v>
      </c>
      <c r="T46" s="229">
        <f t="shared" si="0"/>
        <v>2</v>
      </c>
      <c r="U46" s="228"/>
    </row>
    <row r="47" spans="9:21" ht="13.5" customHeight="1">
      <c r="I47" s="226"/>
      <c r="K47" s="222"/>
      <c r="L47" s="228"/>
      <c r="M47" s="232" t="s">
        <v>353</v>
      </c>
      <c r="N47" s="231">
        <v>5</v>
      </c>
      <c r="O47" s="282"/>
      <c r="P47" s="277"/>
      <c r="Q47" s="228"/>
      <c r="R47" s="227" t="s">
        <v>354</v>
      </c>
      <c r="S47" s="233">
        <v>4</v>
      </c>
      <c r="T47" s="229">
        <f t="shared" si="0"/>
        <v>0.5</v>
      </c>
      <c r="U47" s="228"/>
    </row>
    <row r="48" spans="11:21" ht="13.5" customHeight="1">
      <c r="K48" s="222"/>
      <c r="L48" s="228"/>
      <c r="M48" s="232" t="s">
        <v>355</v>
      </c>
      <c r="N48" s="231">
        <v>0</v>
      </c>
      <c r="O48" s="282"/>
      <c r="P48" s="277"/>
      <c r="Q48" s="228"/>
      <c r="R48" s="227" t="s">
        <v>356</v>
      </c>
      <c r="S48" s="233">
        <v>1</v>
      </c>
      <c r="T48" s="229">
        <f t="shared" si="0"/>
        <v>0.1</v>
      </c>
      <c r="U48" s="228"/>
    </row>
    <row r="49" spans="12:21" ht="13.5" customHeight="1">
      <c r="L49" s="228"/>
      <c r="M49" s="232" t="s">
        <v>357</v>
      </c>
      <c r="N49" s="231">
        <v>13</v>
      </c>
      <c r="O49" s="227"/>
      <c r="P49" s="228"/>
      <c r="Q49" s="228"/>
      <c r="R49" s="227" t="s">
        <v>358</v>
      </c>
      <c r="S49" s="228">
        <v>11</v>
      </c>
      <c r="T49" s="229">
        <f t="shared" si="0"/>
        <v>1.3</v>
      </c>
      <c r="U49" s="228"/>
    </row>
    <row r="50" spans="12:21" ht="13.5" customHeight="1">
      <c r="L50" s="228"/>
      <c r="M50" s="232" t="s">
        <v>359</v>
      </c>
      <c r="N50" s="231">
        <v>47</v>
      </c>
      <c r="O50" s="227"/>
      <c r="P50" s="228"/>
      <c r="Q50" s="228"/>
      <c r="R50" s="227" t="s">
        <v>360</v>
      </c>
      <c r="S50" s="228">
        <v>7</v>
      </c>
      <c r="T50" s="229">
        <f t="shared" si="0"/>
        <v>0.8</v>
      </c>
      <c r="U50" s="228"/>
    </row>
    <row r="51" spans="12:21" ht="13.5" customHeight="1">
      <c r="L51" s="228"/>
      <c r="M51" s="232" t="s">
        <v>361</v>
      </c>
      <c r="N51" s="231">
        <v>0</v>
      </c>
      <c r="O51" s="227"/>
      <c r="P51" s="228"/>
      <c r="Q51" s="228"/>
      <c r="R51" s="227" t="s">
        <v>362</v>
      </c>
      <c r="S51" s="228">
        <v>9</v>
      </c>
      <c r="T51" s="229">
        <f t="shared" si="0"/>
        <v>1</v>
      </c>
      <c r="U51" s="228"/>
    </row>
    <row r="52" spans="12:21" ht="13.5" customHeight="1">
      <c r="L52" s="228"/>
      <c r="M52" s="232" t="s">
        <v>363</v>
      </c>
      <c r="N52" s="231">
        <v>0</v>
      </c>
      <c r="O52" s="227"/>
      <c r="P52" s="228"/>
      <c r="Q52" s="228"/>
      <c r="R52" s="228"/>
      <c r="S52" s="228">
        <f>SUM(S29:S51)</f>
        <v>865</v>
      </c>
      <c r="T52" s="229">
        <f>SUM(T29:T51)</f>
        <v>100.1</v>
      </c>
      <c r="U52" s="228"/>
    </row>
    <row r="53" spans="12:21" ht="13.5" customHeight="1">
      <c r="L53" s="228"/>
      <c r="M53" s="232" t="s">
        <v>364</v>
      </c>
      <c r="N53" s="231">
        <v>5</v>
      </c>
      <c r="O53" s="227"/>
      <c r="P53" s="228"/>
      <c r="Q53" s="228"/>
      <c r="R53" s="228"/>
      <c r="S53" s="228"/>
      <c r="T53" s="228"/>
      <c r="U53" s="228"/>
    </row>
    <row r="54" spans="12:21" ht="13.5" customHeight="1">
      <c r="L54" s="228"/>
      <c r="M54" s="232" t="s">
        <v>365</v>
      </c>
      <c r="N54" s="231">
        <v>17</v>
      </c>
      <c r="O54" s="227"/>
      <c r="P54" s="228"/>
      <c r="Q54" s="228"/>
      <c r="R54" s="228"/>
      <c r="S54" s="228"/>
      <c r="T54" s="228"/>
      <c r="U54" s="228"/>
    </row>
    <row r="55" spans="12:21" ht="13.5" customHeight="1">
      <c r="L55" s="228"/>
      <c r="M55" s="232" t="s">
        <v>366</v>
      </c>
      <c r="N55" s="231">
        <v>4</v>
      </c>
      <c r="O55" s="227"/>
      <c r="P55" s="228"/>
      <c r="Q55" s="228"/>
      <c r="R55" s="228"/>
      <c r="S55" s="228"/>
      <c r="T55" s="228"/>
      <c r="U55" s="228"/>
    </row>
    <row r="56" spans="12:21" ht="13.5" customHeight="1">
      <c r="L56" s="228"/>
      <c r="M56" s="232" t="s">
        <v>367</v>
      </c>
      <c r="N56" s="231">
        <v>1</v>
      </c>
      <c r="O56" s="227"/>
      <c r="P56" s="228"/>
      <c r="Q56" s="228"/>
      <c r="R56" s="228"/>
      <c r="S56" s="228"/>
      <c r="T56" s="228"/>
      <c r="U56" s="228"/>
    </row>
    <row r="57" spans="12:21" ht="13.5" customHeight="1">
      <c r="L57" s="228"/>
      <c r="M57" s="232" t="s">
        <v>368</v>
      </c>
      <c r="N57" s="231">
        <v>0</v>
      </c>
      <c r="O57" s="227"/>
      <c r="P57" s="228"/>
      <c r="Q57" s="228"/>
      <c r="R57" s="228"/>
      <c r="S57" s="228"/>
      <c r="T57" s="228"/>
      <c r="U57" s="228"/>
    </row>
    <row r="58" spans="12:21" ht="13.5" customHeight="1">
      <c r="L58" s="228"/>
      <c r="M58" s="232" t="s">
        <v>369</v>
      </c>
      <c r="N58" s="231">
        <v>0</v>
      </c>
      <c r="O58" s="276" t="s">
        <v>370</v>
      </c>
      <c r="P58" s="277">
        <f>SUM(N58:N62)</f>
        <v>8</v>
      </c>
      <c r="Q58" s="228"/>
      <c r="R58" s="228"/>
      <c r="S58" s="228"/>
      <c r="T58" s="228"/>
      <c r="U58" s="228"/>
    </row>
    <row r="59" spans="12:21" ht="13.5" customHeight="1">
      <c r="L59" s="228"/>
      <c r="M59" s="232" t="s">
        <v>371</v>
      </c>
      <c r="N59" s="231">
        <v>0</v>
      </c>
      <c r="O59" s="276"/>
      <c r="P59" s="277"/>
      <c r="Q59" s="228"/>
      <c r="R59" s="228"/>
      <c r="S59" s="228"/>
      <c r="T59" s="228"/>
      <c r="U59" s="228"/>
    </row>
    <row r="60" spans="12:21" ht="13.5" customHeight="1">
      <c r="L60" s="228"/>
      <c r="M60" s="232" t="s">
        <v>372</v>
      </c>
      <c r="N60" s="231">
        <v>3</v>
      </c>
      <c r="O60" s="276"/>
      <c r="P60" s="277"/>
      <c r="Q60" s="228"/>
      <c r="R60" s="228"/>
      <c r="S60" s="228"/>
      <c r="T60" s="228"/>
      <c r="U60" s="228"/>
    </row>
    <row r="61" spans="12:21" ht="13.5">
      <c r="L61" s="228"/>
      <c r="M61" s="232" t="s">
        <v>373</v>
      </c>
      <c r="N61" s="231">
        <v>2</v>
      </c>
      <c r="O61" s="276"/>
      <c r="P61" s="277"/>
      <c r="Q61" s="228"/>
      <c r="R61" s="228"/>
      <c r="S61" s="228"/>
      <c r="T61" s="228"/>
      <c r="U61" s="228"/>
    </row>
    <row r="62" spans="12:21" ht="13.5">
      <c r="L62" s="228"/>
      <c r="M62" s="232" t="s">
        <v>374</v>
      </c>
      <c r="N62" s="231">
        <v>3</v>
      </c>
      <c r="O62" s="276"/>
      <c r="P62" s="277"/>
      <c r="Q62" s="228"/>
      <c r="R62" s="228"/>
      <c r="S62" s="228"/>
      <c r="T62" s="228"/>
      <c r="U62" s="228"/>
    </row>
    <row r="63" spans="12:21" ht="13.5">
      <c r="L63" s="228"/>
      <c r="M63" s="232" t="s">
        <v>375</v>
      </c>
      <c r="N63" s="231">
        <v>1</v>
      </c>
      <c r="O63" s="276" t="s">
        <v>376</v>
      </c>
      <c r="P63" s="277">
        <f>SUM(N63:N66)</f>
        <v>3</v>
      </c>
      <c r="Q63" s="228"/>
      <c r="R63" s="228"/>
      <c r="S63" s="228"/>
      <c r="T63" s="228"/>
      <c r="U63" s="228"/>
    </row>
    <row r="64" spans="12:21" ht="13.5">
      <c r="L64" s="228"/>
      <c r="M64" s="232" t="s">
        <v>377</v>
      </c>
      <c r="N64" s="231">
        <v>0</v>
      </c>
      <c r="O64" s="276"/>
      <c r="P64" s="277"/>
      <c r="Q64" s="228"/>
      <c r="R64" s="228"/>
      <c r="S64" s="228"/>
      <c r="T64" s="228"/>
      <c r="U64" s="228"/>
    </row>
    <row r="65" spans="12:21" ht="13.5">
      <c r="L65" s="228"/>
      <c r="M65" s="232" t="s">
        <v>378</v>
      </c>
      <c r="N65" s="231">
        <v>2</v>
      </c>
      <c r="O65" s="276"/>
      <c r="P65" s="277"/>
      <c r="Q65" s="228"/>
      <c r="R65" s="228"/>
      <c r="S65" s="228"/>
      <c r="T65" s="228"/>
      <c r="U65" s="228"/>
    </row>
    <row r="66" spans="12:21" ht="13.5">
      <c r="L66" s="228"/>
      <c r="M66" s="232" t="s">
        <v>379</v>
      </c>
      <c r="N66" s="231">
        <v>0</v>
      </c>
      <c r="O66" s="276"/>
      <c r="P66" s="277"/>
      <c r="Q66" s="228"/>
      <c r="R66" s="228"/>
      <c r="S66" s="228"/>
      <c r="T66" s="228"/>
      <c r="U66" s="228"/>
    </row>
    <row r="67" spans="12:21" ht="13.5">
      <c r="L67" s="228"/>
      <c r="M67" s="232" t="s">
        <v>380</v>
      </c>
      <c r="N67" s="231">
        <v>1</v>
      </c>
      <c r="O67" s="276" t="s">
        <v>360</v>
      </c>
      <c r="P67" s="277">
        <f>SUM(N67:N74)</f>
        <v>7</v>
      </c>
      <c r="Q67" s="228"/>
      <c r="R67" s="228"/>
      <c r="S67" s="228"/>
      <c r="T67" s="228"/>
      <c r="U67" s="228"/>
    </row>
    <row r="68" spans="12:21" ht="13.5">
      <c r="L68" s="228"/>
      <c r="M68" s="232" t="s">
        <v>381</v>
      </c>
      <c r="N68" s="231">
        <v>0</v>
      </c>
      <c r="O68" s="276"/>
      <c r="P68" s="277"/>
      <c r="Q68" s="228"/>
      <c r="R68" s="228"/>
      <c r="S68" s="228"/>
      <c r="T68" s="228"/>
      <c r="U68" s="228"/>
    </row>
    <row r="69" spans="12:21" ht="13.5">
      <c r="L69" s="228"/>
      <c r="M69" s="232" t="s">
        <v>382</v>
      </c>
      <c r="N69" s="231">
        <v>2</v>
      </c>
      <c r="O69" s="276"/>
      <c r="P69" s="277"/>
      <c r="Q69" s="228"/>
      <c r="R69" s="228"/>
      <c r="S69" s="228"/>
      <c r="T69" s="228"/>
      <c r="U69" s="228"/>
    </row>
    <row r="70" spans="12:21" ht="13.5">
      <c r="L70" s="228"/>
      <c r="M70" s="232" t="s">
        <v>383</v>
      </c>
      <c r="N70" s="231">
        <v>3</v>
      </c>
      <c r="O70" s="276"/>
      <c r="P70" s="277"/>
      <c r="Q70" s="228"/>
      <c r="R70" s="228"/>
      <c r="S70" s="228"/>
      <c r="T70" s="228"/>
      <c r="U70" s="228"/>
    </row>
    <row r="71" spans="12:21" ht="13.5">
      <c r="L71" s="228"/>
      <c r="M71" s="232" t="s">
        <v>384</v>
      </c>
      <c r="N71" s="231">
        <v>0</v>
      </c>
      <c r="O71" s="276"/>
      <c r="P71" s="277"/>
      <c r="Q71" s="228"/>
      <c r="R71" s="228"/>
      <c r="S71" s="228"/>
      <c r="T71" s="228"/>
      <c r="U71" s="228"/>
    </row>
    <row r="72" spans="12:21" ht="13.5">
      <c r="L72" s="228"/>
      <c r="M72" s="232" t="s">
        <v>385</v>
      </c>
      <c r="N72" s="231">
        <v>0</v>
      </c>
      <c r="O72" s="276"/>
      <c r="P72" s="277"/>
      <c r="Q72" s="228"/>
      <c r="R72" s="228"/>
      <c r="S72" s="228"/>
      <c r="T72" s="228"/>
      <c r="U72" s="228"/>
    </row>
    <row r="73" spans="12:21" ht="13.5">
      <c r="L73" s="228"/>
      <c r="M73" s="232" t="s">
        <v>386</v>
      </c>
      <c r="N73" s="231">
        <v>1</v>
      </c>
      <c r="O73" s="276"/>
      <c r="P73" s="277"/>
      <c r="Q73" s="228"/>
      <c r="R73" s="228"/>
      <c r="S73" s="228"/>
      <c r="T73" s="228"/>
      <c r="U73" s="228"/>
    </row>
    <row r="74" spans="12:21" ht="13.5">
      <c r="L74" s="228"/>
      <c r="M74" s="232" t="s">
        <v>387</v>
      </c>
      <c r="N74" s="231">
        <v>0</v>
      </c>
      <c r="O74" s="276"/>
      <c r="P74" s="277"/>
      <c r="Q74" s="228"/>
      <c r="R74" s="228"/>
      <c r="S74" s="228"/>
      <c r="T74" s="228"/>
      <c r="U74" s="228"/>
    </row>
    <row r="75" spans="12:21" ht="13.5">
      <c r="L75" s="228"/>
      <c r="M75" s="232" t="s">
        <v>388</v>
      </c>
      <c r="N75" s="231">
        <v>9</v>
      </c>
      <c r="O75" s="228"/>
      <c r="P75" s="228"/>
      <c r="Q75" s="228"/>
      <c r="R75" s="228"/>
      <c r="S75" s="228"/>
      <c r="T75" s="228"/>
      <c r="U75" s="228"/>
    </row>
    <row r="76" spans="12:21" ht="13.5">
      <c r="L76" s="228"/>
      <c r="M76" s="228"/>
      <c r="N76" s="228"/>
      <c r="O76" s="228"/>
      <c r="P76" s="228">
        <f>SUM(P29:P75)</f>
        <v>36</v>
      </c>
      <c r="Q76" s="228"/>
      <c r="R76" s="228"/>
      <c r="S76" s="228"/>
      <c r="T76" s="228"/>
      <c r="U76" s="228"/>
    </row>
    <row r="77" spans="12:21" ht="13.5">
      <c r="L77" s="228"/>
      <c r="M77" s="228"/>
      <c r="N77" s="228"/>
      <c r="O77" s="228"/>
      <c r="P77" s="228"/>
      <c r="Q77" s="228"/>
      <c r="R77" s="228"/>
      <c r="S77" s="228"/>
      <c r="T77" s="228"/>
      <c r="U77" s="228"/>
    </row>
    <row r="78" spans="12:21" ht="13.5">
      <c r="L78" s="228"/>
      <c r="M78" s="228"/>
      <c r="N78" s="228"/>
      <c r="O78" s="228"/>
      <c r="P78" s="228"/>
      <c r="Q78" s="228"/>
      <c r="R78" s="228"/>
      <c r="S78" s="228"/>
      <c r="T78" s="228"/>
      <c r="U78" s="228"/>
    </row>
    <row r="79" spans="12:21" ht="13.5">
      <c r="L79" s="228"/>
      <c r="M79" s="228"/>
      <c r="N79" s="228"/>
      <c r="O79" s="228"/>
      <c r="P79" s="228"/>
      <c r="Q79" s="228"/>
      <c r="R79" s="228"/>
      <c r="S79" s="228"/>
      <c r="T79" s="228"/>
      <c r="U79" s="228"/>
    </row>
    <row r="80" spans="12:21" ht="13.5">
      <c r="L80" s="228"/>
      <c r="M80" s="228"/>
      <c r="N80" s="228"/>
      <c r="O80" s="228"/>
      <c r="P80" s="228"/>
      <c r="Q80" s="228"/>
      <c r="R80" s="228"/>
      <c r="S80" s="228"/>
      <c r="T80" s="228"/>
      <c r="U80" s="228"/>
    </row>
  </sheetData>
  <sheetProtection/>
  <mergeCells count="11">
    <mergeCell ref="P58:P62"/>
    <mergeCell ref="O63:O66"/>
    <mergeCell ref="P63:P66"/>
    <mergeCell ref="O67:O74"/>
    <mergeCell ref="P67:P74"/>
    <mergeCell ref="A1:G1"/>
    <mergeCell ref="A5:C5"/>
    <mergeCell ref="A36:G36"/>
    <mergeCell ref="O42:O48"/>
    <mergeCell ref="P42:P48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2017-02-10T04:25:28Z</cp:lastPrinted>
  <dcterms:created xsi:type="dcterms:W3CDTF">1997-07-22T08:28:53Z</dcterms:created>
  <dcterms:modified xsi:type="dcterms:W3CDTF">2017-02-22T02:39:44Z</dcterms:modified>
  <cp:category/>
  <cp:version/>
  <cp:contentType/>
  <cp:contentStatus/>
</cp:coreProperties>
</file>