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601" activeTab="0"/>
  </bookViews>
  <sheets>
    <sheet name="専修学校（市町村別学校数等）" sheetId="1" r:id="rId1"/>
    <sheet name="専修学校（学科別学校数等）" sheetId="2" r:id="rId2"/>
    <sheet name="専修学校（学科別学校数等・公立）" sheetId="3" r:id="rId3"/>
    <sheet name="各種学校（市町村別学校数等）" sheetId="4" r:id="rId4"/>
    <sheet name="各種学校（学科別学校数等）" sheetId="5" r:id="rId5"/>
  </sheets>
  <externalReferences>
    <externalReference r:id="rId8"/>
  </externalReferences>
  <definedNames>
    <definedName name="_1NEN" localSheetId="3">'各種学校（市町村別学校数等）'!#REF!</definedName>
    <definedName name="_1NEN" localSheetId="0">'専修学校（市町村別学校数等）'!#REF!</definedName>
    <definedName name="_1NEN">'[1]第３表'!$F$1:$F$104</definedName>
    <definedName name="_Regression_Int" localSheetId="4" hidden="1">1</definedName>
    <definedName name="_Regression_Int" localSheetId="3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4">'各種学校（学科別学校数等）'!$A$1:$P$86</definedName>
    <definedName name="_xlnm.Print_Area" localSheetId="3">'各種学校（市町村別学校数等）'!$A$1:$N$75</definedName>
    <definedName name="_xlnm.Print_Area" localSheetId="1">'専修学校（学科別学校数等）'!$A$1:$AL$84</definedName>
    <definedName name="_xlnm.Print_Area" localSheetId="2">'専修学校（学科別学校数等・公立）'!$A$1:$AI$81</definedName>
    <definedName name="_xlnm.Print_Area" localSheetId="0">'専修学校（市町村別学校数等）'!$A$1:$AE$78</definedName>
    <definedName name="Print_Area_MI" localSheetId="4">'各種学校（学科別学校数等）'!$A$1:$Z$43</definedName>
    <definedName name="Print_Area_MI" localSheetId="3">'各種学校（市町村別学校数等）'!$A$7:$H$74</definedName>
    <definedName name="Print_Area_MI" localSheetId="1">'専修学校（学科別学校数等）'!$A$1:$AT$47</definedName>
    <definedName name="Print_Area_MI" localSheetId="2">'専修学校（学科別学校数等・公立）'!$A$1:$AQ$44</definedName>
    <definedName name="Print_Area_MI" localSheetId="0">'専修学校（市町村別学校数等）'!$A$7:$K$77</definedName>
    <definedName name="Print_Area_MI">'[1]第１表'!$B$1:$N$59</definedName>
    <definedName name="_xlnm.Print_Titles" localSheetId="3">'各種学校（市町村別学校数等）'!$1:$7</definedName>
    <definedName name="_xlnm.Print_Titles" localSheetId="0">'専修学校（市町村別学校数等）'!$1:$7</definedName>
    <definedName name="Print_Titles_MI" localSheetId="3">'各種学校（市町村別学校数等）'!$1:$7</definedName>
    <definedName name="Print_Titles_MI" localSheetId="0">'専修学校（市町村別学校数等）'!$1:$7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<sst xmlns="http://schemas.openxmlformats.org/spreadsheetml/2006/main" count="805" uniqueCount="224">
  <si>
    <t>計</t>
  </si>
  <si>
    <t>男</t>
  </si>
  <si>
    <t>女</t>
  </si>
  <si>
    <t>教員養成</t>
  </si>
  <si>
    <t>そ の 他</t>
  </si>
  <si>
    <t>商    業</t>
  </si>
  <si>
    <t>経理・簿記</t>
  </si>
  <si>
    <t>タイピスト</t>
  </si>
  <si>
    <t>測    量</t>
  </si>
  <si>
    <t>秘    書</t>
  </si>
  <si>
    <t>土木・建築</t>
  </si>
  <si>
    <t>経    営</t>
  </si>
  <si>
    <t>電気・電子</t>
  </si>
  <si>
    <t>無線・通信</t>
  </si>
  <si>
    <t>自動車整備</t>
  </si>
  <si>
    <t>機    械</t>
  </si>
  <si>
    <t>家    政</t>
  </si>
  <si>
    <t>電子計算機</t>
  </si>
  <si>
    <t>家    庭</t>
  </si>
  <si>
    <t>情報処理</t>
  </si>
  <si>
    <t>和 洋 裁</t>
  </si>
  <si>
    <t>料    理</t>
  </si>
  <si>
    <t>編物・手芸</t>
  </si>
  <si>
    <t>農    業</t>
  </si>
  <si>
    <t>音    楽</t>
  </si>
  <si>
    <t>美    術</t>
  </si>
  <si>
    <t>看     護</t>
  </si>
  <si>
    <t>准 看 護</t>
  </si>
  <si>
    <t>茶 華 道</t>
  </si>
  <si>
    <t>歯科衛生</t>
  </si>
  <si>
    <t>外 国 語</t>
  </si>
  <si>
    <t>歯科技工</t>
  </si>
  <si>
    <t>演劇・映画</t>
  </si>
  <si>
    <t>臨床検査</t>
  </si>
  <si>
    <t>写    真</t>
  </si>
  <si>
    <t>診療放射線</t>
  </si>
  <si>
    <t>通訳・ガイド</t>
  </si>
  <si>
    <t>受験・補習</t>
  </si>
  <si>
    <t>柔道整復</t>
  </si>
  <si>
    <t>栄    養</t>
  </si>
  <si>
    <t>調    理</t>
  </si>
  <si>
    <t>理    容</t>
  </si>
  <si>
    <t>美    容</t>
  </si>
  <si>
    <t>学校数</t>
  </si>
  <si>
    <t>本 務 者</t>
  </si>
  <si>
    <t>兼 務 者</t>
  </si>
  <si>
    <t>学   科   数</t>
  </si>
  <si>
    <t xml:space="preserve"> デザイン</t>
  </si>
  <si>
    <t>保育士養成</t>
  </si>
  <si>
    <t>生    徒    数</t>
  </si>
  <si>
    <t>教　員　数</t>
  </si>
  <si>
    <t xml:space="preserve"> 計</t>
  </si>
  <si>
    <t>気仙沼市</t>
  </si>
  <si>
    <t>多賀城市</t>
  </si>
  <si>
    <t>七ヶ宿町</t>
  </si>
  <si>
    <t>七ヶ浜町</t>
  </si>
  <si>
    <t>国  立</t>
  </si>
  <si>
    <t>公  立</t>
  </si>
  <si>
    <t>私  立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</si>
  <si>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</si>
  <si>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</si>
  <si>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</si>
  <si>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</si>
  <si>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</si>
  <si>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</si>
  <si>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</si>
  <si>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</si>
  <si>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</si>
  <si>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</si>
  <si>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</si>
  <si>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</si>
  <si>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</si>
  <si>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</si>
  <si>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</si>
  <si>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</si>
  <si>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</si>
  <si>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</si>
  <si>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</si>
  <si>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</si>
  <si>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</si>
  <si>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</si>
  <si>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</si>
  <si>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</si>
  <si>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公立</t>
  </si>
  <si>
    <t>国立</t>
  </si>
  <si>
    <t>登米市</t>
  </si>
  <si>
    <t>栗原市</t>
  </si>
  <si>
    <t>柴田町</t>
  </si>
  <si>
    <t>私立</t>
  </si>
  <si>
    <t>計</t>
  </si>
  <si>
    <t>男</t>
  </si>
  <si>
    <t>女</t>
  </si>
  <si>
    <t>東松島市</t>
  </si>
  <si>
    <t>村田町</t>
  </si>
  <si>
    <t>川崎町</t>
  </si>
  <si>
    <t>大河原町</t>
  </si>
  <si>
    <t>区分</t>
  </si>
  <si>
    <t>職員数
(本務者)</t>
  </si>
  <si>
    <t>学校数</t>
  </si>
  <si>
    <t>&lt;専修学校&gt;（国公私計）</t>
  </si>
  <si>
    <t>工業関係</t>
  </si>
  <si>
    <t>農業関係</t>
  </si>
  <si>
    <t>医療関係</t>
  </si>
  <si>
    <t>衛生関係</t>
  </si>
  <si>
    <t>商業実務関係</t>
  </si>
  <si>
    <t>家政関係</t>
  </si>
  <si>
    <t>文化・教養関係</t>
  </si>
  <si>
    <t>国　立</t>
  </si>
  <si>
    <t>公　立</t>
  </si>
  <si>
    <t>私　立</t>
  </si>
  <si>
    <t>高等課程</t>
  </si>
  <si>
    <t>専門課程</t>
  </si>
  <si>
    <t>一般課程</t>
  </si>
  <si>
    <t>生徒数</t>
  </si>
  <si>
    <t>園芸</t>
  </si>
  <si>
    <t>理学・作業療法</t>
  </si>
  <si>
    <t>製菓・製パン</t>
  </si>
  <si>
    <t>介護福祉</t>
  </si>
  <si>
    <t>社会福祉</t>
  </si>
  <si>
    <t>旅行</t>
  </si>
  <si>
    <t>動物</t>
  </si>
  <si>
    <t>法律行政</t>
  </si>
  <si>
    <t>入学定員（春期）</t>
  </si>
  <si>
    <t>入学志願者数（春期）</t>
  </si>
  <si>
    <t>入学者数（春期）</t>
  </si>
  <si>
    <t>&lt;各種学校&gt;（私立）</t>
  </si>
  <si>
    <t>生徒数</t>
  </si>
  <si>
    <t>修業年限１年以上の課程</t>
  </si>
  <si>
    <t>修業年限１年未満の課程</t>
  </si>
  <si>
    <t>入学者数</t>
  </si>
  <si>
    <t>課程数</t>
  </si>
  <si>
    <t>予備校</t>
  </si>
  <si>
    <t>学習・補習</t>
  </si>
  <si>
    <t>自動車操縦</t>
  </si>
  <si>
    <t>外国人学校</t>
  </si>
  <si>
    <t>その他</t>
  </si>
  <si>
    <t>&lt;各種学校&gt;（私立）</t>
  </si>
  <si>
    <t>各種学校のみにある課程</t>
  </si>
  <si>
    <t>（単位：学校，人）</t>
  </si>
  <si>
    <t>&lt;専修学校&gt;（公立）</t>
  </si>
  <si>
    <t>（単位：学校，学科，人）</t>
  </si>
  <si>
    <t>（単位：校，人）</t>
  </si>
  <si>
    <t>（単位：課程，人）</t>
  </si>
  <si>
    <t>&lt;専修学校&gt;（公立）</t>
  </si>
  <si>
    <t>塩竈市</t>
  </si>
  <si>
    <t>卒   業   者   数
（前年度間）</t>
  </si>
  <si>
    <t>卒   業   者   数
（前年度間）</t>
  </si>
  <si>
    <t>&lt;専修学校&gt;（国公私計）</t>
  </si>
  <si>
    <t>第５１表　　　市町村別学校数・生徒数・教員数及び職員数（本務者）（２－１）</t>
  </si>
  <si>
    <t xml:space="preserve">   第５２表　　　学　科　別　学　校　数　・　学　科　数　・　生　徒　数　・　入　学　状　況　及　び　卒　業　者　数　（２－１）</t>
  </si>
  <si>
    <t>第５３表　　　市町村別学校数・生徒数・教員数及び職員数（本務者）</t>
  </si>
  <si>
    <t xml:space="preserve">   第５４表　　　課　程　別　課　程　数　・　修　業　年　限　別　生　徒　数　・　入　学　者　数　及　び　卒　業　者　数</t>
  </si>
  <si>
    <t>学科別学校数
（延数）</t>
  </si>
  <si>
    <t>学科別学校数</t>
  </si>
  <si>
    <t>大崎市</t>
  </si>
  <si>
    <t>美里町</t>
  </si>
  <si>
    <t>本吉町</t>
  </si>
  <si>
    <t>南三陸町</t>
  </si>
  <si>
    <t>第５１表　　　市町村別学校数・生徒数・教員数及び職員数（本務者）（２－２）</t>
  </si>
  <si>
    <t>…</t>
  </si>
  <si>
    <t>市 部 計</t>
  </si>
  <si>
    <t>仙台市計</t>
  </si>
  <si>
    <t>刈 田 郡 計</t>
  </si>
  <si>
    <t>刈 田 郡 計</t>
  </si>
  <si>
    <t>柴 田 郡 計</t>
  </si>
  <si>
    <t>柴 田 郡 計</t>
  </si>
  <si>
    <t>伊 具 郡 計</t>
  </si>
  <si>
    <t>亘 理 郡 計</t>
  </si>
  <si>
    <t>伊 具 郡 計</t>
  </si>
  <si>
    <t>宮 城 郡 計</t>
  </si>
  <si>
    <t>黒 川 郡 計</t>
  </si>
  <si>
    <t>加 美 郡 計</t>
  </si>
  <si>
    <t>遠 田 郡 計</t>
  </si>
  <si>
    <t>遠 田 郡 計</t>
  </si>
  <si>
    <t>牡 鹿 郡 計</t>
  </si>
  <si>
    <t>本 吉 郡 計</t>
  </si>
  <si>
    <t>（つづき）</t>
  </si>
  <si>
    <t>…</t>
  </si>
  <si>
    <t>…</t>
  </si>
  <si>
    <t>はり･きゅう・あんま</t>
  </si>
  <si>
    <t xml:space="preserve"> </t>
  </si>
  <si>
    <t>情報</t>
  </si>
  <si>
    <t>ビジネス</t>
  </si>
  <si>
    <t>スポーツ</t>
  </si>
  <si>
    <t>401-01-01--02</t>
  </si>
  <si>
    <t>410-01-01.05</t>
  </si>
  <si>
    <t>419-01-01.05</t>
  </si>
  <si>
    <t>420-01-01.05</t>
  </si>
  <si>
    <t>418-01-01--02</t>
  </si>
  <si>
    <t>園　　芸</t>
  </si>
  <si>
    <t>教育社会福祉関係</t>
  </si>
  <si>
    <t>旅　　行</t>
  </si>
  <si>
    <t>服飾・家政関係</t>
  </si>
  <si>
    <t>動　　物</t>
  </si>
  <si>
    <t>平 成 19 年 度</t>
  </si>
  <si>
    <t>情　　報</t>
  </si>
  <si>
    <t>405-01-01--02</t>
  </si>
  <si>
    <t>409-01-01--04</t>
  </si>
  <si>
    <t>412-01-01.03/412-02-01.03/412-03-01.03/412-04-01.03</t>
  </si>
  <si>
    <t>414-02-01--04</t>
  </si>
  <si>
    <t>415-01-01--08</t>
  </si>
  <si>
    <t>414-03-01--04</t>
  </si>
  <si>
    <t>414-04-01--04</t>
  </si>
  <si>
    <t>414-01-01--08</t>
  </si>
  <si>
    <t>414-03-01--08</t>
  </si>
  <si>
    <t>各種学校計</t>
  </si>
  <si>
    <t>451-01-01--02</t>
  </si>
  <si>
    <t>454-01-01--02</t>
  </si>
  <si>
    <t>459-01-01--02</t>
  </si>
  <si>
    <t>460-01-01--02</t>
  </si>
  <si>
    <t>461-01-01--02</t>
  </si>
  <si>
    <t>情　　報</t>
  </si>
  <si>
    <t>ビジネス</t>
  </si>
  <si>
    <t>区　　分
市町村名</t>
  </si>
  <si>
    <t>平成19年度　</t>
  </si>
  <si>
    <t>平成20年度　　</t>
  </si>
  <si>
    <t>平 成 19 年 度</t>
  </si>
  <si>
    <t>平 成 20 年 度</t>
  </si>
  <si>
    <t>…</t>
  </si>
  <si>
    <t>教育福祉関係</t>
  </si>
  <si>
    <t>ファッション</t>
  </si>
  <si>
    <t>測    量</t>
  </si>
  <si>
    <t xml:space="preserve"> 第５２表　　　学　科　別　学　校　数　・　学　科　数　・　生　徒　数　・　入　学　状　況　及　び　卒　業　者　数　（２－２）</t>
  </si>
  <si>
    <t>平 成 20 年 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</si>
</sst>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書院細明朝体"/>
      <family val="1"/>
    </font>
    <font>
      <b/>
      <sz val="14"/>
      <name val="Terminal"/>
      <family val="0"/>
    </font>
    <font>
      <b/>
      <sz val="8"/>
      <name val="書院細明朝体"/>
      <family val="1"/>
    </font>
    <font>
      <b/>
      <sz val="7"/>
      <name val="書院細明朝体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76" fontId="9" fillId="0" borderId="0" xfId="22" applyNumberFormat="1" applyFont="1" applyAlignment="1" applyProtection="1">
      <alignment horizontal="center"/>
      <protection/>
    </xf>
    <xf numFmtId="176" fontId="10" fillId="0" borderId="0" xfId="22" applyNumberFormat="1" applyFont="1">
      <alignment/>
      <protection/>
    </xf>
    <xf numFmtId="176" fontId="9" fillId="0" borderId="1" xfId="22" applyNumberFormat="1" applyFont="1" applyBorder="1" applyAlignment="1" applyProtection="1">
      <alignment horizontal="left"/>
      <protection/>
    </xf>
    <xf numFmtId="176" fontId="10" fillId="0" borderId="1" xfId="22" applyNumberFormat="1" applyFont="1" applyBorder="1">
      <alignment/>
      <protection/>
    </xf>
    <xf numFmtId="176" fontId="9" fillId="0" borderId="1" xfId="22" applyNumberFormat="1" applyFont="1" applyBorder="1">
      <alignment/>
      <protection/>
    </xf>
    <xf numFmtId="176" fontId="9" fillId="0" borderId="1" xfId="22" applyNumberFormat="1" applyFont="1" applyBorder="1" applyAlignment="1">
      <alignment horizontal="right"/>
      <protection/>
    </xf>
    <xf numFmtId="176" fontId="9" fillId="0" borderId="0" xfId="22" applyNumberFormat="1" applyFont="1" applyBorder="1">
      <alignment/>
      <protection/>
    </xf>
    <xf numFmtId="178" fontId="9" fillId="0" borderId="2" xfId="23" applyNumberFormat="1" applyFont="1" applyBorder="1" applyAlignment="1">
      <alignment horizontal="centerContinuous" vertical="center"/>
      <protection/>
    </xf>
    <xf numFmtId="178" fontId="9" fillId="0" borderId="1" xfId="23" applyNumberFormat="1" applyFont="1" applyBorder="1" applyAlignment="1" applyProtection="1">
      <alignment horizontal="centerContinuous" vertical="center"/>
      <protection/>
    </xf>
    <xf numFmtId="178" fontId="9" fillId="0" borderId="1" xfId="23" applyNumberFormat="1" applyFont="1" applyBorder="1" applyAlignment="1">
      <alignment horizontal="centerContinuous" vertical="center"/>
      <protection/>
    </xf>
    <xf numFmtId="178" fontId="9" fillId="0" borderId="3" xfId="23" applyNumberFormat="1" applyFont="1" applyBorder="1" applyAlignment="1">
      <alignment horizontal="centerContinuous" vertical="center"/>
      <protection/>
    </xf>
    <xf numFmtId="178" fontId="9" fillId="0" borderId="4" xfId="23" applyNumberFormat="1" applyFont="1" applyBorder="1" applyAlignment="1" applyProtection="1">
      <alignment horizontal="centerContinuous" vertical="center"/>
      <protection/>
    </xf>
    <xf numFmtId="178" fontId="9" fillId="0" borderId="4" xfId="23" applyNumberFormat="1" applyFont="1" applyBorder="1" applyAlignment="1">
      <alignment horizontal="centerContinuous" vertical="center"/>
      <protection/>
    </xf>
    <xf numFmtId="178" fontId="9" fillId="0" borderId="5" xfId="23" applyNumberFormat="1" applyFont="1" applyBorder="1" applyAlignment="1">
      <alignment horizontal="centerContinuous" vertical="center"/>
      <protection/>
    </xf>
    <xf numFmtId="176" fontId="10" fillId="0" borderId="0" xfId="22" applyNumberFormat="1" applyFont="1" applyBorder="1">
      <alignment/>
      <protection/>
    </xf>
    <xf numFmtId="178" fontId="9" fillId="0" borderId="2" xfId="23" applyNumberFormat="1" applyFont="1" applyBorder="1" applyAlignment="1" applyProtection="1">
      <alignment horizontal="center" vertical="center"/>
      <protection/>
    </xf>
    <xf numFmtId="178" fontId="9" fillId="0" borderId="6" xfId="23" applyNumberFormat="1" applyFont="1" applyBorder="1" applyAlignment="1">
      <alignment horizontal="left" vertical="center"/>
      <protection/>
    </xf>
    <xf numFmtId="178" fontId="9" fillId="0" borderId="2" xfId="23" applyNumberFormat="1" applyFont="1" applyBorder="1" applyAlignment="1" applyProtection="1">
      <alignment horizontal="centerContinuous" vertical="center"/>
      <protection/>
    </xf>
    <xf numFmtId="178" fontId="9" fillId="0" borderId="2" xfId="23" applyNumberFormat="1" applyFont="1" applyBorder="1" applyAlignment="1">
      <alignment horizontal="center" vertical="center"/>
      <protection/>
    </xf>
    <xf numFmtId="176" fontId="9" fillId="0" borderId="7" xfId="22" applyNumberFormat="1" applyFont="1" applyBorder="1">
      <alignment/>
      <protection/>
    </xf>
    <xf numFmtId="176" fontId="9" fillId="0" borderId="6" xfId="22" applyNumberFormat="1" applyFont="1" applyBorder="1">
      <alignment/>
      <protection/>
    </xf>
    <xf numFmtId="176" fontId="12" fillId="0" borderId="6" xfId="22" applyNumberFormat="1" applyFont="1" applyBorder="1" applyAlignment="1" applyProtection="1">
      <alignment horizontal="right"/>
      <protection/>
    </xf>
    <xf numFmtId="176" fontId="12" fillId="0" borderId="0" xfId="22" applyNumberFormat="1" applyFont="1" applyBorder="1" applyAlignment="1" applyProtection="1">
      <alignment horizontal="right"/>
      <protection/>
    </xf>
    <xf numFmtId="176" fontId="13" fillId="0" borderId="0" xfId="22" applyNumberFormat="1" applyFont="1">
      <alignment/>
      <protection/>
    </xf>
    <xf numFmtId="176" fontId="11" fillId="0" borderId="6" xfId="22" applyNumberFormat="1" applyFont="1" applyBorder="1" applyAlignment="1">
      <alignment horizontal="right"/>
      <protection/>
    </xf>
    <xf numFmtId="176" fontId="11" fillId="0" borderId="0" xfId="22" applyNumberFormat="1" applyFont="1" applyBorder="1" applyAlignment="1">
      <alignment horizontal="right"/>
      <protection/>
    </xf>
    <xf numFmtId="176" fontId="9" fillId="0" borderId="7" xfId="22" applyNumberFormat="1" applyFont="1" applyBorder="1" applyAlignment="1" applyProtection="1">
      <alignment horizontal="center"/>
      <protection/>
    </xf>
    <xf numFmtId="176" fontId="11" fillId="0" borderId="6" xfId="22" applyNumberFormat="1" applyFont="1" applyBorder="1" applyAlignment="1" applyProtection="1">
      <alignment horizontal="right"/>
      <protection/>
    </xf>
    <xf numFmtId="176" fontId="11" fillId="0" borderId="0" xfId="22" applyNumberFormat="1" applyFont="1" applyBorder="1" applyAlignment="1" applyProtection="1">
      <alignment horizontal="right"/>
      <protection locked="0"/>
    </xf>
    <xf numFmtId="176" fontId="9" fillId="0" borderId="0" xfId="22" applyNumberFormat="1" applyFont="1" applyAlignment="1">
      <alignment horizontal="right"/>
      <protection/>
    </xf>
    <xf numFmtId="176" fontId="13" fillId="0" borderId="0" xfId="21" applyNumberFormat="1" applyFont="1" applyBorder="1" applyAlignment="1">
      <alignment vertical="center"/>
      <protection/>
    </xf>
    <xf numFmtId="176" fontId="13" fillId="0" borderId="7" xfId="21" applyNumberFormat="1" applyFont="1" applyBorder="1" applyAlignment="1" applyProtection="1">
      <alignment horizontal="distributed" vertical="center"/>
      <protection/>
    </xf>
    <xf numFmtId="176" fontId="10" fillId="0" borderId="7" xfId="22" applyNumberFormat="1" applyFont="1" applyBorder="1">
      <alignment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7" xfId="21" applyNumberFormat="1" applyFont="1" applyBorder="1" applyAlignment="1" applyProtection="1">
      <alignment horizontal="right"/>
      <protection/>
    </xf>
    <xf numFmtId="176" fontId="13" fillId="0" borderId="0" xfId="22" applyNumberFormat="1" applyFont="1" applyAlignment="1">
      <alignment vertical="center"/>
      <protection/>
    </xf>
    <xf numFmtId="176" fontId="10" fillId="0" borderId="0" xfId="21" applyNumberFormat="1" applyFont="1" applyBorder="1" applyAlignment="1">
      <alignment horizontal="right"/>
      <protection/>
    </xf>
    <xf numFmtId="176" fontId="9" fillId="0" borderId="7" xfId="21" applyNumberFormat="1" applyFont="1" applyBorder="1" applyAlignment="1" applyProtection="1">
      <alignment horizontal="distributed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12" fillId="0" borderId="0" xfId="22" applyNumberFormat="1" applyFont="1" applyBorder="1" applyAlignment="1" applyProtection="1">
      <alignment horizontal="right"/>
      <protection locked="0"/>
    </xf>
    <xf numFmtId="176" fontId="13" fillId="0" borderId="0" xfId="22" applyNumberFormat="1" applyFont="1" applyAlignment="1">
      <alignment horizontal="right"/>
      <protection/>
    </xf>
    <xf numFmtId="176" fontId="13" fillId="0" borderId="0" xfId="22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10" fillId="0" borderId="0" xfId="21" applyNumberFormat="1" applyFont="1" applyBorder="1" applyAlignment="1">
      <alignment horizontal="left"/>
      <protection/>
    </xf>
    <xf numFmtId="176" fontId="9" fillId="0" borderId="0" xfId="22" applyNumberFormat="1" applyFont="1" applyBorder="1" applyAlignment="1">
      <alignment horizontal="right"/>
      <protection/>
    </xf>
    <xf numFmtId="176" fontId="9" fillId="0" borderId="8" xfId="22" applyNumberFormat="1" applyFont="1" applyBorder="1">
      <alignment/>
      <protection/>
    </xf>
    <xf numFmtId="176" fontId="9" fillId="0" borderId="0" xfId="22" applyNumberFormat="1" applyFont="1">
      <alignment/>
      <protection/>
    </xf>
    <xf numFmtId="176" fontId="10" fillId="0" borderId="8" xfId="22" applyNumberFormat="1" applyFont="1" applyBorder="1">
      <alignment/>
      <protection/>
    </xf>
    <xf numFmtId="176" fontId="9" fillId="0" borderId="0" xfId="22" applyNumberFormat="1" applyFont="1" applyBorder="1" applyAlignment="1" applyProtection="1">
      <alignment horizontal="center"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9" fillId="0" borderId="7" xfId="22" applyNumberFormat="1" applyFont="1" applyBorder="1" applyAlignment="1" applyProtection="1">
      <alignment horizontal="left"/>
      <protection locked="0"/>
    </xf>
    <xf numFmtId="176" fontId="11" fillId="0" borderId="6" xfId="22" applyNumberFormat="1" applyFont="1" applyBorder="1" applyAlignment="1" applyProtection="1">
      <alignment horizontal="right"/>
      <protection locked="0"/>
    </xf>
    <xf numFmtId="176" fontId="13" fillId="0" borderId="0" xfId="22" applyNumberFormat="1" applyFont="1" applyBorder="1" applyProtection="1">
      <alignment/>
      <protection locked="0"/>
    </xf>
    <xf numFmtId="176" fontId="13" fillId="0" borderId="7" xfId="22" applyNumberFormat="1" applyFont="1" applyBorder="1" applyAlignment="1" applyProtection="1">
      <alignment horizontal="left"/>
      <protection locked="0"/>
    </xf>
    <xf numFmtId="176" fontId="11" fillId="0" borderId="0" xfId="22" applyNumberFormat="1" applyFont="1" applyBorder="1" applyAlignment="1" applyProtection="1">
      <alignment horizontal="right"/>
      <protection/>
    </xf>
    <xf numFmtId="176" fontId="9" fillId="0" borderId="0" xfId="22" applyNumberFormat="1" applyFont="1" applyProtection="1">
      <alignment/>
      <protection locked="0"/>
    </xf>
    <xf numFmtId="176" fontId="10" fillId="0" borderId="0" xfId="22" applyNumberFormat="1" applyFont="1" applyProtection="1">
      <alignment/>
      <protection locked="0"/>
    </xf>
    <xf numFmtId="176" fontId="11" fillId="0" borderId="0" xfId="22" applyNumberFormat="1" applyFont="1" applyBorder="1" applyProtection="1">
      <alignment/>
      <protection locked="0"/>
    </xf>
    <xf numFmtId="178" fontId="9" fillId="0" borderId="0" xfId="24" applyNumberFormat="1" applyFont="1" applyAlignment="1" applyProtection="1">
      <alignment horizontal="center" vertical="center"/>
      <protection/>
    </xf>
    <xf numFmtId="37" fontId="15" fillId="0" borderId="0" xfId="24" applyFont="1" applyAlignment="1">
      <alignment horizontal="center"/>
      <protection/>
    </xf>
    <xf numFmtId="178" fontId="9" fillId="0" borderId="0" xfId="24" applyNumberFormat="1" applyFont="1" applyAlignment="1">
      <alignment horizontal="centerContinuous" vertical="center"/>
      <protection/>
    </xf>
    <xf numFmtId="0" fontId="16" fillId="0" borderId="0" xfId="0" applyFont="1" applyAlignment="1">
      <alignment/>
    </xf>
    <xf numFmtId="178" fontId="10" fillId="0" borderId="0" xfId="24" applyNumberFormat="1" applyFont="1" applyAlignment="1">
      <alignment vertical="center"/>
      <protection/>
    </xf>
    <xf numFmtId="178" fontId="9" fillId="0" borderId="0" xfId="24" applyNumberFormat="1" applyFont="1" applyBorder="1" applyAlignment="1">
      <alignment vertical="center"/>
      <protection/>
    </xf>
    <xf numFmtId="178" fontId="9" fillId="0" borderId="0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Alignment="1">
      <alignment vertical="center"/>
      <protection/>
    </xf>
    <xf numFmtId="0" fontId="15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9" xfId="24" applyNumberFormat="1" applyFont="1" applyBorder="1" applyAlignment="1">
      <alignment vertical="center"/>
      <protection/>
    </xf>
    <xf numFmtId="178" fontId="9" fillId="0" borderId="10" xfId="24" applyNumberFormat="1" applyFont="1" applyBorder="1" applyAlignment="1" applyProtection="1">
      <alignment horizontal="center" vertical="center"/>
      <protection/>
    </xf>
    <xf numFmtId="178" fontId="9" fillId="0" borderId="11" xfId="24" applyNumberFormat="1" applyFont="1" applyBorder="1" applyAlignment="1">
      <alignment horizontal="center" vertical="center"/>
      <protection/>
    </xf>
    <xf numFmtId="178" fontId="9" fillId="0" borderId="9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10" xfId="24" applyNumberFormat="1" applyFont="1" applyBorder="1" applyAlignment="1">
      <alignment horizontal="center" vertical="center"/>
      <protection/>
    </xf>
    <xf numFmtId="0" fontId="16" fillId="0" borderId="0" xfId="0" applyFont="1" applyBorder="1" applyAlignment="1">
      <alignment/>
    </xf>
    <xf numFmtId="178" fontId="9" fillId="0" borderId="1" xfId="24" applyNumberFormat="1" applyFont="1" applyBorder="1" applyAlignment="1">
      <alignment vertical="center"/>
      <protection/>
    </xf>
    <xf numFmtId="178" fontId="9" fillId="0" borderId="8" xfId="24" applyNumberFormat="1" applyFont="1" applyBorder="1" applyAlignment="1">
      <alignment horizontal="center" vertical="center"/>
      <protection/>
    </xf>
    <xf numFmtId="178" fontId="9" fillId="0" borderId="5" xfId="24" applyNumberFormat="1" applyFont="1" applyBorder="1" applyAlignment="1">
      <alignment horizontal="center" vertical="center"/>
      <protection/>
    </xf>
    <xf numFmtId="178" fontId="9" fillId="0" borderId="12" xfId="24" applyNumberFormat="1" applyFont="1" applyBorder="1" applyAlignment="1" applyProtection="1">
      <alignment horizontal="center" vertical="center"/>
      <protection/>
    </xf>
    <xf numFmtId="178" fontId="17" fillId="0" borderId="12" xfId="24" applyNumberFormat="1" applyFont="1" applyBorder="1" applyAlignment="1" applyProtection="1">
      <alignment horizontal="center" vertical="center"/>
      <protection/>
    </xf>
    <xf numFmtId="178" fontId="9" fillId="0" borderId="2" xfId="24" applyNumberFormat="1" applyFont="1" applyBorder="1" applyAlignment="1">
      <alignment vertical="center"/>
      <protection/>
    </xf>
    <xf numFmtId="178" fontId="9" fillId="0" borderId="1" xfId="24" applyNumberFormat="1" applyFont="1" applyBorder="1" applyAlignment="1">
      <alignment horizontal="center" vertical="center"/>
      <protection/>
    </xf>
    <xf numFmtId="178" fontId="9" fillId="0" borderId="7" xfId="24" applyNumberFormat="1" applyFont="1" applyBorder="1" applyAlignment="1">
      <alignment horizontal="center" vertical="center"/>
      <protection/>
    </xf>
    <xf numFmtId="178" fontId="9" fillId="0" borderId="13" xfId="24" applyNumberFormat="1" applyFont="1" applyBorder="1" applyAlignment="1">
      <alignment horizontal="center" vertical="center"/>
      <protection/>
    </xf>
    <xf numFmtId="0" fontId="16" fillId="0" borderId="9" xfId="0" applyFont="1" applyBorder="1" applyAlignment="1">
      <alignment/>
    </xf>
    <xf numFmtId="0" fontId="16" fillId="0" borderId="11" xfId="0" applyFont="1" applyBorder="1" applyAlignment="1">
      <alignment/>
    </xf>
    <xf numFmtId="178" fontId="9" fillId="0" borderId="13" xfId="24" applyNumberFormat="1" applyFont="1" applyBorder="1" applyAlignment="1">
      <alignment vertical="center"/>
      <protection/>
    </xf>
    <xf numFmtId="178" fontId="13" fillId="0" borderId="0" xfId="24" applyNumberFormat="1" applyFont="1" applyBorder="1" applyAlignment="1" applyProtection="1">
      <alignment horizontal="center" vertical="center"/>
      <protection/>
    </xf>
    <xf numFmtId="178" fontId="13" fillId="0" borderId="6" xfId="24" applyNumberFormat="1" applyFont="1" applyBorder="1" applyAlignment="1" applyProtection="1">
      <alignment horizontal="right" vertical="center"/>
      <protection/>
    </xf>
    <xf numFmtId="178" fontId="13" fillId="0" borderId="0" xfId="24" applyNumberFormat="1" applyFont="1" applyBorder="1" applyAlignment="1" applyProtection="1">
      <alignment horizontal="right" vertical="center"/>
      <protection/>
    </xf>
    <xf numFmtId="178" fontId="13" fillId="0" borderId="0" xfId="24" applyNumberFormat="1" applyFont="1" applyBorder="1" applyAlignment="1" applyProtection="1">
      <alignment vertical="center"/>
      <protection/>
    </xf>
    <xf numFmtId="178" fontId="13" fillId="0" borderId="7" xfId="24" applyNumberFormat="1" applyFont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8" fontId="13" fillId="0" borderId="0" xfId="24" applyNumberFormat="1" applyFont="1" applyAlignment="1">
      <alignment vertical="center"/>
      <protection/>
    </xf>
    <xf numFmtId="178" fontId="9" fillId="0" borderId="0" xfId="24" applyNumberFormat="1" applyFont="1" applyBorder="1" applyAlignment="1" applyProtection="1">
      <alignment horizontal="left" vertical="center"/>
      <protection/>
    </xf>
    <xf numFmtId="178" fontId="9" fillId="0" borderId="6" xfId="23" applyNumberFormat="1" applyFont="1" applyBorder="1" applyAlignment="1" applyProtection="1">
      <alignment vertical="center"/>
      <protection/>
    </xf>
    <xf numFmtId="178" fontId="9" fillId="0" borderId="0" xfId="23" applyNumberFormat="1" applyFont="1" applyBorder="1" applyAlignment="1" applyProtection="1">
      <alignment vertical="center"/>
      <protection/>
    </xf>
    <xf numFmtId="178" fontId="9" fillId="0" borderId="7" xfId="23" applyNumberFormat="1" applyFont="1" applyBorder="1" applyAlignment="1" applyProtection="1">
      <alignment vertical="center"/>
      <protection/>
    </xf>
    <xf numFmtId="178" fontId="9" fillId="0" borderId="6" xfId="24" applyNumberFormat="1" applyFont="1" applyBorder="1" applyAlignment="1" applyProtection="1">
      <alignment horizontal="left" vertical="center"/>
      <protection/>
    </xf>
    <xf numFmtId="178" fontId="9" fillId="0" borderId="6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Border="1" applyAlignment="1" applyProtection="1">
      <alignment vertical="center"/>
      <protection/>
    </xf>
    <xf numFmtId="178" fontId="9" fillId="0" borderId="6" xfId="24" applyNumberFormat="1" applyFont="1" applyBorder="1" applyAlignment="1" applyProtection="1">
      <alignment horizontal="center" vertical="center"/>
      <protection/>
    </xf>
    <xf numFmtId="178" fontId="9" fillId="0" borderId="6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6" xfId="24" applyNumberFormat="1" applyFont="1" applyBorder="1" applyAlignment="1">
      <alignment vertical="center"/>
      <protection/>
    </xf>
    <xf numFmtId="178" fontId="10" fillId="0" borderId="0" xfId="24" applyNumberFormat="1" applyFont="1" applyBorder="1" applyAlignment="1">
      <alignment vertical="center"/>
      <protection/>
    </xf>
    <xf numFmtId="178" fontId="13" fillId="0" borderId="14" xfId="24" applyNumberFormat="1" applyFont="1" applyBorder="1" applyAlignment="1" applyProtection="1">
      <alignment horizontal="center" vertical="center"/>
      <protection/>
    </xf>
    <xf numFmtId="178" fontId="13" fillId="0" borderId="0" xfId="24" applyNumberFormat="1" applyFont="1" applyBorder="1" applyAlignment="1">
      <alignment vertical="center"/>
      <protection/>
    </xf>
    <xf numFmtId="178" fontId="9" fillId="0" borderId="0" xfId="24" applyNumberFormat="1" applyFont="1" applyBorder="1" applyAlignment="1">
      <alignment horizontal="center" vertical="center" textRotation="255"/>
      <protection/>
    </xf>
    <xf numFmtId="178" fontId="9" fillId="0" borderId="0" xfId="24" applyNumberFormat="1" applyFont="1" applyBorder="1" applyAlignment="1" applyProtection="1">
      <alignment vertical="center"/>
      <protection locked="0"/>
    </xf>
    <xf numFmtId="178" fontId="9" fillId="0" borderId="15" xfId="24" applyNumberFormat="1" applyFont="1" applyBorder="1" applyAlignment="1" applyProtection="1">
      <alignment horizontal="center" vertical="center"/>
      <protection/>
    </xf>
    <xf numFmtId="178" fontId="13" fillId="0" borderId="10" xfId="24" applyNumberFormat="1" applyFont="1" applyBorder="1" applyAlignment="1" applyProtection="1">
      <alignment horizontal="center" vertical="center"/>
      <protection/>
    </xf>
    <xf numFmtId="178" fontId="13" fillId="0" borderId="7" xfId="24" applyNumberFormat="1" applyFont="1" applyBorder="1" applyAlignment="1" applyProtection="1">
      <alignment horizontal="right" vertical="center"/>
      <protection/>
    </xf>
    <xf numFmtId="178" fontId="17" fillId="0" borderId="10" xfId="24" applyNumberFormat="1" applyFont="1" applyBorder="1" applyAlignment="1" applyProtection="1">
      <alignment horizontal="center" vertical="center"/>
      <protection/>
    </xf>
    <xf numFmtId="178" fontId="17" fillId="0" borderId="0" xfId="24" applyNumberFormat="1" applyFont="1" applyBorder="1" applyAlignment="1" applyProtection="1">
      <alignment horizontal="center" vertical="center"/>
      <protection/>
    </xf>
    <xf numFmtId="178" fontId="11" fillId="0" borderId="10" xfId="24" applyNumberFormat="1" applyFont="1" applyBorder="1" applyAlignment="1" applyProtection="1">
      <alignment horizontal="center" vertical="center"/>
      <protection/>
    </xf>
    <xf numFmtId="178" fontId="11" fillId="0" borderId="0" xfId="24" applyNumberFormat="1" applyFont="1" applyBorder="1" applyAlignment="1" applyProtection="1">
      <alignment horizontal="center" vertical="center"/>
      <protection/>
    </xf>
    <xf numFmtId="178" fontId="13" fillId="0" borderId="14" xfId="24" applyNumberFormat="1" applyFont="1" applyBorder="1" applyAlignment="1">
      <alignment horizontal="center" vertical="center"/>
      <protection/>
    </xf>
    <xf numFmtId="178" fontId="13" fillId="0" borderId="0" xfId="24" applyNumberFormat="1" applyFont="1" applyBorder="1" applyAlignment="1">
      <alignment horizontal="right" vertical="center"/>
      <protection/>
    </xf>
    <xf numFmtId="178" fontId="13" fillId="0" borderId="7" xfId="24" applyNumberFormat="1" applyFont="1" applyBorder="1" applyAlignment="1">
      <alignment horizontal="right" vertical="center"/>
      <protection/>
    </xf>
    <xf numFmtId="178" fontId="13" fillId="0" borderId="0" xfId="24" applyNumberFormat="1" applyFont="1" applyBorder="1" applyAlignment="1">
      <alignment horizontal="center" vertical="center"/>
      <protection/>
    </xf>
    <xf numFmtId="178" fontId="9" fillId="0" borderId="10" xfId="24" applyNumberFormat="1" applyFont="1" applyBorder="1" applyAlignment="1" quotePrefix="1">
      <alignment horizontal="center" vertical="center"/>
      <protection/>
    </xf>
    <xf numFmtId="178" fontId="9" fillId="0" borderId="0" xfId="24" applyNumberFormat="1" applyFont="1" applyBorder="1" applyAlignment="1" quotePrefix="1">
      <alignment horizontal="center" vertical="center"/>
      <protection/>
    </xf>
    <xf numFmtId="178" fontId="9" fillId="0" borderId="15" xfId="24" applyNumberFormat="1" applyFont="1" applyBorder="1" applyAlignment="1">
      <alignment horizontal="center" vertical="center"/>
      <protection/>
    </xf>
    <xf numFmtId="178" fontId="9" fillId="0" borderId="10" xfId="24" applyNumberFormat="1" applyFont="1" applyBorder="1" applyAlignment="1" applyProtection="1" quotePrefix="1">
      <alignment horizontal="center" vertical="center"/>
      <protection/>
    </xf>
    <xf numFmtId="178" fontId="9" fillId="0" borderId="0" xfId="24" applyNumberFormat="1" applyFont="1" applyBorder="1" applyAlignment="1" applyProtection="1" quotePrefix="1">
      <alignment horizontal="center" vertical="center"/>
      <protection/>
    </xf>
    <xf numFmtId="178" fontId="9" fillId="0" borderId="2" xfId="24" applyNumberFormat="1" applyFont="1" applyBorder="1" applyAlignment="1" applyProtection="1">
      <alignment horizontal="right" vertical="center"/>
      <protection/>
    </xf>
    <xf numFmtId="178" fontId="9" fillId="0" borderId="1" xfId="24" applyNumberFormat="1" applyFont="1" applyBorder="1" applyAlignment="1" applyProtection="1">
      <alignment vertical="center"/>
      <protection/>
    </xf>
    <xf numFmtId="178" fontId="9" fillId="0" borderId="1" xfId="24" applyNumberFormat="1" applyFont="1" applyBorder="1" applyAlignment="1" applyProtection="1">
      <alignment vertical="center"/>
      <protection locked="0"/>
    </xf>
    <xf numFmtId="178" fontId="10" fillId="0" borderId="0" xfId="24" applyNumberFormat="1" applyFont="1" applyAlignment="1">
      <alignment horizontal="center" vertical="top" textRotation="255"/>
      <protection/>
    </xf>
    <xf numFmtId="178" fontId="10" fillId="0" borderId="0" xfId="24" applyNumberFormat="1" applyFont="1" applyAlignment="1">
      <alignment horizontal="center" vertical="center"/>
      <protection/>
    </xf>
    <xf numFmtId="178" fontId="9" fillId="0" borderId="0" xfId="24" applyNumberFormat="1" applyFont="1" applyFill="1" applyBorder="1" applyAlignment="1">
      <alignment vertical="center"/>
      <protection/>
    </xf>
    <xf numFmtId="178" fontId="9" fillId="0" borderId="7" xfId="24" applyNumberFormat="1" applyFont="1" applyFill="1" applyBorder="1" applyAlignment="1">
      <alignment vertical="center"/>
      <protection/>
    </xf>
    <xf numFmtId="178" fontId="9" fillId="0" borderId="0" xfId="24" applyNumberFormat="1" applyFont="1" applyBorder="1" applyAlignment="1" applyProtection="1">
      <alignment horizontal="right" vertical="center"/>
      <protection/>
    </xf>
    <xf numFmtId="178" fontId="9" fillId="0" borderId="7" xfId="24" applyNumberFormat="1" applyFont="1" applyBorder="1" applyAlignment="1">
      <alignment vertical="center"/>
      <protection/>
    </xf>
    <xf numFmtId="178" fontId="9" fillId="0" borderId="0" xfId="24" applyNumberFormat="1" applyFont="1" applyFill="1" applyBorder="1" applyAlignment="1" applyProtection="1">
      <alignment vertical="center"/>
      <protection locked="0"/>
    </xf>
    <xf numFmtId="178" fontId="9" fillId="0" borderId="7" xfId="24" applyNumberFormat="1" applyFont="1" applyBorder="1" applyAlignment="1">
      <alignment horizontal="right" vertical="center"/>
      <protection/>
    </xf>
    <xf numFmtId="178" fontId="11" fillId="0" borderId="0" xfId="24" applyNumberFormat="1" applyFont="1" applyBorder="1" applyAlignment="1" applyProtection="1">
      <alignment horizontal="right" vertical="center"/>
      <protection/>
    </xf>
    <xf numFmtId="178" fontId="9" fillId="0" borderId="7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Border="1" applyAlignment="1" quotePrefix="1">
      <alignment horizontal="right" vertical="center"/>
      <protection/>
    </xf>
    <xf numFmtId="178" fontId="9" fillId="0" borderId="0" xfId="24" applyNumberFormat="1" applyFont="1" applyBorder="1" applyAlignment="1" applyProtection="1" quotePrefix="1">
      <alignment horizontal="right" vertical="center"/>
      <protection/>
    </xf>
    <xf numFmtId="178" fontId="9" fillId="0" borderId="1" xfId="24" applyNumberFormat="1" applyFont="1" applyBorder="1" applyAlignment="1" applyProtection="1">
      <alignment horizontal="right" vertical="center"/>
      <protection/>
    </xf>
    <xf numFmtId="178" fontId="9" fillId="0" borderId="8" xfId="24" applyNumberFormat="1" applyFont="1" applyBorder="1" applyAlignment="1">
      <alignment horizontal="right" vertical="center"/>
      <protection/>
    </xf>
    <xf numFmtId="0" fontId="15" fillId="0" borderId="9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8" fontId="13" fillId="0" borderId="13" xfId="24" applyNumberFormat="1" applyFont="1" applyBorder="1" applyAlignment="1" applyProtection="1">
      <alignment horizontal="center" vertical="center"/>
      <protection/>
    </xf>
    <xf numFmtId="178" fontId="9" fillId="0" borderId="2" xfId="24" applyNumberFormat="1" applyFont="1" applyBorder="1" applyAlignment="1" applyProtection="1">
      <alignment horizontal="center" vertical="center"/>
      <protection/>
    </xf>
    <xf numFmtId="178" fontId="13" fillId="0" borderId="6" xfId="24" applyNumberFormat="1" applyFont="1" applyBorder="1" applyAlignment="1" applyProtection="1">
      <alignment horizontal="center" vertical="center"/>
      <protection/>
    </xf>
    <xf numFmtId="178" fontId="11" fillId="0" borderId="6" xfId="24" applyNumberFormat="1" applyFont="1" applyBorder="1" applyAlignment="1" applyProtection="1">
      <alignment horizontal="center" vertical="center"/>
      <protection/>
    </xf>
    <xf numFmtId="178" fontId="13" fillId="0" borderId="6" xfId="24" applyNumberFormat="1" applyFont="1" applyBorder="1" applyAlignment="1">
      <alignment horizontal="right" vertical="center"/>
      <protection/>
    </xf>
    <xf numFmtId="178" fontId="13" fillId="0" borderId="13" xfId="24" applyNumberFormat="1" applyFont="1" applyBorder="1" applyAlignment="1">
      <alignment horizontal="center" vertical="center"/>
      <protection/>
    </xf>
    <xf numFmtId="178" fontId="9" fillId="0" borderId="6" xfId="24" applyNumberFormat="1" applyFont="1" applyBorder="1" applyAlignment="1" quotePrefix="1">
      <alignment horizontal="center" vertical="center"/>
      <protection/>
    </xf>
    <xf numFmtId="178" fontId="9" fillId="0" borderId="6" xfId="24" applyNumberFormat="1" applyFont="1" applyBorder="1" applyAlignment="1">
      <alignment horizontal="center" vertical="center"/>
      <protection/>
    </xf>
    <xf numFmtId="178" fontId="9" fillId="0" borderId="2" xfId="24" applyNumberFormat="1" applyFont="1" applyBorder="1" applyAlignment="1">
      <alignment horizontal="center" vertical="center"/>
      <protection/>
    </xf>
    <xf numFmtId="178" fontId="9" fillId="0" borderId="6" xfId="24" applyNumberFormat="1" applyFont="1" applyBorder="1" applyAlignment="1" applyProtection="1" quotePrefix="1">
      <alignment horizontal="center" vertical="center"/>
      <protection/>
    </xf>
    <xf numFmtId="178" fontId="9" fillId="0" borderId="0" xfId="24" applyNumberFormat="1" applyFont="1" applyAlignment="1">
      <alignment horizontal="center" vertical="top" textRotation="255"/>
      <protection/>
    </xf>
    <xf numFmtId="178" fontId="9" fillId="0" borderId="0" xfId="24" applyNumberFormat="1" applyFont="1" applyAlignment="1">
      <alignment horizontal="center" vertical="center"/>
      <protection/>
    </xf>
    <xf numFmtId="178" fontId="11" fillId="0" borderId="6" xfId="24" applyNumberFormat="1" applyFont="1" applyBorder="1" applyAlignment="1" applyProtection="1">
      <alignment horizontal="right" vertical="center"/>
      <protection/>
    </xf>
    <xf numFmtId="176" fontId="12" fillId="0" borderId="6" xfId="22" applyNumberFormat="1" applyFont="1" applyBorder="1" applyProtection="1">
      <alignment/>
      <protection/>
    </xf>
    <xf numFmtId="176" fontId="12" fillId="0" borderId="0" xfId="22" applyNumberFormat="1" applyFont="1" applyBorder="1" applyProtection="1">
      <alignment/>
      <protection/>
    </xf>
    <xf numFmtId="176" fontId="11" fillId="0" borderId="6" xfId="22" applyNumberFormat="1" applyFont="1" applyBorder="1">
      <alignment/>
      <protection/>
    </xf>
    <xf numFmtId="176" fontId="11" fillId="0" borderId="0" xfId="22" applyNumberFormat="1" applyFont="1" applyBorder="1">
      <alignment/>
      <protection/>
    </xf>
    <xf numFmtId="176" fontId="12" fillId="0" borderId="6" xfId="22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 applyProtection="1">
      <alignment horizontal="distributed" vertical="center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176" fontId="9" fillId="0" borderId="0" xfId="22" applyNumberFormat="1" applyFont="1" applyAlignment="1">
      <alignment vertical="center"/>
      <protection/>
    </xf>
    <xf numFmtId="176" fontId="12" fillId="0" borderId="0" xfId="22" applyNumberFormat="1" applyFont="1" applyBorder="1" applyProtection="1">
      <alignment/>
      <protection locked="0"/>
    </xf>
    <xf numFmtId="176" fontId="9" fillId="0" borderId="2" xfId="22" applyNumberFormat="1" applyFont="1" applyBorder="1">
      <alignment/>
      <protection/>
    </xf>
    <xf numFmtId="176" fontId="9" fillId="0" borderId="6" xfId="22" applyNumberFormat="1" applyFont="1" applyBorder="1" applyProtection="1">
      <alignment/>
      <protection locked="0"/>
    </xf>
    <xf numFmtId="176" fontId="9" fillId="0" borderId="0" xfId="22" applyNumberFormat="1" applyFont="1" applyBorder="1" applyAlignment="1" applyProtection="1">
      <alignment horizontal="left"/>
      <protection locked="0"/>
    </xf>
    <xf numFmtId="176" fontId="11" fillId="0" borderId="6" xfId="22" applyNumberFormat="1" applyFont="1" applyBorder="1" applyProtection="1">
      <alignment/>
      <protection locked="0"/>
    </xf>
    <xf numFmtId="176" fontId="13" fillId="0" borderId="0" xfId="22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/>
    </xf>
    <xf numFmtId="178" fontId="9" fillId="0" borderId="3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left" vertical="center"/>
      <protection/>
    </xf>
    <xf numFmtId="178" fontId="13" fillId="0" borderId="10" xfId="24" applyNumberFormat="1" applyFont="1" applyBorder="1" applyAlignment="1">
      <alignment horizontal="center" vertical="center"/>
      <protection/>
    </xf>
    <xf numFmtId="178" fontId="9" fillId="0" borderId="6" xfId="24" applyNumberFormat="1" applyFont="1" applyBorder="1" applyAlignment="1" quotePrefix="1">
      <alignment horizontal="right" vertical="center"/>
      <protection/>
    </xf>
    <xf numFmtId="178" fontId="9" fillId="0" borderId="6" xfId="24" applyNumberFormat="1" applyFont="1" applyBorder="1" applyAlignment="1" applyProtection="1" quotePrefix="1">
      <alignment horizontal="right" vertical="center"/>
      <protection/>
    </xf>
    <xf numFmtId="176" fontId="9" fillId="0" borderId="11" xfId="22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Border="1" applyAlignment="1" applyProtection="1">
      <alignment horizontal="center" vertical="center"/>
      <protection/>
    </xf>
    <xf numFmtId="176" fontId="9" fillId="0" borderId="7" xfId="22" applyNumberFormat="1" applyFont="1" applyBorder="1" applyAlignment="1" applyProtection="1">
      <alignment horizontal="center" vertical="center"/>
      <protection/>
    </xf>
    <xf numFmtId="176" fontId="9" fillId="0" borderId="1" xfId="22" applyNumberFormat="1" applyFont="1" applyBorder="1" applyAlignment="1" applyProtection="1">
      <alignment horizontal="center" vertical="center"/>
      <protection/>
    </xf>
    <xf numFmtId="176" fontId="9" fillId="0" borderId="8" xfId="22" applyNumberFormat="1" applyFont="1" applyBorder="1" applyAlignment="1" applyProtection="1">
      <alignment horizontal="center" vertical="center"/>
      <protection/>
    </xf>
    <xf numFmtId="37" fontId="13" fillId="0" borderId="7" xfId="21" applyFont="1" applyBorder="1" applyAlignment="1">
      <alignment horizontal="left" vertical="center"/>
      <protection/>
    </xf>
    <xf numFmtId="176" fontId="13" fillId="0" borderId="0" xfId="21" applyNumberFormat="1" applyFont="1" applyBorder="1" applyAlignment="1" applyProtection="1">
      <alignment horizontal="left" vertical="center"/>
      <protection/>
    </xf>
    <xf numFmtId="176" fontId="13" fillId="0" borderId="7" xfId="21" applyNumberFormat="1" applyFont="1" applyBorder="1" applyAlignment="1" applyProtection="1">
      <alignment horizontal="left" vertical="center"/>
      <protection/>
    </xf>
    <xf numFmtId="176" fontId="9" fillId="0" borderId="9" xfId="22" applyNumberFormat="1" applyFont="1" applyBorder="1" applyAlignment="1" applyProtection="1">
      <alignment horizontal="center" vertical="center" wrapText="1"/>
      <protection/>
    </xf>
    <xf numFmtId="178" fontId="9" fillId="0" borderId="13" xfId="23" applyNumberFormat="1" applyFont="1" applyBorder="1" applyAlignment="1" applyProtection="1">
      <alignment horizontal="center" vertical="center" wrapText="1"/>
      <protection/>
    </xf>
    <xf numFmtId="178" fontId="9" fillId="0" borderId="9" xfId="23" applyNumberFormat="1" applyFont="1" applyBorder="1" applyAlignment="1" applyProtection="1">
      <alignment horizontal="center" vertical="center"/>
      <protection/>
    </xf>
    <xf numFmtId="178" fontId="9" fillId="0" borderId="2" xfId="23" applyNumberFormat="1" applyFont="1" applyBorder="1" applyAlignment="1" applyProtection="1">
      <alignment horizontal="center" vertical="center"/>
      <protection/>
    </xf>
    <xf numFmtId="178" fontId="9" fillId="0" borderId="1" xfId="23" applyNumberFormat="1" applyFont="1" applyBorder="1" applyAlignment="1" applyProtection="1">
      <alignment horizontal="center" vertical="center"/>
      <protection/>
    </xf>
    <xf numFmtId="178" fontId="11" fillId="0" borderId="6" xfId="23" applyNumberFormat="1" applyFont="1" applyBorder="1" applyAlignment="1" applyProtection="1">
      <alignment horizontal="center" vertical="center"/>
      <protection/>
    </xf>
    <xf numFmtId="178" fontId="11" fillId="0" borderId="9" xfId="23" applyNumberFormat="1" applyFont="1" applyBorder="1" applyAlignment="1" applyProtection="1">
      <alignment horizontal="center" vertical="center"/>
      <protection/>
    </xf>
    <xf numFmtId="178" fontId="11" fillId="0" borderId="11" xfId="23" applyNumberFormat="1" applyFont="1" applyBorder="1" applyAlignment="1" applyProtection="1">
      <alignment horizontal="center" vertical="center"/>
      <protection/>
    </xf>
    <xf numFmtId="178" fontId="11" fillId="0" borderId="2" xfId="23" applyNumberFormat="1" applyFont="1" applyBorder="1" applyAlignment="1" applyProtection="1">
      <alignment horizontal="center" vertical="center"/>
      <protection/>
    </xf>
    <xf numFmtId="178" fontId="11" fillId="0" borderId="1" xfId="23" applyNumberFormat="1" applyFont="1" applyBorder="1" applyAlignment="1" applyProtection="1">
      <alignment horizontal="center" vertical="center"/>
      <protection/>
    </xf>
    <xf numFmtId="178" fontId="11" fillId="0" borderId="8" xfId="23" applyNumberFormat="1" applyFont="1" applyBorder="1" applyAlignment="1" applyProtection="1">
      <alignment horizontal="center" vertical="center"/>
      <protection/>
    </xf>
    <xf numFmtId="178" fontId="9" fillId="0" borderId="13" xfId="23" applyNumberFormat="1" applyFont="1" applyBorder="1" applyAlignment="1" applyProtection="1">
      <alignment horizontal="center" vertical="center"/>
      <protection/>
    </xf>
    <xf numFmtId="178" fontId="9" fillId="0" borderId="11" xfId="23" applyNumberFormat="1" applyFont="1" applyBorder="1" applyAlignment="1" applyProtection="1">
      <alignment horizontal="center" vertical="center"/>
      <protection/>
    </xf>
    <xf numFmtId="178" fontId="9" fillId="0" borderId="8" xfId="23" applyNumberFormat="1" applyFont="1" applyBorder="1" applyAlignment="1" applyProtection="1">
      <alignment horizontal="center" vertical="center"/>
      <protection/>
    </xf>
    <xf numFmtId="178" fontId="11" fillId="0" borderId="14" xfId="23" applyNumberFormat="1" applyFont="1" applyBorder="1" applyAlignment="1" applyProtection="1">
      <alignment horizontal="center" vertical="center"/>
      <protection/>
    </xf>
    <xf numFmtId="178" fontId="11" fillId="0" borderId="10" xfId="23" applyNumberFormat="1" applyFont="1" applyBorder="1" applyAlignment="1" applyProtection="1">
      <alignment horizontal="center" vertical="center"/>
      <protection/>
    </xf>
    <xf numFmtId="178" fontId="11" fillId="0" borderId="15" xfId="23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Alignment="1" applyProtection="1">
      <alignment horizontal="center"/>
      <protection/>
    </xf>
    <xf numFmtId="176" fontId="13" fillId="0" borderId="0" xfId="21" applyNumberFormat="1" applyFont="1" applyBorder="1" applyAlignment="1" applyProtection="1">
      <alignment vertical="center"/>
      <protection/>
    </xf>
    <xf numFmtId="176" fontId="13" fillId="0" borderId="7" xfId="21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 applyProtection="1">
      <alignment horizontal="left"/>
      <protection/>
    </xf>
    <xf numFmtId="37" fontId="14" fillId="0" borderId="7" xfId="21" applyFont="1" applyBorder="1" applyAlignment="1">
      <alignment/>
      <protection/>
    </xf>
    <xf numFmtId="178" fontId="9" fillId="0" borderId="9" xfId="24" applyNumberFormat="1" applyFont="1" applyBorder="1" applyAlignment="1">
      <alignment horizontal="center" vertical="top" textRotation="255"/>
      <protection/>
    </xf>
    <xf numFmtId="178" fontId="9" fillId="0" borderId="0" xfId="24" applyNumberFormat="1" applyFont="1" applyBorder="1" applyAlignment="1">
      <alignment horizontal="center" vertical="top" textRotation="255"/>
      <protection/>
    </xf>
    <xf numFmtId="178" fontId="9" fillId="0" borderId="1" xfId="24" applyNumberFormat="1" applyFont="1" applyBorder="1" applyAlignment="1">
      <alignment horizontal="center" vertical="top" textRotation="255"/>
      <protection/>
    </xf>
    <xf numFmtId="178" fontId="9" fillId="0" borderId="0" xfId="24" applyNumberFormat="1" applyFont="1" applyBorder="1" applyAlignment="1">
      <alignment horizontal="center" vertical="center" textRotation="255"/>
      <protection/>
    </xf>
    <xf numFmtId="178" fontId="9" fillId="0" borderId="9" xfId="24" applyNumberFormat="1" applyFont="1" applyBorder="1" applyAlignment="1">
      <alignment horizontal="center" vertical="center" textRotation="255"/>
      <protection/>
    </xf>
    <xf numFmtId="178" fontId="9" fillId="0" borderId="1" xfId="24" applyNumberFormat="1" applyFont="1" applyBorder="1" applyAlignment="1">
      <alignment horizontal="center" vertical="center" textRotation="255"/>
      <protection/>
    </xf>
    <xf numFmtId="178" fontId="9" fillId="0" borderId="0" xfId="24" applyNumberFormat="1" applyFont="1" applyBorder="1" applyAlignment="1" applyProtection="1">
      <alignment horizontal="center" vertical="top" textRotation="255"/>
      <protection/>
    </xf>
    <xf numFmtId="178" fontId="9" fillId="0" borderId="9" xfId="24" applyNumberFormat="1" applyFont="1" applyBorder="1" applyAlignment="1" applyProtection="1">
      <alignment horizontal="center" vertical="center" textRotation="255"/>
      <protection/>
    </xf>
    <xf numFmtId="178" fontId="9" fillId="0" borderId="0" xfId="24" applyNumberFormat="1" applyFont="1" applyBorder="1" applyAlignment="1" applyProtection="1">
      <alignment horizontal="center" vertical="center" textRotation="255"/>
      <protection/>
    </xf>
    <xf numFmtId="178" fontId="9" fillId="0" borderId="1" xfId="24" applyNumberFormat="1" applyFont="1" applyBorder="1" applyAlignment="1" applyProtection="1">
      <alignment horizontal="center" vertical="center" textRotation="255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6" xfId="24" applyNumberFormat="1" applyFont="1" applyBorder="1" applyAlignment="1" applyProtection="1">
      <alignment horizontal="center" vertical="center"/>
      <protection/>
    </xf>
    <xf numFmtId="178" fontId="9" fillId="0" borderId="14" xfId="24" applyNumberFormat="1" applyFont="1" applyBorder="1" applyAlignment="1" applyProtection="1">
      <alignment horizontal="center" vertical="center" wrapText="1"/>
      <protection/>
    </xf>
    <xf numFmtId="178" fontId="9" fillId="0" borderId="14" xfId="24" applyNumberFormat="1" applyFont="1" applyBorder="1" applyAlignment="1" applyProtection="1">
      <alignment horizontal="center" vertical="center"/>
      <protection/>
    </xf>
    <xf numFmtId="178" fontId="9" fillId="0" borderId="10" xfId="24" applyNumberFormat="1" applyFont="1" applyBorder="1" applyAlignment="1" applyProtection="1">
      <alignment horizontal="center" vertical="center"/>
      <protection/>
    </xf>
    <xf numFmtId="178" fontId="9" fillId="0" borderId="14" xfId="24" applyNumberFormat="1" applyFont="1" applyBorder="1" applyAlignment="1">
      <alignment horizontal="center" vertical="center"/>
      <protection/>
    </xf>
    <xf numFmtId="178" fontId="9" fillId="0" borderId="10" xfId="24" applyNumberFormat="1" applyFont="1" applyBorder="1" applyAlignment="1">
      <alignment horizontal="center" vertical="center"/>
      <protection/>
    </xf>
    <xf numFmtId="178" fontId="9" fillId="0" borderId="7" xfId="24" applyNumberFormat="1" applyFont="1" applyBorder="1" applyAlignment="1" applyProtection="1">
      <alignment horizontal="center" vertical="center"/>
      <protection/>
    </xf>
    <xf numFmtId="178" fontId="9" fillId="0" borderId="16" xfId="24" applyNumberFormat="1" applyFont="1" applyBorder="1" applyAlignment="1">
      <alignment horizontal="center" vertical="center" wrapText="1"/>
      <protection/>
    </xf>
    <xf numFmtId="178" fontId="9" fillId="0" borderId="17" xfId="24" applyNumberFormat="1" applyFont="1" applyBorder="1" applyAlignment="1">
      <alignment horizontal="center" vertical="center" wrapText="1"/>
      <protection/>
    </xf>
    <xf numFmtId="178" fontId="9" fillId="0" borderId="18" xfId="24" applyNumberFormat="1" applyFont="1" applyBorder="1" applyAlignment="1">
      <alignment horizontal="center" vertical="center" wrapText="1"/>
      <protection/>
    </xf>
    <xf numFmtId="178" fontId="9" fillId="0" borderId="19" xfId="24" applyNumberFormat="1" applyFont="1" applyBorder="1" applyAlignment="1">
      <alignment horizontal="center" vertical="center" wrapText="1"/>
      <protection/>
    </xf>
    <xf numFmtId="178" fontId="9" fillId="0" borderId="11" xfId="24" applyNumberFormat="1" applyFont="1" applyBorder="1" applyAlignment="1" applyProtection="1">
      <alignment horizontal="center" vertical="center" textRotation="255"/>
      <protection/>
    </xf>
    <xf numFmtId="178" fontId="9" fillId="0" borderId="7" xfId="24" applyNumberFormat="1" applyFont="1" applyBorder="1" applyAlignment="1" applyProtection="1">
      <alignment horizontal="center" vertical="center" textRotation="255"/>
      <protection/>
    </xf>
    <xf numFmtId="178" fontId="9" fillId="0" borderId="8" xfId="24" applyNumberFormat="1" applyFont="1" applyBorder="1" applyAlignment="1" applyProtection="1">
      <alignment horizontal="center" vertical="center" textRotation="255"/>
      <protection/>
    </xf>
    <xf numFmtId="178" fontId="9" fillId="0" borderId="0" xfId="24" applyNumberFormat="1" applyFont="1" applyAlignment="1" applyProtection="1">
      <alignment horizontal="center" vertical="center"/>
      <protection/>
    </xf>
    <xf numFmtId="178" fontId="11" fillId="0" borderId="11" xfId="24" applyNumberFormat="1" applyFont="1" applyBorder="1" applyAlignment="1">
      <alignment horizontal="center" vertical="center" textRotation="255"/>
      <protection/>
    </xf>
    <xf numFmtId="178" fontId="11" fillId="0" borderId="7" xfId="24" applyNumberFormat="1" applyFont="1" applyBorder="1" applyAlignment="1">
      <alignment horizontal="center" vertical="center" textRotation="255"/>
      <protection/>
    </xf>
    <xf numFmtId="178" fontId="11" fillId="0" borderId="8" xfId="24" applyNumberFormat="1" applyFont="1" applyBorder="1" applyAlignment="1">
      <alignment horizontal="center" vertical="center" textRotation="255"/>
      <protection/>
    </xf>
    <xf numFmtId="178" fontId="13" fillId="0" borderId="0" xfId="24" applyNumberFormat="1" applyFont="1" applyBorder="1" applyAlignment="1" applyProtection="1">
      <alignment horizontal="center" vertical="center"/>
      <protection/>
    </xf>
    <xf numFmtId="178" fontId="13" fillId="0" borderId="7" xfId="24" applyNumberFormat="1" applyFont="1" applyBorder="1" applyAlignment="1" applyProtection="1">
      <alignment horizontal="center" vertical="center"/>
      <protection/>
    </xf>
    <xf numFmtId="178" fontId="9" fillId="0" borderId="12" xfId="24" applyNumberFormat="1" applyFont="1" applyBorder="1" applyAlignment="1" applyProtection="1">
      <alignment horizontal="center" vertical="center" wrapText="1"/>
      <protection/>
    </xf>
    <xf numFmtId="178" fontId="9" fillId="0" borderId="12" xfId="24" applyNumberFormat="1" applyFont="1" applyBorder="1" applyAlignment="1" applyProtection="1">
      <alignment horizontal="center" vertical="center"/>
      <protection/>
    </xf>
    <xf numFmtId="178" fontId="9" fillId="0" borderId="12" xfId="24" applyNumberFormat="1" applyFont="1" applyBorder="1" applyAlignment="1">
      <alignment horizontal="center" vertical="center"/>
      <protection/>
    </xf>
    <xf numFmtId="178" fontId="9" fillId="0" borderId="12" xfId="24" applyNumberFormat="1" applyFont="1" applyBorder="1" applyAlignment="1">
      <alignment horizontal="center" vertical="center" wrapText="1"/>
      <protection/>
    </xf>
    <xf numFmtId="178" fontId="9" fillId="0" borderId="13" xfId="24" applyNumberFormat="1" applyFont="1" applyBorder="1" applyAlignment="1">
      <alignment horizontal="center" vertical="center" textRotation="255"/>
      <protection/>
    </xf>
    <xf numFmtId="178" fontId="9" fillId="0" borderId="6" xfId="24" applyNumberFormat="1" applyFont="1" applyBorder="1" applyAlignment="1">
      <alignment horizontal="center" vertical="center" textRotation="255"/>
      <protection/>
    </xf>
    <xf numFmtId="178" fontId="9" fillId="0" borderId="2" xfId="24" applyNumberFormat="1" applyFont="1" applyBorder="1" applyAlignment="1">
      <alignment horizontal="center" vertical="center" textRotation="255"/>
      <protection/>
    </xf>
    <xf numFmtId="178" fontId="9" fillId="0" borderId="6" xfId="24" applyNumberFormat="1" applyFont="1" applyBorder="1" applyAlignment="1" applyProtection="1">
      <alignment horizontal="center" vertical="top" textRotation="255"/>
      <protection/>
    </xf>
    <xf numFmtId="178" fontId="9" fillId="0" borderId="13" xfId="24" applyNumberFormat="1" applyFont="1" applyBorder="1" applyAlignment="1" applyProtection="1">
      <alignment horizontal="center" vertical="center" textRotation="255"/>
      <protection/>
    </xf>
    <xf numFmtId="178" fontId="9" fillId="0" borderId="6" xfId="24" applyNumberFormat="1" applyFont="1" applyBorder="1" applyAlignment="1" applyProtection="1">
      <alignment horizontal="center" vertical="center" textRotation="255"/>
      <protection/>
    </xf>
    <xf numFmtId="178" fontId="9" fillId="0" borderId="2" xfId="24" applyNumberFormat="1" applyFont="1" applyBorder="1" applyAlignment="1" applyProtection="1">
      <alignment horizontal="center" vertical="center" textRotation="255"/>
      <protection/>
    </xf>
    <xf numFmtId="178" fontId="9" fillId="0" borderId="13" xfId="24" applyNumberFormat="1" applyFont="1" applyBorder="1" applyAlignment="1">
      <alignment horizontal="center" vertical="top" textRotation="255"/>
      <protection/>
    </xf>
    <xf numFmtId="178" fontId="9" fillId="0" borderId="6" xfId="24" applyNumberFormat="1" applyFont="1" applyBorder="1" applyAlignment="1">
      <alignment horizontal="center" vertical="top" textRotation="255"/>
      <protection/>
    </xf>
    <xf numFmtId="178" fontId="9" fillId="0" borderId="2" xfId="24" applyNumberFormat="1" applyFont="1" applyBorder="1" applyAlignment="1">
      <alignment horizontal="center" vertical="top" textRotation="255"/>
      <protection/>
    </xf>
    <xf numFmtId="37" fontId="13" fillId="0" borderId="0" xfId="21" applyFont="1" applyBorder="1" applyAlignment="1">
      <alignment horizontal="left" vertical="center"/>
      <protection/>
    </xf>
    <xf numFmtId="37" fontId="14" fillId="0" borderId="0" xfId="21" applyFont="1" applyBorder="1" applyAlignment="1">
      <alignment/>
      <protection/>
    </xf>
    <xf numFmtId="178" fontId="9" fillId="0" borderId="11" xfId="24" applyNumberFormat="1" applyFont="1" applyBorder="1" applyAlignment="1">
      <alignment horizontal="center" vertical="center" textRotation="255"/>
      <protection/>
    </xf>
    <xf numFmtId="178" fontId="9" fillId="0" borderId="7" xfId="24" applyNumberFormat="1" applyFont="1" applyBorder="1" applyAlignment="1">
      <alignment horizontal="center" vertical="center" textRotation="255"/>
      <protection/>
    </xf>
    <xf numFmtId="178" fontId="9" fillId="0" borderId="8" xfId="24" applyNumberFormat="1" applyFont="1" applyBorder="1" applyAlignment="1">
      <alignment horizontal="center" vertical="center" textRotation="255"/>
      <protection/>
    </xf>
    <xf numFmtId="178" fontId="9" fillId="0" borderId="3" xfId="24" applyNumberFormat="1" applyFont="1" applyBorder="1" applyAlignment="1" applyProtection="1">
      <alignment horizontal="center" vertical="center"/>
      <protection/>
    </xf>
    <xf numFmtId="178" fontId="9" fillId="0" borderId="4" xfId="24" applyNumberFormat="1" applyFont="1" applyBorder="1" applyAlignment="1" applyProtection="1">
      <alignment horizontal="center" vertical="center"/>
      <protection/>
    </xf>
    <xf numFmtId="178" fontId="9" fillId="0" borderId="5" xfId="24" applyNumberFormat="1" applyFont="1" applyBorder="1" applyAlignment="1" applyProtection="1">
      <alignment horizontal="center" vertical="center"/>
      <protection/>
    </xf>
    <xf numFmtId="178" fontId="18" fillId="0" borderId="3" xfId="24" applyNumberFormat="1" applyFont="1" applyBorder="1" applyAlignment="1" applyProtection="1">
      <alignment horizontal="center" vertical="center"/>
      <protection/>
    </xf>
    <xf numFmtId="178" fontId="18" fillId="0" borderId="5" xfId="24" applyNumberFormat="1" applyFont="1" applyBorder="1" applyAlignment="1" applyProtection="1">
      <alignment horizontal="center" vertical="center"/>
      <protection/>
    </xf>
    <xf numFmtId="178" fontId="9" fillId="0" borderId="11" xfId="24" applyNumberFormat="1" applyFont="1" applyBorder="1" applyAlignment="1">
      <alignment horizontal="center" vertical="center" textRotation="255" wrapText="1"/>
      <protection/>
    </xf>
    <xf numFmtId="178" fontId="9" fillId="0" borderId="7" xfId="24" applyNumberFormat="1" applyFont="1" applyBorder="1" applyAlignment="1">
      <alignment horizontal="center" vertical="center" textRotation="255" wrapText="1"/>
      <protection/>
    </xf>
    <xf numFmtId="178" fontId="9" fillId="0" borderId="8" xfId="24" applyNumberFormat="1" applyFont="1" applyBorder="1" applyAlignment="1">
      <alignment horizontal="center" vertical="center" textRotation="255" wrapText="1"/>
      <protection/>
    </xf>
    <xf numFmtId="178" fontId="9" fillId="0" borderId="13" xfId="24" applyNumberFormat="1" applyFont="1" applyBorder="1" applyAlignment="1" applyProtection="1">
      <alignment horizontal="center" vertical="center" wrapText="1"/>
      <protection/>
    </xf>
    <xf numFmtId="178" fontId="9" fillId="0" borderId="9" xfId="24" applyNumberFormat="1" applyFont="1" applyBorder="1" applyAlignment="1" applyProtection="1">
      <alignment horizontal="center" vertical="center" wrapText="1"/>
      <protection/>
    </xf>
    <xf numFmtId="178" fontId="9" fillId="0" borderId="2" xfId="24" applyNumberFormat="1" applyFont="1" applyBorder="1" applyAlignment="1" applyProtection="1">
      <alignment horizontal="center" vertical="center" wrapText="1"/>
      <protection/>
    </xf>
    <xf numFmtId="178" fontId="9" fillId="0" borderId="1" xfId="24" applyNumberFormat="1" applyFont="1" applyBorder="1" applyAlignment="1" applyProtection="1">
      <alignment horizontal="center" vertical="center" wrapText="1"/>
      <protection/>
    </xf>
    <xf numFmtId="178" fontId="9" fillId="0" borderId="13" xfId="24" applyNumberFormat="1" applyFont="1" applyBorder="1" applyAlignment="1">
      <alignment horizontal="center" vertical="center"/>
      <protection/>
    </xf>
    <xf numFmtId="178" fontId="9" fillId="0" borderId="9" xfId="24" applyNumberFormat="1" applyFont="1" applyBorder="1" applyAlignment="1">
      <alignment horizontal="center" vertical="center"/>
      <protection/>
    </xf>
    <xf numFmtId="178" fontId="9" fillId="0" borderId="11" xfId="24" applyNumberFormat="1" applyFont="1" applyBorder="1" applyAlignment="1">
      <alignment horizontal="center" vertical="center"/>
      <protection/>
    </xf>
    <xf numFmtId="178" fontId="9" fillId="0" borderId="2" xfId="24" applyNumberFormat="1" applyFont="1" applyBorder="1" applyAlignment="1">
      <alignment horizontal="center" vertical="center"/>
      <protection/>
    </xf>
    <xf numFmtId="178" fontId="9" fillId="0" borderId="1" xfId="24" applyNumberFormat="1" applyFont="1" applyBorder="1" applyAlignment="1">
      <alignment horizontal="center" vertical="center"/>
      <protection/>
    </xf>
    <xf numFmtId="178" fontId="9" fillId="0" borderId="8" xfId="24" applyNumberFormat="1" applyFont="1" applyBorder="1" applyAlignment="1">
      <alignment horizontal="center" vertical="center"/>
      <protection/>
    </xf>
    <xf numFmtId="178" fontId="9" fillId="0" borderId="14" xfId="24" applyNumberFormat="1" applyFont="1" applyBorder="1" applyAlignment="1">
      <alignment horizontal="center" vertical="center" wrapText="1"/>
      <protection/>
    </xf>
    <xf numFmtId="178" fontId="9" fillId="0" borderId="10" xfId="24" applyNumberFormat="1" applyFont="1" applyBorder="1" applyAlignment="1">
      <alignment horizontal="center" vertical="center" wrapText="1"/>
      <protection/>
    </xf>
    <xf numFmtId="178" fontId="9" fillId="0" borderId="15" xfId="24" applyNumberFormat="1" applyFont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36表 H14" xfId="23"/>
    <cellStyle name="標準_第37表 H1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78"/>
  <sheetViews>
    <sheetView showGridLines="0" tabSelected="1" workbookViewId="0" topLeftCell="A1">
      <selection activeCell="A1" sqref="A1:IV16384"/>
    </sheetView>
  </sheetViews>
  <sheetFormatPr defaultColWidth="8.75" defaultRowHeight="11.25" customHeight="1"/>
  <cols>
    <col min="1" max="1" width="1.328125" style="2" customWidth="1"/>
    <col min="2" max="2" width="8.75" style="2" customWidth="1"/>
    <col min="3" max="17" width="5.58203125" style="2" customWidth="1"/>
    <col min="18" max="18" width="1.83203125" style="2" customWidth="1"/>
    <col min="19" max="19" width="8.58203125" style="2" customWidth="1"/>
    <col min="20" max="31" width="6.58203125" style="2" customWidth="1"/>
    <col min="32" max="16384" width="8.75" style="2" customWidth="1"/>
  </cols>
  <sheetData>
    <row r="1" spans="1:31" ht="15.75" customHeight="1">
      <c r="A1" s="210" t="s">
        <v>148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 t="s">
        <v>158</v>
      </c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25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1" ht="15.75" customHeight="1">
      <c r="A3" s="3" t="s">
        <v>99</v>
      </c>
      <c r="B3" s="4"/>
      <c r="C3" s="50"/>
      <c r="D3" s="50"/>
      <c r="E3" s="5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138</v>
      </c>
      <c r="R3" s="3" t="s">
        <v>139</v>
      </c>
      <c r="S3" s="4"/>
      <c r="T3" s="50"/>
      <c r="U3" s="5"/>
      <c r="V3" s="5"/>
      <c r="W3" s="5"/>
      <c r="X3" s="7"/>
      <c r="Y3" s="7"/>
      <c r="AE3" s="6" t="s">
        <v>138</v>
      </c>
    </row>
    <row r="4" spans="1:32" ht="15.75" customHeight="1">
      <c r="A4" s="193" t="s">
        <v>213</v>
      </c>
      <c r="B4" s="185"/>
      <c r="C4" s="198" t="s">
        <v>43</v>
      </c>
      <c r="D4" s="199"/>
      <c r="E4" s="199"/>
      <c r="F4" s="200"/>
      <c r="G4" s="204" t="s">
        <v>49</v>
      </c>
      <c r="H4" s="195"/>
      <c r="I4" s="205"/>
      <c r="J4" s="8" t="s">
        <v>50</v>
      </c>
      <c r="K4" s="9"/>
      <c r="L4" s="10"/>
      <c r="M4" s="10"/>
      <c r="N4" s="10"/>
      <c r="O4" s="194" t="s">
        <v>97</v>
      </c>
      <c r="P4" s="195"/>
      <c r="Q4" s="195"/>
      <c r="R4" s="193" t="s">
        <v>213</v>
      </c>
      <c r="S4" s="185"/>
      <c r="T4" s="207" t="s">
        <v>98</v>
      </c>
      <c r="U4" s="204" t="s">
        <v>49</v>
      </c>
      <c r="V4" s="195"/>
      <c r="W4" s="205"/>
      <c r="X4" s="11" t="s">
        <v>50</v>
      </c>
      <c r="Y4" s="12"/>
      <c r="Z4" s="13"/>
      <c r="AA4" s="13"/>
      <c r="AB4" s="14"/>
      <c r="AC4" s="194" t="s">
        <v>97</v>
      </c>
      <c r="AD4" s="195"/>
      <c r="AE4" s="195"/>
      <c r="AF4" s="15"/>
    </row>
    <row r="5" spans="1:32" ht="15.75" customHeight="1">
      <c r="A5" s="186"/>
      <c r="B5" s="187"/>
      <c r="C5" s="201"/>
      <c r="D5" s="202"/>
      <c r="E5" s="202"/>
      <c r="F5" s="203"/>
      <c r="G5" s="196"/>
      <c r="H5" s="197"/>
      <c r="I5" s="206"/>
      <c r="J5" s="17"/>
      <c r="K5" s="18" t="s">
        <v>44</v>
      </c>
      <c r="L5" s="10"/>
      <c r="M5" s="18" t="s">
        <v>45</v>
      </c>
      <c r="N5" s="10"/>
      <c r="O5" s="196"/>
      <c r="P5" s="197"/>
      <c r="Q5" s="197"/>
      <c r="R5" s="186"/>
      <c r="S5" s="187"/>
      <c r="T5" s="208"/>
      <c r="U5" s="196"/>
      <c r="V5" s="197"/>
      <c r="W5" s="206"/>
      <c r="X5" s="17"/>
      <c r="Y5" s="18" t="s">
        <v>44</v>
      </c>
      <c r="Z5" s="10"/>
      <c r="AA5" s="18" t="s">
        <v>45</v>
      </c>
      <c r="AB5" s="10"/>
      <c r="AC5" s="196"/>
      <c r="AD5" s="197"/>
      <c r="AE5" s="197"/>
      <c r="AF5" s="15"/>
    </row>
    <row r="6" spans="1:32" ht="15.75" customHeight="1">
      <c r="A6" s="188"/>
      <c r="B6" s="189"/>
      <c r="C6" s="19" t="s">
        <v>89</v>
      </c>
      <c r="D6" s="19" t="s">
        <v>84</v>
      </c>
      <c r="E6" s="19" t="s">
        <v>83</v>
      </c>
      <c r="F6" s="19" t="s">
        <v>88</v>
      </c>
      <c r="G6" s="16" t="s">
        <v>0</v>
      </c>
      <c r="H6" s="16" t="s">
        <v>1</v>
      </c>
      <c r="I6" s="16" t="s">
        <v>2</v>
      </c>
      <c r="J6" s="16" t="s">
        <v>0</v>
      </c>
      <c r="K6" s="16" t="s">
        <v>1</v>
      </c>
      <c r="L6" s="16" t="s">
        <v>2</v>
      </c>
      <c r="M6" s="16" t="s">
        <v>1</v>
      </c>
      <c r="N6" s="16" t="s">
        <v>2</v>
      </c>
      <c r="O6" s="16" t="s">
        <v>51</v>
      </c>
      <c r="P6" s="16" t="s">
        <v>1</v>
      </c>
      <c r="Q6" s="16" t="s">
        <v>2</v>
      </c>
      <c r="R6" s="188"/>
      <c r="S6" s="189"/>
      <c r="T6" s="209"/>
      <c r="U6" s="16" t="s">
        <v>0</v>
      </c>
      <c r="V6" s="16" t="s">
        <v>1</v>
      </c>
      <c r="W6" s="16" t="s">
        <v>2</v>
      </c>
      <c r="X6" s="16" t="s">
        <v>0</v>
      </c>
      <c r="Y6" s="16" t="s">
        <v>1</v>
      </c>
      <c r="Z6" s="16" t="s">
        <v>2</v>
      </c>
      <c r="AA6" s="16" t="s">
        <v>1</v>
      </c>
      <c r="AB6" s="16" t="s">
        <v>2</v>
      </c>
      <c r="AC6" s="16" t="s">
        <v>51</v>
      </c>
      <c r="AD6" s="16" t="s">
        <v>1</v>
      </c>
      <c r="AE6" s="16" t="s">
        <v>2</v>
      </c>
      <c r="AF6" s="15"/>
    </row>
    <row r="7" spans="1:25" ht="15.75" customHeight="1">
      <c r="A7" s="15"/>
      <c r="B7" s="20"/>
      <c r="C7" s="2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5"/>
      <c r="S7" s="20"/>
      <c r="T7" s="51"/>
      <c r="U7" s="51"/>
      <c r="V7" s="51"/>
      <c r="W7" s="51"/>
      <c r="X7" s="51"/>
      <c r="Y7" s="51"/>
    </row>
    <row r="8" spans="1:31" ht="15.75" customHeight="1">
      <c r="A8" s="52"/>
      <c r="B8" s="53" t="s">
        <v>214</v>
      </c>
      <c r="C8" s="54">
        <v>69</v>
      </c>
      <c r="D8" s="29">
        <v>1</v>
      </c>
      <c r="E8" s="29">
        <v>3</v>
      </c>
      <c r="F8" s="29">
        <v>65</v>
      </c>
      <c r="G8" s="29">
        <v>22176</v>
      </c>
      <c r="H8" s="29">
        <v>10945</v>
      </c>
      <c r="I8" s="29">
        <v>11231</v>
      </c>
      <c r="J8" s="29">
        <v>3753</v>
      </c>
      <c r="K8" s="29">
        <v>671</v>
      </c>
      <c r="L8" s="29">
        <v>510</v>
      </c>
      <c r="M8" s="29">
        <v>1538</v>
      </c>
      <c r="N8" s="29">
        <v>1034</v>
      </c>
      <c r="O8" s="29">
        <v>382</v>
      </c>
      <c r="P8" s="29">
        <v>191</v>
      </c>
      <c r="Q8" s="29">
        <v>191</v>
      </c>
      <c r="R8" s="51"/>
      <c r="S8" s="53" t="s">
        <v>214</v>
      </c>
      <c r="T8" s="29">
        <v>3</v>
      </c>
      <c r="U8" s="29">
        <v>336</v>
      </c>
      <c r="V8" s="29">
        <v>23</v>
      </c>
      <c r="W8" s="29">
        <v>313</v>
      </c>
      <c r="X8" s="29">
        <v>222</v>
      </c>
      <c r="Y8" s="29">
        <v>0</v>
      </c>
      <c r="Z8" s="30">
        <v>32</v>
      </c>
      <c r="AA8" s="30">
        <v>118</v>
      </c>
      <c r="AB8" s="30">
        <v>72</v>
      </c>
      <c r="AC8" s="30">
        <v>6</v>
      </c>
      <c r="AD8" s="30">
        <v>4</v>
      </c>
      <c r="AE8" s="30">
        <v>2</v>
      </c>
    </row>
    <row r="9" spans="1:31" s="24" customFormat="1" ht="15.75" customHeight="1">
      <c r="A9" s="55"/>
      <c r="B9" s="56" t="s">
        <v>215</v>
      </c>
      <c r="C9" s="22">
        <f>C15+C34+C37+C42+C44+C47+C51+C56+C59+C62+C64</f>
        <v>68</v>
      </c>
      <c r="D9" s="23">
        <f>D15+D34+D37+D42+D44+D47+D51+D56+D59+D62+D64</f>
        <v>1</v>
      </c>
      <c r="E9" s="23">
        <f aca="true" t="shared" si="0" ref="E9:Q9">E15+E34+E37+E42+E44+E47+E51+E56+E59+E62+E64</f>
        <v>3</v>
      </c>
      <c r="F9" s="23">
        <f t="shared" si="0"/>
        <v>64</v>
      </c>
      <c r="G9" s="23">
        <f t="shared" si="0"/>
        <v>20126</v>
      </c>
      <c r="H9" s="23">
        <f t="shared" si="0"/>
        <v>9647</v>
      </c>
      <c r="I9" s="23">
        <f t="shared" si="0"/>
        <v>10479</v>
      </c>
      <c r="J9" s="23">
        <f t="shared" si="0"/>
        <v>3638</v>
      </c>
      <c r="K9" s="23">
        <f t="shared" si="0"/>
        <v>657</v>
      </c>
      <c r="L9" s="23">
        <f t="shared" si="0"/>
        <v>480</v>
      </c>
      <c r="M9" s="23">
        <f t="shared" si="0"/>
        <v>1496</v>
      </c>
      <c r="N9" s="23">
        <f t="shared" si="0"/>
        <v>1005</v>
      </c>
      <c r="O9" s="23">
        <f t="shared" si="0"/>
        <v>380</v>
      </c>
      <c r="P9" s="23">
        <f t="shared" si="0"/>
        <v>188</v>
      </c>
      <c r="Q9" s="23">
        <f t="shared" si="0"/>
        <v>192</v>
      </c>
      <c r="R9" s="55"/>
      <c r="S9" s="56" t="s">
        <v>215</v>
      </c>
      <c r="T9" s="23">
        <f>T12+T31+T34+T39+T41+T44+T48+T53+T56+T59+T61</f>
        <v>3</v>
      </c>
      <c r="U9" s="23">
        <f>U12+U31+U34+U39+U41+U44+U48+U53+U56+U59+U61</f>
        <v>285</v>
      </c>
      <c r="V9" s="23">
        <f aca="true" t="shared" si="1" ref="V9:AE9">V12+V31+V34+V39+V41+V44+V48+V53+V56+V59+V61</f>
        <v>19</v>
      </c>
      <c r="W9" s="23">
        <f t="shared" si="1"/>
        <v>266</v>
      </c>
      <c r="X9" s="23">
        <f t="shared" si="1"/>
        <v>217</v>
      </c>
      <c r="Y9" s="23">
        <f t="shared" si="1"/>
        <v>0</v>
      </c>
      <c r="Z9" s="23">
        <f t="shared" si="1"/>
        <v>30</v>
      </c>
      <c r="AA9" s="23">
        <f t="shared" si="1"/>
        <v>112</v>
      </c>
      <c r="AB9" s="23">
        <f t="shared" si="1"/>
        <v>75</v>
      </c>
      <c r="AC9" s="23">
        <f t="shared" si="1"/>
        <v>6</v>
      </c>
      <c r="AD9" s="23">
        <f t="shared" si="1"/>
        <v>4</v>
      </c>
      <c r="AE9" s="23">
        <f t="shared" si="1"/>
        <v>2</v>
      </c>
    </row>
    <row r="10" spans="1:31" ht="15.75" customHeight="1">
      <c r="A10" s="15"/>
      <c r="B10" s="20"/>
      <c r="C10" s="25">
        <f aca="true" t="shared" si="2" ref="C10:Q10">IF(C9=SUM(C11:C13),"","no")</f>
      </c>
      <c r="D10" s="26">
        <f t="shared" si="2"/>
      </c>
      <c r="E10" s="26">
        <f t="shared" si="2"/>
      </c>
      <c r="F10" s="26">
        <f t="shared" si="2"/>
      </c>
      <c r="G10" s="26">
        <f t="shared" si="2"/>
      </c>
      <c r="H10" s="26">
        <f t="shared" si="2"/>
      </c>
      <c r="I10" s="26">
        <f t="shared" si="2"/>
      </c>
      <c r="J10" s="26">
        <f t="shared" si="2"/>
      </c>
      <c r="K10" s="26">
        <f t="shared" si="2"/>
      </c>
      <c r="L10" s="26">
        <f t="shared" si="2"/>
      </c>
      <c r="M10" s="26">
        <f t="shared" si="2"/>
      </c>
      <c r="N10" s="26">
        <f t="shared" si="2"/>
      </c>
      <c r="O10" s="26">
        <f t="shared" si="2"/>
      </c>
      <c r="P10" s="26">
        <f t="shared" si="2"/>
      </c>
      <c r="Q10" s="26">
        <f t="shared" si="2"/>
      </c>
      <c r="R10" s="7"/>
      <c r="S10" s="20"/>
      <c r="T10" s="26">
        <f>IF(T9=SUM(T70),"","no")</f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15.75" customHeight="1">
      <c r="A11" s="15"/>
      <c r="B11" s="27" t="s">
        <v>56</v>
      </c>
      <c r="C11" s="28">
        <f>SUM(D11:F11)</f>
        <v>1</v>
      </c>
      <c r="D11" s="57">
        <v>1</v>
      </c>
      <c r="E11" s="57" t="s">
        <v>159</v>
      </c>
      <c r="F11" s="29" t="s">
        <v>159</v>
      </c>
      <c r="G11" s="29">
        <f>SUM(H11:I11)</f>
        <v>40</v>
      </c>
      <c r="H11" s="29">
        <v>13</v>
      </c>
      <c r="I11" s="29">
        <v>27</v>
      </c>
      <c r="J11" s="29">
        <f>SUM(K11:N11)</f>
        <v>53</v>
      </c>
      <c r="K11" s="29">
        <v>3</v>
      </c>
      <c r="L11" s="29">
        <v>0</v>
      </c>
      <c r="M11" s="29">
        <v>45</v>
      </c>
      <c r="N11" s="29">
        <v>5</v>
      </c>
      <c r="O11" s="29">
        <f>SUM(P11:Q11)</f>
        <v>0</v>
      </c>
      <c r="P11" s="29">
        <v>0</v>
      </c>
      <c r="Q11" s="29">
        <v>0</v>
      </c>
      <c r="R11" s="7"/>
      <c r="S11" s="2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5.75" customHeight="1">
      <c r="A12" s="15"/>
      <c r="B12" s="27" t="s">
        <v>57</v>
      </c>
      <c r="C12" s="28">
        <f>SUM(D12:F12)</f>
        <v>3</v>
      </c>
      <c r="D12" s="57" t="s">
        <v>159</v>
      </c>
      <c r="E12" s="57">
        <v>3</v>
      </c>
      <c r="F12" s="29" t="s">
        <v>159</v>
      </c>
      <c r="G12" s="29">
        <f>SUM(H12:I12)</f>
        <v>285</v>
      </c>
      <c r="H12" s="29">
        <v>19</v>
      </c>
      <c r="I12" s="29">
        <v>266</v>
      </c>
      <c r="J12" s="29">
        <f>SUM(K12:N12)</f>
        <v>217</v>
      </c>
      <c r="K12" s="29">
        <v>0</v>
      </c>
      <c r="L12" s="29">
        <v>30</v>
      </c>
      <c r="M12" s="29">
        <v>112</v>
      </c>
      <c r="N12" s="29">
        <v>75</v>
      </c>
      <c r="O12" s="29">
        <f>SUM(P12:Q12)</f>
        <v>6</v>
      </c>
      <c r="P12" s="29">
        <v>4</v>
      </c>
      <c r="Q12" s="29">
        <v>2</v>
      </c>
      <c r="R12" s="213" t="s">
        <v>160</v>
      </c>
      <c r="S12" s="214"/>
      <c r="T12" s="23">
        <f>SUM(T14:T30)</f>
        <v>3</v>
      </c>
      <c r="U12" s="23">
        <f>SUM(U14:U30)</f>
        <v>285</v>
      </c>
      <c r="V12" s="23">
        <f aca="true" t="shared" si="3" ref="V12:AE12">SUM(V14:V30)</f>
        <v>19</v>
      </c>
      <c r="W12" s="23">
        <f t="shared" si="3"/>
        <v>266</v>
      </c>
      <c r="X12" s="23">
        <f t="shared" si="3"/>
        <v>217</v>
      </c>
      <c r="Y12" s="23">
        <f t="shared" si="3"/>
        <v>0</v>
      </c>
      <c r="Z12" s="23">
        <f t="shared" si="3"/>
        <v>30</v>
      </c>
      <c r="AA12" s="23">
        <f t="shared" si="3"/>
        <v>112</v>
      </c>
      <c r="AB12" s="23">
        <f t="shared" si="3"/>
        <v>75</v>
      </c>
      <c r="AC12" s="23">
        <f t="shared" si="3"/>
        <v>6</v>
      </c>
      <c r="AD12" s="23">
        <f t="shared" si="3"/>
        <v>4</v>
      </c>
      <c r="AE12" s="23">
        <f t="shared" si="3"/>
        <v>2</v>
      </c>
    </row>
    <row r="13" spans="1:31" ht="15.75" customHeight="1">
      <c r="A13" s="15"/>
      <c r="B13" s="27" t="s">
        <v>58</v>
      </c>
      <c r="C13" s="28">
        <f>SUM(D13:F13)</f>
        <v>64</v>
      </c>
      <c r="D13" s="57" t="s">
        <v>159</v>
      </c>
      <c r="E13" s="57" t="s">
        <v>159</v>
      </c>
      <c r="F13" s="29">
        <v>64</v>
      </c>
      <c r="G13" s="29">
        <f>SUM(H13:I13)</f>
        <v>19801</v>
      </c>
      <c r="H13" s="29">
        <v>9615</v>
      </c>
      <c r="I13" s="29">
        <v>10186</v>
      </c>
      <c r="J13" s="29">
        <f>SUM(K13:N13)</f>
        <v>3368</v>
      </c>
      <c r="K13" s="29">
        <v>654</v>
      </c>
      <c r="L13" s="29">
        <v>450</v>
      </c>
      <c r="M13" s="29">
        <v>1339</v>
      </c>
      <c r="N13" s="29">
        <v>925</v>
      </c>
      <c r="O13" s="29">
        <f>SUM(P13:Q13)</f>
        <v>374</v>
      </c>
      <c r="P13" s="29">
        <v>184</v>
      </c>
      <c r="Q13" s="29">
        <v>190</v>
      </c>
      <c r="R13" s="31"/>
      <c r="S13" s="32" t="s">
        <v>161</v>
      </c>
      <c r="T13" s="23">
        <f aca="true" t="shared" si="4" ref="T13:AE13">SUM(T14:T18)</f>
        <v>1</v>
      </c>
      <c r="U13" s="23">
        <f>SUM(U14:U18)</f>
        <v>96</v>
      </c>
      <c r="V13" s="23">
        <f t="shared" si="4"/>
        <v>9</v>
      </c>
      <c r="W13" s="23">
        <f t="shared" si="4"/>
        <v>87</v>
      </c>
      <c r="X13" s="23">
        <f t="shared" si="4"/>
        <v>81</v>
      </c>
      <c r="Y13" s="23">
        <f t="shared" si="4"/>
        <v>0</v>
      </c>
      <c r="Z13" s="23">
        <f t="shared" si="4"/>
        <v>12</v>
      </c>
      <c r="AA13" s="23">
        <f t="shared" si="4"/>
        <v>46</v>
      </c>
      <c r="AB13" s="23">
        <f t="shared" si="4"/>
        <v>23</v>
      </c>
      <c r="AC13" s="23">
        <f t="shared" si="4"/>
        <v>2</v>
      </c>
      <c r="AD13" s="23">
        <f t="shared" si="4"/>
        <v>2</v>
      </c>
      <c r="AE13" s="23">
        <f t="shared" si="4"/>
        <v>0</v>
      </c>
    </row>
    <row r="14" spans="1:31" ht="15.75" customHeight="1">
      <c r="A14" s="15"/>
      <c r="B14" s="3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4"/>
      <c r="S14" s="35" t="s">
        <v>59</v>
      </c>
      <c r="T14" s="57">
        <v>0</v>
      </c>
      <c r="U14" s="29">
        <f>SUM(V14:W14)</f>
        <v>0</v>
      </c>
      <c r="V14" s="29">
        <v>0</v>
      </c>
      <c r="W14" s="29">
        <v>0</v>
      </c>
      <c r="X14" s="29">
        <f>SUM(Y14:AB14)</f>
        <v>0</v>
      </c>
      <c r="Y14" s="29">
        <v>0</v>
      </c>
      <c r="Z14" s="30">
        <v>0</v>
      </c>
      <c r="AA14" s="30">
        <v>0</v>
      </c>
      <c r="AB14" s="30">
        <v>0</v>
      </c>
      <c r="AC14" s="30">
        <f>SUM(AD14:AE14)</f>
        <v>0</v>
      </c>
      <c r="AD14" s="30">
        <v>0</v>
      </c>
      <c r="AE14" s="30">
        <v>0</v>
      </c>
    </row>
    <row r="15" spans="1:31" s="36" customFormat="1" ht="15.75" customHeight="1">
      <c r="A15" s="213" t="s">
        <v>160</v>
      </c>
      <c r="B15" s="214"/>
      <c r="C15" s="22">
        <f>SUM(D15:F15)</f>
        <v>66</v>
      </c>
      <c r="D15" s="23">
        <f>SUM(D17:D33)</f>
        <v>1</v>
      </c>
      <c r="E15" s="23">
        <f>SUM(E17:E323)</f>
        <v>3</v>
      </c>
      <c r="F15" s="23">
        <f>SUM(F17:F33)</f>
        <v>62</v>
      </c>
      <c r="G15" s="23">
        <f aca="true" t="shared" si="5" ref="G15:Q15">SUM(G17:G33)</f>
        <v>19993</v>
      </c>
      <c r="H15" s="23">
        <f t="shared" si="5"/>
        <v>9574</v>
      </c>
      <c r="I15" s="23">
        <f t="shared" si="5"/>
        <v>10419</v>
      </c>
      <c r="J15" s="23">
        <f t="shared" si="5"/>
        <v>3557</v>
      </c>
      <c r="K15" s="23">
        <f t="shared" si="5"/>
        <v>644</v>
      </c>
      <c r="L15" s="23">
        <f t="shared" si="5"/>
        <v>475</v>
      </c>
      <c r="M15" s="23">
        <f t="shared" si="5"/>
        <v>1458</v>
      </c>
      <c r="N15" s="23">
        <f t="shared" si="5"/>
        <v>980</v>
      </c>
      <c r="O15" s="23">
        <f t="shared" si="5"/>
        <v>378</v>
      </c>
      <c r="P15" s="23">
        <f t="shared" si="5"/>
        <v>188</v>
      </c>
      <c r="Q15" s="23">
        <f t="shared" si="5"/>
        <v>190</v>
      </c>
      <c r="R15" s="34"/>
      <c r="S15" s="35" t="s">
        <v>60</v>
      </c>
      <c r="T15" s="57">
        <v>0</v>
      </c>
      <c r="U15" s="29">
        <f aca="true" t="shared" si="6" ref="U15:U63">SUM(V15:W15)</f>
        <v>0</v>
      </c>
      <c r="V15" s="29">
        <v>0</v>
      </c>
      <c r="W15" s="29">
        <v>0</v>
      </c>
      <c r="X15" s="29">
        <f aca="true" t="shared" si="7" ref="X15:X63">SUM(Y15:AB15)</f>
        <v>0</v>
      </c>
      <c r="Y15" s="29">
        <v>0</v>
      </c>
      <c r="Z15" s="30">
        <v>0</v>
      </c>
      <c r="AA15" s="30">
        <v>0</v>
      </c>
      <c r="AB15" s="30">
        <v>0</v>
      </c>
      <c r="AC15" s="30">
        <f aca="true" t="shared" si="8" ref="AC15:AC63">SUM(AD15:AE15)</f>
        <v>0</v>
      </c>
      <c r="AD15" s="30">
        <v>0</v>
      </c>
      <c r="AE15" s="30">
        <v>0</v>
      </c>
    </row>
    <row r="16" spans="1:31" s="36" customFormat="1" ht="15.75" customHeight="1">
      <c r="A16" s="31"/>
      <c r="B16" s="32" t="s">
        <v>161</v>
      </c>
      <c r="C16" s="22">
        <f>SUM(D16:F16)</f>
        <v>55</v>
      </c>
      <c r="D16" s="23">
        <f>SUM(D17:D21)</f>
        <v>1</v>
      </c>
      <c r="E16" s="23">
        <f aca="true" t="shared" si="9" ref="E16:Q16">SUM(E17:E21)</f>
        <v>1</v>
      </c>
      <c r="F16" s="23">
        <f t="shared" si="9"/>
        <v>53</v>
      </c>
      <c r="G16" s="23">
        <f>SUM(G17:G21)</f>
        <v>19277</v>
      </c>
      <c r="H16" s="23">
        <f t="shared" si="9"/>
        <v>9279</v>
      </c>
      <c r="I16" s="23">
        <f t="shared" si="9"/>
        <v>9998</v>
      </c>
      <c r="J16" s="23">
        <f t="shared" si="9"/>
        <v>3329</v>
      </c>
      <c r="K16" s="23">
        <f t="shared" si="9"/>
        <v>616</v>
      </c>
      <c r="L16" s="23">
        <f t="shared" si="9"/>
        <v>439</v>
      </c>
      <c r="M16" s="23">
        <f t="shared" si="9"/>
        <v>1358</v>
      </c>
      <c r="N16" s="23">
        <f t="shared" si="9"/>
        <v>916</v>
      </c>
      <c r="O16" s="23">
        <f t="shared" si="9"/>
        <v>365</v>
      </c>
      <c r="P16" s="23">
        <f t="shared" si="9"/>
        <v>181</v>
      </c>
      <c r="Q16" s="23">
        <f t="shared" si="9"/>
        <v>184</v>
      </c>
      <c r="R16" s="34"/>
      <c r="S16" s="35" t="s">
        <v>61</v>
      </c>
      <c r="T16" s="57">
        <v>0</v>
      </c>
      <c r="U16" s="29">
        <f t="shared" si="6"/>
        <v>0</v>
      </c>
      <c r="V16" s="29">
        <v>0</v>
      </c>
      <c r="W16" s="29">
        <v>0</v>
      </c>
      <c r="X16" s="29">
        <f t="shared" si="7"/>
        <v>0</v>
      </c>
      <c r="Y16" s="29">
        <v>0</v>
      </c>
      <c r="Z16" s="30">
        <v>0</v>
      </c>
      <c r="AA16" s="30">
        <v>0</v>
      </c>
      <c r="AB16" s="30">
        <v>0</v>
      </c>
      <c r="AC16" s="30">
        <f t="shared" si="8"/>
        <v>0</v>
      </c>
      <c r="AD16" s="30">
        <v>0</v>
      </c>
      <c r="AE16" s="30">
        <v>0</v>
      </c>
    </row>
    <row r="17" spans="1:31" ht="15.75" customHeight="1">
      <c r="A17" s="37"/>
      <c r="B17" s="35" t="s">
        <v>59</v>
      </c>
      <c r="C17" s="28">
        <f>SUM(D17:F17)</f>
        <v>29</v>
      </c>
      <c r="D17" s="57">
        <v>1</v>
      </c>
      <c r="E17" s="57">
        <v>0</v>
      </c>
      <c r="F17" s="29">
        <v>28</v>
      </c>
      <c r="G17" s="29">
        <f>SUM(H17:I17)</f>
        <v>13132</v>
      </c>
      <c r="H17" s="29">
        <v>6857</v>
      </c>
      <c r="I17" s="29">
        <v>6275</v>
      </c>
      <c r="J17" s="29">
        <f>SUM(K17:N17)</f>
        <v>2145</v>
      </c>
      <c r="K17" s="29">
        <v>441</v>
      </c>
      <c r="L17" s="29">
        <v>229</v>
      </c>
      <c r="M17" s="29">
        <v>878</v>
      </c>
      <c r="N17" s="29">
        <v>597</v>
      </c>
      <c r="O17" s="29">
        <f>SUM(P17:Q17)</f>
        <v>249</v>
      </c>
      <c r="P17" s="29">
        <v>126</v>
      </c>
      <c r="Q17" s="29">
        <v>123</v>
      </c>
      <c r="R17" s="34"/>
      <c r="S17" s="35" t="s">
        <v>62</v>
      </c>
      <c r="T17" s="57">
        <v>1</v>
      </c>
      <c r="U17" s="29">
        <f t="shared" si="6"/>
        <v>96</v>
      </c>
      <c r="V17" s="29">
        <v>9</v>
      </c>
      <c r="W17" s="29">
        <v>87</v>
      </c>
      <c r="X17" s="29">
        <f t="shared" si="7"/>
        <v>81</v>
      </c>
      <c r="Y17" s="29">
        <v>0</v>
      </c>
      <c r="Z17" s="30">
        <v>12</v>
      </c>
      <c r="AA17" s="30">
        <v>46</v>
      </c>
      <c r="AB17" s="30">
        <v>23</v>
      </c>
      <c r="AC17" s="30">
        <f t="shared" si="8"/>
        <v>2</v>
      </c>
      <c r="AD17" s="30">
        <v>2</v>
      </c>
      <c r="AE17" s="30">
        <v>0</v>
      </c>
    </row>
    <row r="18" spans="1:31" ht="15.75" customHeight="1">
      <c r="A18" s="37"/>
      <c r="B18" s="35" t="s">
        <v>60</v>
      </c>
      <c r="C18" s="28">
        <f aca="true" t="shared" si="10" ref="C18:C64">SUM(D18:F18)</f>
        <v>11</v>
      </c>
      <c r="D18" s="57">
        <v>0</v>
      </c>
      <c r="E18" s="57">
        <v>0</v>
      </c>
      <c r="F18" s="29">
        <v>11</v>
      </c>
      <c r="G18" s="29">
        <f aca="true" t="shared" si="11" ref="G18:G64">SUM(H18:I18)</f>
        <v>2956</v>
      </c>
      <c r="H18" s="29">
        <v>1066</v>
      </c>
      <c r="I18" s="29">
        <v>1890</v>
      </c>
      <c r="J18" s="29">
        <f aca="true" t="shared" si="12" ref="J18:J64">SUM(K18:N18)</f>
        <v>478</v>
      </c>
      <c r="K18" s="29">
        <v>74</v>
      </c>
      <c r="L18" s="29">
        <v>100</v>
      </c>
      <c r="M18" s="29">
        <v>173</v>
      </c>
      <c r="N18" s="29">
        <v>131</v>
      </c>
      <c r="O18" s="29">
        <f aca="true" t="shared" si="13" ref="O18:O64">SUM(P18:Q18)</f>
        <v>49</v>
      </c>
      <c r="P18" s="29">
        <v>21</v>
      </c>
      <c r="Q18" s="29">
        <v>28</v>
      </c>
      <c r="R18" s="34"/>
      <c r="S18" s="35" t="s">
        <v>63</v>
      </c>
      <c r="T18" s="57">
        <v>0</v>
      </c>
      <c r="U18" s="29">
        <f t="shared" si="6"/>
        <v>0</v>
      </c>
      <c r="V18" s="29">
        <v>0</v>
      </c>
      <c r="W18" s="29">
        <v>0</v>
      </c>
      <c r="X18" s="29">
        <f t="shared" si="7"/>
        <v>0</v>
      </c>
      <c r="Y18" s="29">
        <v>0</v>
      </c>
      <c r="Z18" s="30">
        <v>0</v>
      </c>
      <c r="AA18" s="30">
        <v>0</v>
      </c>
      <c r="AB18" s="30">
        <v>0</v>
      </c>
      <c r="AC18" s="30">
        <f t="shared" si="8"/>
        <v>0</v>
      </c>
      <c r="AD18" s="30">
        <v>0</v>
      </c>
      <c r="AE18" s="30">
        <v>0</v>
      </c>
    </row>
    <row r="19" spans="1:31" ht="15.75" customHeight="1">
      <c r="A19" s="37"/>
      <c r="B19" s="35" t="s">
        <v>61</v>
      </c>
      <c r="C19" s="28">
        <f t="shared" si="10"/>
        <v>8</v>
      </c>
      <c r="D19" s="57">
        <v>0</v>
      </c>
      <c r="E19" s="57">
        <v>0</v>
      </c>
      <c r="F19" s="29">
        <v>8</v>
      </c>
      <c r="G19" s="29">
        <f t="shared" si="11"/>
        <v>1432</v>
      </c>
      <c r="H19" s="29">
        <v>537</v>
      </c>
      <c r="I19" s="29">
        <v>895</v>
      </c>
      <c r="J19" s="29">
        <f t="shared" si="12"/>
        <v>226</v>
      </c>
      <c r="K19" s="29">
        <v>46</v>
      </c>
      <c r="L19" s="29">
        <v>38</v>
      </c>
      <c r="M19" s="29">
        <v>81</v>
      </c>
      <c r="N19" s="29">
        <v>61</v>
      </c>
      <c r="O19" s="29">
        <f t="shared" si="13"/>
        <v>37</v>
      </c>
      <c r="P19" s="29">
        <v>16</v>
      </c>
      <c r="Q19" s="29">
        <v>21</v>
      </c>
      <c r="R19" s="34"/>
      <c r="S19" s="38" t="s">
        <v>64</v>
      </c>
      <c r="T19" s="57">
        <v>0</v>
      </c>
      <c r="U19" s="29">
        <f t="shared" si="6"/>
        <v>0</v>
      </c>
      <c r="V19" s="29">
        <v>0</v>
      </c>
      <c r="W19" s="29">
        <v>0</v>
      </c>
      <c r="X19" s="29">
        <f t="shared" si="7"/>
        <v>0</v>
      </c>
      <c r="Y19" s="29">
        <v>0</v>
      </c>
      <c r="Z19" s="30">
        <v>0</v>
      </c>
      <c r="AA19" s="30">
        <v>0</v>
      </c>
      <c r="AB19" s="30">
        <v>0</v>
      </c>
      <c r="AC19" s="30">
        <f t="shared" si="8"/>
        <v>0</v>
      </c>
      <c r="AD19" s="30">
        <v>0</v>
      </c>
      <c r="AE19" s="30">
        <v>0</v>
      </c>
    </row>
    <row r="20" spans="1:31" ht="15.75" customHeight="1">
      <c r="A20" s="37"/>
      <c r="B20" s="35" t="s">
        <v>62</v>
      </c>
      <c r="C20" s="28">
        <f t="shared" si="10"/>
        <v>5</v>
      </c>
      <c r="D20" s="57">
        <v>0</v>
      </c>
      <c r="E20" s="57">
        <v>1</v>
      </c>
      <c r="F20" s="29">
        <v>4</v>
      </c>
      <c r="G20" s="29">
        <f t="shared" si="11"/>
        <v>1207</v>
      </c>
      <c r="H20" s="29">
        <v>571</v>
      </c>
      <c r="I20" s="29">
        <v>636</v>
      </c>
      <c r="J20" s="29">
        <f t="shared" si="12"/>
        <v>270</v>
      </c>
      <c r="K20" s="29">
        <v>33</v>
      </c>
      <c r="L20" s="29">
        <v>43</v>
      </c>
      <c r="M20" s="29">
        <v>137</v>
      </c>
      <c r="N20" s="29">
        <v>57</v>
      </c>
      <c r="O20" s="29">
        <f t="shared" si="13"/>
        <v>20</v>
      </c>
      <c r="P20" s="29">
        <v>12</v>
      </c>
      <c r="Q20" s="29">
        <v>8</v>
      </c>
      <c r="R20" s="34"/>
      <c r="S20" s="38" t="s">
        <v>144</v>
      </c>
      <c r="T20" s="57">
        <v>0</v>
      </c>
      <c r="U20" s="29">
        <f t="shared" si="6"/>
        <v>0</v>
      </c>
      <c r="V20" s="29">
        <v>0</v>
      </c>
      <c r="W20" s="29">
        <v>0</v>
      </c>
      <c r="X20" s="29">
        <f t="shared" si="7"/>
        <v>0</v>
      </c>
      <c r="Y20" s="29">
        <v>0</v>
      </c>
      <c r="Z20" s="30">
        <v>0</v>
      </c>
      <c r="AA20" s="30">
        <v>0</v>
      </c>
      <c r="AB20" s="30">
        <v>0</v>
      </c>
      <c r="AC20" s="30">
        <f t="shared" si="8"/>
        <v>0</v>
      </c>
      <c r="AD20" s="30">
        <v>0</v>
      </c>
      <c r="AE20" s="30">
        <v>0</v>
      </c>
    </row>
    <row r="21" spans="1:31" ht="15.75" customHeight="1">
      <c r="A21" s="37"/>
      <c r="B21" s="35" t="s">
        <v>63</v>
      </c>
      <c r="C21" s="28">
        <f t="shared" si="10"/>
        <v>2</v>
      </c>
      <c r="D21" s="57">
        <v>0</v>
      </c>
      <c r="E21" s="57">
        <v>0</v>
      </c>
      <c r="F21" s="29">
        <v>2</v>
      </c>
      <c r="G21" s="29">
        <f t="shared" si="11"/>
        <v>550</v>
      </c>
      <c r="H21" s="29">
        <v>248</v>
      </c>
      <c r="I21" s="29">
        <v>302</v>
      </c>
      <c r="J21" s="29">
        <f t="shared" si="12"/>
        <v>210</v>
      </c>
      <c r="K21" s="29">
        <v>22</v>
      </c>
      <c r="L21" s="29">
        <v>29</v>
      </c>
      <c r="M21" s="29">
        <v>89</v>
      </c>
      <c r="N21" s="29">
        <v>70</v>
      </c>
      <c r="O21" s="29">
        <f t="shared" si="13"/>
        <v>10</v>
      </c>
      <c r="P21" s="29">
        <v>6</v>
      </c>
      <c r="Q21" s="29">
        <v>4</v>
      </c>
      <c r="R21" s="34"/>
      <c r="S21" s="38" t="s">
        <v>52</v>
      </c>
      <c r="T21" s="57">
        <v>1</v>
      </c>
      <c r="U21" s="29">
        <f t="shared" si="6"/>
        <v>112</v>
      </c>
      <c r="V21" s="29">
        <v>0</v>
      </c>
      <c r="W21" s="29">
        <v>112</v>
      </c>
      <c r="X21" s="29">
        <f t="shared" si="7"/>
        <v>113</v>
      </c>
      <c r="Y21" s="29">
        <v>0</v>
      </c>
      <c r="Z21" s="30">
        <v>9</v>
      </c>
      <c r="AA21" s="30">
        <v>55</v>
      </c>
      <c r="AB21" s="30">
        <v>49</v>
      </c>
      <c r="AC21" s="30">
        <f t="shared" si="8"/>
        <v>2</v>
      </c>
      <c r="AD21" s="30">
        <v>0</v>
      </c>
      <c r="AE21" s="30">
        <v>2</v>
      </c>
    </row>
    <row r="22" spans="1:31" ht="15.75" customHeight="1">
      <c r="A22" s="37"/>
      <c r="B22" s="38" t="s">
        <v>64</v>
      </c>
      <c r="C22" s="28">
        <f t="shared" si="10"/>
        <v>3</v>
      </c>
      <c r="D22" s="57">
        <v>0</v>
      </c>
      <c r="E22" s="57">
        <v>0</v>
      </c>
      <c r="F22" s="29">
        <v>3</v>
      </c>
      <c r="G22" s="29">
        <f t="shared" si="11"/>
        <v>103</v>
      </c>
      <c r="H22" s="29">
        <v>2</v>
      </c>
      <c r="I22" s="29">
        <v>101</v>
      </c>
      <c r="J22" s="29">
        <f t="shared" si="12"/>
        <v>24</v>
      </c>
      <c r="K22" s="29">
        <v>0</v>
      </c>
      <c r="L22" s="29">
        <v>11</v>
      </c>
      <c r="M22" s="29">
        <v>11</v>
      </c>
      <c r="N22" s="29">
        <v>2</v>
      </c>
      <c r="O22" s="29">
        <f t="shared" si="13"/>
        <v>2</v>
      </c>
      <c r="P22" s="29">
        <v>1</v>
      </c>
      <c r="Q22" s="29">
        <v>1</v>
      </c>
      <c r="R22" s="34"/>
      <c r="S22" s="38" t="s">
        <v>65</v>
      </c>
      <c r="T22" s="57">
        <v>0</v>
      </c>
      <c r="U22" s="29">
        <f t="shared" si="6"/>
        <v>0</v>
      </c>
      <c r="V22" s="29">
        <v>0</v>
      </c>
      <c r="W22" s="29">
        <v>0</v>
      </c>
      <c r="X22" s="29">
        <f t="shared" si="7"/>
        <v>0</v>
      </c>
      <c r="Y22" s="29">
        <v>0</v>
      </c>
      <c r="Z22" s="30">
        <v>0</v>
      </c>
      <c r="AA22" s="30">
        <v>0</v>
      </c>
      <c r="AB22" s="30">
        <v>0</v>
      </c>
      <c r="AC22" s="30">
        <f t="shared" si="8"/>
        <v>0</v>
      </c>
      <c r="AD22" s="30">
        <v>0</v>
      </c>
      <c r="AE22" s="30">
        <v>0</v>
      </c>
    </row>
    <row r="23" spans="1:31" ht="15.75" customHeight="1">
      <c r="A23" s="37"/>
      <c r="B23" s="38" t="s">
        <v>144</v>
      </c>
      <c r="C23" s="28">
        <f t="shared" si="10"/>
        <v>1</v>
      </c>
      <c r="D23" s="57">
        <v>0</v>
      </c>
      <c r="E23" s="57">
        <v>0</v>
      </c>
      <c r="F23" s="29">
        <v>1</v>
      </c>
      <c r="G23" s="29">
        <f t="shared" si="11"/>
        <v>0</v>
      </c>
      <c r="H23" s="29">
        <v>0</v>
      </c>
      <c r="I23" s="29">
        <v>0</v>
      </c>
      <c r="J23" s="29">
        <f t="shared" si="12"/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13"/>
        <v>0</v>
      </c>
      <c r="P23" s="29">
        <v>0</v>
      </c>
      <c r="Q23" s="29">
        <v>0</v>
      </c>
      <c r="R23" s="34"/>
      <c r="S23" s="38" t="s">
        <v>66</v>
      </c>
      <c r="T23" s="57">
        <v>1</v>
      </c>
      <c r="U23" s="29">
        <f t="shared" si="6"/>
        <v>77</v>
      </c>
      <c r="V23" s="29">
        <v>10</v>
      </c>
      <c r="W23" s="29">
        <v>67</v>
      </c>
      <c r="X23" s="29">
        <f t="shared" si="7"/>
        <v>23</v>
      </c>
      <c r="Y23" s="29">
        <v>0</v>
      </c>
      <c r="Z23" s="30">
        <v>9</v>
      </c>
      <c r="AA23" s="30">
        <v>11</v>
      </c>
      <c r="AB23" s="30">
        <v>3</v>
      </c>
      <c r="AC23" s="30">
        <f t="shared" si="8"/>
        <v>2</v>
      </c>
      <c r="AD23" s="30">
        <v>2</v>
      </c>
      <c r="AE23" s="30">
        <v>0</v>
      </c>
    </row>
    <row r="24" spans="1:31" ht="15.75" customHeight="1">
      <c r="A24" s="37"/>
      <c r="B24" s="38" t="s">
        <v>52</v>
      </c>
      <c r="C24" s="28">
        <f t="shared" si="10"/>
        <v>2</v>
      </c>
      <c r="D24" s="57">
        <v>0</v>
      </c>
      <c r="E24" s="57">
        <v>1</v>
      </c>
      <c r="F24" s="29">
        <v>1</v>
      </c>
      <c r="G24" s="29">
        <f t="shared" si="11"/>
        <v>154</v>
      </c>
      <c r="H24" s="29">
        <v>24</v>
      </c>
      <c r="I24" s="29">
        <v>130</v>
      </c>
      <c r="J24" s="29">
        <f t="shared" si="12"/>
        <v>139</v>
      </c>
      <c r="K24" s="29">
        <v>4</v>
      </c>
      <c r="L24" s="29">
        <v>12</v>
      </c>
      <c r="M24" s="29">
        <v>67</v>
      </c>
      <c r="N24" s="29">
        <v>56</v>
      </c>
      <c r="O24" s="29">
        <f t="shared" si="13"/>
        <v>3</v>
      </c>
      <c r="P24" s="29">
        <v>0</v>
      </c>
      <c r="Q24" s="29">
        <v>3</v>
      </c>
      <c r="R24" s="34"/>
      <c r="S24" s="38" t="s">
        <v>67</v>
      </c>
      <c r="T24" s="57">
        <v>0</v>
      </c>
      <c r="U24" s="29">
        <f t="shared" si="6"/>
        <v>0</v>
      </c>
      <c r="V24" s="29">
        <v>0</v>
      </c>
      <c r="W24" s="29">
        <v>0</v>
      </c>
      <c r="X24" s="29">
        <f t="shared" si="7"/>
        <v>0</v>
      </c>
      <c r="Y24" s="29">
        <v>0</v>
      </c>
      <c r="Z24" s="30">
        <v>0</v>
      </c>
      <c r="AA24" s="30">
        <v>0</v>
      </c>
      <c r="AB24" s="30">
        <v>0</v>
      </c>
      <c r="AC24" s="30">
        <f t="shared" si="8"/>
        <v>0</v>
      </c>
      <c r="AD24" s="30">
        <v>0</v>
      </c>
      <c r="AE24" s="30">
        <v>0</v>
      </c>
    </row>
    <row r="25" spans="1:31" ht="15.75" customHeight="1">
      <c r="A25" s="37"/>
      <c r="B25" s="38" t="s">
        <v>65</v>
      </c>
      <c r="C25" s="28">
        <f t="shared" si="10"/>
        <v>0</v>
      </c>
      <c r="D25" s="57">
        <v>0</v>
      </c>
      <c r="E25" s="57">
        <v>0</v>
      </c>
      <c r="F25" s="29">
        <v>0</v>
      </c>
      <c r="G25" s="29">
        <f t="shared" si="11"/>
        <v>0</v>
      </c>
      <c r="H25" s="29">
        <v>0</v>
      </c>
      <c r="I25" s="29">
        <v>0</v>
      </c>
      <c r="J25" s="29">
        <f t="shared" si="12"/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13"/>
        <v>0</v>
      </c>
      <c r="P25" s="29">
        <v>0</v>
      </c>
      <c r="Q25" s="29">
        <v>0</v>
      </c>
      <c r="R25" s="34"/>
      <c r="S25" s="38" t="s">
        <v>53</v>
      </c>
      <c r="T25" s="57">
        <v>0</v>
      </c>
      <c r="U25" s="29">
        <f t="shared" si="6"/>
        <v>0</v>
      </c>
      <c r="V25" s="29">
        <v>0</v>
      </c>
      <c r="W25" s="29">
        <v>0</v>
      </c>
      <c r="X25" s="29">
        <f t="shared" si="7"/>
        <v>0</v>
      </c>
      <c r="Y25" s="29">
        <v>0</v>
      </c>
      <c r="Z25" s="30">
        <v>0</v>
      </c>
      <c r="AA25" s="30">
        <v>0</v>
      </c>
      <c r="AB25" s="30">
        <v>0</v>
      </c>
      <c r="AC25" s="30">
        <f t="shared" si="8"/>
        <v>0</v>
      </c>
      <c r="AD25" s="30">
        <v>0</v>
      </c>
      <c r="AE25" s="30">
        <v>0</v>
      </c>
    </row>
    <row r="26" spans="1:31" ht="15.75" customHeight="1">
      <c r="A26" s="37"/>
      <c r="B26" s="38" t="s">
        <v>66</v>
      </c>
      <c r="C26" s="28">
        <f t="shared" si="10"/>
        <v>1</v>
      </c>
      <c r="D26" s="57">
        <v>0</v>
      </c>
      <c r="E26" s="57">
        <v>1</v>
      </c>
      <c r="F26" s="29">
        <v>0</v>
      </c>
      <c r="G26" s="29">
        <f t="shared" si="11"/>
        <v>77</v>
      </c>
      <c r="H26" s="29">
        <v>10</v>
      </c>
      <c r="I26" s="29">
        <v>67</v>
      </c>
      <c r="J26" s="29">
        <f t="shared" si="12"/>
        <v>23</v>
      </c>
      <c r="K26" s="29">
        <v>0</v>
      </c>
      <c r="L26" s="29">
        <v>9</v>
      </c>
      <c r="M26" s="29">
        <v>11</v>
      </c>
      <c r="N26" s="29">
        <v>3</v>
      </c>
      <c r="O26" s="29">
        <f t="shared" si="13"/>
        <v>2</v>
      </c>
      <c r="P26" s="29">
        <v>2</v>
      </c>
      <c r="Q26" s="29">
        <v>0</v>
      </c>
      <c r="R26" s="34"/>
      <c r="S26" s="39" t="s">
        <v>68</v>
      </c>
      <c r="T26" s="28">
        <v>0</v>
      </c>
      <c r="U26" s="29">
        <f t="shared" si="6"/>
        <v>0</v>
      </c>
      <c r="V26" s="29">
        <v>0</v>
      </c>
      <c r="W26" s="29">
        <v>0</v>
      </c>
      <c r="X26" s="29">
        <f t="shared" si="7"/>
        <v>0</v>
      </c>
      <c r="Y26" s="29">
        <v>0</v>
      </c>
      <c r="Z26" s="30">
        <v>0</v>
      </c>
      <c r="AA26" s="30">
        <v>0</v>
      </c>
      <c r="AB26" s="30">
        <v>0</v>
      </c>
      <c r="AC26" s="30">
        <f t="shared" si="8"/>
        <v>0</v>
      </c>
      <c r="AD26" s="30">
        <v>0</v>
      </c>
      <c r="AE26" s="30">
        <v>0</v>
      </c>
    </row>
    <row r="27" spans="1:31" ht="15.75" customHeight="1">
      <c r="A27" s="37"/>
      <c r="B27" s="38" t="s">
        <v>67</v>
      </c>
      <c r="C27" s="28">
        <f t="shared" si="10"/>
        <v>0</v>
      </c>
      <c r="D27" s="57">
        <v>0</v>
      </c>
      <c r="E27" s="57">
        <v>0</v>
      </c>
      <c r="F27" s="29">
        <v>0</v>
      </c>
      <c r="G27" s="29">
        <f t="shared" si="11"/>
        <v>0</v>
      </c>
      <c r="H27" s="29">
        <v>0</v>
      </c>
      <c r="I27" s="29">
        <v>0</v>
      </c>
      <c r="J27" s="29">
        <f t="shared" si="12"/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13"/>
        <v>0</v>
      </c>
      <c r="P27" s="29">
        <v>0</v>
      </c>
      <c r="Q27" s="29">
        <v>0</v>
      </c>
      <c r="R27" s="34"/>
      <c r="S27" s="39" t="s">
        <v>85</v>
      </c>
      <c r="T27" s="28">
        <v>0</v>
      </c>
      <c r="U27" s="29">
        <f t="shared" si="6"/>
        <v>0</v>
      </c>
      <c r="V27" s="29">
        <v>0</v>
      </c>
      <c r="W27" s="29">
        <v>0</v>
      </c>
      <c r="X27" s="29">
        <f t="shared" si="7"/>
        <v>0</v>
      </c>
      <c r="Y27" s="29">
        <v>0</v>
      </c>
      <c r="Z27" s="30">
        <v>0</v>
      </c>
      <c r="AA27" s="30">
        <v>0</v>
      </c>
      <c r="AB27" s="30">
        <v>0</v>
      </c>
      <c r="AC27" s="30">
        <f t="shared" si="8"/>
        <v>0</v>
      </c>
      <c r="AD27" s="30">
        <v>0</v>
      </c>
      <c r="AE27" s="30">
        <v>0</v>
      </c>
    </row>
    <row r="28" spans="1:31" ht="15.75" customHeight="1">
      <c r="A28" s="37"/>
      <c r="B28" s="38" t="s">
        <v>53</v>
      </c>
      <c r="C28" s="28">
        <f t="shared" si="10"/>
        <v>0</v>
      </c>
      <c r="D28" s="57">
        <v>0</v>
      </c>
      <c r="E28" s="57">
        <v>0</v>
      </c>
      <c r="F28" s="29">
        <v>0</v>
      </c>
      <c r="G28" s="29">
        <f t="shared" si="11"/>
        <v>0</v>
      </c>
      <c r="H28" s="29">
        <v>0</v>
      </c>
      <c r="I28" s="29">
        <v>0</v>
      </c>
      <c r="J28" s="29">
        <f t="shared" si="12"/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13"/>
        <v>0</v>
      </c>
      <c r="P28" s="29">
        <v>0</v>
      </c>
      <c r="Q28" s="29">
        <v>0</v>
      </c>
      <c r="R28" s="34"/>
      <c r="S28" s="39" t="s">
        <v>86</v>
      </c>
      <c r="T28" s="28">
        <v>0</v>
      </c>
      <c r="U28" s="29">
        <f t="shared" si="6"/>
        <v>0</v>
      </c>
      <c r="V28" s="29">
        <v>0</v>
      </c>
      <c r="W28" s="29">
        <v>0</v>
      </c>
      <c r="X28" s="29">
        <f t="shared" si="7"/>
        <v>0</v>
      </c>
      <c r="Y28" s="29">
        <v>0</v>
      </c>
      <c r="Z28" s="30">
        <v>0</v>
      </c>
      <c r="AA28" s="30">
        <v>0</v>
      </c>
      <c r="AB28" s="30">
        <v>0</v>
      </c>
      <c r="AC28" s="30">
        <f t="shared" si="8"/>
        <v>0</v>
      </c>
      <c r="AD28" s="30">
        <v>0</v>
      </c>
      <c r="AE28" s="30">
        <v>0</v>
      </c>
    </row>
    <row r="29" spans="1:31" ht="15.75" customHeight="1">
      <c r="A29" s="37"/>
      <c r="B29" s="38" t="s">
        <v>68</v>
      </c>
      <c r="C29" s="28">
        <f t="shared" si="10"/>
        <v>1</v>
      </c>
      <c r="D29" s="57">
        <v>0</v>
      </c>
      <c r="E29" s="57">
        <v>0</v>
      </c>
      <c r="F29" s="29">
        <v>1</v>
      </c>
      <c r="G29" s="29">
        <f t="shared" si="11"/>
        <v>364</v>
      </c>
      <c r="H29" s="29">
        <v>259</v>
      </c>
      <c r="I29" s="29">
        <v>105</v>
      </c>
      <c r="J29" s="29">
        <f t="shared" si="12"/>
        <v>39</v>
      </c>
      <c r="K29" s="29">
        <v>24</v>
      </c>
      <c r="L29" s="29">
        <v>1</v>
      </c>
      <c r="M29" s="29">
        <v>11</v>
      </c>
      <c r="N29" s="29">
        <v>3</v>
      </c>
      <c r="O29" s="29">
        <f t="shared" si="13"/>
        <v>6</v>
      </c>
      <c r="P29" s="29">
        <v>4</v>
      </c>
      <c r="Q29" s="29">
        <v>2</v>
      </c>
      <c r="R29" s="34"/>
      <c r="S29" s="39" t="s">
        <v>92</v>
      </c>
      <c r="T29" s="28">
        <v>0</v>
      </c>
      <c r="U29" s="29">
        <f t="shared" si="6"/>
        <v>0</v>
      </c>
      <c r="V29" s="29">
        <v>0</v>
      </c>
      <c r="W29" s="29">
        <v>0</v>
      </c>
      <c r="X29" s="29">
        <f t="shared" si="7"/>
        <v>0</v>
      </c>
      <c r="Y29" s="29">
        <v>0</v>
      </c>
      <c r="Z29" s="30">
        <v>0</v>
      </c>
      <c r="AA29" s="30">
        <v>0</v>
      </c>
      <c r="AB29" s="30">
        <v>0</v>
      </c>
      <c r="AC29" s="30">
        <f t="shared" si="8"/>
        <v>0</v>
      </c>
      <c r="AD29" s="30">
        <v>0</v>
      </c>
      <c r="AE29" s="30">
        <v>0</v>
      </c>
    </row>
    <row r="30" spans="1:31" ht="15.75" customHeight="1">
      <c r="A30" s="37"/>
      <c r="B30" s="39" t="s">
        <v>85</v>
      </c>
      <c r="C30" s="28">
        <f t="shared" si="10"/>
        <v>1</v>
      </c>
      <c r="D30" s="57">
        <v>0</v>
      </c>
      <c r="E30" s="57">
        <v>0</v>
      </c>
      <c r="F30" s="29">
        <v>1</v>
      </c>
      <c r="G30" s="29">
        <f t="shared" si="11"/>
        <v>18</v>
      </c>
      <c r="H30" s="29">
        <v>0</v>
      </c>
      <c r="I30" s="29">
        <v>18</v>
      </c>
      <c r="J30" s="29">
        <f t="shared" si="12"/>
        <v>3</v>
      </c>
      <c r="K30" s="29">
        <v>0</v>
      </c>
      <c r="L30" s="29">
        <v>3</v>
      </c>
      <c r="M30" s="29">
        <v>0</v>
      </c>
      <c r="N30" s="29">
        <v>0</v>
      </c>
      <c r="O30" s="29">
        <f t="shared" si="13"/>
        <v>0</v>
      </c>
      <c r="P30" s="29">
        <v>0</v>
      </c>
      <c r="Q30" s="29">
        <v>0</v>
      </c>
      <c r="R30" s="34"/>
      <c r="S30" s="39" t="s">
        <v>154</v>
      </c>
      <c r="T30" s="28">
        <v>0</v>
      </c>
      <c r="U30" s="29">
        <f t="shared" si="6"/>
        <v>0</v>
      </c>
      <c r="V30" s="29">
        <v>0</v>
      </c>
      <c r="W30" s="29">
        <v>0</v>
      </c>
      <c r="X30" s="29">
        <f t="shared" si="7"/>
        <v>0</v>
      </c>
      <c r="Y30" s="29">
        <v>0</v>
      </c>
      <c r="Z30" s="30">
        <v>0</v>
      </c>
      <c r="AA30" s="30">
        <v>0</v>
      </c>
      <c r="AB30" s="30">
        <v>0</v>
      </c>
      <c r="AC30" s="30">
        <f t="shared" si="8"/>
        <v>0</v>
      </c>
      <c r="AD30" s="30">
        <v>0</v>
      </c>
      <c r="AE30" s="30">
        <v>0</v>
      </c>
    </row>
    <row r="31" spans="1:31" ht="15.75" customHeight="1">
      <c r="A31" s="37"/>
      <c r="B31" s="39" t="s">
        <v>86</v>
      </c>
      <c r="C31" s="28">
        <f t="shared" si="10"/>
        <v>0</v>
      </c>
      <c r="D31" s="57">
        <v>0</v>
      </c>
      <c r="E31" s="57">
        <v>0</v>
      </c>
      <c r="F31" s="29">
        <v>0</v>
      </c>
      <c r="G31" s="29">
        <f t="shared" si="11"/>
        <v>0</v>
      </c>
      <c r="H31" s="29">
        <v>0</v>
      </c>
      <c r="I31" s="29">
        <v>0</v>
      </c>
      <c r="J31" s="29">
        <f t="shared" si="12"/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13"/>
        <v>0</v>
      </c>
      <c r="P31" s="29">
        <v>0</v>
      </c>
      <c r="Q31" s="29">
        <v>0</v>
      </c>
      <c r="R31" s="211" t="s">
        <v>162</v>
      </c>
      <c r="S31" s="211"/>
      <c r="T31" s="22">
        <f aca="true" t="shared" si="14" ref="T31:Y31">T32+T33</f>
        <v>0</v>
      </c>
      <c r="U31" s="40">
        <f t="shared" si="6"/>
        <v>0</v>
      </c>
      <c r="V31" s="23">
        <f t="shared" si="14"/>
        <v>0</v>
      </c>
      <c r="W31" s="23">
        <f t="shared" si="14"/>
        <v>0</v>
      </c>
      <c r="X31" s="40">
        <f t="shared" si="7"/>
        <v>0</v>
      </c>
      <c r="Y31" s="23">
        <f t="shared" si="14"/>
        <v>0</v>
      </c>
      <c r="Z31" s="23">
        <f>Z32+Z33</f>
        <v>0</v>
      </c>
      <c r="AA31" s="23">
        <f>AA32+AA33</f>
        <v>0</v>
      </c>
      <c r="AB31" s="23">
        <f>AB32+AB33</f>
        <v>0</v>
      </c>
      <c r="AC31" s="41">
        <f t="shared" si="8"/>
        <v>0</v>
      </c>
      <c r="AD31" s="23">
        <f>AD32+AD33</f>
        <v>0</v>
      </c>
      <c r="AE31" s="23">
        <f>AE32+AE33</f>
        <v>0</v>
      </c>
    </row>
    <row r="32" spans="1:31" ht="15.75" customHeight="1">
      <c r="A32" s="37"/>
      <c r="B32" s="39" t="s">
        <v>92</v>
      </c>
      <c r="C32" s="28">
        <f t="shared" si="10"/>
        <v>0</v>
      </c>
      <c r="D32" s="57">
        <v>0</v>
      </c>
      <c r="E32" s="57">
        <v>0</v>
      </c>
      <c r="F32" s="29">
        <v>0</v>
      </c>
      <c r="G32" s="29">
        <f t="shared" si="11"/>
        <v>0</v>
      </c>
      <c r="H32" s="29">
        <v>0</v>
      </c>
      <c r="I32" s="29">
        <v>0</v>
      </c>
      <c r="J32" s="29">
        <f t="shared" si="12"/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13"/>
        <v>0</v>
      </c>
      <c r="P32" s="29">
        <v>0</v>
      </c>
      <c r="Q32" s="29">
        <v>0</v>
      </c>
      <c r="R32" s="34"/>
      <c r="S32" s="39" t="s">
        <v>69</v>
      </c>
      <c r="T32" s="28">
        <v>0</v>
      </c>
      <c r="U32" s="29">
        <f t="shared" si="6"/>
        <v>0</v>
      </c>
      <c r="V32" s="29">
        <v>0</v>
      </c>
      <c r="W32" s="29">
        <v>0</v>
      </c>
      <c r="X32" s="29">
        <f t="shared" si="7"/>
        <v>0</v>
      </c>
      <c r="Y32" s="29">
        <v>0</v>
      </c>
      <c r="Z32" s="30">
        <v>0</v>
      </c>
      <c r="AA32" s="30">
        <v>0</v>
      </c>
      <c r="AB32" s="30">
        <v>0</v>
      </c>
      <c r="AC32" s="30">
        <f t="shared" si="8"/>
        <v>0</v>
      </c>
      <c r="AD32" s="30">
        <v>0</v>
      </c>
      <c r="AE32" s="30">
        <v>0</v>
      </c>
    </row>
    <row r="33" spans="1:31" ht="15.75" customHeight="1">
      <c r="A33" s="37"/>
      <c r="B33" s="39" t="s">
        <v>154</v>
      </c>
      <c r="C33" s="28">
        <f t="shared" si="10"/>
        <v>2</v>
      </c>
      <c r="D33" s="57">
        <v>0</v>
      </c>
      <c r="E33" s="57">
        <v>0</v>
      </c>
      <c r="F33" s="29">
        <v>2</v>
      </c>
      <c r="G33" s="29">
        <f t="shared" si="11"/>
        <v>0</v>
      </c>
      <c r="H33" s="29">
        <v>0</v>
      </c>
      <c r="I33" s="29">
        <v>0</v>
      </c>
      <c r="J33" s="29">
        <f t="shared" si="12"/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13"/>
        <v>0</v>
      </c>
      <c r="P33" s="29">
        <v>0</v>
      </c>
      <c r="Q33" s="29">
        <v>0</v>
      </c>
      <c r="R33" s="34"/>
      <c r="S33" s="38" t="s">
        <v>54</v>
      </c>
      <c r="T33" s="57">
        <v>0</v>
      </c>
      <c r="U33" s="29">
        <f t="shared" si="6"/>
        <v>0</v>
      </c>
      <c r="V33" s="29">
        <v>0</v>
      </c>
      <c r="W33" s="29">
        <v>0</v>
      </c>
      <c r="X33" s="29">
        <f t="shared" si="7"/>
        <v>0</v>
      </c>
      <c r="Y33" s="29">
        <v>0</v>
      </c>
      <c r="Z33" s="30">
        <v>0</v>
      </c>
      <c r="AA33" s="30">
        <v>0</v>
      </c>
      <c r="AB33" s="30">
        <v>0</v>
      </c>
      <c r="AC33" s="30">
        <f t="shared" si="8"/>
        <v>0</v>
      </c>
      <c r="AD33" s="30">
        <v>0</v>
      </c>
      <c r="AE33" s="30">
        <v>0</v>
      </c>
    </row>
    <row r="34" spans="1:31" s="36" customFormat="1" ht="15.75" customHeight="1">
      <c r="A34" s="211" t="s">
        <v>163</v>
      </c>
      <c r="B34" s="212"/>
      <c r="C34" s="22">
        <f t="shared" si="10"/>
        <v>0</v>
      </c>
      <c r="D34" s="23">
        <f>D35+D36</f>
        <v>0</v>
      </c>
      <c r="E34" s="23">
        <f aca="true" t="shared" si="15" ref="E34:K34">E35+E36</f>
        <v>0</v>
      </c>
      <c r="F34" s="23">
        <f t="shared" si="15"/>
        <v>0</v>
      </c>
      <c r="G34" s="40">
        <f t="shared" si="11"/>
        <v>0</v>
      </c>
      <c r="H34" s="23">
        <f t="shared" si="15"/>
        <v>0</v>
      </c>
      <c r="I34" s="23">
        <f t="shared" si="15"/>
        <v>0</v>
      </c>
      <c r="J34" s="40">
        <f t="shared" si="12"/>
        <v>0</v>
      </c>
      <c r="K34" s="23">
        <f t="shared" si="15"/>
        <v>0</v>
      </c>
      <c r="L34" s="23">
        <f>L35+L36</f>
        <v>0</v>
      </c>
      <c r="M34" s="23">
        <f>M35+M36</f>
        <v>0</v>
      </c>
      <c r="N34" s="23">
        <f>N35+N36</f>
        <v>0</v>
      </c>
      <c r="O34" s="40">
        <f t="shared" si="13"/>
        <v>0</v>
      </c>
      <c r="P34" s="23">
        <f>P35+P36</f>
        <v>0</v>
      </c>
      <c r="Q34" s="23">
        <f>Q35+Q36</f>
        <v>0</v>
      </c>
      <c r="R34" s="191" t="s">
        <v>164</v>
      </c>
      <c r="S34" s="192"/>
      <c r="T34" s="23">
        <f aca="true" t="shared" si="16" ref="T34:Y34">SUM(T35:T38)</f>
        <v>0</v>
      </c>
      <c r="U34" s="40">
        <f t="shared" si="6"/>
        <v>0</v>
      </c>
      <c r="V34" s="23">
        <f t="shared" si="16"/>
        <v>0</v>
      </c>
      <c r="W34" s="23">
        <f t="shared" si="16"/>
        <v>0</v>
      </c>
      <c r="X34" s="40">
        <f t="shared" si="7"/>
        <v>0</v>
      </c>
      <c r="Y34" s="23">
        <f t="shared" si="16"/>
        <v>0</v>
      </c>
      <c r="Z34" s="23">
        <f>SUM(Z35:Z38)</f>
        <v>0</v>
      </c>
      <c r="AA34" s="23">
        <f>SUM(AA35:AA38)</f>
        <v>0</v>
      </c>
      <c r="AB34" s="23">
        <f>SUM(AB35:AB38)</f>
        <v>0</v>
      </c>
      <c r="AC34" s="41">
        <f t="shared" si="8"/>
        <v>0</v>
      </c>
      <c r="AD34" s="23">
        <f>SUM(AD35:AD38)</f>
        <v>0</v>
      </c>
      <c r="AE34" s="23">
        <f>SUM(AE35:AE38)</f>
        <v>0</v>
      </c>
    </row>
    <row r="35" spans="1:31" ht="15.75" customHeight="1">
      <c r="A35" s="37"/>
      <c r="B35" s="38" t="s">
        <v>69</v>
      </c>
      <c r="C35" s="28">
        <f t="shared" si="10"/>
        <v>0</v>
      </c>
      <c r="D35" s="57">
        <v>0</v>
      </c>
      <c r="E35" s="57">
        <v>0</v>
      </c>
      <c r="F35" s="29">
        <v>0</v>
      </c>
      <c r="G35" s="29">
        <f t="shared" si="11"/>
        <v>0</v>
      </c>
      <c r="H35" s="29">
        <v>0</v>
      </c>
      <c r="I35" s="29">
        <v>0</v>
      </c>
      <c r="J35" s="29">
        <f t="shared" si="12"/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13"/>
        <v>0</v>
      </c>
      <c r="P35" s="29">
        <v>0</v>
      </c>
      <c r="Q35" s="29">
        <v>0</v>
      </c>
      <c r="R35" s="34"/>
      <c r="S35" s="38" t="s">
        <v>95</v>
      </c>
      <c r="T35" s="57">
        <v>0</v>
      </c>
      <c r="U35" s="29">
        <f t="shared" si="6"/>
        <v>0</v>
      </c>
      <c r="V35" s="29">
        <v>0</v>
      </c>
      <c r="W35" s="29">
        <v>0</v>
      </c>
      <c r="X35" s="29">
        <f t="shared" si="7"/>
        <v>0</v>
      </c>
      <c r="Y35" s="29">
        <v>0</v>
      </c>
      <c r="Z35" s="30">
        <v>0</v>
      </c>
      <c r="AA35" s="30">
        <v>0</v>
      </c>
      <c r="AB35" s="30">
        <v>0</v>
      </c>
      <c r="AC35" s="30">
        <f t="shared" si="8"/>
        <v>0</v>
      </c>
      <c r="AD35" s="30">
        <v>0</v>
      </c>
      <c r="AE35" s="30">
        <v>0</v>
      </c>
    </row>
    <row r="36" spans="1:31" ht="15.75" customHeight="1">
      <c r="A36" s="37"/>
      <c r="B36" s="38" t="s">
        <v>54</v>
      </c>
      <c r="C36" s="28">
        <f t="shared" si="10"/>
        <v>0</v>
      </c>
      <c r="D36" s="57">
        <v>0</v>
      </c>
      <c r="E36" s="57">
        <v>0</v>
      </c>
      <c r="F36" s="29">
        <v>0</v>
      </c>
      <c r="G36" s="29">
        <f t="shared" si="11"/>
        <v>0</v>
      </c>
      <c r="H36" s="29">
        <v>0</v>
      </c>
      <c r="I36" s="29">
        <v>0</v>
      </c>
      <c r="J36" s="29">
        <f t="shared" si="12"/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13"/>
        <v>0</v>
      </c>
      <c r="P36" s="29">
        <v>0</v>
      </c>
      <c r="Q36" s="29">
        <v>0</v>
      </c>
      <c r="R36" s="34"/>
      <c r="S36" s="38" t="s">
        <v>93</v>
      </c>
      <c r="T36" s="57">
        <v>0</v>
      </c>
      <c r="U36" s="29">
        <f t="shared" si="6"/>
        <v>0</v>
      </c>
      <c r="V36" s="29">
        <v>0</v>
      </c>
      <c r="W36" s="29">
        <v>0</v>
      </c>
      <c r="X36" s="29">
        <f t="shared" si="7"/>
        <v>0</v>
      </c>
      <c r="Y36" s="29">
        <v>0</v>
      </c>
      <c r="Z36" s="30">
        <v>0</v>
      </c>
      <c r="AA36" s="30">
        <v>0</v>
      </c>
      <c r="AB36" s="30">
        <v>0</v>
      </c>
      <c r="AC36" s="30">
        <f t="shared" si="8"/>
        <v>0</v>
      </c>
      <c r="AD36" s="30">
        <v>0</v>
      </c>
      <c r="AE36" s="30">
        <v>0</v>
      </c>
    </row>
    <row r="37" spans="1:31" s="36" customFormat="1" ht="15.75" customHeight="1">
      <c r="A37" s="191" t="s">
        <v>165</v>
      </c>
      <c r="B37" s="192"/>
      <c r="C37" s="22">
        <f t="shared" si="10"/>
        <v>0</v>
      </c>
      <c r="D37" s="23">
        <f aca="true" t="shared" si="17" ref="D37:K37">SUM(D38:D41)</f>
        <v>0</v>
      </c>
      <c r="E37" s="23">
        <f t="shared" si="17"/>
        <v>0</v>
      </c>
      <c r="F37" s="23">
        <f t="shared" si="17"/>
        <v>0</v>
      </c>
      <c r="G37" s="40">
        <f t="shared" si="11"/>
        <v>0</v>
      </c>
      <c r="H37" s="23">
        <f t="shared" si="17"/>
        <v>0</v>
      </c>
      <c r="I37" s="23">
        <f t="shared" si="17"/>
        <v>0</v>
      </c>
      <c r="J37" s="40">
        <f t="shared" si="12"/>
        <v>0</v>
      </c>
      <c r="K37" s="23">
        <f t="shared" si="17"/>
        <v>0</v>
      </c>
      <c r="L37" s="23">
        <f>SUM(L38:L41)</f>
        <v>0</v>
      </c>
      <c r="M37" s="23">
        <f>SUM(M38:M41)</f>
        <v>0</v>
      </c>
      <c r="N37" s="23">
        <f>SUM(N38:N41)</f>
        <v>0</v>
      </c>
      <c r="O37" s="40">
        <f t="shared" si="13"/>
        <v>0</v>
      </c>
      <c r="P37" s="23">
        <f>SUM(P38:P41)</f>
        <v>0</v>
      </c>
      <c r="Q37" s="23">
        <f>SUM(Q38:Q41)</f>
        <v>0</v>
      </c>
      <c r="R37" s="34"/>
      <c r="S37" s="38" t="s">
        <v>87</v>
      </c>
      <c r="T37" s="57">
        <v>0</v>
      </c>
      <c r="U37" s="29">
        <f t="shared" si="6"/>
        <v>0</v>
      </c>
      <c r="V37" s="29">
        <v>0</v>
      </c>
      <c r="W37" s="29">
        <v>0</v>
      </c>
      <c r="X37" s="29">
        <f t="shared" si="7"/>
        <v>0</v>
      </c>
      <c r="Y37" s="29">
        <v>0</v>
      </c>
      <c r="Z37" s="30">
        <v>0</v>
      </c>
      <c r="AA37" s="30">
        <v>0</v>
      </c>
      <c r="AB37" s="30">
        <v>0</v>
      </c>
      <c r="AC37" s="30">
        <f t="shared" si="8"/>
        <v>0</v>
      </c>
      <c r="AD37" s="30">
        <v>0</v>
      </c>
      <c r="AE37" s="30">
        <v>0</v>
      </c>
    </row>
    <row r="38" spans="1:31" ht="15.75" customHeight="1">
      <c r="A38" s="37"/>
      <c r="B38" s="38" t="s">
        <v>95</v>
      </c>
      <c r="C38" s="28">
        <f t="shared" si="10"/>
        <v>0</v>
      </c>
      <c r="D38" s="57">
        <v>0</v>
      </c>
      <c r="E38" s="57">
        <v>0</v>
      </c>
      <c r="F38" s="29">
        <v>0</v>
      </c>
      <c r="G38" s="29">
        <f t="shared" si="11"/>
        <v>0</v>
      </c>
      <c r="H38" s="29">
        <v>0</v>
      </c>
      <c r="I38" s="29">
        <v>0</v>
      </c>
      <c r="J38" s="29">
        <f t="shared" si="12"/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13"/>
        <v>0</v>
      </c>
      <c r="P38" s="29">
        <v>0</v>
      </c>
      <c r="Q38" s="29">
        <v>0</v>
      </c>
      <c r="R38" s="34"/>
      <c r="S38" s="38" t="s">
        <v>94</v>
      </c>
      <c r="T38" s="57">
        <v>0</v>
      </c>
      <c r="U38" s="29">
        <f t="shared" si="6"/>
        <v>0</v>
      </c>
      <c r="V38" s="29">
        <v>0</v>
      </c>
      <c r="W38" s="29">
        <v>0</v>
      </c>
      <c r="X38" s="29">
        <f t="shared" si="7"/>
        <v>0</v>
      </c>
      <c r="Y38" s="29">
        <v>0</v>
      </c>
      <c r="Z38" s="30">
        <v>0</v>
      </c>
      <c r="AA38" s="30">
        <v>0</v>
      </c>
      <c r="AB38" s="30">
        <v>0</v>
      </c>
      <c r="AC38" s="30">
        <f t="shared" si="8"/>
        <v>0</v>
      </c>
      <c r="AD38" s="30">
        <v>0</v>
      </c>
      <c r="AE38" s="30">
        <v>0</v>
      </c>
    </row>
    <row r="39" spans="1:31" ht="15.75" customHeight="1">
      <c r="A39" s="37"/>
      <c r="B39" s="38" t="s">
        <v>93</v>
      </c>
      <c r="C39" s="28">
        <f t="shared" si="10"/>
        <v>0</v>
      </c>
      <c r="D39" s="57">
        <v>0</v>
      </c>
      <c r="E39" s="57">
        <v>0</v>
      </c>
      <c r="F39" s="29">
        <v>0</v>
      </c>
      <c r="G39" s="29">
        <f t="shared" si="11"/>
        <v>0</v>
      </c>
      <c r="H39" s="29">
        <v>0</v>
      </c>
      <c r="I39" s="29">
        <v>0</v>
      </c>
      <c r="J39" s="29">
        <f t="shared" si="12"/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13"/>
        <v>0</v>
      </c>
      <c r="P39" s="29">
        <v>0</v>
      </c>
      <c r="Q39" s="29">
        <v>0</v>
      </c>
      <c r="R39" s="191" t="s">
        <v>166</v>
      </c>
      <c r="S39" s="192"/>
      <c r="T39" s="23">
        <f aca="true" t="shared" si="18" ref="T39:Y39">T40</f>
        <v>0</v>
      </c>
      <c r="U39" s="40">
        <f t="shared" si="6"/>
        <v>0</v>
      </c>
      <c r="V39" s="23">
        <f t="shared" si="18"/>
        <v>0</v>
      </c>
      <c r="W39" s="23">
        <f t="shared" si="18"/>
        <v>0</v>
      </c>
      <c r="X39" s="40">
        <f t="shared" si="7"/>
        <v>0</v>
      </c>
      <c r="Y39" s="23">
        <f t="shared" si="18"/>
        <v>0</v>
      </c>
      <c r="Z39" s="23">
        <f>Z40</f>
        <v>0</v>
      </c>
      <c r="AA39" s="23">
        <f>AA40</f>
        <v>0</v>
      </c>
      <c r="AB39" s="23">
        <f>AB40</f>
        <v>0</v>
      </c>
      <c r="AC39" s="41">
        <f t="shared" si="8"/>
        <v>0</v>
      </c>
      <c r="AD39" s="23">
        <f>AD40</f>
        <v>0</v>
      </c>
      <c r="AE39" s="23">
        <f>AE40</f>
        <v>0</v>
      </c>
    </row>
    <row r="40" spans="1:31" ht="15.75" customHeight="1">
      <c r="A40" s="37"/>
      <c r="B40" s="38" t="s">
        <v>87</v>
      </c>
      <c r="C40" s="28">
        <f t="shared" si="10"/>
        <v>0</v>
      </c>
      <c r="D40" s="57">
        <v>0</v>
      </c>
      <c r="E40" s="57">
        <v>0</v>
      </c>
      <c r="F40" s="29">
        <v>0</v>
      </c>
      <c r="G40" s="29">
        <f t="shared" si="11"/>
        <v>0</v>
      </c>
      <c r="H40" s="29">
        <v>0</v>
      </c>
      <c r="I40" s="29">
        <v>0</v>
      </c>
      <c r="J40" s="29">
        <f t="shared" si="12"/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13"/>
        <v>0</v>
      </c>
      <c r="P40" s="29">
        <v>0</v>
      </c>
      <c r="Q40" s="29">
        <v>0</v>
      </c>
      <c r="R40" s="34"/>
      <c r="S40" s="38" t="s">
        <v>70</v>
      </c>
      <c r="T40" s="57">
        <v>0</v>
      </c>
      <c r="U40" s="29">
        <f t="shared" si="6"/>
        <v>0</v>
      </c>
      <c r="V40" s="29">
        <v>0</v>
      </c>
      <c r="W40" s="29">
        <v>0</v>
      </c>
      <c r="X40" s="29">
        <f t="shared" si="7"/>
        <v>0</v>
      </c>
      <c r="Y40" s="29">
        <v>0</v>
      </c>
      <c r="Z40" s="30">
        <v>0</v>
      </c>
      <c r="AA40" s="30">
        <v>0</v>
      </c>
      <c r="AB40" s="30">
        <v>0</v>
      </c>
      <c r="AC40" s="30">
        <f t="shared" si="8"/>
        <v>0</v>
      </c>
      <c r="AD40" s="30">
        <v>0</v>
      </c>
      <c r="AE40" s="30">
        <v>0</v>
      </c>
    </row>
    <row r="41" spans="1:31" ht="15.75" customHeight="1">
      <c r="A41" s="37"/>
      <c r="B41" s="38" t="s">
        <v>94</v>
      </c>
      <c r="C41" s="28">
        <f t="shared" si="10"/>
        <v>0</v>
      </c>
      <c r="D41" s="57">
        <v>0</v>
      </c>
      <c r="E41" s="57">
        <v>0</v>
      </c>
      <c r="F41" s="29">
        <v>0</v>
      </c>
      <c r="G41" s="29">
        <f t="shared" si="11"/>
        <v>0</v>
      </c>
      <c r="H41" s="29">
        <v>0</v>
      </c>
      <c r="I41" s="29">
        <v>0</v>
      </c>
      <c r="J41" s="29">
        <f t="shared" si="12"/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13"/>
        <v>0</v>
      </c>
      <c r="P41" s="29">
        <v>0</v>
      </c>
      <c r="Q41" s="29">
        <v>0</v>
      </c>
      <c r="R41" s="191" t="s">
        <v>167</v>
      </c>
      <c r="S41" s="192"/>
      <c r="T41" s="23">
        <f aca="true" t="shared" si="19" ref="T41:Y41">T42+T43</f>
        <v>0</v>
      </c>
      <c r="U41" s="40">
        <f t="shared" si="6"/>
        <v>0</v>
      </c>
      <c r="V41" s="23">
        <f t="shared" si="19"/>
        <v>0</v>
      </c>
      <c r="W41" s="23">
        <f t="shared" si="19"/>
        <v>0</v>
      </c>
      <c r="X41" s="40">
        <f t="shared" si="7"/>
        <v>0</v>
      </c>
      <c r="Y41" s="23">
        <f t="shared" si="19"/>
        <v>0</v>
      </c>
      <c r="Z41" s="23">
        <f>Z42+Z43</f>
        <v>0</v>
      </c>
      <c r="AA41" s="23">
        <f>AA42+AA43</f>
        <v>0</v>
      </c>
      <c r="AB41" s="23">
        <f>AB42+AB43</f>
        <v>0</v>
      </c>
      <c r="AC41" s="41">
        <f t="shared" si="8"/>
        <v>0</v>
      </c>
      <c r="AD41" s="23">
        <f>AD42+AD43</f>
        <v>0</v>
      </c>
      <c r="AE41" s="23">
        <f>AE42+AE43</f>
        <v>0</v>
      </c>
    </row>
    <row r="42" spans="1:31" s="36" customFormat="1" ht="15.75" customHeight="1">
      <c r="A42" s="191" t="s">
        <v>168</v>
      </c>
      <c r="B42" s="192"/>
      <c r="C42" s="22">
        <f t="shared" si="10"/>
        <v>0</v>
      </c>
      <c r="D42" s="23">
        <f aca="true" t="shared" si="20" ref="D42:K42">D43</f>
        <v>0</v>
      </c>
      <c r="E42" s="23">
        <f t="shared" si="20"/>
        <v>0</v>
      </c>
      <c r="F42" s="23">
        <f t="shared" si="20"/>
        <v>0</v>
      </c>
      <c r="G42" s="40">
        <f t="shared" si="11"/>
        <v>0</v>
      </c>
      <c r="H42" s="23">
        <f t="shared" si="20"/>
        <v>0</v>
      </c>
      <c r="I42" s="23">
        <f t="shared" si="20"/>
        <v>0</v>
      </c>
      <c r="J42" s="40">
        <f t="shared" si="12"/>
        <v>0</v>
      </c>
      <c r="K42" s="23">
        <f t="shared" si="20"/>
        <v>0</v>
      </c>
      <c r="L42" s="23">
        <f>L43</f>
        <v>0</v>
      </c>
      <c r="M42" s="23">
        <f>M43</f>
        <v>0</v>
      </c>
      <c r="N42" s="23">
        <f>N43</f>
        <v>0</v>
      </c>
      <c r="O42" s="40">
        <f t="shared" si="13"/>
        <v>0</v>
      </c>
      <c r="P42" s="23">
        <f>P43</f>
        <v>0</v>
      </c>
      <c r="Q42" s="23">
        <f>Q43</f>
        <v>0</v>
      </c>
      <c r="R42" s="34"/>
      <c r="S42" s="38" t="s">
        <v>71</v>
      </c>
      <c r="T42" s="57">
        <v>0</v>
      </c>
      <c r="U42" s="29">
        <f t="shared" si="6"/>
        <v>0</v>
      </c>
      <c r="V42" s="29">
        <v>0</v>
      </c>
      <c r="W42" s="29">
        <v>0</v>
      </c>
      <c r="X42" s="29">
        <f t="shared" si="7"/>
        <v>0</v>
      </c>
      <c r="Y42" s="29">
        <v>0</v>
      </c>
      <c r="Z42" s="30">
        <v>0</v>
      </c>
      <c r="AA42" s="30">
        <v>0</v>
      </c>
      <c r="AB42" s="30">
        <v>0</v>
      </c>
      <c r="AC42" s="30">
        <f t="shared" si="8"/>
        <v>0</v>
      </c>
      <c r="AD42" s="30">
        <v>0</v>
      </c>
      <c r="AE42" s="30">
        <v>0</v>
      </c>
    </row>
    <row r="43" spans="1:31" ht="15.75" customHeight="1">
      <c r="A43" s="37"/>
      <c r="B43" s="38" t="s">
        <v>70</v>
      </c>
      <c r="C43" s="28">
        <f t="shared" si="10"/>
        <v>0</v>
      </c>
      <c r="D43" s="57">
        <v>0</v>
      </c>
      <c r="E43" s="57">
        <v>0</v>
      </c>
      <c r="F43" s="29">
        <v>0</v>
      </c>
      <c r="G43" s="29">
        <f t="shared" si="11"/>
        <v>0</v>
      </c>
      <c r="H43" s="29">
        <v>0</v>
      </c>
      <c r="I43" s="29">
        <v>0</v>
      </c>
      <c r="J43" s="29">
        <f t="shared" si="12"/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13"/>
        <v>0</v>
      </c>
      <c r="P43" s="29">
        <v>0</v>
      </c>
      <c r="Q43" s="29">
        <v>0</v>
      </c>
      <c r="R43" s="34"/>
      <c r="S43" s="38" t="s">
        <v>72</v>
      </c>
      <c r="T43" s="57">
        <v>0</v>
      </c>
      <c r="U43" s="29">
        <f t="shared" si="6"/>
        <v>0</v>
      </c>
      <c r="V43" s="29">
        <v>0</v>
      </c>
      <c r="W43" s="29">
        <v>0</v>
      </c>
      <c r="X43" s="29">
        <f t="shared" si="7"/>
        <v>0</v>
      </c>
      <c r="Y43" s="29">
        <v>0</v>
      </c>
      <c r="Z43" s="30">
        <v>0</v>
      </c>
      <c r="AA43" s="30">
        <v>0</v>
      </c>
      <c r="AB43" s="30">
        <v>0</v>
      </c>
      <c r="AC43" s="30">
        <f t="shared" si="8"/>
        <v>0</v>
      </c>
      <c r="AD43" s="30">
        <v>0</v>
      </c>
      <c r="AE43" s="30">
        <v>0</v>
      </c>
    </row>
    <row r="44" spans="1:31" s="36" customFormat="1" ht="15.75" customHeight="1">
      <c r="A44" s="191" t="s">
        <v>167</v>
      </c>
      <c r="B44" s="192"/>
      <c r="C44" s="22">
        <f t="shared" si="10"/>
        <v>0</v>
      </c>
      <c r="D44" s="23">
        <f aca="true" t="shared" si="21" ref="D44:K44">D45+D46</f>
        <v>0</v>
      </c>
      <c r="E44" s="23">
        <f t="shared" si="21"/>
        <v>0</v>
      </c>
      <c r="F44" s="23">
        <f t="shared" si="21"/>
        <v>0</v>
      </c>
      <c r="G44" s="40">
        <f t="shared" si="11"/>
        <v>0</v>
      </c>
      <c r="H44" s="23">
        <f t="shared" si="21"/>
        <v>0</v>
      </c>
      <c r="I44" s="23">
        <f t="shared" si="21"/>
        <v>0</v>
      </c>
      <c r="J44" s="40">
        <f t="shared" si="12"/>
        <v>0</v>
      </c>
      <c r="K44" s="23">
        <f t="shared" si="21"/>
        <v>0</v>
      </c>
      <c r="L44" s="23">
        <f>L45+L46</f>
        <v>0</v>
      </c>
      <c r="M44" s="23">
        <f>M45+M46</f>
        <v>0</v>
      </c>
      <c r="N44" s="23">
        <f>N45+N46</f>
        <v>0</v>
      </c>
      <c r="O44" s="40">
        <f t="shared" si="13"/>
        <v>0</v>
      </c>
      <c r="P44" s="23">
        <f>P45+P46</f>
        <v>0</v>
      </c>
      <c r="Q44" s="23">
        <f>Q45+Q46</f>
        <v>0</v>
      </c>
      <c r="R44" s="191" t="s">
        <v>169</v>
      </c>
      <c r="S44" s="192"/>
      <c r="T44" s="23">
        <f aca="true" t="shared" si="22" ref="T44:Y44">SUM(T45:T47)</f>
        <v>0</v>
      </c>
      <c r="U44" s="40">
        <f t="shared" si="6"/>
        <v>0</v>
      </c>
      <c r="V44" s="23">
        <f t="shared" si="22"/>
        <v>0</v>
      </c>
      <c r="W44" s="23">
        <f t="shared" si="22"/>
        <v>0</v>
      </c>
      <c r="X44" s="40">
        <f t="shared" si="7"/>
        <v>0</v>
      </c>
      <c r="Y44" s="23">
        <f t="shared" si="22"/>
        <v>0</v>
      </c>
      <c r="Z44" s="23">
        <f>SUM(Z45:Z47)</f>
        <v>0</v>
      </c>
      <c r="AA44" s="23">
        <f>SUM(AA45:AA47)</f>
        <v>0</v>
      </c>
      <c r="AB44" s="23">
        <f>SUM(AB45:AB47)</f>
        <v>0</v>
      </c>
      <c r="AC44" s="41">
        <f t="shared" si="8"/>
        <v>0</v>
      </c>
      <c r="AD44" s="23">
        <f>SUM(AD45:AD47)</f>
        <v>0</v>
      </c>
      <c r="AE44" s="23">
        <f>SUM(AE45:AE47)</f>
        <v>0</v>
      </c>
    </row>
    <row r="45" spans="1:31" ht="15.75" customHeight="1">
      <c r="A45" s="37"/>
      <c r="B45" s="38" t="s">
        <v>71</v>
      </c>
      <c r="C45" s="28">
        <f t="shared" si="10"/>
        <v>0</v>
      </c>
      <c r="D45" s="57">
        <v>0</v>
      </c>
      <c r="E45" s="57">
        <v>0</v>
      </c>
      <c r="F45" s="29">
        <v>0</v>
      </c>
      <c r="G45" s="29">
        <f t="shared" si="11"/>
        <v>0</v>
      </c>
      <c r="H45" s="29">
        <v>0</v>
      </c>
      <c r="I45" s="29">
        <v>0</v>
      </c>
      <c r="J45" s="29">
        <f t="shared" si="12"/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13"/>
        <v>0</v>
      </c>
      <c r="P45" s="29">
        <v>0</v>
      </c>
      <c r="Q45" s="29">
        <v>0</v>
      </c>
      <c r="R45" s="34"/>
      <c r="S45" s="38" t="s">
        <v>73</v>
      </c>
      <c r="T45" s="57">
        <v>0</v>
      </c>
      <c r="U45" s="29">
        <f t="shared" si="6"/>
        <v>0</v>
      </c>
      <c r="V45" s="29">
        <v>0</v>
      </c>
      <c r="W45" s="29">
        <v>0</v>
      </c>
      <c r="X45" s="29">
        <f t="shared" si="7"/>
        <v>0</v>
      </c>
      <c r="Y45" s="29">
        <v>0</v>
      </c>
      <c r="Z45" s="30">
        <v>0</v>
      </c>
      <c r="AA45" s="30">
        <v>0</v>
      </c>
      <c r="AB45" s="30">
        <v>0</v>
      </c>
      <c r="AC45" s="30">
        <f t="shared" si="8"/>
        <v>0</v>
      </c>
      <c r="AD45" s="30">
        <v>0</v>
      </c>
      <c r="AE45" s="30">
        <v>0</v>
      </c>
    </row>
    <row r="46" spans="1:31" ht="15.75" customHeight="1">
      <c r="A46" s="37"/>
      <c r="B46" s="38" t="s">
        <v>72</v>
      </c>
      <c r="C46" s="28">
        <f t="shared" si="10"/>
        <v>0</v>
      </c>
      <c r="D46" s="57">
        <v>0</v>
      </c>
      <c r="E46" s="57">
        <v>0</v>
      </c>
      <c r="F46" s="29">
        <v>0</v>
      </c>
      <c r="G46" s="29">
        <f t="shared" si="11"/>
        <v>0</v>
      </c>
      <c r="H46" s="29">
        <v>0</v>
      </c>
      <c r="I46" s="29">
        <v>0</v>
      </c>
      <c r="J46" s="29">
        <f t="shared" si="12"/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13"/>
        <v>0</v>
      </c>
      <c r="P46" s="29">
        <v>0</v>
      </c>
      <c r="Q46" s="29">
        <v>0</v>
      </c>
      <c r="R46" s="34"/>
      <c r="S46" s="38" t="s">
        <v>55</v>
      </c>
      <c r="T46" s="57">
        <v>0</v>
      </c>
      <c r="U46" s="29">
        <f t="shared" si="6"/>
        <v>0</v>
      </c>
      <c r="V46" s="29">
        <v>0</v>
      </c>
      <c r="W46" s="29">
        <v>0</v>
      </c>
      <c r="X46" s="29">
        <f t="shared" si="7"/>
        <v>0</v>
      </c>
      <c r="Y46" s="29">
        <v>0</v>
      </c>
      <c r="Z46" s="30">
        <v>0</v>
      </c>
      <c r="AA46" s="30">
        <v>0</v>
      </c>
      <c r="AB46" s="30">
        <v>0</v>
      </c>
      <c r="AC46" s="30">
        <f t="shared" si="8"/>
        <v>0</v>
      </c>
      <c r="AD46" s="30">
        <v>0</v>
      </c>
      <c r="AE46" s="30">
        <v>0</v>
      </c>
    </row>
    <row r="47" spans="1:31" s="24" customFormat="1" ht="15.75" customHeight="1">
      <c r="A47" s="191" t="s">
        <v>169</v>
      </c>
      <c r="B47" s="192"/>
      <c r="C47" s="22">
        <f t="shared" si="10"/>
        <v>0</v>
      </c>
      <c r="D47" s="23">
        <f aca="true" t="shared" si="23" ref="D47:K47">SUM(D48:D50)</f>
        <v>0</v>
      </c>
      <c r="E47" s="23">
        <f t="shared" si="23"/>
        <v>0</v>
      </c>
      <c r="F47" s="23">
        <f t="shared" si="23"/>
        <v>0</v>
      </c>
      <c r="G47" s="40">
        <f t="shared" si="11"/>
        <v>0</v>
      </c>
      <c r="H47" s="23">
        <f t="shared" si="23"/>
        <v>0</v>
      </c>
      <c r="I47" s="23">
        <f t="shared" si="23"/>
        <v>0</v>
      </c>
      <c r="J47" s="40">
        <f t="shared" si="12"/>
        <v>0</v>
      </c>
      <c r="K47" s="23">
        <f t="shared" si="23"/>
        <v>0</v>
      </c>
      <c r="L47" s="23">
        <f>SUM(L48:L50)</f>
        <v>0</v>
      </c>
      <c r="M47" s="23">
        <f>SUM(M48:M50)</f>
        <v>0</v>
      </c>
      <c r="N47" s="23">
        <f>SUM(N48:N50)</f>
        <v>0</v>
      </c>
      <c r="O47" s="40">
        <f t="shared" si="13"/>
        <v>0</v>
      </c>
      <c r="P47" s="23">
        <f>SUM(P48:P50)</f>
        <v>0</v>
      </c>
      <c r="Q47" s="23">
        <f>SUM(Q48:Q50)</f>
        <v>0</v>
      </c>
      <c r="R47" s="34"/>
      <c r="S47" s="38" t="s">
        <v>74</v>
      </c>
      <c r="T47" s="57">
        <v>0</v>
      </c>
      <c r="U47" s="29">
        <f t="shared" si="6"/>
        <v>0</v>
      </c>
      <c r="V47" s="29">
        <v>0</v>
      </c>
      <c r="W47" s="29">
        <v>0</v>
      </c>
      <c r="X47" s="29">
        <f t="shared" si="7"/>
        <v>0</v>
      </c>
      <c r="Y47" s="29">
        <v>0</v>
      </c>
      <c r="Z47" s="30">
        <v>0</v>
      </c>
      <c r="AA47" s="30">
        <v>0</v>
      </c>
      <c r="AB47" s="30">
        <v>0</v>
      </c>
      <c r="AC47" s="30">
        <f t="shared" si="8"/>
        <v>0</v>
      </c>
      <c r="AD47" s="30">
        <v>0</v>
      </c>
      <c r="AE47" s="30">
        <v>0</v>
      </c>
    </row>
    <row r="48" spans="1:31" ht="15.75" customHeight="1">
      <c r="A48" s="37"/>
      <c r="B48" s="38" t="s">
        <v>73</v>
      </c>
      <c r="C48" s="28">
        <f t="shared" si="10"/>
        <v>0</v>
      </c>
      <c r="D48" s="57">
        <v>0</v>
      </c>
      <c r="E48" s="57">
        <v>0</v>
      </c>
      <c r="F48" s="29">
        <v>0</v>
      </c>
      <c r="G48" s="29">
        <f t="shared" si="11"/>
        <v>0</v>
      </c>
      <c r="H48" s="29">
        <v>0</v>
      </c>
      <c r="I48" s="29">
        <v>0</v>
      </c>
      <c r="J48" s="29">
        <f t="shared" si="12"/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13"/>
        <v>0</v>
      </c>
      <c r="P48" s="29">
        <v>0</v>
      </c>
      <c r="Q48" s="29">
        <v>0</v>
      </c>
      <c r="R48" s="191" t="s">
        <v>170</v>
      </c>
      <c r="S48" s="192"/>
      <c r="T48" s="23">
        <f aca="true" t="shared" si="24" ref="T48:Y48">SUM(T49:T52)</f>
        <v>0</v>
      </c>
      <c r="U48" s="40">
        <f t="shared" si="6"/>
        <v>0</v>
      </c>
      <c r="V48" s="23">
        <f t="shared" si="24"/>
        <v>0</v>
      </c>
      <c r="W48" s="23">
        <f t="shared" si="24"/>
        <v>0</v>
      </c>
      <c r="X48" s="40">
        <f t="shared" si="7"/>
        <v>0</v>
      </c>
      <c r="Y48" s="23">
        <f t="shared" si="24"/>
        <v>0</v>
      </c>
      <c r="Z48" s="23">
        <f>SUM(Z49:Z52)</f>
        <v>0</v>
      </c>
      <c r="AA48" s="23">
        <f>SUM(AA49:AA52)</f>
        <v>0</v>
      </c>
      <c r="AB48" s="23">
        <f>SUM(AB49:AB52)</f>
        <v>0</v>
      </c>
      <c r="AC48" s="41">
        <f t="shared" si="8"/>
        <v>0</v>
      </c>
      <c r="AD48" s="23">
        <f>SUM(AD49:AD52)</f>
        <v>0</v>
      </c>
      <c r="AE48" s="23">
        <f>SUM(AE49:AE52)</f>
        <v>0</v>
      </c>
    </row>
    <row r="49" spans="1:31" ht="15.75" customHeight="1">
      <c r="A49" s="37"/>
      <c r="B49" s="38" t="s">
        <v>55</v>
      </c>
      <c r="C49" s="28">
        <f t="shared" si="10"/>
        <v>0</v>
      </c>
      <c r="D49" s="57">
        <v>0</v>
      </c>
      <c r="E49" s="57">
        <v>0</v>
      </c>
      <c r="F49" s="29">
        <v>0</v>
      </c>
      <c r="G49" s="29">
        <f t="shared" si="11"/>
        <v>0</v>
      </c>
      <c r="H49" s="29">
        <v>0</v>
      </c>
      <c r="I49" s="29">
        <v>0</v>
      </c>
      <c r="J49" s="29">
        <f t="shared" si="12"/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13"/>
        <v>0</v>
      </c>
      <c r="P49" s="29">
        <v>0</v>
      </c>
      <c r="Q49" s="29">
        <v>0</v>
      </c>
      <c r="R49" s="34"/>
      <c r="S49" s="38" t="s">
        <v>75</v>
      </c>
      <c r="T49" s="57">
        <v>0</v>
      </c>
      <c r="U49" s="29">
        <f t="shared" si="6"/>
        <v>0</v>
      </c>
      <c r="V49" s="29">
        <v>0</v>
      </c>
      <c r="W49" s="29">
        <v>0</v>
      </c>
      <c r="X49" s="29">
        <f t="shared" si="7"/>
        <v>0</v>
      </c>
      <c r="Y49" s="29">
        <v>0</v>
      </c>
      <c r="Z49" s="30">
        <v>0</v>
      </c>
      <c r="AA49" s="30">
        <v>0</v>
      </c>
      <c r="AB49" s="30">
        <v>0</v>
      </c>
      <c r="AC49" s="30">
        <f t="shared" si="8"/>
        <v>0</v>
      </c>
      <c r="AD49" s="30">
        <v>0</v>
      </c>
      <c r="AE49" s="30">
        <v>0</v>
      </c>
    </row>
    <row r="50" spans="1:31" ht="15.75" customHeight="1">
      <c r="A50" s="37"/>
      <c r="B50" s="38" t="s">
        <v>74</v>
      </c>
      <c r="C50" s="28">
        <f t="shared" si="10"/>
        <v>0</v>
      </c>
      <c r="D50" s="57">
        <v>0</v>
      </c>
      <c r="E50" s="57">
        <v>0</v>
      </c>
      <c r="F50" s="29">
        <v>0</v>
      </c>
      <c r="G50" s="29">
        <f t="shared" si="11"/>
        <v>0</v>
      </c>
      <c r="H50" s="29">
        <v>0</v>
      </c>
      <c r="I50" s="29">
        <v>0</v>
      </c>
      <c r="J50" s="29">
        <f t="shared" si="12"/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13"/>
        <v>0</v>
      </c>
      <c r="P50" s="29">
        <v>0</v>
      </c>
      <c r="Q50" s="29">
        <v>0</v>
      </c>
      <c r="R50" s="34"/>
      <c r="S50" s="38" t="s">
        <v>76</v>
      </c>
      <c r="T50" s="57">
        <v>0</v>
      </c>
      <c r="U50" s="29">
        <f t="shared" si="6"/>
        <v>0</v>
      </c>
      <c r="V50" s="29">
        <v>0</v>
      </c>
      <c r="W50" s="29">
        <v>0</v>
      </c>
      <c r="X50" s="29">
        <f t="shared" si="7"/>
        <v>0</v>
      </c>
      <c r="Y50" s="29">
        <v>0</v>
      </c>
      <c r="Z50" s="30">
        <v>0</v>
      </c>
      <c r="AA50" s="30">
        <v>0</v>
      </c>
      <c r="AB50" s="30">
        <v>0</v>
      </c>
      <c r="AC50" s="30">
        <f t="shared" si="8"/>
        <v>0</v>
      </c>
      <c r="AD50" s="30">
        <v>0</v>
      </c>
      <c r="AE50" s="30">
        <v>0</v>
      </c>
    </row>
    <row r="51" spans="1:31" s="36" customFormat="1" ht="15.75" customHeight="1">
      <c r="A51" s="191" t="s">
        <v>170</v>
      </c>
      <c r="B51" s="192"/>
      <c r="C51" s="22">
        <f t="shared" si="10"/>
        <v>1</v>
      </c>
      <c r="D51" s="23">
        <f aca="true" t="shared" si="25" ref="D51:K51">SUM(D52:D55)</f>
        <v>0</v>
      </c>
      <c r="E51" s="23">
        <f t="shared" si="25"/>
        <v>0</v>
      </c>
      <c r="F51" s="23">
        <f t="shared" si="25"/>
        <v>1</v>
      </c>
      <c r="G51" s="40">
        <f t="shared" si="11"/>
        <v>40</v>
      </c>
      <c r="H51" s="23">
        <f t="shared" si="25"/>
        <v>38</v>
      </c>
      <c r="I51" s="23">
        <f t="shared" si="25"/>
        <v>2</v>
      </c>
      <c r="J51" s="40">
        <f t="shared" si="12"/>
        <v>27</v>
      </c>
      <c r="K51" s="23">
        <f t="shared" si="25"/>
        <v>8</v>
      </c>
      <c r="L51" s="23">
        <f>SUM(L52:L55)</f>
        <v>0</v>
      </c>
      <c r="M51" s="23">
        <f>SUM(M52:M55)</f>
        <v>17</v>
      </c>
      <c r="N51" s="23">
        <f>SUM(N52:N55)</f>
        <v>2</v>
      </c>
      <c r="O51" s="40">
        <f t="shared" si="13"/>
        <v>1</v>
      </c>
      <c r="P51" s="23">
        <f>SUM(P52:P55)</f>
        <v>0</v>
      </c>
      <c r="Q51" s="23">
        <f>SUM(Q52:Q55)</f>
        <v>1</v>
      </c>
      <c r="R51" s="34"/>
      <c r="S51" s="38" t="s">
        <v>77</v>
      </c>
      <c r="T51" s="57">
        <v>0</v>
      </c>
      <c r="U51" s="29">
        <f t="shared" si="6"/>
        <v>0</v>
      </c>
      <c r="V51" s="29">
        <v>0</v>
      </c>
      <c r="W51" s="29">
        <v>0</v>
      </c>
      <c r="X51" s="29">
        <f t="shared" si="7"/>
        <v>0</v>
      </c>
      <c r="Y51" s="29">
        <v>0</v>
      </c>
      <c r="Z51" s="30">
        <v>0</v>
      </c>
      <c r="AA51" s="30">
        <v>0</v>
      </c>
      <c r="AB51" s="30">
        <v>0</v>
      </c>
      <c r="AC51" s="30">
        <f t="shared" si="8"/>
        <v>0</v>
      </c>
      <c r="AD51" s="30">
        <v>0</v>
      </c>
      <c r="AE51" s="30">
        <v>0</v>
      </c>
    </row>
    <row r="52" spans="1:31" ht="15.75" customHeight="1">
      <c r="A52" s="37"/>
      <c r="B52" s="38" t="s">
        <v>75</v>
      </c>
      <c r="C52" s="28">
        <f t="shared" si="10"/>
        <v>1</v>
      </c>
      <c r="D52" s="57">
        <v>0</v>
      </c>
      <c r="E52" s="57">
        <v>0</v>
      </c>
      <c r="F52" s="29">
        <v>1</v>
      </c>
      <c r="G52" s="29">
        <f t="shared" si="11"/>
        <v>40</v>
      </c>
      <c r="H52" s="29">
        <v>38</v>
      </c>
      <c r="I52" s="29">
        <v>2</v>
      </c>
      <c r="J52" s="29">
        <f t="shared" si="12"/>
        <v>27</v>
      </c>
      <c r="K52" s="29">
        <v>8</v>
      </c>
      <c r="L52" s="29">
        <v>0</v>
      </c>
      <c r="M52" s="29">
        <v>17</v>
      </c>
      <c r="N52" s="29">
        <v>2</v>
      </c>
      <c r="O52" s="29">
        <f t="shared" si="13"/>
        <v>1</v>
      </c>
      <c r="P52" s="29">
        <v>0</v>
      </c>
      <c r="Q52" s="29">
        <v>1</v>
      </c>
      <c r="R52" s="34"/>
      <c r="S52" s="38" t="s">
        <v>78</v>
      </c>
      <c r="T52" s="57">
        <v>0</v>
      </c>
      <c r="U52" s="29">
        <f t="shared" si="6"/>
        <v>0</v>
      </c>
      <c r="V52" s="29">
        <v>0</v>
      </c>
      <c r="W52" s="29">
        <v>0</v>
      </c>
      <c r="X52" s="29">
        <f t="shared" si="7"/>
        <v>0</v>
      </c>
      <c r="Y52" s="29">
        <v>0</v>
      </c>
      <c r="Z52" s="30">
        <v>0</v>
      </c>
      <c r="AA52" s="30">
        <v>0</v>
      </c>
      <c r="AB52" s="30">
        <v>0</v>
      </c>
      <c r="AC52" s="30">
        <f t="shared" si="8"/>
        <v>0</v>
      </c>
      <c r="AD52" s="30">
        <v>0</v>
      </c>
      <c r="AE52" s="30">
        <v>0</v>
      </c>
    </row>
    <row r="53" spans="1:31" ht="15.75" customHeight="1">
      <c r="A53" s="37"/>
      <c r="B53" s="38" t="s">
        <v>76</v>
      </c>
      <c r="C53" s="28">
        <f t="shared" si="10"/>
        <v>0</v>
      </c>
      <c r="D53" s="57">
        <v>0</v>
      </c>
      <c r="E53" s="57">
        <v>0</v>
      </c>
      <c r="F53" s="29">
        <v>0</v>
      </c>
      <c r="G53" s="29">
        <f t="shared" si="11"/>
        <v>0</v>
      </c>
      <c r="H53" s="29">
        <v>0</v>
      </c>
      <c r="I53" s="29">
        <v>0</v>
      </c>
      <c r="J53" s="29">
        <f t="shared" si="12"/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13"/>
        <v>0</v>
      </c>
      <c r="P53" s="29">
        <v>0</v>
      </c>
      <c r="Q53" s="29">
        <v>0</v>
      </c>
      <c r="R53" s="191" t="s">
        <v>171</v>
      </c>
      <c r="S53" s="192"/>
      <c r="T53" s="23">
        <f aca="true" t="shared" si="26" ref="T53:Y53">SUM(T54:T55)</f>
        <v>0</v>
      </c>
      <c r="U53" s="40">
        <f t="shared" si="6"/>
        <v>0</v>
      </c>
      <c r="V53" s="23">
        <f t="shared" si="26"/>
        <v>0</v>
      </c>
      <c r="W53" s="23">
        <f t="shared" si="26"/>
        <v>0</v>
      </c>
      <c r="X53" s="40">
        <f t="shared" si="7"/>
        <v>0</v>
      </c>
      <c r="Y53" s="23">
        <f t="shared" si="26"/>
        <v>0</v>
      </c>
      <c r="Z53" s="23">
        <f>SUM(Z54:Z55)</f>
        <v>0</v>
      </c>
      <c r="AA53" s="23">
        <f>SUM(AA54:AA55)</f>
        <v>0</v>
      </c>
      <c r="AB53" s="23">
        <f>SUM(AB54:AB55)</f>
        <v>0</v>
      </c>
      <c r="AC53" s="41">
        <f t="shared" si="8"/>
        <v>0</v>
      </c>
      <c r="AD53" s="23">
        <f>SUM(AD54:AD55)</f>
        <v>0</v>
      </c>
      <c r="AE53" s="23">
        <f>SUM(AE54:AE55)</f>
        <v>0</v>
      </c>
    </row>
    <row r="54" spans="1:31" ht="15.75" customHeight="1">
      <c r="A54" s="37"/>
      <c r="B54" s="38" t="s">
        <v>77</v>
      </c>
      <c r="C54" s="28">
        <f t="shared" si="10"/>
        <v>0</v>
      </c>
      <c r="D54" s="57">
        <v>0</v>
      </c>
      <c r="E54" s="57">
        <v>0</v>
      </c>
      <c r="F54" s="29">
        <v>0</v>
      </c>
      <c r="G54" s="29">
        <f t="shared" si="11"/>
        <v>0</v>
      </c>
      <c r="H54" s="29">
        <v>0</v>
      </c>
      <c r="I54" s="29">
        <v>0</v>
      </c>
      <c r="J54" s="29">
        <f t="shared" si="12"/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13"/>
        <v>0</v>
      </c>
      <c r="P54" s="29">
        <v>0</v>
      </c>
      <c r="Q54" s="29">
        <v>0</v>
      </c>
      <c r="R54" s="34"/>
      <c r="S54" s="38" t="s">
        <v>79</v>
      </c>
      <c r="T54" s="57">
        <v>0</v>
      </c>
      <c r="U54" s="29">
        <f t="shared" si="6"/>
        <v>0</v>
      </c>
      <c r="V54" s="29">
        <v>0</v>
      </c>
      <c r="W54" s="29">
        <v>0</v>
      </c>
      <c r="X54" s="29">
        <f t="shared" si="7"/>
        <v>0</v>
      </c>
      <c r="Y54" s="29">
        <v>0</v>
      </c>
      <c r="Z54" s="30">
        <v>0</v>
      </c>
      <c r="AA54" s="30">
        <v>0</v>
      </c>
      <c r="AB54" s="30">
        <v>0</v>
      </c>
      <c r="AC54" s="30">
        <f t="shared" si="8"/>
        <v>0</v>
      </c>
      <c r="AD54" s="30">
        <v>0</v>
      </c>
      <c r="AE54" s="30">
        <v>0</v>
      </c>
    </row>
    <row r="55" spans="1:31" ht="15.75" customHeight="1">
      <c r="A55" s="37"/>
      <c r="B55" s="38" t="s">
        <v>78</v>
      </c>
      <c r="C55" s="28">
        <f t="shared" si="10"/>
        <v>0</v>
      </c>
      <c r="D55" s="57">
        <v>0</v>
      </c>
      <c r="E55" s="57">
        <v>0</v>
      </c>
      <c r="F55" s="29">
        <v>0</v>
      </c>
      <c r="G55" s="29">
        <f t="shared" si="11"/>
        <v>0</v>
      </c>
      <c r="H55" s="29">
        <v>0</v>
      </c>
      <c r="I55" s="29">
        <v>0</v>
      </c>
      <c r="J55" s="29">
        <f t="shared" si="12"/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13"/>
        <v>0</v>
      </c>
      <c r="P55" s="29">
        <v>0</v>
      </c>
      <c r="Q55" s="29">
        <v>0</v>
      </c>
      <c r="R55" s="34"/>
      <c r="S55" s="38" t="s">
        <v>82</v>
      </c>
      <c r="T55" s="57">
        <v>0</v>
      </c>
      <c r="U55" s="29">
        <f t="shared" si="6"/>
        <v>0</v>
      </c>
      <c r="V55" s="29">
        <v>0</v>
      </c>
      <c r="W55" s="29">
        <v>0</v>
      </c>
      <c r="X55" s="29">
        <f t="shared" si="7"/>
        <v>0</v>
      </c>
      <c r="Y55" s="29">
        <v>0</v>
      </c>
      <c r="Z55" s="30">
        <v>0</v>
      </c>
      <c r="AA55" s="30">
        <v>0</v>
      </c>
      <c r="AB55" s="30">
        <v>0</v>
      </c>
      <c r="AC55" s="30">
        <f t="shared" si="8"/>
        <v>0</v>
      </c>
      <c r="AD55" s="30">
        <v>0</v>
      </c>
      <c r="AE55" s="30">
        <v>0</v>
      </c>
    </row>
    <row r="56" spans="1:31" s="42" customFormat="1" ht="15.75" customHeight="1">
      <c r="A56" s="191" t="s">
        <v>171</v>
      </c>
      <c r="B56" s="192"/>
      <c r="C56" s="22">
        <f t="shared" si="10"/>
        <v>0</v>
      </c>
      <c r="D56" s="23">
        <f aca="true" t="shared" si="27" ref="D56:K56">SUM(D57:D58)</f>
        <v>0</v>
      </c>
      <c r="E56" s="23">
        <f t="shared" si="27"/>
        <v>0</v>
      </c>
      <c r="F56" s="23">
        <f t="shared" si="27"/>
        <v>0</v>
      </c>
      <c r="G56" s="40">
        <f t="shared" si="11"/>
        <v>0</v>
      </c>
      <c r="H56" s="23">
        <f t="shared" si="27"/>
        <v>0</v>
      </c>
      <c r="I56" s="23">
        <f t="shared" si="27"/>
        <v>0</v>
      </c>
      <c r="J56" s="40">
        <f t="shared" si="12"/>
        <v>0</v>
      </c>
      <c r="K56" s="23">
        <f t="shared" si="27"/>
        <v>0</v>
      </c>
      <c r="L56" s="23">
        <f>SUM(L57:L58)</f>
        <v>0</v>
      </c>
      <c r="M56" s="23">
        <f>SUM(M57:M58)</f>
        <v>0</v>
      </c>
      <c r="N56" s="23">
        <f>SUM(N57:N58)</f>
        <v>0</v>
      </c>
      <c r="O56" s="40">
        <f t="shared" si="13"/>
        <v>0</v>
      </c>
      <c r="P56" s="23">
        <f>SUM(P57:P58)</f>
        <v>0</v>
      </c>
      <c r="Q56" s="23">
        <f>SUM(Q57:Q58)</f>
        <v>0</v>
      </c>
      <c r="R56" s="191" t="s">
        <v>172</v>
      </c>
      <c r="S56" s="190"/>
      <c r="T56" s="23">
        <f>SUM(T57:T58)</f>
        <v>0</v>
      </c>
      <c r="U56" s="40">
        <f t="shared" si="6"/>
        <v>0</v>
      </c>
      <c r="V56" s="23">
        <f>SUM(V57:V58)</f>
        <v>0</v>
      </c>
      <c r="W56" s="23">
        <f>SUM(W57:W58)</f>
        <v>0</v>
      </c>
      <c r="X56" s="40">
        <f t="shared" si="7"/>
        <v>0</v>
      </c>
      <c r="Y56" s="23">
        <f>SUM(Y57:Y58)</f>
        <v>0</v>
      </c>
      <c r="Z56" s="23">
        <f>SUM(Z57:Z58)</f>
        <v>0</v>
      </c>
      <c r="AA56" s="23">
        <f>SUM(AA57:AA58)</f>
        <v>0</v>
      </c>
      <c r="AB56" s="23">
        <f>SUM(AB57:AB58)</f>
        <v>0</v>
      </c>
      <c r="AC56" s="41">
        <f t="shared" si="8"/>
        <v>0</v>
      </c>
      <c r="AD56" s="23">
        <f>SUM(AD57:AD58)</f>
        <v>0</v>
      </c>
      <c r="AE56" s="23">
        <f>SUM(AE57:AE58)</f>
        <v>0</v>
      </c>
    </row>
    <row r="57" spans="1:31" ht="15.75" customHeight="1">
      <c r="A57" s="37"/>
      <c r="B57" s="38" t="s">
        <v>79</v>
      </c>
      <c r="C57" s="28">
        <f t="shared" si="10"/>
        <v>0</v>
      </c>
      <c r="D57" s="57">
        <v>0</v>
      </c>
      <c r="E57" s="57">
        <v>0</v>
      </c>
      <c r="F57" s="29">
        <v>0</v>
      </c>
      <c r="G57" s="29">
        <f t="shared" si="11"/>
        <v>0</v>
      </c>
      <c r="H57" s="29">
        <v>0</v>
      </c>
      <c r="I57" s="29">
        <v>0</v>
      </c>
      <c r="J57" s="29">
        <f t="shared" si="12"/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13"/>
        <v>0</v>
      </c>
      <c r="P57" s="29">
        <v>0</v>
      </c>
      <c r="Q57" s="29">
        <v>0</v>
      </c>
      <c r="R57" s="43"/>
      <c r="S57" s="38" t="s">
        <v>80</v>
      </c>
      <c r="T57" s="57">
        <v>0</v>
      </c>
      <c r="U57" s="29">
        <f t="shared" si="6"/>
        <v>0</v>
      </c>
      <c r="V57" s="29">
        <v>0</v>
      </c>
      <c r="W57" s="29">
        <v>0</v>
      </c>
      <c r="X57" s="29">
        <f t="shared" si="7"/>
        <v>0</v>
      </c>
      <c r="Y57" s="29">
        <v>0</v>
      </c>
      <c r="Z57" s="30">
        <v>0</v>
      </c>
      <c r="AA57" s="30">
        <v>0</v>
      </c>
      <c r="AB57" s="30">
        <v>0</v>
      </c>
      <c r="AC57" s="30">
        <f t="shared" si="8"/>
        <v>0</v>
      </c>
      <c r="AD57" s="30">
        <v>0</v>
      </c>
      <c r="AE57" s="30">
        <v>0</v>
      </c>
    </row>
    <row r="58" spans="1:31" s="15" customFormat="1" ht="15.75" customHeight="1">
      <c r="A58" s="37"/>
      <c r="B58" s="38" t="s">
        <v>82</v>
      </c>
      <c r="C58" s="28">
        <f t="shared" si="10"/>
        <v>0</v>
      </c>
      <c r="D58" s="57">
        <v>0</v>
      </c>
      <c r="E58" s="57">
        <v>0</v>
      </c>
      <c r="F58" s="29">
        <v>0</v>
      </c>
      <c r="G58" s="29">
        <f t="shared" si="11"/>
        <v>0</v>
      </c>
      <c r="H58" s="29">
        <v>0</v>
      </c>
      <c r="I58" s="29">
        <v>0</v>
      </c>
      <c r="J58" s="29">
        <f t="shared" si="12"/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13"/>
        <v>0</v>
      </c>
      <c r="P58" s="29">
        <v>0</v>
      </c>
      <c r="Q58" s="29">
        <v>0</v>
      </c>
      <c r="R58" s="43"/>
      <c r="S58" s="38" t="s">
        <v>155</v>
      </c>
      <c r="T58" s="57">
        <v>0</v>
      </c>
      <c r="U58" s="29">
        <f t="shared" si="6"/>
        <v>0</v>
      </c>
      <c r="V58" s="29">
        <v>0</v>
      </c>
      <c r="W58" s="29">
        <v>0</v>
      </c>
      <c r="X58" s="29">
        <f t="shared" si="7"/>
        <v>0</v>
      </c>
      <c r="Y58" s="29">
        <v>0</v>
      </c>
      <c r="Z58" s="30">
        <v>0</v>
      </c>
      <c r="AA58" s="30">
        <v>0</v>
      </c>
      <c r="AB58" s="30">
        <v>0</v>
      </c>
      <c r="AC58" s="30">
        <f t="shared" si="8"/>
        <v>0</v>
      </c>
      <c r="AD58" s="30">
        <v>0</v>
      </c>
      <c r="AE58" s="30">
        <v>0</v>
      </c>
    </row>
    <row r="59" spans="1:31" s="36" customFormat="1" ht="15.75" customHeight="1">
      <c r="A59" s="191" t="s">
        <v>173</v>
      </c>
      <c r="B59" s="190"/>
      <c r="C59" s="22">
        <f t="shared" si="10"/>
        <v>1</v>
      </c>
      <c r="D59" s="23">
        <f>SUM(D60:D61)</f>
        <v>0</v>
      </c>
      <c r="E59" s="23">
        <f>SUM(E60:E61)</f>
        <v>0</v>
      </c>
      <c r="F59" s="23">
        <f>SUM(F60:F61)</f>
        <v>1</v>
      </c>
      <c r="G59" s="40">
        <f t="shared" si="11"/>
        <v>93</v>
      </c>
      <c r="H59" s="23">
        <f>SUM(H60:H61)</f>
        <v>35</v>
      </c>
      <c r="I59" s="23">
        <f>SUM(I60:I61)</f>
        <v>58</v>
      </c>
      <c r="J59" s="40">
        <f t="shared" si="12"/>
        <v>54</v>
      </c>
      <c r="K59" s="23">
        <f>SUM(K60:K61)</f>
        <v>5</v>
      </c>
      <c r="L59" s="23">
        <f>SUM(L60:L61)</f>
        <v>5</v>
      </c>
      <c r="M59" s="23">
        <f>SUM(M60:M61)</f>
        <v>21</v>
      </c>
      <c r="N59" s="23">
        <f>SUM(N60:N61)</f>
        <v>23</v>
      </c>
      <c r="O59" s="40">
        <f t="shared" si="13"/>
        <v>1</v>
      </c>
      <c r="P59" s="23">
        <f>SUM(P60:P61)</f>
        <v>0</v>
      </c>
      <c r="Q59" s="23">
        <f>SUM(Q60:Q61)</f>
        <v>1</v>
      </c>
      <c r="R59" s="191" t="s">
        <v>174</v>
      </c>
      <c r="S59" s="192"/>
      <c r="T59" s="23">
        <f aca="true" t="shared" si="28" ref="T59:Y59">T60</f>
        <v>0</v>
      </c>
      <c r="U59" s="40">
        <f t="shared" si="6"/>
        <v>0</v>
      </c>
      <c r="V59" s="23">
        <f t="shared" si="28"/>
        <v>0</v>
      </c>
      <c r="W59" s="23">
        <f t="shared" si="28"/>
        <v>0</v>
      </c>
      <c r="X59" s="40">
        <f t="shared" si="7"/>
        <v>0</v>
      </c>
      <c r="Y59" s="23">
        <f t="shared" si="28"/>
        <v>0</v>
      </c>
      <c r="Z59" s="23">
        <f>Z60</f>
        <v>0</v>
      </c>
      <c r="AA59" s="23">
        <f>AA60</f>
        <v>0</v>
      </c>
      <c r="AB59" s="23">
        <f>AB60</f>
        <v>0</v>
      </c>
      <c r="AC59" s="41">
        <f t="shared" si="8"/>
        <v>0</v>
      </c>
      <c r="AD59" s="23">
        <f>AD60</f>
        <v>0</v>
      </c>
      <c r="AE59" s="23">
        <f>AE60</f>
        <v>0</v>
      </c>
    </row>
    <row r="60" spans="1:31" ht="15.75" customHeight="1">
      <c r="A60" s="44"/>
      <c r="B60" s="38" t="s">
        <v>80</v>
      </c>
      <c r="C60" s="28">
        <f t="shared" si="10"/>
        <v>0</v>
      </c>
      <c r="D60" s="57">
        <v>0</v>
      </c>
      <c r="E60" s="57">
        <v>0</v>
      </c>
      <c r="F60" s="29">
        <v>0</v>
      </c>
      <c r="G60" s="29">
        <f t="shared" si="11"/>
        <v>0</v>
      </c>
      <c r="H60" s="29">
        <v>0</v>
      </c>
      <c r="I60" s="29">
        <v>0</v>
      </c>
      <c r="J60" s="29">
        <f t="shared" si="12"/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13"/>
        <v>0</v>
      </c>
      <c r="P60" s="29">
        <v>0</v>
      </c>
      <c r="Q60" s="29">
        <v>0</v>
      </c>
      <c r="R60" s="43"/>
      <c r="S60" s="38" t="s">
        <v>81</v>
      </c>
      <c r="T60" s="57">
        <v>0</v>
      </c>
      <c r="U60" s="29">
        <f t="shared" si="6"/>
        <v>0</v>
      </c>
      <c r="V60" s="29">
        <v>0</v>
      </c>
      <c r="W60" s="29">
        <v>0</v>
      </c>
      <c r="X60" s="29">
        <f t="shared" si="7"/>
        <v>0</v>
      </c>
      <c r="Y60" s="29">
        <v>0</v>
      </c>
      <c r="Z60" s="30">
        <v>0</v>
      </c>
      <c r="AA60" s="30">
        <v>0</v>
      </c>
      <c r="AB60" s="30">
        <v>0</v>
      </c>
      <c r="AC60" s="30">
        <f t="shared" si="8"/>
        <v>0</v>
      </c>
      <c r="AD60" s="30">
        <v>0</v>
      </c>
      <c r="AE60" s="30">
        <v>0</v>
      </c>
    </row>
    <row r="61" spans="1:31" ht="15.75" customHeight="1">
      <c r="A61" s="44"/>
      <c r="B61" s="38" t="s">
        <v>155</v>
      </c>
      <c r="C61" s="28">
        <f t="shared" si="10"/>
        <v>1</v>
      </c>
      <c r="D61" s="57">
        <v>0</v>
      </c>
      <c r="E61" s="57">
        <v>0</v>
      </c>
      <c r="F61" s="29">
        <v>1</v>
      </c>
      <c r="G61" s="29">
        <f t="shared" si="11"/>
        <v>93</v>
      </c>
      <c r="H61" s="29">
        <v>35</v>
      </c>
      <c r="I61" s="29">
        <v>58</v>
      </c>
      <c r="J61" s="29">
        <f t="shared" si="12"/>
        <v>54</v>
      </c>
      <c r="K61" s="29">
        <v>5</v>
      </c>
      <c r="L61" s="29">
        <v>5</v>
      </c>
      <c r="M61" s="29">
        <v>21</v>
      </c>
      <c r="N61" s="29">
        <v>23</v>
      </c>
      <c r="O61" s="29">
        <f t="shared" si="13"/>
        <v>1</v>
      </c>
      <c r="P61" s="29">
        <v>0</v>
      </c>
      <c r="Q61" s="29">
        <v>1</v>
      </c>
      <c r="R61" s="191" t="s">
        <v>175</v>
      </c>
      <c r="S61" s="190"/>
      <c r="T61" s="23">
        <f>SUM(T62:T63)</f>
        <v>0</v>
      </c>
      <c r="U61" s="40">
        <f t="shared" si="6"/>
        <v>0</v>
      </c>
      <c r="V61" s="23">
        <f>SUM(V62:V63)</f>
        <v>0</v>
      </c>
      <c r="W61" s="23">
        <f>SUM(W62:W63)</f>
        <v>0</v>
      </c>
      <c r="X61" s="40">
        <f t="shared" si="7"/>
        <v>0</v>
      </c>
      <c r="Y61" s="23">
        <f>SUM(Y62:Y63)</f>
        <v>0</v>
      </c>
      <c r="Z61" s="23">
        <f>SUM(Z62:Z63)</f>
        <v>0</v>
      </c>
      <c r="AA61" s="23">
        <f>SUM(AA62:AA63)</f>
        <v>0</v>
      </c>
      <c r="AB61" s="23">
        <f>SUM(AB62:AB63)</f>
        <v>0</v>
      </c>
      <c r="AC61" s="41">
        <f t="shared" si="8"/>
        <v>0</v>
      </c>
      <c r="AD61" s="23">
        <f>SUM(AD62:AD63)</f>
        <v>0</v>
      </c>
      <c r="AE61" s="23">
        <f>SUM(AE62:AE63)</f>
        <v>0</v>
      </c>
    </row>
    <row r="62" spans="1:31" ht="15.75" customHeight="1">
      <c r="A62" s="191" t="s">
        <v>174</v>
      </c>
      <c r="B62" s="192"/>
      <c r="C62" s="22">
        <f t="shared" si="10"/>
        <v>0</v>
      </c>
      <c r="D62" s="23">
        <f aca="true" t="shared" si="29" ref="D62:K62">D63</f>
        <v>0</v>
      </c>
      <c r="E62" s="23">
        <f t="shared" si="29"/>
        <v>0</v>
      </c>
      <c r="F62" s="23">
        <f t="shared" si="29"/>
        <v>0</v>
      </c>
      <c r="G62" s="40">
        <f t="shared" si="11"/>
        <v>0</v>
      </c>
      <c r="H62" s="23">
        <f t="shared" si="29"/>
        <v>0</v>
      </c>
      <c r="I62" s="23">
        <f t="shared" si="29"/>
        <v>0</v>
      </c>
      <c r="J62" s="40">
        <f t="shared" si="12"/>
        <v>0</v>
      </c>
      <c r="K62" s="23">
        <f t="shared" si="29"/>
        <v>0</v>
      </c>
      <c r="L62" s="23">
        <f>L63</f>
        <v>0</v>
      </c>
      <c r="M62" s="23">
        <f>M63</f>
        <v>0</v>
      </c>
      <c r="N62" s="23">
        <f>N63</f>
        <v>0</v>
      </c>
      <c r="O62" s="40">
        <f t="shared" si="13"/>
        <v>0</v>
      </c>
      <c r="P62" s="23">
        <f>P63</f>
        <v>0</v>
      </c>
      <c r="Q62" s="23">
        <f>Q63</f>
        <v>0</v>
      </c>
      <c r="R62" s="43"/>
      <c r="S62" s="38" t="s">
        <v>156</v>
      </c>
      <c r="T62" s="57">
        <v>0</v>
      </c>
      <c r="U62" s="29">
        <f t="shared" si="6"/>
        <v>0</v>
      </c>
      <c r="V62" s="29">
        <v>0</v>
      </c>
      <c r="W62" s="29">
        <v>0</v>
      </c>
      <c r="X62" s="29">
        <f t="shared" si="7"/>
        <v>0</v>
      </c>
      <c r="Y62" s="29">
        <v>0</v>
      </c>
      <c r="Z62" s="30">
        <v>0</v>
      </c>
      <c r="AA62" s="30">
        <v>0</v>
      </c>
      <c r="AB62" s="30">
        <v>0</v>
      </c>
      <c r="AC62" s="30">
        <f t="shared" si="8"/>
        <v>0</v>
      </c>
      <c r="AD62" s="30">
        <v>0</v>
      </c>
      <c r="AE62" s="30">
        <v>0</v>
      </c>
    </row>
    <row r="63" spans="1:31" s="36" customFormat="1" ht="15.75" customHeight="1">
      <c r="A63" s="44"/>
      <c r="B63" s="38" t="s">
        <v>81</v>
      </c>
      <c r="C63" s="28">
        <f t="shared" si="10"/>
        <v>0</v>
      </c>
      <c r="D63" s="57">
        <v>0</v>
      </c>
      <c r="E63" s="57">
        <v>0</v>
      </c>
      <c r="F63" s="29">
        <v>0</v>
      </c>
      <c r="G63" s="29">
        <f t="shared" si="11"/>
        <v>0</v>
      </c>
      <c r="H63" s="29">
        <v>0</v>
      </c>
      <c r="I63" s="29">
        <v>0</v>
      </c>
      <c r="J63" s="29">
        <f t="shared" si="12"/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13"/>
        <v>0</v>
      </c>
      <c r="P63" s="29">
        <v>0</v>
      </c>
      <c r="Q63" s="29">
        <v>0</v>
      </c>
      <c r="R63" s="43"/>
      <c r="S63" s="38" t="s">
        <v>157</v>
      </c>
      <c r="T63" s="57">
        <v>0</v>
      </c>
      <c r="U63" s="29">
        <f t="shared" si="6"/>
        <v>0</v>
      </c>
      <c r="V63" s="29">
        <v>0</v>
      </c>
      <c r="W63" s="29">
        <v>0</v>
      </c>
      <c r="X63" s="29">
        <f t="shared" si="7"/>
        <v>0</v>
      </c>
      <c r="Y63" s="29">
        <v>0</v>
      </c>
      <c r="Z63" s="45">
        <v>0</v>
      </c>
      <c r="AA63" s="45">
        <v>0</v>
      </c>
      <c r="AB63" s="45">
        <v>0</v>
      </c>
      <c r="AC63" s="30">
        <f t="shared" si="8"/>
        <v>0</v>
      </c>
      <c r="AD63" s="45">
        <v>0</v>
      </c>
      <c r="AE63" s="45">
        <v>0</v>
      </c>
    </row>
    <row r="64" spans="1:31" ht="15.75" customHeight="1">
      <c r="A64" s="191" t="s">
        <v>175</v>
      </c>
      <c r="B64" s="190"/>
      <c r="C64" s="22">
        <f t="shared" si="10"/>
        <v>0</v>
      </c>
      <c r="D64" s="23">
        <f>SUM(D65:D66)</f>
        <v>0</v>
      </c>
      <c r="E64" s="23">
        <f>SUM(E65:E66)</f>
        <v>0</v>
      </c>
      <c r="F64" s="23">
        <f>SUM(F65:F66)</f>
        <v>0</v>
      </c>
      <c r="G64" s="40">
        <f t="shared" si="11"/>
        <v>0</v>
      </c>
      <c r="H64" s="23">
        <f>SUM(H65:H66)</f>
        <v>0</v>
      </c>
      <c r="I64" s="23">
        <f>SUM(I65:I66)</f>
        <v>0</v>
      </c>
      <c r="J64" s="40">
        <f t="shared" si="12"/>
        <v>0</v>
      </c>
      <c r="K64" s="23">
        <f>SUM(K65:K66)</f>
        <v>0</v>
      </c>
      <c r="L64" s="23">
        <f>SUM(L65:L66)</f>
        <v>0</v>
      </c>
      <c r="M64" s="23">
        <f>SUM(M65:M66)</f>
        <v>0</v>
      </c>
      <c r="N64" s="23">
        <f>SUM(N65:N66)</f>
        <v>0</v>
      </c>
      <c r="O64" s="40">
        <f t="shared" si="13"/>
        <v>0</v>
      </c>
      <c r="P64" s="23">
        <f>SUM(P65:P66)</f>
        <v>0</v>
      </c>
      <c r="Q64" s="23">
        <f>SUM(Q65:Q66)</f>
        <v>0</v>
      </c>
      <c r="R64" s="5"/>
      <c r="S64" s="46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44"/>
      <c r="B65" s="38" t="s">
        <v>156</v>
      </c>
      <c r="C65" s="28">
        <f>SUM(D65:F65)</f>
        <v>0</v>
      </c>
      <c r="D65" s="57">
        <v>0</v>
      </c>
      <c r="E65" s="57">
        <v>0</v>
      </c>
      <c r="F65" s="29">
        <v>0</v>
      </c>
      <c r="G65" s="29">
        <f>SUM(H65:I65)</f>
        <v>0</v>
      </c>
      <c r="H65" s="29">
        <v>0</v>
      </c>
      <c r="I65" s="29">
        <v>0</v>
      </c>
      <c r="J65" s="29">
        <f>SUM(K65:N65)</f>
        <v>0</v>
      </c>
      <c r="K65" s="29">
        <v>0</v>
      </c>
      <c r="L65" s="29">
        <v>0</v>
      </c>
      <c r="M65" s="29">
        <v>0</v>
      </c>
      <c r="N65" s="29">
        <v>0</v>
      </c>
      <c r="O65" s="29">
        <f>SUM(P65:Q65)</f>
        <v>0</v>
      </c>
      <c r="P65" s="29">
        <v>0</v>
      </c>
      <c r="Q65" s="29">
        <v>0</v>
      </c>
      <c r="R65" s="58"/>
      <c r="S65" s="58"/>
      <c r="T65" s="58"/>
      <c r="U65" s="58"/>
      <c r="V65" s="58"/>
      <c r="W65" s="58"/>
      <c r="X65" s="58"/>
      <c r="Y65" s="58"/>
      <c r="Z65" s="47"/>
      <c r="AA65" s="47"/>
      <c r="AB65" s="47"/>
      <c r="AC65" s="47"/>
      <c r="AD65" s="47"/>
      <c r="AE65" s="47"/>
    </row>
    <row r="66" spans="1:31" s="36" customFormat="1" ht="15.75" customHeight="1">
      <c r="A66" s="44"/>
      <c r="B66" s="38" t="s">
        <v>157</v>
      </c>
      <c r="C66" s="28">
        <f>SUM(D66:F66)</f>
        <v>0</v>
      </c>
      <c r="D66" s="57">
        <v>0</v>
      </c>
      <c r="E66" s="57">
        <v>0</v>
      </c>
      <c r="F66" s="29">
        <v>0</v>
      </c>
      <c r="G66" s="29">
        <f>SUM(H66:I66)</f>
        <v>0</v>
      </c>
      <c r="H66" s="29">
        <v>0</v>
      </c>
      <c r="I66" s="29">
        <v>0</v>
      </c>
      <c r="J66" s="29">
        <f>SUM(K66:N66)</f>
        <v>0</v>
      </c>
      <c r="K66" s="29">
        <v>0</v>
      </c>
      <c r="L66" s="29">
        <v>0</v>
      </c>
      <c r="M66" s="29">
        <v>0</v>
      </c>
      <c r="N66" s="29">
        <v>0</v>
      </c>
      <c r="O66" s="29">
        <f>SUM(P66:Q66)</f>
        <v>0</v>
      </c>
      <c r="P66" s="29">
        <v>0</v>
      </c>
      <c r="Q66" s="29">
        <v>0</v>
      </c>
      <c r="R66" s="4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.75" customHeight="1">
      <c r="A67" s="4"/>
      <c r="B67" s="4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4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2:17" ht="15.75" customHeight="1">
      <c r="B68" s="52"/>
      <c r="C68" s="52"/>
      <c r="D68" s="52"/>
      <c r="E68" s="52"/>
      <c r="F68" s="52"/>
      <c r="G68" s="52"/>
      <c r="H68" s="52"/>
      <c r="I68" s="59"/>
      <c r="J68" s="59"/>
      <c r="K68" s="59"/>
      <c r="L68" s="59"/>
      <c r="M68" s="59"/>
      <c r="N68" s="59"/>
      <c r="O68" s="59"/>
      <c r="P68" s="59"/>
      <c r="Q68" s="59"/>
    </row>
    <row r="69" spans="2:8" ht="14.25" customHeight="1" hidden="1">
      <c r="B69" s="52"/>
      <c r="C69" s="52"/>
      <c r="D69" s="52"/>
      <c r="E69" s="52"/>
      <c r="F69" s="15"/>
      <c r="G69" s="15"/>
      <c r="H69" s="15"/>
    </row>
    <row r="70" spans="2:31" ht="14.25" customHeight="1" hidden="1">
      <c r="B70" s="59"/>
      <c r="C70" s="59" t="s">
        <v>184</v>
      </c>
      <c r="D70" s="59"/>
      <c r="E70" s="59"/>
      <c r="G70" s="2" t="s">
        <v>185</v>
      </c>
      <c r="K70" s="2" t="s">
        <v>186</v>
      </c>
      <c r="M70" s="2" t="s">
        <v>187</v>
      </c>
      <c r="O70" s="2" t="s">
        <v>188</v>
      </c>
      <c r="S70" s="49" t="s">
        <v>57</v>
      </c>
      <c r="T70" s="15">
        <v>3</v>
      </c>
      <c r="U70" s="29">
        <v>336</v>
      </c>
      <c r="V70" s="60">
        <v>23</v>
      </c>
      <c r="W70" s="60">
        <v>313</v>
      </c>
      <c r="X70" s="29">
        <v>222</v>
      </c>
      <c r="Y70" s="60">
        <v>0</v>
      </c>
      <c r="Z70" s="60">
        <v>32</v>
      </c>
      <c r="AA70" s="60">
        <v>118</v>
      </c>
      <c r="AB70" s="60">
        <v>72</v>
      </c>
      <c r="AC70" s="29">
        <v>6</v>
      </c>
      <c r="AD70" s="60">
        <v>4</v>
      </c>
      <c r="AE70" s="60">
        <v>2</v>
      </c>
    </row>
    <row r="71" spans="1:31" s="36" customFormat="1" ht="14.25" customHeight="1" hidden="1">
      <c r="A71" s="2"/>
      <c r="B71" s="59"/>
      <c r="C71" s="59"/>
      <c r="D71" s="59"/>
      <c r="E71" s="5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15"/>
      <c r="AA71" s="15"/>
      <c r="AB71" s="15"/>
      <c r="AC71" s="15"/>
      <c r="AD71" s="15"/>
      <c r="AE71" s="15"/>
    </row>
    <row r="72" ht="14.25" customHeight="1" hidden="1"/>
    <row r="73" spans="1:31" s="42" customFormat="1" ht="14.25" customHeight="1" hidden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 t="s">
        <v>184</v>
      </c>
      <c r="U73" s="2"/>
      <c r="V73" s="2"/>
      <c r="W73" s="2"/>
      <c r="X73" s="2"/>
      <c r="Y73" s="2" t="s">
        <v>186</v>
      </c>
      <c r="Z73" s="2"/>
      <c r="AA73" s="2" t="s">
        <v>187</v>
      </c>
      <c r="AB73" s="2"/>
      <c r="AC73" s="2" t="s">
        <v>188</v>
      </c>
      <c r="AD73" s="2"/>
      <c r="AE73" s="2"/>
    </row>
    <row r="74" ht="14.25" customHeight="1" hidden="1">
      <c r="U74" s="2" t="s">
        <v>185</v>
      </c>
    </row>
    <row r="75" ht="14.25" customHeight="1" hidden="1"/>
    <row r="76" ht="14.25" customHeight="1"/>
    <row r="77" spans="1:31" s="15" customFormat="1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s="15" customFormat="1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</sheetData>
  <sheetProtection sheet="1" objects="1" scenarios="1" selectLockedCells="1" selectUnlockedCells="1"/>
  <mergeCells count="32">
    <mergeCell ref="A47:B47"/>
    <mergeCell ref="A51:B51"/>
    <mergeCell ref="A62:B62"/>
    <mergeCell ref="A64:B64"/>
    <mergeCell ref="R48:S48"/>
    <mergeCell ref="R53:S53"/>
    <mergeCell ref="R56:S56"/>
    <mergeCell ref="R59:S59"/>
    <mergeCell ref="R61:S61"/>
    <mergeCell ref="A56:B56"/>
    <mergeCell ref="A59:B59"/>
    <mergeCell ref="R1:AE1"/>
    <mergeCell ref="A1:Q1"/>
    <mergeCell ref="A34:B34"/>
    <mergeCell ref="A37:B37"/>
    <mergeCell ref="R12:S12"/>
    <mergeCell ref="R31:S31"/>
    <mergeCell ref="A15:B15"/>
    <mergeCell ref="U4:W5"/>
    <mergeCell ref="R34:S34"/>
    <mergeCell ref="A4:B6"/>
    <mergeCell ref="A42:B42"/>
    <mergeCell ref="A44:B44"/>
    <mergeCell ref="R39:S39"/>
    <mergeCell ref="R41:S41"/>
    <mergeCell ref="R44:S44"/>
    <mergeCell ref="R4:S6"/>
    <mergeCell ref="AC4:AE5"/>
    <mergeCell ref="C4:F5"/>
    <mergeCell ref="G4:I5"/>
    <mergeCell ref="T4:T6"/>
    <mergeCell ref="O4:Q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89"/>
  <sheetViews>
    <sheetView showGridLines="0" workbookViewId="0" topLeftCell="A1">
      <selection activeCell="A1" sqref="A1:IV16384"/>
    </sheetView>
  </sheetViews>
  <sheetFormatPr defaultColWidth="8.75" defaultRowHeight="15" customHeight="1"/>
  <cols>
    <col min="1" max="1" width="3.58203125" style="65" customWidth="1"/>
    <col min="2" max="2" width="10.08203125" style="134" customWidth="1"/>
    <col min="3" max="6" width="5.58203125" style="134" customWidth="1"/>
    <col min="7" max="10" width="5.58203125" style="65" customWidth="1"/>
    <col min="11" max="35" width="6.58203125" style="65" customWidth="1"/>
    <col min="36" max="36" width="6.58203125" style="134" customWidth="1"/>
    <col min="37" max="37" width="10.08203125" style="65" customWidth="1"/>
    <col min="38" max="38" width="3.58203125" style="65" customWidth="1"/>
    <col min="39" max="50" width="7.58203125" style="65" customWidth="1"/>
    <col min="51" max="16384" width="8.75" style="65" customWidth="1"/>
  </cols>
  <sheetData>
    <row r="1" spans="1:47" ht="18" customHeight="1">
      <c r="A1" s="240" t="s">
        <v>149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1:47" ht="18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3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1:47" ht="18" customHeight="1">
      <c r="A3" s="66" t="s">
        <v>147</v>
      </c>
      <c r="B3" s="67"/>
      <c r="C3" s="67"/>
      <c r="D3" s="67"/>
      <c r="E3" s="67"/>
      <c r="F3" s="6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 t="s">
        <v>176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8"/>
      <c r="AI3" s="69"/>
      <c r="AJ3" s="69"/>
      <c r="AK3" s="69"/>
      <c r="AL3" s="70" t="s">
        <v>140</v>
      </c>
      <c r="AM3" s="64"/>
      <c r="AN3" s="64"/>
      <c r="AO3" s="64"/>
      <c r="AP3" s="64"/>
      <c r="AQ3" s="64"/>
      <c r="AR3" s="64"/>
      <c r="AS3" s="64"/>
      <c r="AT3" s="64"/>
      <c r="AU3" s="64"/>
    </row>
    <row r="4" spans="1:47" ht="15" customHeight="1">
      <c r="A4" s="71"/>
      <c r="B4" s="73"/>
      <c r="C4" s="233" t="s">
        <v>152</v>
      </c>
      <c r="D4" s="234"/>
      <c r="E4" s="234"/>
      <c r="F4" s="234"/>
      <c r="G4" s="228" t="s">
        <v>46</v>
      </c>
      <c r="H4" s="228"/>
      <c r="I4" s="228"/>
      <c r="J4" s="228"/>
      <c r="K4" s="228" t="s">
        <v>113</v>
      </c>
      <c r="L4" s="228"/>
      <c r="M4" s="228"/>
      <c r="N4" s="228"/>
      <c r="O4" s="228"/>
      <c r="P4" s="228"/>
      <c r="Q4" s="230" t="s">
        <v>122</v>
      </c>
      <c r="R4" s="230"/>
      <c r="S4" s="230"/>
      <c r="T4" s="230"/>
      <c r="U4" s="230" t="s">
        <v>123</v>
      </c>
      <c r="V4" s="230"/>
      <c r="W4" s="230"/>
      <c r="X4" s="230"/>
      <c r="Y4" s="230" t="s">
        <v>124</v>
      </c>
      <c r="Z4" s="230"/>
      <c r="AA4" s="230"/>
      <c r="AB4" s="230"/>
      <c r="AC4" s="230"/>
      <c r="AD4" s="230"/>
      <c r="AE4" s="227" t="s">
        <v>145</v>
      </c>
      <c r="AF4" s="228"/>
      <c r="AG4" s="228"/>
      <c r="AH4" s="228"/>
      <c r="AI4" s="228"/>
      <c r="AJ4" s="228"/>
      <c r="AK4" s="71"/>
      <c r="AL4" s="74"/>
      <c r="AM4" s="64"/>
      <c r="AN4" s="64"/>
      <c r="AO4" s="64"/>
      <c r="AP4" s="64"/>
      <c r="AQ4" s="64"/>
      <c r="AR4" s="64"/>
      <c r="AS4" s="64"/>
      <c r="AT4" s="64"/>
      <c r="AU4" s="64"/>
    </row>
    <row r="5" spans="1:47" ht="15" customHeight="1">
      <c r="A5" s="225" t="s">
        <v>96</v>
      </c>
      <c r="B5" s="232"/>
      <c r="C5" s="235"/>
      <c r="D5" s="236"/>
      <c r="E5" s="236"/>
      <c r="F5" s="236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29"/>
      <c r="AF5" s="229"/>
      <c r="AG5" s="229"/>
      <c r="AH5" s="229"/>
      <c r="AI5" s="229"/>
      <c r="AJ5" s="229"/>
      <c r="AK5" s="225" t="s">
        <v>96</v>
      </c>
      <c r="AL5" s="225"/>
      <c r="AM5" s="77"/>
      <c r="AN5" s="77"/>
      <c r="AO5" s="64"/>
      <c r="AP5" s="64"/>
      <c r="AQ5" s="64"/>
      <c r="AR5" s="64"/>
      <c r="AS5" s="64"/>
      <c r="AT5" s="64"/>
      <c r="AU5" s="64"/>
    </row>
    <row r="6" spans="1:47" ht="15" customHeight="1">
      <c r="A6" s="78"/>
      <c r="B6" s="79"/>
      <c r="C6" s="80" t="s">
        <v>89</v>
      </c>
      <c r="D6" s="81" t="s">
        <v>84</v>
      </c>
      <c r="E6" s="81" t="s">
        <v>83</v>
      </c>
      <c r="F6" s="81" t="s">
        <v>88</v>
      </c>
      <c r="G6" s="82" t="s">
        <v>0</v>
      </c>
      <c r="H6" s="82" t="s">
        <v>110</v>
      </c>
      <c r="I6" s="82" t="s">
        <v>111</v>
      </c>
      <c r="J6" s="82" t="s">
        <v>112</v>
      </c>
      <c r="K6" s="81" t="s">
        <v>0</v>
      </c>
      <c r="L6" s="81" t="s">
        <v>1</v>
      </c>
      <c r="M6" s="81" t="s">
        <v>2</v>
      </c>
      <c r="N6" s="82" t="s">
        <v>110</v>
      </c>
      <c r="O6" s="82" t="s">
        <v>111</v>
      </c>
      <c r="P6" s="82" t="s">
        <v>112</v>
      </c>
      <c r="Q6" s="81" t="s">
        <v>89</v>
      </c>
      <c r="R6" s="82" t="s">
        <v>110</v>
      </c>
      <c r="S6" s="82" t="s">
        <v>111</v>
      </c>
      <c r="T6" s="82" t="s">
        <v>112</v>
      </c>
      <c r="U6" s="81" t="s">
        <v>89</v>
      </c>
      <c r="V6" s="82" t="s">
        <v>110</v>
      </c>
      <c r="W6" s="82" t="s">
        <v>111</v>
      </c>
      <c r="X6" s="82" t="s">
        <v>112</v>
      </c>
      <c r="Y6" s="81" t="s">
        <v>0</v>
      </c>
      <c r="Z6" s="81" t="s">
        <v>1</v>
      </c>
      <c r="AA6" s="81" t="s">
        <v>2</v>
      </c>
      <c r="AB6" s="82" t="s">
        <v>110</v>
      </c>
      <c r="AC6" s="82" t="s">
        <v>111</v>
      </c>
      <c r="AD6" s="82" t="s">
        <v>112</v>
      </c>
      <c r="AE6" s="81" t="s">
        <v>0</v>
      </c>
      <c r="AF6" s="81" t="s">
        <v>1</v>
      </c>
      <c r="AG6" s="81" t="s">
        <v>2</v>
      </c>
      <c r="AH6" s="82" t="s">
        <v>110</v>
      </c>
      <c r="AI6" s="82" t="s">
        <v>111</v>
      </c>
      <c r="AJ6" s="82" t="s">
        <v>112</v>
      </c>
      <c r="AK6" s="83"/>
      <c r="AL6" s="84"/>
      <c r="AM6" s="77"/>
      <c r="AN6" s="77"/>
      <c r="AO6" s="64"/>
      <c r="AP6" s="64"/>
      <c r="AQ6" s="64"/>
      <c r="AR6" s="64"/>
      <c r="AS6" s="64"/>
      <c r="AT6" s="64"/>
      <c r="AU6" s="64"/>
    </row>
    <row r="7" spans="1:47" ht="15" customHeight="1">
      <c r="A7" s="66"/>
      <c r="B7" s="85"/>
      <c r="C7" s="86"/>
      <c r="D7" s="74"/>
      <c r="E7" s="74"/>
      <c r="F7" s="74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87"/>
      <c r="AJ7" s="88"/>
      <c r="AK7" s="89"/>
      <c r="AL7" s="74"/>
      <c r="AM7" s="77"/>
      <c r="AN7" s="77"/>
      <c r="AO7" s="64"/>
      <c r="AP7" s="64"/>
      <c r="AQ7" s="64"/>
      <c r="AR7" s="64"/>
      <c r="AS7" s="64"/>
      <c r="AT7" s="64"/>
      <c r="AU7" s="64"/>
    </row>
    <row r="8" spans="1:47" ht="15" customHeight="1">
      <c r="A8" s="225" t="s">
        <v>216</v>
      </c>
      <c r="B8" s="232"/>
      <c r="C8" s="106">
        <v>143</v>
      </c>
      <c r="D8" s="107">
        <v>1</v>
      </c>
      <c r="E8" s="107">
        <v>3</v>
      </c>
      <c r="F8" s="107">
        <v>139</v>
      </c>
      <c r="G8" s="104">
        <v>319</v>
      </c>
      <c r="H8" s="104">
        <v>6</v>
      </c>
      <c r="I8" s="104">
        <v>310</v>
      </c>
      <c r="J8" s="104">
        <v>3</v>
      </c>
      <c r="K8" s="104">
        <v>22176</v>
      </c>
      <c r="L8" s="104">
        <v>10945</v>
      </c>
      <c r="M8" s="104">
        <v>11231</v>
      </c>
      <c r="N8" s="104">
        <v>87</v>
      </c>
      <c r="O8" s="104">
        <v>20082</v>
      </c>
      <c r="P8" s="104">
        <v>2007</v>
      </c>
      <c r="Q8" s="104">
        <v>19905</v>
      </c>
      <c r="R8" s="104">
        <v>138</v>
      </c>
      <c r="S8" s="104">
        <v>15527</v>
      </c>
      <c r="T8" s="104">
        <v>4240</v>
      </c>
      <c r="U8" s="104">
        <v>14004</v>
      </c>
      <c r="V8" s="104">
        <v>60</v>
      </c>
      <c r="W8" s="104">
        <v>11937</v>
      </c>
      <c r="X8" s="104">
        <v>2007</v>
      </c>
      <c r="Y8" s="104">
        <v>11489</v>
      </c>
      <c r="Z8" s="104">
        <v>5817</v>
      </c>
      <c r="AA8" s="104">
        <v>5672</v>
      </c>
      <c r="AB8" s="104">
        <v>48</v>
      </c>
      <c r="AC8" s="104">
        <v>9434</v>
      </c>
      <c r="AD8" s="104">
        <v>2007</v>
      </c>
      <c r="AE8" s="104">
        <v>12434</v>
      </c>
      <c r="AF8" s="104">
        <v>6312</v>
      </c>
      <c r="AG8" s="104">
        <v>6122</v>
      </c>
      <c r="AH8" s="66">
        <v>54</v>
      </c>
      <c r="AI8" s="135">
        <v>10095</v>
      </c>
      <c r="AJ8" s="136">
        <v>2285</v>
      </c>
      <c r="AK8" s="225" t="s">
        <v>216</v>
      </c>
      <c r="AL8" s="225"/>
      <c r="AM8" s="77"/>
      <c r="AN8" s="77"/>
      <c r="AO8" s="64"/>
      <c r="AP8" s="64"/>
      <c r="AQ8" s="64"/>
      <c r="AR8" s="64"/>
      <c r="AS8" s="64"/>
      <c r="AT8" s="64"/>
      <c r="AU8" s="64"/>
    </row>
    <row r="9" spans="1:47" s="97" customFormat="1" ht="15" customHeight="1">
      <c r="A9" s="244" t="s">
        <v>217</v>
      </c>
      <c r="B9" s="245"/>
      <c r="C9" s="91">
        <f>C15+C25+C29+C40+C47+C53+C63+C71</f>
        <v>135</v>
      </c>
      <c r="D9" s="92">
        <f>D15+D25+D29+D40+D47+D53+D63+D71</f>
        <v>1</v>
      </c>
      <c r="E9" s="92">
        <f>E15+E25+E29+E40+E47+E53+E63+E71</f>
        <v>3</v>
      </c>
      <c r="F9" s="92">
        <f>F15+F25+F29+F40+F47+F53+F63+F71</f>
        <v>131</v>
      </c>
      <c r="G9" s="93">
        <f>G15+G25+G29+G40+G47+G53+G63+G71</f>
        <v>306</v>
      </c>
      <c r="H9" s="93">
        <f aca="true" t="shared" si="0" ref="H9:AJ9">H15+H25+H29+H40+H47+H53+H63+H71</f>
        <v>6</v>
      </c>
      <c r="I9" s="93">
        <f t="shared" si="0"/>
        <v>297</v>
      </c>
      <c r="J9" s="93">
        <f t="shared" si="0"/>
        <v>3</v>
      </c>
      <c r="K9" s="93">
        <f t="shared" si="0"/>
        <v>20126</v>
      </c>
      <c r="L9" s="93">
        <f t="shared" si="0"/>
        <v>9647</v>
      </c>
      <c r="M9" s="93">
        <f t="shared" si="0"/>
        <v>10479</v>
      </c>
      <c r="N9" s="93">
        <f t="shared" si="0"/>
        <v>103</v>
      </c>
      <c r="O9" s="93">
        <f t="shared" si="0"/>
        <v>18159</v>
      </c>
      <c r="P9" s="93">
        <f t="shared" si="0"/>
        <v>1864</v>
      </c>
      <c r="Q9" s="93">
        <f t="shared" si="0"/>
        <v>19197</v>
      </c>
      <c r="R9" s="93">
        <f t="shared" si="0"/>
        <v>138</v>
      </c>
      <c r="S9" s="93">
        <f t="shared" si="0"/>
        <v>14819</v>
      </c>
      <c r="T9" s="93">
        <f t="shared" si="0"/>
        <v>4240</v>
      </c>
      <c r="U9" s="93">
        <f t="shared" si="0"/>
        <v>12093</v>
      </c>
      <c r="V9" s="93">
        <f t="shared" si="0"/>
        <v>65</v>
      </c>
      <c r="W9" s="93">
        <f t="shared" si="0"/>
        <v>10164</v>
      </c>
      <c r="X9" s="93">
        <f t="shared" si="0"/>
        <v>1864</v>
      </c>
      <c r="Y9" s="93">
        <f t="shared" si="0"/>
        <v>10211</v>
      </c>
      <c r="Z9" s="93">
        <f t="shared" si="0"/>
        <v>5071</v>
      </c>
      <c r="AA9" s="93">
        <f t="shared" si="0"/>
        <v>5140</v>
      </c>
      <c r="AB9" s="93">
        <f t="shared" si="0"/>
        <v>49</v>
      </c>
      <c r="AC9" s="93">
        <f t="shared" si="0"/>
        <v>8298</v>
      </c>
      <c r="AD9" s="93">
        <f t="shared" si="0"/>
        <v>1864</v>
      </c>
      <c r="AE9" s="93">
        <f t="shared" si="0"/>
        <v>11223</v>
      </c>
      <c r="AF9" s="93">
        <f t="shared" si="0"/>
        <v>5769</v>
      </c>
      <c r="AG9" s="93">
        <f t="shared" si="0"/>
        <v>5454</v>
      </c>
      <c r="AH9" s="93">
        <f>AH15+AH25+AH29+AH40+AH47+AH53+AH63+AH71</f>
        <v>26</v>
      </c>
      <c r="AI9" s="93">
        <f t="shared" si="0"/>
        <v>9232</v>
      </c>
      <c r="AJ9" s="94">
        <f t="shared" si="0"/>
        <v>1965</v>
      </c>
      <c r="AK9" s="244" t="s">
        <v>217</v>
      </c>
      <c r="AL9" s="244"/>
      <c r="AM9" s="95"/>
      <c r="AN9" s="95"/>
      <c r="AO9" s="96"/>
      <c r="AP9" s="96"/>
      <c r="AQ9" s="96"/>
      <c r="AR9" s="96"/>
      <c r="AS9" s="96"/>
      <c r="AT9" s="96"/>
      <c r="AU9" s="96"/>
    </row>
    <row r="10" spans="1:47" ht="15" customHeight="1">
      <c r="A10" s="98"/>
      <c r="B10" s="85"/>
      <c r="C10" s="99">
        <f>IF(C9=SUM(C11:C13),"","NO")</f>
      </c>
      <c r="D10" s="100">
        <f>IF(D9=SUM(D11:D13),"","NO")</f>
      </c>
      <c r="E10" s="100">
        <f>IF(E9=SUM(E11:E13),"","NO")</f>
      </c>
      <c r="F10" s="100">
        <f>IF(F9=SUM(F11:F13),"","NO")</f>
      </c>
      <c r="G10" s="100">
        <f>IF(G9=SUM(G11:G13),"","NO")</f>
      </c>
      <c r="H10" s="100">
        <f aca="true" t="shared" si="1" ref="H10:AJ10">IF(H9=SUM(H11:H13),"","NO")</f>
      </c>
      <c r="I10" s="100">
        <f t="shared" si="1"/>
      </c>
      <c r="J10" s="100">
        <f t="shared" si="1"/>
      </c>
      <c r="K10" s="100">
        <f t="shared" si="1"/>
      </c>
      <c r="L10" s="100">
        <f t="shared" si="1"/>
      </c>
      <c r="M10" s="100">
        <f t="shared" si="1"/>
      </c>
      <c r="N10" s="100">
        <f t="shared" si="1"/>
      </c>
      <c r="O10" s="100">
        <f t="shared" si="1"/>
      </c>
      <c r="P10" s="100">
        <f t="shared" si="1"/>
      </c>
      <c r="Q10" s="100">
        <f t="shared" si="1"/>
      </c>
      <c r="R10" s="100">
        <f t="shared" si="1"/>
      </c>
      <c r="S10" s="100">
        <f t="shared" si="1"/>
      </c>
      <c r="T10" s="100">
        <f t="shared" si="1"/>
      </c>
      <c r="U10" s="100">
        <f t="shared" si="1"/>
      </c>
      <c r="V10" s="100">
        <f t="shared" si="1"/>
      </c>
      <c r="W10" s="100">
        <f t="shared" si="1"/>
      </c>
      <c r="X10" s="100">
        <f t="shared" si="1"/>
      </c>
      <c r="Y10" s="100">
        <f t="shared" si="1"/>
      </c>
      <c r="Z10" s="100">
        <f t="shared" si="1"/>
      </c>
      <c r="AA10" s="100">
        <f t="shared" si="1"/>
      </c>
      <c r="AB10" s="100">
        <f t="shared" si="1"/>
      </c>
      <c r="AC10" s="100">
        <f t="shared" si="1"/>
      </c>
      <c r="AD10" s="100">
        <f t="shared" si="1"/>
      </c>
      <c r="AE10" s="100">
        <f t="shared" si="1"/>
      </c>
      <c r="AF10" s="100">
        <f t="shared" si="1"/>
      </c>
      <c r="AG10" s="100">
        <f t="shared" si="1"/>
      </c>
      <c r="AH10" s="100">
        <f>IF(AH9=SUM(AH11:AH13),"","NO")</f>
      </c>
      <c r="AI10" s="100">
        <f t="shared" si="1"/>
      </c>
      <c r="AJ10" s="101">
        <f t="shared" si="1"/>
      </c>
      <c r="AK10" s="102"/>
      <c r="AL10" s="67"/>
      <c r="AM10" s="77"/>
      <c r="AN10" s="77"/>
      <c r="AO10" s="64"/>
      <c r="AP10" s="64"/>
      <c r="AQ10" s="64"/>
      <c r="AR10" s="64"/>
      <c r="AS10" s="64"/>
      <c r="AT10" s="64"/>
      <c r="AU10" s="64"/>
    </row>
    <row r="11" spans="1:47" ht="15" customHeight="1">
      <c r="A11" s="225" t="s">
        <v>107</v>
      </c>
      <c r="B11" s="232"/>
      <c r="C11" s="103">
        <f>SUM(D11:F11)</f>
        <v>1</v>
      </c>
      <c r="D11" s="137">
        <v>1</v>
      </c>
      <c r="E11" s="137" t="s">
        <v>177</v>
      </c>
      <c r="F11" s="137" t="s">
        <v>177</v>
      </c>
      <c r="G11" s="104">
        <f>SUM(H11:J11)</f>
        <v>1</v>
      </c>
      <c r="H11" s="104">
        <v>0</v>
      </c>
      <c r="I11" s="104">
        <v>1</v>
      </c>
      <c r="J11" s="104">
        <v>0</v>
      </c>
      <c r="K11" s="104">
        <f>SUM(N11:P11)</f>
        <v>40</v>
      </c>
      <c r="L11" s="104">
        <v>13</v>
      </c>
      <c r="M11" s="104">
        <v>27</v>
      </c>
      <c r="N11" s="104">
        <v>0</v>
      </c>
      <c r="O11" s="104">
        <v>40</v>
      </c>
      <c r="P11" s="104">
        <v>0</v>
      </c>
      <c r="Q11" s="104">
        <f>SUM(R11:T11)</f>
        <v>20</v>
      </c>
      <c r="R11" s="104">
        <v>0</v>
      </c>
      <c r="S11" s="104">
        <v>20</v>
      </c>
      <c r="T11" s="104">
        <v>0</v>
      </c>
      <c r="U11" s="104">
        <f>SUM(V11:X11)</f>
        <v>24</v>
      </c>
      <c r="V11" s="104">
        <v>0</v>
      </c>
      <c r="W11" s="104">
        <v>24</v>
      </c>
      <c r="X11" s="104">
        <v>0</v>
      </c>
      <c r="Y11" s="104">
        <f>SUM(AB11:AD11)</f>
        <v>18</v>
      </c>
      <c r="Z11" s="104">
        <v>8</v>
      </c>
      <c r="AA11" s="104">
        <v>10</v>
      </c>
      <c r="AB11" s="104">
        <v>0</v>
      </c>
      <c r="AC11" s="104">
        <v>18</v>
      </c>
      <c r="AD11" s="104">
        <v>0</v>
      </c>
      <c r="AE11" s="104">
        <f>SUM(AH11:AJ11)</f>
        <v>19</v>
      </c>
      <c r="AF11" s="104">
        <v>7</v>
      </c>
      <c r="AG11" s="104">
        <v>12</v>
      </c>
      <c r="AH11" s="66">
        <v>0</v>
      </c>
      <c r="AI11" s="66">
        <v>19</v>
      </c>
      <c r="AJ11" s="138">
        <v>0</v>
      </c>
      <c r="AK11" s="226" t="s">
        <v>107</v>
      </c>
      <c r="AL11" s="225"/>
      <c r="AM11" s="77"/>
      <c r="AN11" s="77"/>
      <c r="AO11" s="64"/>
      <c r="AP11" s="64"/>
      <c r="AQ11" s="64"/>
      <c r="AR11" s="64"/>
      <c r="AS11" s="64"/>
      <c r="AT11" s="64"/>
      <c r="AU11" s="64"/>
    </row>
    <row r="12" spans="1:47" ht="15" customHeight="1">
      <c r="A12" s="225" t="s">
        <v>108</v>
      </c>
      <c r="B12" s="232"/>
      <c r="C12" s="103">
        <f>SUM(D12:F12)</f>
        <v>3</v>
      </c>
      <c r="D12" s="137" t="s">
        <v>218</v>
      </c>
      <c r="E12" s="137">
        <v>3</v>
      </c>
      <c r="F12" s="137" t="s">
        <v>218</v>
      </c>
      <c r="G12" s="104">
        <f>SUM(H12:J12)</f>
        <v>3</v>
      </c>
      <c r="H12" s="104">
        <v>0</v>
      </c>
      <c r="I12" s="104">
        <v>3</v>
      </c>
      <c r="J12" s="104">
        <v>0</v>
      </c>
      <c r="K12" s="104">
        <f>SUM(N12:P12)</f>
        <v>285</v>
      </c>
      <c r="L12" s="104">
        <v>19</v>
      </c>
      <c r="M12" s="104">
        <v>266</v>
      </c>
      <c r="N12" s="104">
        <v>0</v>
      </c>
      <c r="O12" s="104">
        <v>285</v>
      </c>
      <c r="P12" s="104">
        <v>0</v>
      </c>
      <c r="Q12" s="104">
        <f>SUM(R12:T12)</f>
        <v>80</v>
      </c>
      <c r="R12" s="104">
        <v>0</v>
      </c>
      <c r="S12" s="104">
        <v>80</v>
      </c>
      <c r="T12" s="104">
        <v>0</v>
      </c>
      <c r="U12" s="104">
        <f>SUM(V12:X12)</f>
        <v>270</v>
      </c>
      <c r="V12" s="104">
        <v>0</v>
      </c>
      <c r="W12" s="104">
        <v>270</v>
      </c>
      <c r="X12" s="104">
        <v>0</v>
      </c>
      <c r="Y12" s="104">
        <f>SUM(AB12:AD12)</f>
        <v>75</v>
      </c>
      <c r="Z12" s="104">
        <v>4</v>
      </c>
      <c r="AA12" s="104">
        <v>71</v>
      </c>
      <c r="AB12" s="104">
        <v>0</v>
      </c>
      <c r="AC12" s="104">
        <v>75</v>
      </c>
      <c r="AD12" s="104">
        <v>0</v>
      </c>
      <c r="AE12" s="104">
        <f>SUM(AH12:AJ12)</f>
        <v>121</v>
      </c>
      <c r="AF12" s="104">
        <v>7</v>
      </c>
      <c r="AG12" s="104">
        <v>114</v>
      </c>
      <c r="AH12" s="66">
        <v>0</v>
      </c>
      <c r="AI12" s="66">
        <v>121</v>
      </c>
      <c r="AJ12" s="138">
        <v>0</v>
      </c>
      <c r="AK12" s="226" t="s">
        <v>108</v>
      </c>
      <c r="AL12" s="225"/>
      <c r="AM12" s="77"/>
      <c r="AN12" s="77"/>
      <c r="AO12" s="64"/>
      <c r="AP12" s="64"/>
      <c r="AQ12" s="64"/>
      <c r="AR12" s="64"/>
      <c r="AS12" s="64"/>
      <c r="AT12" s="64"/>
      <c r="AU12" s="64"/>
    </row>
    <row r="13" spans="1:47" ht="15" customHeight="1">
      <c r="A13" s="225" t="s">
        <v>109</v>
      </c>
      <c r="B13" s="232"/>
      <c r="C13" s="103">
        <f>SUM(D13:F13)</f>
        <v>131</v>
      </c>
      <c r="D13" s="137" t="s">
        <v>178</v>
      </c>
      <c r="E13" s="137" t="s">
        <v>178</v>
      </c>
      <c r="F13" s="137">
        <v>131</v>
      </c>
      <c r="G13" s="104">
        <f>SUM(H13:J13)</f>
        <v>302</v>
      </c>
      <c r="H13" s="104">
        <v>6</v>
      </c>
      <c r="I13" s="104">
        <v>293</v>
      </c>
      <c r="J13" s="104">
        <v>3</v>
      </c>
      <c r="K13" s="104">
        <f>SUM(N13:P13)</f>
        <v>19801</v>
      </c>
      <c r="L13" s="104">
        <v>9615</v>
      </c>
      <c r="M13" s="104">
        <v>10186</v>
      </c>
      <c r="N13" s="104">
        <v>103</v>
      </c>
      <c r="O13" s="104">
        <v>17834</v>
      </c>
      <c r="P13" s="104">
        <v>1864</v>
      </c>
      <c r="Q13" s="104">
        <f>SUM(R13:T13)</f>
        <v>19097</v>
      </c>
      <c r="R13" s="104">
        <v>138</v>
      </c>
      <c r="S13" s="104">
        <v>14719</v>
      </c>
      <c r="T13" s="104">
        <v>4240</v>
      </c>
      <c r="U13" s="104">
        <f>SUM(V13:X13)</f>
        <v>11799</v>
      </c>
      <c r="V13" s="104">
        <v>65</v>
      </c>
      <c r="W13" s="104">
        <v>9870</v>
      </c>
      <c r="X13" s="104">
        <v>1864</v>
      </c>
      <c r="Y13" s="104">
        <f>SUM(AB13:AD13)</f>
        <v>10118</v>
      </c>
      <c r="Z13" s="104">
        <v>5059</v>
      </c>
      <c r="AA13" s="104">
        <v>5059</v>
      </c>
      <c r="AB13" s="104">
        <v>49</v>
      </c>
      <c r="AC13" s="104">
        <v>8205</v>
      </c>
      <c r="AD13" s="104">
        <v>1864</v>
      </c>
      <c r="AE13" s="104">
        <f>SUM(AH13:AJ13)</f>
        <v>11083</v>
      </c>
      <c r="AF13" s="104">
        <v>5755</v>
      </c>
      <c r="AG13" s="104">
        <v>5328</v>
      </c>
      <c r="AH13" s="66">
        <v>26</v>
      </c>
      <c r="AI13" s="66">
        <v>9092</v>
      </c>
      <c r="AJ13" s="138">
        <v>1965</v>
      </c>
      <c r="AK13" s="226" t="s">
        <v>109</v>
      </c>
      <c r="AL13" s="225"/>
      <c r="AM13" s="77"/>
      <c r="AN13" s="77"/>
      <c r="AO13" s="64"/>
      <c r="AP13" s="64"/>
      <c r="AQ13" s="64"/>
      <c r="AR13" s="64"/>
      <c r="AS13" s="64"/>
      <c r="AT13" s="64"/>
      <c r="AU13" s="64"/>
    </row>
    <row r="14" spans="1:47" ht="15" customHeight="1">
      <c r="A14" s="78"/>
      <c r="B14" s="79"/>
      <c r="C14" s="106"/>
      <c r="D14" s="107"/>
      <c r="E14" s="107"/>
      <c r="F14" s="107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85"/>
      <c r="AK14" s="108"/>
      <c r="AL14" s="67"/>
      <c r="AM14" s="109"/>
      <c r="AN14" s="109"/>
      <c r="AU14" s="66"/>
    </row>
    <row r="15" spans="1:47" s="97" customFormat="1" ht="15.75" customHeight="1">
      <c r="A15" s="219" t="s">
        <v>100</v>
      </c>
      <c r="B15" s="110" t="s">
        <v>0</v>
      </c>
      <c r="C15" s="91">
        <f>SUM(C16:C24)</f>
        <v>15</v>
      </c>
      <c r="D15" s="92">
        <f>SUM(D16:D24)</f>
        <v>0</v>
      </c>
      <c r="E15" s="92">
        <f>SUM(E16:E24)</f>
        <v>0</v>
      </c>
      <c r="F15" s="92">
        <f>SUM(F16:F24)</f>
        <v>15</v>
      </c>
      <c r="G15" s="93">
        <f>SUM(G16:G24)</f>
        <v>60</v>
      </c>
      <c r="H15" s="93">
        <f aca="true" t="shared" si="2" ref="H15:AJ15">SUM(H16:H24)</f>
        <v>1</v>
      </c>
      <c r="I15" s="93">
        <f t="shared" si="2"/>
        <v>59</v>
      </c>
      <c r="J15" s="93">
        <f t="shared" si="2"/>
        <v>0</v>
      </c>
      <c r="K15" s="93">
        <f>SUM(K16:K24)</f>
        <v>3445</v>
      </c>
      <c r="L15" s="93">
        <f t="shared" si="2"/>
        <v>2867</v>
      </c>
      <c r="M15" s="93">
        <f t="shared" si="2"/>
        <v>578</v>
      </c>
      <c r="N15" s="93">
        <f t="shared" si="2"/>
        <v>22</v>
      </c>
      <c r="O15" s="93">
        <f t="shared" si="2"/>
        <v>3423</v>
      </c>
      <c r="P15" s="93">
        <f t="shared" si="2"/>
        <v>0</v>
      </c>
      <c r="Q15" s="93">
        <f>SUM(Q16:Q24)</f>
        <v>2605</v>
      </c>
      <c r="R15" s="93">
        <f>SUM(R16:R24)</f>
        <v>25</v>
      </c>
      <c r="S15" s="93">
        <f>SUM(S16:S24)</f>
        <v>2580</v>
      </c>
      <c r="T15" s="93">
        <f>SUM(T16:T24)</f>
        <v>0</v>
      </c>
      <c r="U15" s="93">
        <f>SUM(U16:U24)</f>
        <v>1631</v>
      </c>
      <c r="V15" s="93">
        <f t="shared" si="2"/>
        <v>11</v>
      </c>
      <c r="W15" s="93">
        <f t="shared" si="2"/>
        <v>1620</v>
      </c>
      <c r="X15" s="93">
        <f t="shared" si="2"/>
        <v>0</v>
      </c>
      <c r="Y15" s="93">
        <f t="shared" si="2"/>
        <v>1562</v>
      </c>
      <c r="Z15" s="93">
        <f t="shared" si="2"/>
        <v>1290</v>
      </c>
      <c r="AA15" s="93">
        <f t="shared" si="2"/>
        <v>272</v>
      </c>
      <c r="AB15" s="93">
        <f t="shared" si="2"/>
        <v>9</v>
      </c>
      <c r="AC15" s="93">
        <f t="shared" si="2"/>
        <v>1553</v>
      </c>
      <c r="AD15" s="93">
        <f t="shared" si="2"/>
        <v>0</v>
      </c>
      <c r="AE15" s="93">
        <f t="shared" si="2"/>
        <v>1824</v>
      </c>
      <c r="AF15" s="93">
        <f t="shared" si="2"/>
        <v>1571</v>
      </c>
      <c r="AG15" s="93">
        <f t="shared" si="2"/>
        <v>253</v>
      </c>
      <c r="AH15" s="93">
        <f t="shared" si="2"/>
        <v>3</v>
      </c>
      <c r="AI15" s="93">
        <f t="shared" si="2"/>
        <v>1821</v>
      </c>
      <c r="AJ15" s="94">
        <f t="shared" si="2"/>
        <v>0</v>
      </c>
      <c r="AK15" s="110" t="s">
        <v>0</v>
      </c>
      <c r="AL15" s="219" t="s">
        <v>100</v>
      </c>
      <c r="AM15" s="90"/>
      <c r="AN15" s="111"/>
      <c r="AU15" s="111"/>
    </row>
    <row r="16" spans="1:47" ht="15.75" customHeight="1">
      <c r="A16" s="218"/>
      <c r="B16" s="72" t="s">
        <v>221</v>
      </c>
      <c r="C16" s="103">
        <f>SUM(D16:F16)</f>
        <v>1</v>
      </c>
      <c r="D16" s="137">
        <v>0</v>
      </c>
      <c r="E16" s="137">
        <v>0</v>
      </c>
      <c r="F16" s="137">
        <v>1</v>
      </c>
      <c r="G16" s="104">
        <f>SUM(H16:J16)</f>
        <v>1</v>
      </c>
      <c r="H16" s="139">
        <v>0</v>
      </c>
      <c r="I16" s="113">
        <v>1</v>
      </c>
      <c r="J16" s="139">
        <v>0</v>
      </c>
      <c r="K16" s="104">
        <f>SUM(N16:P16)</f>
        <v>7</v>
      </c>
      <c r="L16" s="113">
        <v>7</v>
      </c>
      <c r="M16" s="113">
        <v>0</v>
      </c>
      <c r="N16" s="113">
        <v>0</v>
      </c>
      <c r="O16" s="113">
        <v>7</v>
      </c>
      <c r="P16" s="113">
        <v>0</v>
      </c>
      <c r="Q16" s="113">
        <f>SUM(R16:T16)</f>
        <v>60</v>
      </c>
      <c r="R16" s="113">
        <v>0</v>
      </c>
      <c r="S16" s="113">
        <v>60</v>
      </c>
      <c r="T16" s="113">
        <v>0</v>
      </c>
      <c r="U16" s="113">
        <f>SUM(V16:X16)</f>
        <v>7</v>
      </c>
      <c r="V16" s="113">
        <v>0</v>
      </c>
      <c r="W16" s="113">
        <v>7</v>
      </c>
      <c r="X16" s="113">
        <v>0</v>
      </c>
      <c r="Y16" s="113">
        <f>SUM(AB16:AD16)</f>
        <v>7</v>
      </c>
      <c r="Z16" s="113">
        <v>7</v>
      </c>
      <c r="AA16" s="113">
        <v>0</v>
      </c>
      <c r="AB16" s="113">
        <v>0</v>
      </c>
      <c r="AC16" s="113">
        <v>7</v>
      </c>
      <c r="AD16" s="113">
        <v>0</v>
      </c>
      <c r="AE16" s="104">
        <f>SUM(AH16:AJ16)</f>
        <v>10</v>
      </c>
      <c r="AF16" s="113">
        <v>9</v>
      </c>
      <c r="AG16" s="113">
        <v>1</v>
      </c>
      <c r="AH16" s="66">
        <v>0</v>
      </c>
      <c r="AI16" s="66">
        <v>10</v>
      </c>
      <c r="AJ16" s="140">
        <v>0</v>
      </c>
      <c r="AK16" s="72" t="s">
        <v>8</v>
      </c>
      <c r="AL16" s="218"/>
      <c r="AM16" s="75"/>
      <c r="AN16" s="109"/>
      <c r="AU16" s="66"/>
    </row>
    <row r="17" spans="1:47" ht="15.75" customHeight="1">
      <c r="A17" s="218"/>
      <c r="B17" s="72" t="s">
        <v>10</v>
      </c>
      <c r="C17" s="103">
        <f aca="true" t="shared" si="3" ref="C17:C80">SUM(D17:F17)</f>
        <v>4</v>
      </c>
      <c r="D17" s="137">
        <v>0</v>
      </c>
      <c r="E17" s="137">
        <v>0</v>
      </c>
      <c r="F17" s="137">
        <v>4</v>
      </c>
      <c r="G17" s="104">
        <f aca="true" t="shared" si="4" ref="G17:G24">SUM(H17:J17)</f>
        <v>10</v>
      </c>
      <c r="H17" s="113">
        <v>0</v>
      </c>
      <c r="I17" s="113">
        <v>10</v>
      </c>
      <c r="J17" s="139">
        <v>0</v>
      </c>
      <c r="K17" s="104">
        <f aca="true" t="shared" si="5" ref="K17:K24">SUM(N17:P17)</f>
        <v>314</v>
      </c>
      <c r="L17" s="113">
        <v>258</v>
      </c>
      <c r="M17" s="113">
        <v>56</v>
      </c>
      <c r="N17" s="113">
        <v>0</v>
      </c>
      <c r="O17" s="113">
        <v>314</v>
      </c>
      <c r="P17" s="113">
        <v>0</v>
      </c>
      <c r="Q17" s="113">
        <f aca="true" t="shared" si="6" ref="Q17:Q24">SUM(R17:T17)</f>
        <v>345</v>
      </c>
      <c r="R17" s="113">
        <v>0</v>
      </c>
      <c r="S17" s="113">
        <v>345</v>
      </c>
      <c r="T17" s="113">
        <v>0</v>
      </c>
      <c r="U17" s="113">
        <f aca="true" t="shared" si="7" ref="U17:U80">SUM(V17:X17)</f>
        <v>153</v>
      </c>
      <c r="V17" s="113">
        <v>0</v>
      </c>
      <c r="W17" s="113">
        <v>153</v>
      </c>
      <c r="X17" s="113">
        <v>0</v>
      </c>
      <c r="Y17" s="113">
        <f aca="true" t="shared" si="8" ref="Y17:Y80">SUM(AB17:AD17)</f>
        <v>149</v>
      </c>
      <c r="Z17" s="113">
        <v>119</v>
      </c>
      <c r="AA17" s="113">
        <v>30</v>
      </c>
      <c r="AB17" s="113">
        <v>0</v>
      </c>
      <c r="AC17" s="113">
        <v>149</v>
      </c>
      <c r="AD17" s="113">
        <v>0</v>
      </c>
      <c r="AE17" s="104">
        <f aca="true" t="shared" si="9" ref="AE17:AE80">SUM(AH17:AJ17)</f>
        <v>165</v>
      </c>
      <c r="AF17" s="113">
        <v>135</v>
      </c>
      <c r="AG17" s="113">
        <v>30</v>
      </c>
      <c r="AH17" s="66">
        <v>0</v>
      </c>
      <c r="AI17" s="66">
        <v>165</v>
      </c>
      <c r="AJ17" s="140">
        <v>0</v>
      </c>
      <c r="AK17" s="72" t="s">
        <v>10</v>
      </c>
      <c r="AL17" s="218"/>
      <c r="AM17" s="75"/>
      <c r="AN17" s="109"/>
      <c r="AU17" s="66"/>
    </row>
    <row r="18" spans="1:47" ht="15.75" customHeight="1">
      <c r="A18" s="218"/>
      <c r="B18" s="72" t="s">
        <v>12</v>
      </c>
      <c r="C18" s="103">
        <f t="shared" si="3"/>
        <v>1</v>
      </c>
      <c r="D18" s="137">
        <v>0</v>
      </c>
      <c r="E18" s="137">
        <v>0</v>
      </c>
      <c r="F18" s="137">
        <v>1</v>
      </c>
      <c r="G18" s="104">
        <f t="shared" si="4"/>
        <v>3</v>
      </c>
      <c r="H18" s="113">
        <v>0</v>
      </c>
      <c r="I18" s="113">
        <v>3</v>
      </c>
      <c r="J18" s="139">
        <v>0</v>
      </c>
      <c r="K18" s="104">
        <f t="shared" si="5"/>
        <v>81</v>
      </c>
      <c r="L18" s="113">
        <v>78</v>
      </c>
      <c r="M18" s="113">
        <v>3</v>
      </c>
      <c r="N18" s="113">
        <v>0</v>
      </c>
      <c r="O18" s="113">
        <v>81</v>
      </c>
      <c r="P18" s="113">
        <v>0</v>
      </c>
      <c r="Q18" s="113">
        <f t="shared" si="6"/>
        <v>60</v>
      </c>
      <c r="R18" s="113">
        <v>0</v>
      </c>
      <c r="S18" s="113">
        <v>60</v>
      </c>
      <c r="T18" s="113">
        <v>0</v>
      </c>
      <c r="U18" s="113">
        <f t="shared" si="7"/>
        <v>31</v>
      </c>
      <c r="V18" s="113">
        <v>0</v>
      </c>
      <c r="W18" s="113">
        <v>31</v>
      </c>
      <c r="X18" s="113">
        <v>0</v>
      </c>
      <c r="Y18" s="113">
        <f t="shared" si="8"/>
        <v>31</v>
      </c>
      <c r="Z18" s="113">
        <v>30</v>
      </c>
      <c r="AA18" s="113">
        <v>1</v>
      </c>
      <c r="AB18" s="113">
        <v>0</v>
      </c>
      <c r="AC18" s="113">
        <v>31</v>
      </c>
      <c r="AD18" s="113">
        <v>0</v>
      </c>
      <c r="AE18" s="104">
        <f t="shared" si="9"/>
        <v>46</v>
      </c>
      <c r="AF18" s="113">
        <v>46</v>
      </c>
      <c r="AG18" s="113">
        <v>0</v>
      </c>
      <c r="AH18" s="66">
        <v>0</v>
      </c>
      <c r="AI18" s="66">
        <v>46</v>
      </c>
      <c r="AJ18" s="140">
        <v>0</v>
      </c>
      <c r="AK18" s="72" t="s">
        <v>12</v>
      </c>
      <c r="AL18" s="218"/>
      <c r="AM18" s="75"/>
      <c r="AN18" s="109"/>
      <c r="AU18" s="66"/>
    </row>
    <row r="19" spans="1:47" ht="15.75" customHeight="1">
      <c r="A19" s="218"/>
      <c r="B19" s="72" t="s">
        <v>13</v>
      </c>
      <c r="C19" s="103">
        <f t="shared" si="3"/>
        <v>1</v>
      </c>
      <c r="D19" s="137">
        <v>0</v>
      </c>
      <c r="E19" s="137">
        <v>0</v>
      </c>
      <c r="F19" s="137">
        <v>1</v>
      </c>
      <c r="G19" s="104">
        <f t="shared" si="4"/>
        <v>1</v>
      </c>
      <c r="H19" s="113">
        <v>0</v>
      </c>
      <c r="I19" s="113">
        <v>1</v>
      </c>
      <c r="J19" s="139">
        <v>0</v>
      </c>
      <c r="K19" s="104">
        <f t="shared" si="5"/>
        <v>58</v>
      </c>
      <c r="L19" s="113">
        <v>41</v>
      </c>
      <c r="M19" s="113">
        <v>17</v>
      </c>
      <c r="N19" s="113">
        <v>0</v>
      </c>
      <c r="O19" s="113">
        <v>58</v>
      </c>
      <c r="P19" s="113">
        <v>0</v>
      </c>
      <c r="Q19" s="113">
        <f t="shared" si="6"/>
        <v>30</v>
      </c>
      <c r="R19" s="113">
        <v>0</v>
      </c>
      <c r="S19" s="113">
        <v>30</v>
      </c>
      <c r="T19" s="113">
        <v>0</v>
      </c>
      <c r="U19" s="113">
        <f t="shared" si="7"/>
        <v>28</v>
      </c>
      <c r="V19" s="113">
        <v>0</v>
      </c>
      <c r="W19" s="113">
        <v>28</v>
      </c>
      <c r="X19" s="113">
        <v>0</v>
      </c>
      <c r="Y19" s="113">
        <f t="shared" si="8"/>
        <v>28</v>
      </c>
      <c r="Z19" s="113">
        <v>18</v>
      </c>
      <c r="AA19" s="113">
        <v>10</v>
      </c>
      <c r="AB19" s="113">
        <v>0</v>
      </c>
      <c r="AC19" s="113">
        <v>28</v>
      </c>
      <c r="AD19" s="113">
        <v>0</v>
      </c>
      <c r="AE19" s="104">
        <f t="shared" si="9"/>
        <v>25</v>
      </c>
      <c r="AF19" s="113">
        <v>15</v>
      </c>
      <c r="AG19" s="113">
        <v>10</v>
      </c>
      <c r="AH19" s="66">
        <v>0</v>
      </c>
      <c r="AI19" s="66">
        <v>25</v>
      </c>
      <c r="AJ19" s="140">
        <v>0</v>
      </c>
      <c r="AK19" s="72" t="s">
        <v>13</v>
      </c>
      <c r="AL19" s="218"/>
      <c r="AM19" s="75"/>
      <c r="AN19" s="109"/>
      <c r="AU19" s="66"/>
    </row>
    <row r="20" spans="1:47" ht="15.75" customHeight="1">
      <c r="A20" s="218"/>
      <c r="B20" s="72" t="s">
        <v>14</v>
      </c>
      <c r="C20" s="103">
        <f t="shared" si="3"/>
        <v>3</v>
      </c>
      <c r="D20" s="137">
        <v>0</v>
      </c>
      <c r="E20" s="137">
        <v>0</v>
      </c>
      <c r="F20" s="137">
        <v>3</v>
      </c>
      <c r="G20" s="104">
        <f t="shared" si="4"/>
        <v>9</v>
      </c>
      <c r="H20" s="113">
        <v>1</v>
      </c>
      <c r="I20" s="113">
        <v>8</v>
      </c>
      <c r="J20" s="139">
        <v>0</v>
      </c>
      <c r="K20" s="104">
        <f t="shared" si="5"/>
        <v>1007</v>
      </c>
      <c r="L20" s="113">
        <v>992</v>
      </c>
      <c r="M20" s="113">
        <v>15</v>
      </c>
      <c r="N20" s="113">
        <v>22</v>
      </c>
      <c r="O20" s="113">
        <v>985</v>
      </c>
      <c r="P20" s="113">
        <v>0</v>
      </c>
      <c r="Q20" s="113">
        <f t="shared" si="6"/>
        <v>775</v>
      </c>
      <c r="R20" s="113">
        <v>25</v>
      </c>
      <c r="S20" s="113">
        <v>750</v>
      </c>
      <c r="T20" s="113">
        <v>0</v>
      </c>
      <c r="U20" s="113">
        <f t="shared" si="7"/>
        <v>510</v>
      </c>
      <c r="V20" s="113">
        <v>11</v>
      </c>
      <c r="W20" s="113">
        <v>499</v>
      </c>
      <c r="X20" s="113">
        <v>0</v>
      </c>
      <c r="Y20" s="113">
        <f t="shared" si="8"/>
        <v>483</v>
      </c>
      <c r="Z20" s="113">
        <v>471</v>
      </c>
      <c r="AA20" s="113">
        <v>12</v>
      </c>
      <c r="AB20" s="113">
        <v>9</v>
      </c>
      <c r="AC20" s="113">
        <v>474</v>
      </c>
      <c r="AD20" s="113">
        <v>0</v>
      </c>
      <c r="AE20" s="104">
        <f t="shared" si="9"/>
        <v>664</v>
      </c>
      <c r="AF20" s="113">
        <v>654</v>
      </c>
      <c r="AG20" s="113">
        <v>10</v>
      </c>
      <c r="AH20" s="66">
        <v>3</v>
      </c>
      <c r="AI20" s="66">
        <v>661</v>
      </c>
      <c r="AJ20" s="140">
        <v>0</v>
      </c>
      <c r="AK20" s="72" t="s">
        <v>14</v>
      </c>
      <c r="AL20" s="218"/>
      <c r="AM20" s="75"/>
      <c r="AN20" s="109"/>
      <c r="AU20" s="66"/>
    </row>
    <row r="21" spans="1:47" ht="15.75" customHeight="1">
      <c r="A21" s="218"/>
      <c r="B21" s="72" t="s">
        <v>15</v>
      </c>
      <c r="C21" s="103">
        <f t="shared" si="3"/>
        <v>0</v>
      </c>
      <c r="D21" s="137">
        <v>0</v>
      </c>
      <c r="E21" s="137">
        <v>0</v>
      </c>
      <c r="F21" s="137">
        <v>0</v>
      </c>
      <c r="G21" s="104">
        <f t="shared" si="4"/>
        <v>0</v>
      </c>
      <c r="H21" s="113">
        <v>0</v>
      </c>
      <c r="I21" s="113">
        <v>0</v>
      </c>
      <c r="J21" s="139">
        <v>0</v>
      </c>
      <c r="K21" s="104">
        <f t="shared" si="5"/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f t="shared" si="6"/>
        <v>0</v>
      </c>
      <c r="R21" s="113">
        <v>0</v>
      </c>
      <c r="S21" s="113">
        <v>0</v>
      </c>
      <c r="T21" s="113">
        <v>0</v>
      </c>
      <c r="U21" s="113">
        <f t="shared" si="7"/>
        <v>0</v>
      </c>
      <c r="V21" s="113">
        <v>0</v>
      </c>
      <c r="W21" s="113">
        <v>0</v>
      </c>
      <c r="X21" s="113">
        <v>0</v>
      </c>
      <c r="Y21" s="113">
        <f t="shared" si="8"/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04">
        <f t="shared" si="9"/>
        <v>0</v>
      </c>
      <c r="AF21" s="113">
        <v>0</v>
      </c>
      <c r="AG21" s="113">
        <v>0</v>
      </c>
      <c r="AH21" s="66">
        <v>0</v>
      </c>
      <c r="AI21" s="66">
        <v>0</v>
      </c>
      <c r="AJ21" s="140">
        <v>0</v>
      </c>
      <c r="AK21" s="72" t="s">
        <v>15</v>
      </c>
      <c r="AL21" s="218"/>
      <c r="AM21" s="75"/>
      <c r="AN21" s="109"/>
      <c r="AU21" s="66"/>
    </row>
    <row r="22" spans="1:47" ht="15.75" customHeight="1">
      <c r="A22" s="218"/>
      <c r="B22" s="72" t="s">
        <v>17</v>
      </c>
      <c r="C22" s="103">
        <f t="shared" si="3"/>
        <v>0</v>
      </c>
      <c r="D22" s="137">
        <v>0</v>
      </c>
      <c r="E22" s="137">
        <v>0</v>
      </c>
      <c r="F22" s="137">
        <v>0</v>
      </c>
      <c r="G22" s="104">
        <f t="shared" si="4"/>
        <v>0</v>
      </c>
      <c r="H22" s="113">
        <v>0</v>
      </c>
      <c r="I22" s="113">
        <v>0</v>
      </c>
      <c r="J22" s="139">
        <v>0</v>
      </c>
      <c r="K22" s="104">
        <f t="shared" si="5"/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f t="shared" si="6"/>
        <v>0</v>
      </c>
      <c r="R22" s="113">
        <v>0</v>
      </c>
      <c r="S22" s="113">
        <v>0</v>
      </c>
      <c r="T22" s="113">
        <v>0</v>
      </c>
      <c r="U22" s="113">
        <f t="shared" si="7"/>
        <v>0</v>
      </c>
      <c r="V22" s="113">
        <v>0</v>
      </c>
      <c r="W22" s="113">
        <v>0</v>
      </c>
      <c r="X22" s="113">
        <v>0</v>
      </c>
      <c r="Y22" s="113">
        <f t="shared" si="8"/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04">
        <f t="shared" si="9"/>
        <v>0</v>
      </c>
      <c r="AF22" s="113">
        <v>0</v>
      </c>
      <c r="AG22" s="113">
        <v>0</v>
      </c>
      <c r="AH22" s="66">
        <v>0</v>
      </c>
      <c r="AI22" s="66">
        <v>0</v>
      </c>
      <c r="AJ22" s="140">
        <v>0</v>
      </c>
      <c r="AK22" s="72" t="s">
        <v>17</v>
      </c>
      <c r="AL22" s="218"/>
      <c r="AM22" s="75"/>
      <c r="AN22" s="109"/>
      <c r="AU22" s="66"/>
    </row>
    <row r="23" spans="1:47" ht="15.75" customHeight="1">
      <c r="A23" s="218"/>
      <c r="B23" s="72" t="s">
        <v>19</v>
      </c>
      <c r="C23" s="103">
        <f t="shared" si="3"/>
        <v>2</v>
      </c>
      <c r="D23" s="137">
        <v>0</v>
      </c>
      <c r="E23" s="137">
        <v>0</v>
      </c>
      <c r="F23" s="137">
        <v>2</v>
      </c>
      <c r="G23" s="104">
        <f t="shared" si="4"/>
        <v>14</v>
      </c>
      <c r="H23" s="113">
        <v>0</v>
      </c>
      <c r="I23" s="113">
        <v>14</v>
      </c>
      <c r="J23" s="139">
        <v>0</v>
      </c>
      <c r="K23" s="104">
        <f t="shared" si="5"/>
        <v>940</v>
      </c>
      <c r="L23" s="113">
        <v>732</v>
      </c>
      <c r="M23" s="113">
        <v>208</v>
      </c>
      <c r="N23" s="113">
        <v>0</v>
      </c>
      <c r="O23" s="113">
        <v>940</v>
      </c>
      <c r="P23" s="113">
        <v>0</v>
      </c>
      <c r="Q23" s="113">
        <f t="shared" si="6"/>
        <v>680</v>
      </c>
      <c r="R23" s="113">
        <v>0</v>
      </c>
      <c r="S23" s="113">
        <v>680</v>
      </c>
      <c r="T23" s="113">
        <v>0</v>
      </c>
      <c r="U23" s="113">
        <f t="shared" si="7"/>
        <v>427</v>
      </c>
      <c r="V23" s="113">
        <v>0</v>
      </c>
      <c r="W23" s="113">
        <v>427</v>
      </c>
      <c r="X23" s="113">
        <v>0</v>
      </c>
      <c r="Y23" s="113">
        <f t="shared" si="8"/>
        <v>410</v>
      </c>
      <c r="Z23" s="113">
        <v>314</v>
      </c>
      <c r="AA23" s="113">
        <v>96</v>
      </c>
      <c r="AB23" s="113">
        <v>0</v>
      </c>
      <c r="AC23" s="113">
        <v>410</v>
      </c>
      <c r="AD23" s="113">
        <v>0</v>
      </c>
      <c r="AE23" s="104">
        <f t="shared" si="9"/>
        <v>380</v>
      </c>
      <c r="AF23" s="113">
        <v>298</v>
      </c>
      <c r="AG23" s="113">
        <v>82</v>
      </c>
      <c r="AH23" s="66">
        <v>0</v>
      </c>
      <c r="AI23" s="66">
        <v>380</v>
      </c>
      <c r="AJ23" s="140">
        <v>0</v>
      </c>
      <c r="AK23" s="72" t="s">
        <v>19</v>
      </c>
      <c r="AL23" s="218"/>
      <c r="AM23" s="75"/>
      <c r="AN23" s="109"/>
      <c r="AU23" s="66"/>
    </row>
    <row r="24" spans="1:47" ht="15.75" customHeight="1">
      <c r="A24" s="220"/>
      <c r="B24" s="114" t="s">
        <v>4</v>
      </c>
      <c r="C24" s="103">
        <f t="shared" si="3"/>
        <v>3</v>
      </c>
      <c r="D24" s="137">
        <v>0</v>
      </c>
      <c r="E24" s="137">
        <v>0</v>
      </c>
      <c r="F24" s="137">
        <v>3</v>
      </c>
      <c r="G24" s="104">
        <f t="shared" si="4"/>
        <v>22</v>
      </c>
      <c r="H24" s="113">
        <v>0</v>
      </c>
      <c r="I24" s="113">
        <v>22</v>
      </c>
      <c r="J24" s="139">
        <v>0</v>
      </c>
      <c r="K24" s="104">
        <f t="shared" si="5"/>
        <v>1038</v>
      </c>
      <c r="L24" s="113">
        <v>759</v>
      </c>
      <c r="M24" s="113">
        <v>279</v>
      </c>
      <c r="N24" s="113">
        <v>0</v>
      </c>
      <c r="O24" s="113">
        <v>1038</v>
      </c>
      <c r="P24" s="113">
        <v>0</v>
      </c>
      <c r="Q24" s="113">
        <f t="shared" si="6"/>
        <v>655</v>
      </c>
      <c r="R24" s="113">
        <v>0</v>
      </c>
      <c r="S24" s="113">
        <v>655</v>
      </c>
      <c r="T24" s="113">
        <v>0</v>
      </c>
      <c r="U24" s="113">
        <f t="shared" si="7"/>
        <v>475</v>
      </c>
      <c r="V24" s="113">
        <v>0</v>
      </c>
      <c r="W24" s="113">
        <v>475</v>
      </c>
      <c r="X24" s="113">
        <v>0</v>
      </c>
      <c r="Y24" s="113">
        <f t="shared" si="8"/>
        <v>454</v>
      </c>
      <c r="Z24" s="113">
        <v>331</v>
      </c>
      <c r="AA24" s="113">
        <v>123</v>
      </c>
      <c r="AB24" s="113">
        <v>0</v>
      </c>
      <c r="AC24" s="113">
        <v>454</v>
      </c>
      <c r="AD24" s="113">
        <v>0</v>
      </c>
      <c r="AE24" s="104">
        <f t="shared" si="9"/>
        <v>534</v>
      </c>
      <c r="AF24" s="113">
        <v>414</v>
      </c>
      <c r="AG24" s="113">
        <v>120</v>
      </c>
      <c r="AH24" s="66">
        <v>0</v>
      </c>
      <c r="AI24" s="66">
        <v>534</v>
      </c>
      <c r="AJ24" s="140">
        <v>0</v>
      </c>
      <c r="AK24" s="114" t="s">
        <v>4</v>
      </c>
      <c r="AL24" s="220"/>
      <c r="AM24" s="75"/>
      <c r="AN24" s="109"/>
      <c r="AU24" s="66"/>
    </row>
    <row r="25" spans="1:47" s="97" customFormat="1" ht="15.75" customHeight="1">
      <c r="A25" s="237" t="s">
        <v>101</v>
      </c>
      <c r="B25" s="115" t="s">
        <v>0</v>
      </c>
      <c r="C25" s="91">
        <f t="shared" si="3"/>
        <v>1</v>
      </c>
      <c r="D25" s="92">
        <f>SUM(D26:D28)</f>
        <v>0</v>
      </c>
      <c r="E25" s="92">
        <f>SUM(E26:E28)</f>
        <v>0</v>
      </c>
      <c r="F25" s="92">
        <f>SUM(F26:F28)</f>
        <v>1</v>
      </c>
      <c r="G25" s="93">
        <f aca="true" t="shared" si="10" ref="G25:AJ25">SUM(G26:G28)</f>
        <v>1</v>
      </c>
      <c r="H25" s="93">
        <f t="shared" si="10"/>
        <v>0</v>
      </c>
      <c r="I25" s="93">
        <f t="shared" si="10"/>
        <v>1</v>
      </c>
      <c r="J25" s="93">
        <f t="shared" si="10"/>
        <v>0</v>
      </c>
      <c r="K25" s="93">
        <f t="shared" si="10"/>
        <v>35</v>
      </c>
      <c r="L25" s="93">
        <f>SUM(L26:L28)</f>
        <v>23</v>
      </c>
      <c r="M25" s="93">
        <f>SUM(M26:M28)</f>
        <v>12</v>
      </c>
      <c r="N25" s="93">
        <f t="shared" si="10"/>
        <v>0</v>
      </c>
      <c r="O25" s="93">
        <f t="shared" si="10"/>
        <v>35</v>
      </c>
      <c r="P25" s="93">
        <f t="shared" si="10"/>
        <v>0</v>
      </c>
      <c r="Q25" s="93">
        <f t="shared" si="10"/>
        <v>115</v>
      </c>
      <c r="R25" s="93">
        <f t="shared" si="10"/>
        <v>0</v>
      </c>
      <c r="S25" s="93">
        <f t="shared" si="10"/>
        <v>115</v>
      </c>
      <c r="T25" s="93">
        <f t="shared" si="10"/>
        <v>0</v>
      </c>
      <c r="U25" s="93">
        <f t="shared" si="10"/>
        <v>22</v>
      </c>
      <c r="V25" s="93">
        <f t="shared" si="10"/>
        <v>0</v>
      </c>
      <c r="W25" s="93">
        <f t="shared" si="10"/>
        <v>22</v>
      </c>
      <c r="X25" s="93">
        <f t="shared" si="10"/>
        <v>0</v>
      </c>
      <c r="Y25" s="93">
        <f t="shared" si="10"/>
        <v>21</v>
      </c>
      <c r="Z25" s="93">
        <f t="shared" si="10"/>
        <v>14</v>
      </c>
      <c r="AA25" s="93">
        <f t="shared" si="10"/>
        <v>7</v>
      </c>
      <c r="AB25" s="93">
        <f t="shared" si="10"/>
        <v>0</v>
      </c>
      <c r="AC25" s="93">
        <f t="shared" si="10"/>
        <v>21</v>
      </c>
      <c r="AD25" s="93">
        <f t="shared" si="10"/>
        <v>0</v>
      </c>
      <c r="AE25" s="93">
        <f t="shared" si="10"/>
        <v>37</v>
      </c>
      <c r="AF25" s="93">
        <f t="shared" si="10"/>
        <v>22</v>
      </c>
      <c r="AG25" s="93">
        <f t="shared" si="10"/>
        <v>15</v>
      </c>
      <c r="AH25" s="93">
        <f t="shared" si="10"/>
        <v>0</v>
      </c>
      <c r="AI25" s="93">
        <f t="shared" si="10"/>
        <v>37</v>
      </c>
      <c r="AJ25" s="116">
        <f t="shared" si="10"/>
        <v>0</v>
      </c>
      <c r="AK25" s="115" t="s">
        <v>0</v>
      </c>
      <c r="AL25" s="221" t="s">
        <v>101</v>
      </c>
      <c r="AM25" s="90"/>
      <c r="AN25" s="111"/>
      <c r="AU25" s="111"/>
    </row>
    <row r="26" spans="1:47" ht="15.75" customHeight="1">
      <c r="A26" s="238"/>
      <c r="B26" s="72" t="s">
        <v>23</v>
      </c>
      <c r="C26" s="103">
        <f t="shared" si="3"/>
        <v>0</v>
      </c>
      <c r="D26" s="137">
        <v>0</v>
      </c>
      <c r="E26" s="137">
        <v>0</v>
      </c>
      <c r="F26" s="137">
        <v>0</v>
      </c>
      <c r="G26" s="104">
        <f>SUM(H26:J26)</f>
        <v>0</v>
      </c>
      <c r="H26" s="113">
        <v>0</v>
      </c>
      <c r="I26" s="113">
        <v>0</v>
      </c>
      <c r="J26" s="139">
        <v>0</v>
      </c>
      <c r="K26" s="104">
        <f>SUM(N26:P26)</f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f>SUM(R26:T26)</f>
        <v>0</v>
      </c>
      <c r="R26" s="113">
        <v>0</v>
      </c>
      <c r="S26" s="113">
        <v>0</v>
      </c>
      <c r="T26" s="113">
        <v>0</v>
      </c>
      <c r="U26" s="113">
        <f t="shared" si="7"/>
        <v>0</v>
      </c>
      <c r="V26" s="113">
        <v>0</v>
      </c>
      <c r="W26" s="113">
        <v>0</v>
      </c>
      <c r="X26" s="113">
        <v>0</v>
      </c>
      <c r="Y26" s="113">
        <f t="shared" si="8"/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04">
        <f t="shared" si="9"/>
        <v>0</v>
      </c>
      <c r="AF26" s="113">
        <v>0</v>
      </c>
      <c r="AG26" s="113">
        <v>0</v>
      </c>
      <c r="AH26" s="66">
        <v>0</v>
      </c>
      <c r="AI26" s="66">
        <v>0</v>
      </c>
      <c r="AJ26" s="140">
        <v>0</v>
      </c>
      <c r="AK26" s="72" t="s">
        <v>23</v>
      </c>
      <c r="AL26" s="221"/>
      <c r="AM26" s="75"/>
      <c r="AN26" s="109"/>
      <c r="AU26" s="66"/>
    </row>
    <row r="27" spans="1:47" ht="15.75" customHeight="1">
      <c r="A27" s="238"/>
      <c r="B27" s="72" t="s">
        <v>189</v>
      </c>
      <c r="C27" s="103">
        <f t="shared" si="3"/>
        <v>0</v>
      </c>
      <c r="D27" s="137">
        <v>0</v>
      </c>
      <c r="E27" s="137">
        <v>0</v>
      </c>
      <c r="F27" s="137">
        <v>0</v>
      </c>
      <c r="G27" s="104">
        <f>SUM(H27:J27)</f>
        <v>0</v>
      </c>
      <c r="H27" s="113">
        <v>0</v>
      </c>
      <c r="I27" s="113">
        <v>0</v>
      </c>
      <c r="J27" s="139">
        <v>0</v>
      </c>
      <c r="K27" s="104">
        <f>SUM(N27:P27)</f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f>SUM(R27:T27)</f>
        <v>75</v>
      </c>
      <c r="R27" s="113">
        <v>0</v>
      </c>
      <c r="S27" s="113">
        <v>75</v>
      </c>
      <c r="T27" s="113">
        <v>0</v>
      </c>
      <c r="U27" s="113">
        <f t="shared" si="7"/>
        <v>0</v>
      </c>
      <c r="V27" s="113">
        <v>0</v>
      </c>
      <c r="W27" s="113">
        <v>0</v>
      </c>
      <c r="X27" s="113">
        <v>0</v>
      </c>
      <c r="Y27" s="113">
        <f t="shared" si="8"/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04">
        <f t="shared" si="9"/>
        <v>20</v>
      </c>
      <c r="AF27" s="113">
        <v>8</v>
      </c>
      <c r="AG27" s="113">
        <v>12</v>
      </c>
      <c r="AH27" s="66">
        <v>0</v>
      </c>
      <c r="AI27" s="66">
        <v>20</v>
      </c>
      <c r="AJ27" s="140">
        <v>0</v>
      </c>
      <c r="AK27" s="72" t="s">
        <v>114</v>
      </c>
      <c r="AL27" s="221"/>
      <c r="AM27" s="75"/>
      <c r="AN27" s="109"/>
      <c r="AU27" s="66"/>
    </row>
    <row r="28" spans="1:47" ht="15.75" customHeight="1">
      <c r="A28" s="239"/>
      <c r="B28" s="72" t="s">
        <v>4</v>
      </c>
      <c r="C28" s="103">
        <f t="shared" si="3"/>
        <v>1</v>
      </c>
      <c r="D28" s="137">
        <v>0</v>
      </c>
      <c r="E28" s="137">
        <v>0</v>
      </c>
      <c r="F28" s="137">
        <v>1</v>
      </c>
      <c r="G28" s="104">
        <f>SUM(H28:J28)</f>
        <v>1</v>
      </c>
      <c r="H28" s="113">
        <v>0</v>
      </c>
      <c r="I28" s="113">
        <v>1</v>
      </c>
      <c r="J28" s="139">
        <v>0</v>
      </c>
      <c r="K28" s="104">
        <f>SUM(N28:P28)</f>
        <v>35</v>
      </c>
      <c r="L28" s="113">
        <v>23</v>
      </c>
      <c r="M28" s="113">
        <v>12</v>
      </c>
      <c r="N28" s="113">
        <v>0</v>
      </c>
      <c r="O28" s="113">
        <v>35</v>
      </c>
      <c r="P28" s="113">
        <v>0</v>
      </c>
      <c r="Q28" s="113">
        <f>SUM(R28:T28)</f>
        <v>40</v>
      </c>
      <c r="R28" s="113">
        <v>0</v>
      </c>
      <c r="S28" s="113">
        <v>40</v>
      </c>
      <c r="T28" s="113">
        <v>0</v>
      </c>
      <c r="U28" s="113">
        <f t="shared" si="7"/>
        <v>22</v>
      </c>
      <c r="V28" s="113">
        <v>0</v>
      </c>
      <c r="W28" s="113">
        <v>22</v>
      </c>
      <c r="X28" s="113">
        <v>0</v>
      </c>
      <c r="Y28" s="113">
        <f t="shared" si="8"/>
        <v>21</v>
      </c>
      <c r="Z28" s="113">
        <v>14</v>
      </c>
      <c r="AA28" s="113">
        <v>7</v>
      </c>
      <c r="AB28" s="113">
        <v>0</v>
      </c>
      <c r="AC28" s="113">
        <v>21</v>
      </c>
      <c r="AD28" s="113">
        <v>0</v>
      </c>
      <c r="AE28" s="104">
        <f t="shared" si="9"/>
        <v>17</v>
      </c>
      <c r="AF28" s="113">
        <v>14</v>
      </c>
      <c r="AG28" s="113">
        <v>3</v>
      </c>
      <c r="AH28" s="66">
        <v>0</v>
      </c>
      <c r="AI28" s="66">
        <v>17</v>
      </c>
      <c r="AJ28" s="140">
        <v>0</v>
      </c>
      <c r="AK28" s="72" t="s">
        <v>4</v>
      </c>
      <c r="AL28" s="221"/>
      <c r="AM28" s="75"/>
      <c r="AN28" s="109"/>
      <c r="AU28" s="66"/>
    </row>
    <row r="29" spans="1:47" s="97" customFormat="1" ht="15.75" customHeight="1">
      <c r="A29" s="222" t="s">
        <v>102</v>
      </c>
      <c r="B29" s="110" t="s">
        <v>0</v>
      </c>
      <c r="C29" s="91">
        <f t="shared" si="3"/>
        <v>27</v>
      </c>
      <c r="D29" s="92">
        <f>SUM(D30:D39)</f>
        <v>1</v>
      </c>
      <c r="E29" s="92">
        <f>SUM(E30:E39)</f>
        <v>3</v>
      </c>
      <c r="F29" s="92">
        <f>SUM(F30:F39)</f>
        <v>23</v>
      </c>
      <c r="G29" s="93">
        <f aca="true" t="shared" si="11" ref="G29:AJ29">SUM(G30:G39)</f>
        <v>40</v>
      </c>
      <c r="H29" s="93">
        <f t="shared" si="11"/>
        <v>0</v>
      </c>
      <c r="I29" s="93">
        <f t="shared" si="11"/>
        <v>40</v>
      </c>
      <c r="J29" s="93">
        <f t="shared" si="11"/>
        <v>0</v>
      </c>
      <c r="K29" s="93">
        <f t="shared" si="11"/>
        <v>3588</v>
      </c>
      <c r="L29" s="93">
        <f t="shared" si="11"/>
        <v>1458</v>
      </c>
      <c r="M29" s="93">
        <f t="shared" si="11"/>
        <v>2130</v>
      </c>
      <c r="N29" s="93">
        <f t="shared" si="11"/>
        <v>0</v>
      </c>
      <c r="O29" s="93">
        <f t="shared" si="11"/>
        <v>3588</v>
      </c>
      <c r="P29" s="93">
        <f t="shared" si="11"/>
        <v>0</v>
      </c>
      <c r="Q29" s="93">
        <f t="shared" si="11"/>
        <v>1745</v>
      </c>
      <c r="R29" s="93">
        <f t="shared" si="11"/>
        <v>0</v>
      </c>
      <c r="S29" s="93">
        <f t="shared" si="11"/>
        <v>1745</v>
      </c>
      <c r="T29" s="93">
        <f t="shared" si="11"/>
        <v>0</v>
      </c>
      <c r="U29" s="93">
        <f t="shared" si="11"/>
        <v>2743</v>
      </c>
      <c r="V29" s="93">
        <f t="shared" si="11"/>
        <v>0</v>
      </c>
      <c r="W29" s="93">
        <f t="shared" si="11"/>
        <v>2743</v>
      </c>
      <c r="X29" s="93">
        <f t="shared" si="11"/>
        <v>0</v>
      </c>
      <c r="Y29" s="93">
        <f t="shared" si="11"/>
        <v>1318</v>
      </c>
      <c r="Z29" s="93">
        <f t="shared" si="11"/>
        <v>528</v>
      </c>
      <c r="AA29" s="93">
        <f t="shared" si="11"/>
        <v>790</v>
      </c>
      <c r="AB29" s="93">
        <f t="shared" si="11"/>
        <v>0</v>
      </c>
      <c r="AC29" s="93">
        <f t="shared" si="11"/>
        <v>1318</v>
      </c>
      <c r="AD29" s="93">
        <f t="shared" si="11"/>
        <v>0</v>
      </c>
      <c r="AE29" s="93">
        <f t="shared" si="11"/>
        <v>1184</v>
      </c>
      <c r="AF29" s="93">
        <f t="shared" si="11"/>
        <v>423</v>
      </c>
      <c r="AG29" s="93">
        <f t="shared" si="11"/>
        <v>761</v>
      </c>
      <c r="AH29" s="93">
        <f t="shared" si="11"/>
        <v>0</v>
      </c>
      <c r="AI29" s="93">
        <f t="shared" si="11"/>
        <v>1184</v>
      </c>
      <c r="AJ29" s="116">
        <f t="shared" si="11"/>
        <v>0</v>
      </c>
      <c r="AK29" s="110" t="s">
        <v>0</v>
      </c>
      <c r="AL29" s="222" t="s">
        <v>102</v>
      </c>
      <c r="AM29" s="90"/>
      <c r="AN29" s="111"/>
      <c r="AU29" s="111"/>
    </row>
    <row r="30" spans="1:47" ht="15.75" customHeight="1">
      <c r="A30" s="223"/>
      <c r="B30" s="72" t="s">
        <v>26</v>
      </c>
      <c r="C30" s="103">
        <f t="shared" si="3"/>
        <v>6</v>
      </c>
      <c r="D30" s="137">
        <v>0</v>
      </c>
      <c r="E30" s="137">
        <v>3</v>
      </c>
      <c r="F30" s="137">
        <v>3</v>
      </c>
      <c r="G30" s="104">
        <f aca="true" t="shared" si="12" ref="G30:G39">SUM(H30:J30)</f>
        <v>6</v>
      </c>
      <c r="H30" s="113">
        <v>0</v>
      </c>
      <c r="I30" s="113">
        <v>6</v>
      </c>
      <c r="J30" s="139">
        <v>0</v>
      </c>
      <c r="K30" s="104">
        <f>SUM(N30:P30)</f>
        <v>715</v>
      </c>
      <c r="L30" s="113">
        <v>37</v>
      </c>
      <c r="M30" s="113">
        <v>678</v>
      </c>
      <c r="N30" s="113">
        <v>0</v>
      </c>
      <c r="O30" s="113">
        <v>715</v>
      </c>
      <c r="P30" s="113">
        <v>0</v>
      </c>
      <c r="Q30" s="113">
        <f>SUM(R30:T30)</f>
        <v>230</v>
      </c>
      <c r="R30" s="113">
        <v>0</v>
      </c>
      <c r="S30" s="113">
        <v>230</v>
      </c>
      <c r="T30" s="113">
        <v>0</v>
      </c>
      <c r="U30" s="113">
        <f t="shared" si="7"/>
        <v>1020</v>
      </c>
      <c r="V30" s="113">
        <v>0</v>
      </c>
      <c r="W30" s="113">
        <v>1020</v>
      </c>
      <c r="X30" s="113">
        <v>0</v>
      </c>
      <c r="Y30" s="113">
        <f t="shared" si="8"/>
        <v>217</v>
      </c>
      <c r="Z30" s="113">
        <v>10</v>
      </c>
      <c r="AA30" s="113">
        <v>207</v>
      </c>
      <c r="AB30" s="113">
        <v>0</v>
      </c>
      <c r="AC30" s="113">
        <v>217</v>
      </c>
      <c r="AD30" s="113">
        <v>0</v>
      </c>
      <c r="AE30" s="104">
        <f t="shared" si="9"/>
        <v>263</v>
      </c>
      <c r="AF30" s="113">
        <v>10</v>
      </c>
      <c r="AG30" s="113">
        <v>253</v>
      </c>
      <c r="AH30" s="66">
        <v>0</v>
      </c>
      <c r="AI30" s="66">
        <v>263</v>
      </c>
      <c r="AJ30" s="140">
        <v>0</v>
      </c>
      <c r="AK30" s="72" t="s">
        <v>26</v>
      </c>
      <c r="AL30" s="223"/>
      <c r="AM30" s="75"/>
      <c r="AN30" s="109"/>
      <c r="AU30" s="66"/>
    </row>
    <row r="31" spans="1:47" ht="15.75" customHeight="1">
      <c r="A31" s="223"/>
      <c r="B31" s="72" t="s">
        <v>27</v>
      </c>
      <c r="C31" s="103">
        <f t="shared" si="3"/>
        <v>0</v>
      </c>
      <c r="D31" s="137">
        <v>0</v>
      </c>
      <c r="E31" s="137">
        <v>0</v>
      </c>
      <c r="F31" s="137">
        <v>0</v>
      </c>
      <c r="G31" s="104">
        <f t="shared" si="12"/>
        <v>0</v>
      </c>
      <c r="H31" s="113">
        <v>0</v>
      </c>
      <c r="I31" s="113">
        <v>0</v>
      </c>
      <c r="J31" s="139">
        <v>0</v>
      </c>
      <c r="K31" s="104">
        <f aca="true" t="shared" si="13" ref="K31:K39">SUM(N31:P31)</f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f aca="true" t="shared" si="14" ref="Q31:Q39">SUM(R31:T31)</f>
        <v>0</v>
      </c>
      <c r="R31" s="113">
        <v>0</v>
      </c>
      <c r="S31" s="113">
        <v>0</v>
      </c>
      <c r="T31" s="113">
        <v>0</v>
      </c>
      <c r="U31" s="113">
        <f t="shared" si="7"/>
        <v>0</v>
      </c>
      <c r="V31" s="113">
        <v>0</v>
      </c>
      <c r="W31" s="113">
        <v>0</v>
      </c>
      <c r="X31" s="113">
        <v>0</v>
      </c>
      <c r="Y31" s="113">
        <f t="shared" si="8"/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04">
        <f t="shared" si="9"/>
        <v>0</v>
      </c>
      <c r="AF31" s="113">
        <v>0</v>
      </c>
      <c r="AG31" s="113">
        <v>0</v>
      </c>
      <c r="AH31" s="66">
        <v>0</v>
      </c>
      <c r="AI31" s="66">
        <v>0</v>
      </c>
      <c r="AJ31" s="140">
        <v>0</v>
      </c>
      <c r="AK31" s="72" t="s">
        <v>27</v>
      </c>
      <c r="AL31" s="223"/>
      <c r="AM31" s="75"/>
      <c r="AN31" s="109"/>
      <c r="AU31" s="66"/>
    </row>
    <row r="32" spans="1:47" ht="15.75" customHeight="1">
      <c r="A32" s="223"/>
      <c r="B32" s="72" t="s">
        <v>29</v>
      </c>
      <c r="C32" s="103">
        <f t="shared" si="3"/>
        <v>4</v>
      </c>
      <c r="D32" s="137">
        <v>0</v>
      </c>
      <c r="E32" s="137">
        <v>0</v>
      </c>
      <c r="F32" s="137">
        <v>4</v>
      </c>
      <c r="G32" s="104">
        <f t="shared" si="12"/>
        <v>4</v>
      </c>
      <c r="H32" s="113">
        <v>0</v>
      </c>
      <c r="I32" s="113">
        <v>4</v>
      </c>
      <c r="J32" s="139">
        <v>0</v>
      </c>
      <c r="K32" s="104">
        <f t="shared" si="13"/>
        <v>415</v>
      </c>
      <c r="L32" s="113">
        <v>0</v>
      </c>
      <c r="M32" s="113">
        <v>415</v>
      </c>
      <c r="N32" s="113">
        <v>0</v>
      </c>
      <c r="O32" s="113">
        <v>415</v>
      </c>
      <c r="P32" s="113">
        <v>0</v>
      </c>
      <c r="Q32" s="113">
        <f t="shared" si="14"/>
        <v>206</v>
      </c>
      <c r="R32" s="113">
        <v>0</v>
      </c>
      <c r="S32" s="113">
        <v>206</v>
      </c>
      <c r="T32" s="113">
        <v>0</v>
      </c>
      <c r="U32" s="113">
        <f t="shared" si="7"/>
        <v>210</v>
      </c>
      <c r="V32" s="113">
        <v>0</v>
      </c>
      <c r="W32" s="113">
        <v>210</v>
      </c>
      <c r="X32" s="113">
        <v>0</v>
      </c>
      <c r="Y32" s="113">
        <f t="shared" si="8"/>
        <v>176</v>
      </c>
      <c r="Z32" s="113">
        <v>0</v>
      </c>
      <c r="AA32" s="113">
        <v>176</v>
      </c>
      <c r="AB32" s="113">
        <v>0</v>
      </c>
      <c r="AC32" s="113">
        <v>176</v>
      </c>
      <c r="AD32" s="113">
        <v>0</v>
      </c>
      <c r="AE32" s="104">
        <f t="shared" si="9"/>
        <v>138</v>
      </c>
      <c r="AF32" s="113">
        <v>0</v>
      </c>
      <c r="AG32" s="113">
        <v>138</v>
      </c>
      <c r="AH32" s="66">
        <v>0</v>
      </c>
      <c r="AI32" s="66">
        <v>138</v>
      </c>
      <c r="AJ32" s="140">
        <v>0</v>
      </c>
      <c r="AK32" s="72" t="s">
        <v>29</v>
      </c>
      <c r="AL32" s="223"/>
      <c r="AM32" s="75"/>
      <c r="AN32" s="109"/>
      <c r="AU32" s="66"/>
    </row>
    <row r="33" spans="1:47" ht="15.75" customHeight="1">
      <c r="A33" s="223"/>
      <c r="B33" s="72" t="s">
        <v>31</v>
      </c>
      <c r="C33" s="103">
        <f t="shared" si="3"/>
        <v>3</v>
      </c>
      <c r="D33" s="137">
        <v>1</v>
      </c>
      <c r="E33" s="137">
        <v>0</v>
      </c>
      <c r="F33" s="137">
        <v>2</v>
      </c>
      <c r="G33" s="104">
        <f t="shared" si="12"/>
        <v>3</v>
      </c>
      <c r="H33" s="113">
        <v>0</v>
      </c>
      <c r="I33" s="113">
        <v>3</v>
      </c>
      <c r="J33" s="139">
        <v>0</v>
      </c>
      <c r="K33" s="104">
        <f t="shared" si="13"/>
        <v>145</v>
      </c>
      <c r="L33" s="113">
        <v>72</v>
      </c>
      <c r="M33" s="113">
        <v>73</v>
      </c>
      <c r="N33" s="113">
        <v>0</v>
      </c>
      <c r="O33" s="113">
        <v>145</v>
      </c>
      <c r="P33" s="113">
        <v>0</v>
      </c>
      <c r="Q33" s="113">
        <f t="shared" si="14"/>
        <v>105</v>
      </c>
      <c r="R33" s="113">
        <v>0</v>
      </c>
      <c r="S33" s="113">
        <v>105</v>
      </c>
      <c r="T33" s="113">
        <v>0</v>
      </c>
      <c r="U33" s="113">
        <f t="shared" si="7"/>
        <v>88</v>
      </c>
      <c r="V33" s="113">
        <v>0</v>
      </c>
      <c r="W33" s="113">
        <v>88</v>
      </c>
      <c r="X33" s="113">
        <v>0</v>
      </c>
      <c r="Y33" s="113">
        <f t="shared" si="8"/>
        <v>74</v>
      </c>
      <c r="Z33" s="113">
        <v>36</v>
      </c>
      <c r="AA33" s="113">
        <v>38</v>
      </c>
      <c r="AB33" s="113">
        <v>0</v>
      </c>
      <c r="AC33" s="113">
        <v>74</v>
      </c>
      <c r="AD33" s="113">
        <v>0</v>
      </c>
      <c r="AE33" s="104">
        <f t="shared" si="9"/>
        <v>72</v>
      </c>
      <c r="AF33" s="113">
        <v>36</v>
      </c>
      <c r="AG33" s="113">
        <v>36</v>
      </c>
      <c r="AH33" s="66">
        <v>0</v>
      </c>
      <c r="AI33" s="66">
        <v>72</v>
      </c>
      <c r="AJ33" s="140">
        <v>0</v>
      </c>
      <c r="AK33" s="72" t="s">
        <v>31</v>
      </c>
      <c r="AL33" s="223"/>
      <c r="AM33" s="75"/>
      <c r="AN33" s="109"/>
      <c r="AU33" s="66"/>
    </row>
    <row r="34" spans="1:47" ht="15.75" customHeight="1">
      <c r="A34" s="223"/>
      <c r="B34" s="72" t="s">
        <v>33</v>
      </c>
      <c r="C34" s="103">
        <f t="shared" si="3"/>
        <v>0</v>
      </c>
      <c r="D34" s="137">
        <v>0</v>
      </c>
      <c r="E34" s="137">
        <v>0</v>
      </c>
      <c r="F34" s="137">
        <v>0</v>
      </c>
      <c r="G34" s="104">
        <f t="shared" si="12"/>
        <v>0</v>
      </c>
      <c r="H34" s="113">
        <v>0</v>
      </c>
      <c r="I34" s="113">
        <v>0</v>
      </c>
      <c r="J34" s="139">
        <v>0</v>
      </c>
      <c r="K34" s="104">
        <f t="shared" si="13"/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f t="shared" si="14"/>
        <v>0</v>
      </c>
      <c r="R34" s="113">
        <v>0</v>
      </c>
      <c r="S34" s="113">
        <v>0</v>
      </c>
      <c r="T34" s="113">
        <v>0</v>
      </c>
      <c r="U34" s="113">
        <f t="shared" si="7"/>
        <v>0</v>
      </c>
      <c r="V34" s="113">
        <v>0</v>
      </c>
      <c r="W34" s="113">
        <v>0</v>
      </c>
      <c r="X34" s="113">
        <v>0</v>
      </c>
      <c r="Y34" s="113">
        <f t="shared" si="8"/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04">
        <f t="shared" si="9"/>
        <v>0</v>
      </c>
      <c r="AF34" s="113">
        <v>0</v>
      </c>
      <c r="AG34" s="113">
        <v>0</v>
      </c>
      <c r="AH34" s="66">
        <v>0</v>
      </c>
      <c r="AI34" s="66">
        <v>0</v>
      </c>
      <c r="AJ34" s="140">
        <v>0</v>
      </c>
      <c r="AK34" s="72" t="s">
        <v>33</v>
      </c>
      <c r="AL34" s="223"/>
      <c r="AM34" s="75"/>
      <c r="AN34" s="109"/>
      <c r="AU34" s="66"/>
    </row>
    <row r="35" spans="1:47" ht="15.75" customHeight="1">
      <c r="A35" s="223"/>
      <c r="B35" s="72" t="s">
        <v>35</v>
      </c>
      <c r="C35" s="103">
        <f t="shared" si="3"/>
        <v>0</v>
      </c>
      <c r="D35" s="137">
        <v>0</v>
      </c>
      <c r="E35" s="137">
        <v>0</v>
      </c>
      <c r="F35" s="137">
        <v>0</v>
      </c>
      <c r="G35" s="104">
        <f t="shared" si="12"/>
        <v>0</v>
      </c>
      <c r="H35" s="113">
        <v>0</v>
      </c>
      <c r="I35" s="113">
        <v>0</v>
      </c>
      <c r="J35" s="139">
        <v>0</v>
      </c>
      <c r="K35" s="104">
        <f t="shared" si="13"/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f t="shared" si="14"/>
        <v>0</v>
      </c>
      <c r="R35" s="113">
        <v>0</v>
      </c>
      <c r="S35" s="113">
        <v>0</v>
      </c>
      <c r="T35" s="113">
        <v>0</v>
      </c>
      <c r="U35" s="113">
        <f t="shared" si="7"/>
        <v>0</v>
      </c>
      <c r="V35" s="113">
        <v>0</v>
      </c>
      <c r="W35" s="113">
        <v>0</v>
      </c>
      <c r="X35" s="113">
        <v>0</v>
      </c>
      <c r="Y35" s="113">
        <f t="shared" si="8"/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04">
        <f t="shared" si="9"/>
        <v>0</v>
      </c>
      <c r="AF35" s="113">
        <v>0</v>
      </c>
      <c r="AG35" s="113">
        <v>0</v>
      </c>
      <c r="AH35" s="66">
        <v>0</v>
      </c>
      <c r="AI35" s="66">
        <v>0</v>
      </c>
      <c r="AJ35" s="140">
        <v>0</v>
      </c>
      <c r="AK35" s="72" t="s">
        <v>35</v>
      </c>
      <c r="AL35" s="223"/>
      <c r="AM35" s="75"/>
      <c r="AN35" s="109"/>
      <c r="AU35" s="66"/>
    </row>
    <row r="36" spans="1:47" ht="15.75" customHeight="1">
      <c r="A36" s="223"/>
      <c r="B36" s="117" t="s">
        <v>179</v>
      </c>
      <c r="C36" s="103">
        <f t="shared" si="3"/>
        <v>3</v>
      </c>
      <c r="D36" s="141">
        <v>0</v>
      </c>
      <c r="E36" s="141">
        <v>0</v>
      </c>
      <c r="F36" s="141">
        <v>3</v>
      </c>
      <c r="G36" s="104">
        <f t="shared" si="12"/>
        <v>6</v>
      </c>
      <c r="H36" s="66">
        <v>0</v>
      </c>
      <c r="I36" s="66">
        <v>6</v>
      </c>
      <c r="J36" s="139">
        <v>0</v>
      </c>
      <c r="K36" s="104">
        <f t="shared" si="13"/>
        <v>361</v>
      </c>
      <c r="L36" s="113">
        <v>198</v>
      </c>
      <c r="M36" s="113">
        <v>163</v>
      </c>
      <c r="N36" s="113">
        <v>0</v>
      </c>
      <c r="O36" s="113">
        <v>361</v>
      </c>
      <c r="P36" s="113">
        <v>0</v>
      </c>
      <c r="Q36" s="113">
        <f t="shared" si="14"/>
        <v>219</v>
      </c>
      <c r="R36" s="113">
        <v>0</v>
      </c>
      <c r="S36" s="113">
        <v>219</v>
      </c>
      <c r="T36" s="113">
        <v>0</v>
      </c>
      <c r="U36" s="113">
        <f t="shared" si="7"/>
        <v>170</v>
      </c>
      <c r="V36" s="113">
        <v>0</v>
      </c>
      <c r="W36" s="113">
        <v>170</v>
      </c>
      <c r="X36" s="113">
        <v>0</v>
      </c>
      <c r="Y36" s="113">
        <f t="shared" si="8"/>
        <v>125</v>
      </c>
      <c r="Z36" s="113">
        <v>75</v>
      </c>
      <c r="AA36" s="113">
        <v>50</v>
      </c>
      <c r="AB36" s="113">
        <v>0</v>
      </c>
      <c r="AC36" s="113">
        <v>125</v>
      </c>
      <c r="AD36" s="113">
        <v>0</v>
      </c>
      <c r="AE36" s="104">
        <f t="shared" si="9"/>
        <v>139</v>
      </c>
      <c r="AF36" s="113">
        <v>87</v>
      </c>
      <c r="AG36" s="113">
        <v>52</v>
      </c>
      <c r="AH36" s="66">
        <v>0</v>
      </c>
      <c r="AI36" s="66">
        <v>139</v>
      </c>
      <c r="AJ36" s="140">
        <v>0</v>
      </c>
      <c r="AK36" s="117" t="s">
        <v>179</v>
      </c>
      <c r="AL36" s="223"/>
      <c r="AM36" s="118"/>
      <c r="AN36" s="109"/>
      <c r="AU36" s="66"/>
    </row>
    <row r="37" spans="1:47" ht="15.75" customHeight="1">
      <c r="A37" s="223"/>
      <c r="B37" s="72" t="s">
        <v>38</v>
      </c>
      <c r="C37" s="103">
        <f t="shared" si="3"/>
        <v>4</v>
      </c>
      <c r="D37" s="137">
        <v>0</v>
      </c>
      <c r="E37" s="137">
        <v>0</v>
      </c>
      <c r="F37" s="137">
        <v>4</v>
      </c>
      <c r="G37" s="104">
        <f t="shared" si="12"/>
        <v>8</v>
      </c>
      <c r="H37" s="113">
        <v>0</v>
      </c>
      <c r="I37" s="113">
        <v>8</v>
      </c>
      <c r="J37" s="139">
        <v>0</v>
      </c>
      <c r="K37" s="104">
        <f t="shared" si="13"/>
        <v>757</v>
      </c>
      <c r="L37" s="113">
        <v>537</v>
      </c>
      <c r="M37" s="113">
        <v>220</v>
      </c>
      <c r="N37" s="113">
        <v>0</v>
      </c>
      <c r="O37" s="113">
        <v>757</v>
      </c>
      <c r="P37" s="113">
        <v>0</v>
      </c>
      <c r="Q37" s="113">
        <f t="shared" si="14"/>
        <v>450</v>
      </c>
      <c r="R37" s="113">
        <v>0</v>
      </c>
      <c r="S37" s="113">
        <v>450</v>
      </c>
      <c r="T37" s="113">
        <v>0</v>
      </c>
      <c r="U37" s="113">
        <f t="shared" si="7"/>
        <v>312</v>
      </c>
      <c r="V37" s="113">
        <v>0</v>
      </c>
      <c r="W37" s="113">
        <v>312</v>
      </c>
      <c r="X37" s="113">
        <v>0</v>
      </c>
      <c r="Y37" s="113">
        <f t="shared" si="8"/>
        <v>276</v>
      </c>
      <c r="Z37" s="113">
        <v>182</v>
      </c>
      <c r="AA37" s="113">
        <v>94</v>
      </c>
      <c r="AB37" s="113">
        <v>0</v>
      </c>
      <c r="AC37" s="113">
        <v>276</v>
      </c>
      <c r="AD37" s="113">
        <v>0</v>
      </c>
      <c r="AE37" s="104">
        <f t="shared" si="9"/>
        <v>230</v>
      </c>
      <c r="AF37" s="113">
        <v>168</v>
      </c>
      <c r="AG37" s="113">
        <v>62</v>
      </c>
      <c r="AH37" s="66">
        <v>0</v>
      </c>
      <c r="AI37" s="66">
        <v>230</v>
      </c>
      <c r="AJ37" s="140">
        <v>0</v>
      </c>
      <c r="AK37" s="72" t="s">
        <v>38</v>
      </c>
      <c r="AL37" s="223"/>
      <c r="AM37" s="75"/>
      <c r="AN37" s="109"/>
      <c r="AU37" s="66"/>
    </row>
    <row r="38" spans="1:47" ht="15.75" customHeight="1">
      <c r="A38" s="223"/>
      <c r="B38" s="119" t="s">
        <v>115</v>
      </c>
      <c r="C38" s="103">
        <f t="shared" si="3"/>
        <v>4</v>
      </c>
      <c r="D38" s="137">
        <v>0</v>
      </c>
      <c r="E38" s="137">
        <v>0</v>
      </c>
      <c r="F38" s="137">
        <v>4</v>
      </c>
      <c r="G38" s="104">
        <f t="shared" si="12"/>
        <v>9</v>
      </c>
      <c r="H38" s="113">
        <v>0</v>
      </c>
      <c r="I38" s="113">
        <v>9</v>
      </c>
      <c r="J38" s="139">
        <v>0</v>
      </c>
      <c r="K38" s="104">
        <f t="shared" si="13"/>
        <v>815</v>
      </c>
      <c r="L38" s="113">
        <v>463</v>
      </c>
      <c r="M38" s="113">
        <v>352</v>
      </c>
      <c r="N38" s="113">
        <v>0</v>
      </c>
      <c r="O38" s="113">
        <v>815</v>
      </c>
      <c r="P38" s="113">
        <v>0</v>
      </c>
      <c r="Q38" s="113">
        <f t="shared" si="14"/>
        <v>340</v>
      </c>
      <c r="R38" s="113">
        <v>0</v>
      </c>
      <c r="S38" s="113">
        <v>340</v>
      </c>
      <c r="T38" s="113">
        <v>0</v>
      </c>
      <c r="U38" s="113">
        <f t="shared" si="7"/>
        <v>616</v>
      </c>
      <c r="V38" s="113">
        <v>0</v>
      </c>
      <c r="W38" s="113">
        <v>616</v>
      </c>
      <c r="X38" s="113">
        <v>0</v>
      </c>
      <c r="Y38" s="113">
        <f t="shared" si="8"/>
        <v>298</v>
      </c>
      <c r="Z38" s="113">
        <v>179</v>
      </c>
      <c r="AA38" s="113">
        <v>119</v>
      </c>
      <c r="AB38" s="113">
        <v>0</v>
      </c>
      <c r="AC38" s="113">
        <v>298</v>
      </c>
      <c r="AD38" s="113">
        <v>0</v>
      </c>
      <c r="AE38" s="104">
        <f t="shared" si="9"/>
        <v>207</v>
      </c>
      <c r="AF38" s="113">
        <v>80</v>
      </c>
      <c r="AG38" s="113">
        <v>127</v>
      </c>
      <c r="AH38" s="66">
        <v>0</v>
      </c>
      <c r="AI38" s="66">
        <v>207</v>
      </c>
      <c r="AJ38" s="140">
        <v>0</v>
      </c>
      <c r="AK38" s="119" t="s">
        <v>115</v>
      </c>
      <c r="AL38" s="223"/>
      <c r="AM38" s="120"/>
      <c r="AN38" s="109"/>
      <c r="AU38" s="66"/>
    </row>
    <row r="39" spans="1:47" ht="15.75" customHeight="1">
      <c r="A39" s="224"/>
      <c r="B39" s="114" t="s">
        <v>4</v>
      </c>
      <c r="C39" s="103">
        <f t="shared" si="3"/>
        <v>3</v>
      </c>
      <c r="D39" s="137">
        <v>0</v>
      </c>
      <c r="E39" s="137">
        <v>0</v>
      </c>
      <c r="F39" s="137">
        <v>3</v>
      </c>
      <c r="G39" s="104">
        <f t="shared" si="12"/>
        <v>4</v>
      </c>
      <c r="H39" s="113">
        <v>0</v>
      </c>
      <c r="I39" s="113">
        <v>4</v>
      </c>
      <c r="J39" s="139">
        <v>0</v>
      </c>
      <c r="K39" s="104">
        <f t="shared" si="13"/>
        <v>380</v>
      </c>
      <c r="L39" s="113">
        <v>151</v>
      </c>
      <c r="M39" s="113">
        <v>229</v>
      </c>
      <c r="N39" s="113">
        <v>0</v>
      </c>
      <c r="O39" s="113">
        <v>380</v>
      </c>
      <c r="P39" s="113">
        <v>0</v>
      </c>
      <c r="Q39" s="113">
        <f t="shared" si="14"/>
        <v>195</v>
      </c>
      <c r="R39" s="113">
        <v>0</v>
      </c>
      <c r="S39" s="113">
        <v>195</v>
      </c>
      <c r="T39" s="113">
        <v>0</v>
      </c>
      <c r="U39" s="113">
        <f t="shared" si="7"/>
        <v>327</v>
      </c>
      <c r="V39" s="113">
        <v>0</v>
      </c>
      <c r="W39" s="113">
        <v>327</v>
      </c>
      <c r="X39" s="113">
        <v>0</v>
      </c>
      <c r="Y39" s="113">
        <f t="shared" si="8"/>
        <v>152</v>
      </c>
      <c r="Z39" s="113">
        <v>46</v>
      </c>
      <c r="AA39" s="113">
        <v>106</v>
      </c>
      <c r="AB39" s="113">
        <v>0</v>
      </c>
      <c r="AC39" s="113">
        <v>152</v>
      </c>
      <c r="AD39" s="113">
        <v>0</v>
      </c>
      <c r="AE39" s="104">
        <f t="shared" si="9"/>
        <v>135</v>
      </c>
      <c r="AF39" s="113">
        <v>42</v>
      </c>
      <c r="AG39" s="113">
        <v>93</v>
      </c>
      <c r="AH39" s="66">
        <v>0</v>
      </c>
      <c r="AI39" s="66">
        <v>135</v>
      </c>
      <c r="AJ39" s="140">
        <v>0</v>
      </c>
      <c r="AK39" s="114" t="s">
        <v>4</v>
      </c>
      <c r="AL39" s="224"/>
      <c r="AM39" s="75"/>
      <c r="AN39" s="109"/>
      <c r="AU39" s="66"/>
    </row>
    <row r="40" spans="1:47" s="97" customFormat="1" ht="15.75" customHeight="1">
      <c r="A40" s="218" t="s">
        <v>103</v>
      </c>
      <c r="B40" s="115" t="s">
        <v>0</v>
      </c>
      <c r="C40" s="91">
        <f t="shared" si="3"/>
        <v>17</v>
      </c>
      <c r="D40" s="92">
        <f aca="true" t="shared" si="15" ref="D40:AJ40">SUM(D41:D46)</f>
        <v>0</v>
      </c>
      <c r="E40" s="92">
        <f t="shared" si="15"/>
        <v>0</v>
      </c>
      <c r="F40" s="92">
        <f t="shared" si="15"/>
        <v>17</v>
      </c>
      <c r="G40" s="93">
        <f t="shared" si="15"/>
        <v>22</v>
      </c>
      <c r="H40" s="93">
        <f t="shared" si="15"/>
        <v>4</v>
      </c>
      <c r="I40" s="93">
        <f t="shared" si="15"/>
        <v>18</v>
      </c>
      <c r="J40" s="93">
        <f t="shared" si="15"/>
        <v>0</v>
      </c>
      <c r="K40" s="93">
        <f t="shared" si="15"/>
        <v>2066</v>
      </c>
      <c r="L40" s="93">
        <f t="shared" si="15"/>
        <v>637</v>
      </c>
      <c r="M40" s="93">
        <f t="shared" si="15"/>
        <v>1429</v>
      </c>
      <c r="N40" s="93">
        <f t="shared" si="15"/>
        <v>73</v>
      </c>
      <c r="O40" s="93">
        <f t="shared" si="15"/>
        <v>1993</v>
      </c>
      <c r="P40" s="93">
        <f t="shared" si="15"/>
        <v>0</v>
      </c>
      <c r="Q40" s="93">
        <f t="shared" si="15"/>
        <v>1784</v>
      </c>
      <c r="R40" s="93">
        <f t="shared" si="15"/>
        <v>100</v>
      </c>
      <c r="S40" s="93">
        <f t="shared" si="15"/>
        <v>1684</v>
      </c>
      <c r="T40" s="93">
        <f t="shared" si="15"/>
        <v>0</v>
      </c>
      <c r="U40" s="93">
        <f t="shared" si="15"/>
        <v>1254</v>
      </c>
      <c r="V40" s="93">
        <f t="shared" si="15"/>
        <v>51</v>
      </c>
      <c r="W40" s="93">
        <f t="shared" si="15"/>
        <v>1203</v>
      </c>
      <c r="X40" s="93">
        <f t="shared" si="15"/>
        <v>0</v>
      </c>
      <c r="Y40" s="93">
        <f t="shared" si="15"/>
        <v>1120</v>
      </c>
      <c r="Z40" s="93">
        <f t="shared" si="15"/>
        <v>317</v>
      </c>
      <c r="AA40" s="93">
        <f t="shared" si="15"/>
        <v>803</v>
      </c>
      <c r="AB40" s="93">
        <f t="shared" si="15"/>
        <v>37</v>
      </c>
      <c r="AC40" s="93">
        <f t="shared" si="15"/>
        <v>1083</v>
      </c>
      <c r="AD40" s="93">
        <f t="shared" si="15"/>
        <v>0</v>
      </c>
      <c r="AE40" s="93">
        <f t="shared" si="15"/>
        <v>1120</v>
      </c>
      <c r="AF40" s="93">
        <f t="shared" si="15"/>
        <v>376</v>
      </c>
      <c r="AG40" s="93">
        <f t="shared" si="15"/>
        <v>744</v>
      </c>
      <c r="AH40" s="93">
        <f t="shared" si="15"/>
        <v>20</v>
      </c>
      <c r="AI40" s="92">
        <f t="shared" si="15"/>
        <v>1100</v>
      </c>
      <c r="AJ40" s="116">
        <f t="shared" si="15"/>
        <v>0</v>
      </c>
      <c r="AK40" s="115" t="s">
        <v>0</v>
      </c>
      <c r="AL40" s="218" t="s">
        <v>103</v>
      </c>
      <c r="AM40" s="90"/>
      <c r="AN40" s="111"/>
      <c r="AU40" s="111"/>
    </row>
    <row r="41" spans="1:47" ht="15.75" customHeight="1">
      <c r="A41" s="218"/>
      <c r="B41" s="72" t="s">
        <v>39</v>
      </c>
      <c r="C41" s="103">
        <f t="shared" si="3"/>
        <v>0</v>
      </c>
      <c r="D41" s="137">
        <v>0</v>
      </c>
      <c r="E41" s="137">
        <v>0</v>
      </c>
      <c r="F41" s="137">
        <v>0</v>
      </c>
      <c r="G41" s="104">
        <f aca="true" t="shared" si="16" ref="G41:G46">SUM(H41:J41)</f>
        <v>0</v>
      </c>
      <c r="H41" s="113">
        <v>0</v>
      </c>
      <c r="I41" s="113">
        <v>0</v>
      </c>
      <c r="J41" s="139">
        <v>0</v>
      </c>
      <c r="K41" s="104">
        <f aca="true" t="shared" si="17" ref="K41:K46">SUM(N41:P41)</f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f>SUM(R41:T41)</f>
        <v>0</v>
      </c>
      <c r="R41" s="113">
        <v>0</v>
      </c>
      <c r="S41" s="113">
        <v>0</v>
      </c>
      <c r="T41" s="113">
        <v>0</v>
      </c>
      <c r="U41" s="113">
        <f t="shared" si="7"/>
        <v>0</v>
      </c>
      <c r="V41" s="113">
        <v>0</v>
      </c>
      <c r="W41" s="113">
        <v>0</v>
      </c>
      <c r="X41" s="113">
        <v>0</v>
      </c>
      <c r="Y41" s="113">
        <f t="shared" si="8"/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04">
        <f t="shared" si="9"/>
        <v>0</v>
      </c>
      <c r="AF41" s="113">
        <v>0</v>
      </c>
      <c r="AG41" s="113">
        <v>0</v>
      </c>
      <c r="AH41" s="66">
        <v>0</v>
      </c>
      <c r="AI41" s="137">
        <v>0</v>
      </c>
      <c r="AJ41" s="142">
        <v>0</v>
      </c>
      <c r="AK41" s="72" t="s">
        <v>39</v>
      </c>
      <c r="AL41" s="218"/>
      <c r="AM41" s="75"/>
      <c r="AN41" s="113"/>
      <c r="AO41" s="104"/>
      <c r="AP41" s="113"/>
      <c r="AQ41" s="113"/>
      <c r="AR41" s="104"/>
      <c r="AS41" s="113" t="s">
        <v>180</v>
      </c>
      <c r="AT41" s="113"/>
      <c r="AU41" s="66"/>
    </row>
    <row r="42" spans="1:47" ht="15.75" customHeight="1">
      <c r="A42" s="218"/>
      <c r="B42" s="72" t="s">
        <v>40</v>
      </c>
      <c r="C42" s="103">
        <f t="shared" si="3"/>
        <v>2</v>
      </c>
      <c r="D42" s="137">
        <v>0</v>
      </c>
      <c r="E42" s="137">
        <v>0</v>
      </c>
      <c r="F42" s="137">
        <v>2</v>
      </c>
      <c r="G42" s="104">
        <f t="shared" si="16"/>
        <v>3</v>
      </c>
      <c r="H42" s="113">
        <v>1</v>
      </c>
      <c r="I42" s="113">
        <v>2</v>
      </c>
      <c r="J42" s="139">
        <v>0</v>
      </c>
      <c r="K42" s="104">
        <f t="shared" si="17"/>
        <v>303</v>
      </c>
      <c r="L42" s="113">
        <v>161</v>
      </c>
      <c r="M42" s="113">
        <v>142</v>
      </c>
      <c r="N42" s="113">
        <v>32</v>
      </c>
      <c r="O42" s="113">
        <v>271</v>
      </c>
      <c r="P42" s="113">
        <v>0</v>
      </c>
      <c r="Q42" s="113">
        <f>SUM(R42:T42)</f>
        <v>320</v>
      </c>
      <c r="R42" s="113">
        <v>40</v>
      </c>
      <c r="S42" s="113">
        <v>280</v>
      </c>
      <c r="T42" s="113">
        <v>0</v>
      </c>
      <c r="U42" s="113">
        <f t="shared" si="7"/>
        <v>222</v>
      </c>
      <c r="V42" s="113">
        <v>23</v>
      </c>
      <c r="W42" s="113">
        <v>199</v>
      </c>
      <c r="X42" s="113">
        <v>0</v>
      </c>
      <c r="Y42" s="113">
        <f t="shared" si="8"/>
        <v>200</v>
      </c>
      <c r="Z42" s="113">
        <v>101</v>
      </c>
      <c r="AA42" s="113">
        <v>99</v>
      </c>
      <c r="AB42" s="113">
        <v>18</v>
      </c>
      <c r="AC42" s="113">
        <v>182</v>
      </c>
      <c r="AD42" s="113">
        <v>0</v>
      </c>
      <c r="AE42" s="104">
        <f t="shared" si="9"/>
        <v>226</v>
      </c>
      <c r="AF42" s="113">
        <v>122</v>
      </c>
      <c r="AG42" s="113">
        <v>104</v>
      </c>
      <c r="AH42" s="66">
        <v>18</v>
      </c>
      <c r="AI42" s="137">
        <v>208</v>
      </c>
      <c r="AJ42" s="142">
        <v>0</v>
      </c>
      <c r="AK42" s="72" t="s">
        <v>40</v>
      </c>
      <c r="AL42" s="218"/>
      <c r="AM42" s="75"/>
      <c r="AN42" s="113"/>
      <c r="AO42" s="104"/>
      <c r="AP42" s="113"/>
      <c r="AQ42" s="113"/>
      <c r="AR42" s="104"/>
      <c r="AS42" s="113"/>
      <c r="AT42" s="113"/>
      <c r="AU42" s="66"/>
    </row>
    <row r="43" spans="1:47" ht="15.75" customHeight="1">
      <c r="A43" s="218"/>
      <c r="B43" s="72" t="s">
        <v>41</v>
      </c>
      <c r="C43" s="103">
        <f t="shared" si="3"/>
        <v>4</v>
      </c>
      <c r="D43" s="137">
        <v>0</v>
      </c>
      <c r="E43" s="137">
        <v>0</v>
      </c>
      <c r="F43" s="137">
        <v>4</v>
      </c>
      <c r="G43" s="104">
        <f t="shared" si="16"/>
        <v>4</v>
      </c>
      <c r="H43" s="113">
        <v>1</v>
      </c>
      <c r="I43" s="113">
        <v>3</v>
      </c>
      <c r="J43" s="139">
        <v>0</v>
      </c>
      <c r="K43" s="104">
        <f t="shared" si="17"/>
        <v>119</v>
      </c>
      <c r="L43" s="113">
        <v>73</v>
      </c>
      <c r="M43" s="113">
        <v>46</v>
      </c>
      <c r="N43" s="113">
        <v>5</v>
      </c>
      <c r="O43" s="113">
        <v>114</v>
      </c>
      <c r="P43" s="113">
        <v>0</v>
      </c>
      <c r="Q43" s="113">
        <f aca="true" t="shared" si="18" ref="Q43:Q84">SUM(R43:T43)</f>
        <v>135</v>
      </c>
      <c r="R43" s="113">
        <v>10</v>
      </c>
      <c r="S43" s="113">
        <v>125</v>
      </c>
      <c r="T43" s="113">
        <v>0</v>
      </c>
      <c r="U43" s="113">
        <f t="shared" si="7"/>
        <v>61</v>
      </c>
      <c r="V43" s="113">
        <v>3</v>
      </c>
      <c r="W43" s="113">
        <v>58</v>
      </c>
      <c r="X43" s="113">
        <v>0</v>
      </c>
      <c r="Y43" s="113">
        <f t="shared" si="8"/>
        <v>56</v>
      </c>
      <c r="Z43" s="113">
        <v>36</v>
      </c>
      <c r="AA43" s="113">
        <v>20</v>
      </c>
      <c r="AB43" s="113">
        <v>3</v>
      </c>
      <c r="AC43" s="113">
        <v>53</v>
      </c>
      <c r="AD43" s="113">
        <v>0</v>
      </c>
      <c r="AE43" s="104">
        <f t="shared" si="9"/>
        <v>62</v>
      </c>
      <c r="AF43" s="113">
        <v>43</v>
      </c>
      <c r="AG43" s="113">
        <v>19</v>
      </c>
      <c r="AH43" s="66">
        <v>2</v>
      </c>
      <c r="AI43" s="137">
        <v>60</v>
      </c>
      <c r="AJ43" s="142">
        <v>0</v>
      </c>
      <c r="AK43" s="72" t="s">
        <v>41</v>
      </c>
      <c r="AL43" s="218"/>
      <c r="AM43" s="75"/>
      <c r="AN43" s="113"/>
      <c r="AO43" s="104"/>
      <c r="AP43" s="113"/>
      <c r="AQ43" s="113"/>
      <c r="AR43" s="104"/>
      <c r="AS43" s="113"/>
      <c r="AT43" s="113"/>
      <c r="AU43" s="66"/>
    </row>
    <row r="44" spans="1:47" ht="15.75" customHeight="1">
      <c r="A44" s="218"/>
      <c r="B44" s="72" t="s">
        <v>42</v>
      </c>
      <c r="C44" s="103">
        <f t="shared" si="3"/>
        <v>7</v>
      </c>
      <c r="D44" s="137">
        <v>0</v>
      </c>
      <c r="E44" s="137">
        <v>0</v>
      </c>
      <c r="F44" s="137">
        <v>7</v>
      </c>
      <c r="G44" s="104">
        <f t="shared" si="16"/>
        <v>9</v>
      </c>
      <c r="H44" s="113">
        <v>1</v>
      </c>
      <c r="I44" s="113">
        <v>8</v>
      </c>
      <c r="J44" s="139">
        <v>0</v>
      </c>
      <c r="K44" s="104">
        <f t="shared" si="17"/>
        <v>1122</v>
      </c>
      <c r="L44" s="113">
        <v>368</v>
      </c>
      <c r="M44" s="113">
        <v>754</v>
      </c>
      <c r="N44" s="113">
        <v>6</v>
      </c>
      <c r="O44" s="113">
        <v>1116</v>
      </c>
      <c r="P44" s="113">
        <v>0</v>
      </c>
      <c r="Q44" s="113">
        <f t="shared" si="18"/>
        <v>940</v>
      </c>
      <c r="R44" s="113">
        <v>10</v>
      </c>
      <c r="S44" s="113">
        <v>930</v>
      </c>
      <c r="T44" s="113">
        <v>0</v>
      </c>
      <c r="U44" s="113">
        <f t="shared" si="7"/>
        <v>653</v>
      </c>
      <c r="V44" s="113">
        <v>10</v>
      </c>
      <c r="W44" s="113">
        <v>643</v>
      </c>
      <c r="X44" s="113">
        <v>0</v>
      </c>
      <c r="Y44" s="113">
        <f t="shared" si="8"/>
        <v>576</v>
      </c>
      <c r="Z44" s="113">
        <v>160</v>
      </c>
      <c r="AA44" s="113">
        <v>416</v>
      </c>
      <c r="AB44" s="113">
        <v>4</v>
      </c>
      <c r="AC44" s="113">
        <v>572</v>
      </c>
      <c r="AD44" s="113">
        <v>0</v>
      </c>
      <c r="AE44" s="104">
        <f t="shared" si="9"/>
        <v>586</v>
      </c>
      <c r="AF44" s="113">
        <v>197</v>
      </c>
      <c r="AG44" s="113">
        <v>389</v>
      </c>
      <c r="AH44" s="66">
        <v>0</v>
      </c>
      <c r="AI44" s="137">
        <v>586</v>
      </c>
      <c r="AJ44" s="142">
        <v>0</v>
      </c>
      <c r="AK44" s="72" t="s">
        <v>42</v>
      </c>
      <c r="AL44" s="218"/>
      <c r="AM44" s="75"/>
      <c r="AN44" s="113"/>
      <c r="AO44" s="104"/>
      <c r="AP44" s="113"/>
      <c r="AQ44" s="113"/>
      <c r="AR44" s="104"/>
      <c r="AS44" s="113"/>
      <c r="AT44" s="113"/>
      <c r="AU44" s="66"/>
    </row>
    <row r="45" spans="1:47" ht="15.75" customHeight="1">
      <c r="A45" s="218"/>
      <c r="B45" s="72" t="s">
        <v>116</v>
      </c>
      <c r="C45" s="103">
        <f t="shared" si="3"/>
        <v>2</v>
      </c>
      <c r="D45" s="137">
        <v>0</v>
      </c>
      <c r="E45" s="137">
        <v>0</v>
      </c>
      <c r="F45" s="137">
        <v>2</v>
      </c>
      <c r="G45" s="104">
        <f t="shared" si="16"/>
        <v>3</v>
      </c>
      <c r="H45" s="113">
        <v>1</v>
      </c>
      <c r="I45" s="113">
        <v>2</v>
      </c>
      <c r="J45" s="139">
        <v>0</v>
      </c>
      <c r="K45" s="104">
        <f t="shared" si="17"/>
        <v>151</v>
      </c>
      <c r="L45" s="113">
        <v>34</v>
      </c>
      <c r="M45" s="113">
        <v>117</v>
      </c>
      <c r="N45" s="113">
        <v>30</v>
      </c>
      <c r="O45" s="113">
        <v>121</v>
      </c>
      <c r="P45" s="113">
        <v>0</v>
      </c>
      <c r="Q45" s="113">
        <f t="shared" si="18"/>
        <v>120</v>
      </c>
      <c r="R45" s="113">
        <v>40</v>
      </c>
      <c r="S45" s="113">
        <v>80</v>
      </c>
      <c r="T45" s="113">
        <v>0</v>
      </c>
      <c r="U45" s="113">
        <f t="shared" si="7"/>
        <v>111</v>
      </c>
      <c r="V45" s="113">
        <v>15</v>
      </c>
      <c r="W45" s="113">
        <v>96</v>
      </c>
      <c r="X45" s="113">
        <v>0</v>
      </c>
      <c r="Y45" s="113">
        <f t="shared" si="8"/>
        <v>92</v>
      </c>
      <c r="Z45" s="113">
        <v>20</v>
      </c>
      <c r="AA45" s="113">
        <v>72</v>
      </c>
      <c r="AB45" s="113">
        <v>12</v>
      </c>
      <c r="AC45" s="113">
        <v>80</v>
      </c>
      <c r="AD45" s="113">
        <v>0</v>
      </c>
      <c r="AE45" s="104">
        <f t="shared" si="9"/>
        <v>82</v>
      </c>
      <c r="AF45" s="113">
        <v>14</v>
      </c>
      <c r="AG45" s="113">
        <v>68</v>
      </c>
      <c r="AH45" s="66">
        <v>0</v>
      </c>
      <c r="AI45" s="137">
        <v>82</v>
      </c>
      <c r="AJ45" s="142">
        <v>0</v>
      </c>
      <c r="AK45" s="72" t="s">
        <v>116</v>
      </c>
      <c r="AL45" s="218"/>
      <c r="AM45" s="75"/>
      <c r="AN45" s="113"/>
      <c r="AO45" s="104"/>
      <c r="AP45" s="113"/>
      <c r="AQ45" s="113"/>
      <c r="AR45" s="104"/>
      <c r="AS45" s="113"/>
      <c r="AT45" s="113"/>
      <c r="AU45" s="66"/>
    </row>
    <row r="46" spans="1:47" ht="15.75" customHeight="1">
      <c r="A46" s="218"/>
      <c r="B46" s="72" t="s">
        <v>4</v>
      </c>
      <c r="C46" s="103">
        <f t="shared" si="3"/>
        <v>2</v>
      </c>
      <c r="D46" s="137">
        <v>0</v>
      </c>
      <c r="E46" s="137">
        <v>0</v>
      </c>
      <c r="F46" s="137">
        <v>2</v>
      </c>
      <c r="G46" s="104">
        <f t="shared" si="16"/>
        <v>3</v>
      </c>
      <c r="H46" s="113">
        <v>0</v>
      </c>
      <c r="I46" s="113">
        <v>3</v>
      </c>
      <c r="J46" s="139">
        <v>0</v>
      </c>
      <c r="K46" s="104">
        <f t="shared" si="17"/>
        <v>371</v>
      </c>
      <c r="L46" s="113">
        <v>1</v>
      </c>
      <c r="M46" s="113">
        <v>370</v>
      </c>
      <c r="N46" s="113">
        <v>0</v>
      </c>
      <c r="O46" s="113">
        <v>371</v>
      </c>
      <c r="P46" s="113">
        <v>0</v>
      </c>
      <c r="Q46" s="113">
        <f t="shared" si="18"/>
        <v>269</v>
      </c>
      <c r="R46" s="113">
        <v>0</v>
      </c>
      <c r="S46" s="113">
        <v>269</v>
      </c>
      <c r="T46" s="113">
        <v>0</v>
      </c>
      <c r="U46" s="113">
        <f t="shared" si="7"/>
        <v>207</v>
      </c>
      <c r="V46" s="113">
        <v>0</v>
      </c>
      <c r="W46" s="113">
        <v>207</v>
      </c>
      <c r="X46" s="113">
        <v>0</v>
      </c>
      <c r="Y46" s="113">
        <f t="shared" si="8"/>
        <v>196</v>
      </c>
      <c r="Z46" s="113">
        <v>0</v>
      </c>
      <c r="AA46" s="113">
        <v>196</v>
      </c>
      <c r="AB46" s="113">
        <v>0</v>
      </c>
      <c r="AC46" s="113">
        <v>196</v>
      </c>
      <c r="AD46" s="113">
        <v>0</v>
      </c>
      <c r="AE46" s="104">
        <f t="shared" si="9"/>
        <v>164</v>
      </c>
      <c r="AF46" s="113">
        <v>0</v>
      </c>
      <c r="AG46" s="113">
        <v>164</v>
      </c>
      <c r="AH46" s="66">
        <v>0</v>
      </c>
      <c r="AI46" s="107">
        <v>164</v>
      </c>
      <c r="AJ46" s="142">
        <v>0</v>
      </c>
      <c r="AK46" s="72" t="s">
        <v>4</v>
      </c>
      <c r="AL46" s="218"/>
      <c r="AM46" s="75"/>
      <c r="AN46" s="113"/>
      <c r="AO46" s="104"/>
      <c r="AP46" s="113"/>
      <c r="AQ46" s="113"/>
      <c r="AR46" s="104"/>
      <c r="AS46" s="113"/>
      <c r="AT46" s="113"/>
      <c r="AU46" s="66"/>
    </row>
    <row r="47" spans="1:40" s="97" customFormat="1" ht="15.75" customHeight="1">
      <c r="A47" s="241" t="s">
        <v>190</v>
      </c>
      <c r="B47" s="121" t="s">
        <v>0</v>
      </c>
      <c r="C47" s="91">
        <f t="shared" si="3"/>
        <v>16</v>
      </c>
      <c r="D47" s="122">
        <f aca="true" t="shared" si="19" ref="D47:AJ47">SUM(D48:D52)</f>
        <v>0</v>
      </c>
      <c r="E47" s="122">
        <f t="shared" si="19"/>
        <v>0</v>
      </c>
      <c r="F47" s="122">
        <f t="shared" si="19"/>
        <v>16</v>
      </c>
      <c r="G47" s="111">
        <f t="shared" si="19"/>
        <v>27</v>
      </c>
      <c r="H47" s="111">
        <v>0</v>
      </c>
      <c r="I47" s="111">
        <f t="shared" si="19"/>
        <v>27</v>
      </c>
      <c r="J47" s="111">
        <f t="shared" si="19"/>
        <v>0</v>
      </c>
      <c r="K47" s="111">
        <f t="shared" si="19"/>
        <v>1991</v>
      </c>
      <c r="L47" s="111">
        <f t="shared" si="19"/>
        <v>639</v>
      </c>
      <c r="M47" s="111">
        <f t="shared" si="19"/>
        <v>1352</v>
      </c>
      <c r="N47" s="111">
        <f t="shared" si="19"/>
        <v>0</v>
      </c>
      <c r="O47" s="111">
        <f t="shared" si="19"/>
        <v>1991</v>
      </c>
      <c r="P47" s="111">
        <f t="shared" si="19"/>
        <v>0</v>
      </c>
      <c r="Q47" s="111">
        <f t="shared" si="19"/>
        <v>1620</v>
      </c>
      <c r="R47" s="111">
        <f t="shared" si="19"/>
        <v>0</v>
      </c>
      <c r="S47" s="111">
        <f t="shared" si="19"/>
        <v>1620</v>
      </c>
      <c r="T47" s="111">
        <f t="shared" si="19"/>
        <v>0</v>
      </c>
      <c r="U47" s="111">
        <f t="shared" si="19"/>
        <v>814</v>
      </c>
      <c r="V47" s="111">
        <f t="shared" si="19"/>
        <v>0</v>
      </c>
      <c r="W47" s="111">
        <f t="shared" si="19"/>
        <v>814</v>
      </c>
      <c r="X47" s="111">
        <f t="shared" si="19"/>
        <v>0</v>
      </c>
      <c r="Y47" s="111">
        <f t="shared" si="19"/>
        <v>723</v>
      </c>
      <c r="Z47" s="111">
        <f t="shared" si="19"/>
        <v>252</v>
      </c>
      <c r="AA47" s="111">
        <f t="shared" si="19"/>
        <v>471</v>
      </c>
      <c r="AB47" s="111">
        <f t="shared" si="19"/>
        <v>0</v>
      </c>
      <c r="AC47" s="111">
        <f t="shared" si="19"/>
        <v>723</v>
      </c>
      <c r="AD47" s="111">
        <f t="shared" si="19"/>
        <v>0</v>
      </c>
      <c r="AE47" s="111">
        <f t="shared" si="19"/>
        <v>1222</v>
      </c>
      <c r="AF47" s="111">
        <f t="shared" si="19"/>
        <v>460</v>
      </c>
      <c r="AG47" s="111">
        <f t="shared" si="19"/>
        <v>762</v>
      </c>
      <c r="AH47" s="111">
        <f t="shared" si="19"/>
        <v>0</v>
      </c>
      <c r="AI47" s="111">
        <f t="shared" si="19"/>
        <v>1222</v>
      </c>
      <c r="AJ47" s="123">
        <f t="shared" si="19"/>
        <v>0</v>
      </c>
      <c r="AK47" s="121" t="s">
        <v>0</v>
      </c>
      <c r="AL47" s="215" t="s">
        <v>219</v>
      </c>
      <c r="AM47" s="124"/>
      <c r="AN47" s="111"/>
    </row>
    <row r="48" spans="1:40" ht="15.75" customHeight="1">
      <c r="A48" s="242"/>
      <c r="B48" s="125" t="s">
        <v>48</v>
      </c>
      <c r="C48" s="103">
        <f t="shared" si="3"/>
        <v>6</v>
      </c>
      <c r="D48" s="137">
        <v>0</v>
      </c>
      <c r="E48" s="137">
        <v>0</v>
      </c>
      <c r="F48" s="143">
        <v>6</v>
      </c>
      <c r="G48" s="104">
        <f>H48+I48+J48</f>
        <v>7</v>
      </c>
      <c r="H48" s="104">
        <v>0</v>
      </c>
      <c r="I48" s="104">
        <v>7</v>
      </c>
      <c r="J48" s="139">
        <v>0</v>
      </c>
      <c r="K48" s="104">
        <f>SUM(N48:P48)</f>
        <v>765</v>
      </c>
      <c r="L48" s="104">
        <v>159</v>
      </c>
      <c r="M48" s="104">
        <v>606</v>
      </c>
      <c r="N48" s="104">
        <v>0</v>
      </c>
      <c r="O48" s="104">
        <v>765</v>
      </c>
      <c r="P48" s="104">
        <v>0</v>
      </c>
      <c r="Q48" s="113">
        <f t="shared" si="18"/>
        <v>420</v>
      </c>
      <c r="R48" s="104">
        <v>0</v>
      </c>
      <c r="S48" s="104">
        <v>420</v>
      </c>
      <c r="T48" s="104">
        <v>0</v>
      </c>
      <c r="U48" s="113">
        <f t="shared" si="7"/>
        <v>307</v>
      </c>
      <c r="V48" s="104">
        <v>0</v>
      </c>
      <c r="W48" s="104">
        <v>307</v>
      </c>
      <c r="X48" s="104">
        <v>0</v>
      </c>
      <c r="Y48" s="113">
        <f t="shared" si="8"/>
        <v>250</v>
      </c>
      <c r="Z48" s="104">
        <v>62</v>
      </c>
      <c r="AA48" s="104">
        <v>188</v>
      </c>
      <c r="AB48" s="104">
        <v>0</v>
      </c>
      <c r="AC48" s="104">
        <v>250</v>
      </c>
      <c r="AD48" s="104">
        <v>0</v>
      </c>
      <c r="AE48" s="104">
        <f t="shared" si="9"/>
        <v>280</v>
      </c>
      <c r="AF48" s="104">
        <v>42</v>
      </c>
      <c r="AG48" s="104">
        <v>238</v>
      </c>
      <c r="AH48" s="66">
        <v>0</v>
      </c>
      <c r="AI48" s="66">
        <v>280</v>
      </c>
      <c r="AJ48" s="140">
        <v>0</v>
      </c>
      <c r="AK48" s="125" t="s">
        <v>48</v>
      </c>
      <c r="AL48" s="216"/>
      <c r="AM48" s="126"/>
      <c r="AN48" s="109"/>
    </row>
    <row r="49" spans="1:40" ht="15.75" customHeight="1">
      <c r="A49" s="242"/>
      <c r="B49" s="76" t="s">
        <v>3</v>
      </c>
      <c r="C49" s="103">
        <f t="shared" si="3"/>
        <v>0</v>
      </c>
      <c r="D49" s="137">
        <v>0</v>
      </c>
      <c r="E49" s="137">
        <v>0</v>
      </c>
      <c r="F49" s="107">
        <v>0</v>
      </c>
      <c r="G49" s="104">
        <f>H49+I49+J49</f>
        <v>0</v>
      </c>
      <c r="H49" s="104">
        <v>0</v>
      </c>
      <c r="I49" s="104">
        <v>0</v>
      </c>
      <c r="J49" s="139">
        <v>0</v>
      </c>
      <c r="K49" s="104">
        <f>SUM(N49:P49)</f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13">
        <f t="shared" si="18"/>
        <v>0</v>
      </c>
      <c r="R49" s="104">
        <v>0</v>
      </c>
      <c r="S49" s="104">
        <v>0</v>
      </c>
      <c r="T49" s="104">
        <v>0</v>
      </c>
      <c r="U49" s="113">
        <f t="shared" si="7"/>
        <v>0</v>
      </c>
      <c r="V49" s="104">
        <v>0</v>
      </c>
      <c r="W49" s="104">
        <v>0</v>
      </c>
      <c r="X49" s="104">
        <v>0</v>
      </c>
      <c r="Y49" s="113">
        <f t="shared" si="8"/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f t="shared" si="9"/>
        <v>0</v>
      </c>
      <c r="AF49" s="104">
        <v>0</v>
      </c>
      <c r="AG49" s="104">
        <v>0</v>
      </c>
      <c r="AH49" s="66">
        <v>0</v>
      </c>
      <c r="AI49" s="66">
        <v>0</v>
      </c>
      <c r="AJ49" s="140">
        <v>0</v>
      </c>
      <c r="AK49" s="76" t="s">
        <v>3</v>
      </c>
      <c r="AL49" s="216"/>
      <c r="AM49" s="67"/>
      <c r="AN49" s="109"/>
    </row>
    <row r="50" spans="1:40" ht="15.75" customHeight="1">
      <c r="A50" s="242"/>
      <c r="B50" s="76" t="s">
        <v>117</v>
      </c>
      <c r="C50" s="103">
        <f t="shared" si="3"/>
        <v>6</v>
      </c>
      <c r="D50" s="137">
        <v>0</v>
      </c>
      <c r="E50" s="137">
        <v>0</v>
      </c>
      <c r="F50" s="107">
        <v>6</v>
      </c>
      <c r="G50" s="104">
        <f>H50+I50+J50</f>
        <v>13</v>
      </c>
      <c r="H50" s="104">
        <v>0</v>
      </c>
      <c r="I50" s="104">
        <v>13</v>
      </c>
      <c r="J50" s="139">
        <v>0</v>
      </c>
      <c r="K50" s="104">
        <f>SUM(N50:P50)</f>
        <v>902</v>
      </c>
      <c r="L50" s="104">
        <v>334</v>
      </c>
      <c r="M50" s="104">
        <v>568</v>
      </c>
      <c r="N50" s="104">
        <v>0</v>
      </c>
      <c r="O50" s="104">
        <v>902</v>
      </c>
      <c r="P50" s="104">
        <v>0</v>
      </c>
      <c r="Q50" s="113">
        <f t="shared" si="18"/>
        <v>800</v>
      </c>
      <c r="R50" s="104">
        <v>0</v>
      </c>
      <c r="S50" s="104">
        <v>800</v>
      </c>
      <c r="T50" s="104">
        <v>0</v>
      </c>
      <c r="U50" s="113">
        <f t="shared" si="7"/>
        <v>396</v>
      </c>
      <c r="V50" s="104">
        <v>0</v>
      </c>
      <c r="W50" s="104">
        <v>396</v>
      </c>
      <c r="X50" s="104">
        <v>0</v>
      </c>
      <c r="Y50" s="113">
        <f t="shared" si="8"/>
        <v>367</v>
      </c>
      <c r="Z50" s="104">
        <v>148</v>
      </c>
      <c r="AA50" s="104">
        <v>219</v>
      </c>
      <c r="AB50" s="104">
        <v>0</v>
      </c>
      <c r="AC50" s="104">
        <v>367</v>
      </c>
      <c r="AD50" s="104">
        <v>0</v>
      </c>
      <c r="AE50" s="104">
        <f t="shared" si="9"/>
        <v>604</v>
      </c>
      <c r="AF50" s="104">
        <v>260</v>
      </c>
      <c r="AG50" s="104">
        <v>344</v>
      </c>
      <c r="AH50" s="66">
        <v>0</v>
      </c>
      <c r="AI50" s="66">
        <v>604</v>
      </c>
      <c r="AJ50" s="140">
        <v>0</v>
      </c>
      <c r="AK50" s="76" t="s">
        <v>117</v>
      </c>
      <c r="AL50" s="216"/>
      <c r="AM50" s="67"/>
      <c r="AN50" s="109"/>
    </row>
    <row r="51" spans="1:40" ht="15.75" customHeight="1">
      <c r="A51" s="242"/>
      <c r="B51" s="76" t="s">
        <v>118</v>
      </c>
      <c r="C51" s="103">
        <f t="shared" si="3"/>
        <v>2</v>
      </c>
      <c r="D51" s="137">
        <v>0</v>
      </c>
      <c r="E51" s="137">
        <v>0</v>
      </c>
      <c r="F51" s="107">
        <v>2</v>
      </c>
      <c r="G51" s="104">
        <f>H51+I51+J51</f>
        <v>2</v>
      </c>
      <c r="H51" s="104">
        <v>0</v>
      </c>
      <c r="I51" s="104">
        <v>2</v>
      </c>
      <c r="J51" s="139">
        <v>0</v>
      </c>
      <c r="K51" s="104">
        <f>SUM(N51:P51)</f>
        <v>187</v>
      </c>
      <c r="L51" s="104">
        <v>89</v>
      </c>
      <c r="M51" s="104">
        <v>98</v>
      </c>
      <c r="N51" s="104">
        <v>0</v>
      </c>
      <c r="O51" s="104">
        <v>187</v>
      </c>
      <c r="P51" s="104">
        <v>0</v>
      </c>
      <c r="Q51" s="113">
        <f t="shared" si="18"/>
        <v>200</v>
      </c>
      <c r="R51" s="104">
        <v>0</v>
      </c>
      <c r="S51" s="104">
        <v>200</v>
      </c>
      <c r="T51" s="104">
        <v>0</v>
      </c>
      <c r="U51" s="113">
        <f t="shared" si="7"/>
        <v>59</v>
      </c>
      <c r="V51" s="104">
        <v>0</v>
      </c>
      <c r="W51" s="104">
        <v>59</v>
      </c>
      <c r="X51" s="104">
        <v>0</v>
      </c>
      <c r="Y51" s="113">
        <f t="shared" si="8"/>
        <v>57</v>
      </c>
      <c r="Z51" s="104">
        <v>25</v>
      </c>
      <c r="AA51" s="104">
        <v>32</v>
      </c>
      <c r="AB51" s="104">
        <v>0</v>
      </c>
      <c r="AC51" s="104">
        <v>57</v>
      </c>
      <c r="AD51" s="104">
        <v>0</v>
      </c>
      <c r="AE51" s="104">
        <f t="shared" si="9"/>
        <v>113</v>
      </c>
      <c r="AF51" s="104">
        <v>69</v>
      </c>
      <c r="AG51" s="104">
        <v>44</v>
      </c>
      <c r="AH51" s="66">
        <v>0</v>
      </c>
      <c r="AI51" s="66">
        <v>113</v>
      </c>
      <c r="AJ51" s="140">
        <v>0</v>
      </c>
      <c r="AK51" s="76" t="s">
        <v>118</v>
      </c>
      <c r="AL51" s="216"/>
      <c r="AM51" s="67"/>
      <c r="AN51" s="109"/>
    </row>
    <row r="52" spans="1:40" ht="15.75" customHeight="1">
      <c r="A52" s="243"/>
      <c r="B52" s="127" t="s">
        <v>4</v>
      </c>
      <c r="C52" s="103">
        <f t="shared" si="3"/>
        <v>2</v>
      </c>
      <c r="D52" s="137">
        <v>0</v>
      </c>
      <c r="E52" s="137">
        <v>0</v>
      </c>
      <c r="F52" s="107">
        <v>2</v>
      </c>
      <c r="G52" s="104">
        <f>H52+I52+J52</f>
        <v>5</v>
      </c>
      <c r="H52" s="66">
        <v>0</v>
      </c>
      <c r="I52" s="66">
        <v>5</v>
      </c>
      <c r="J52" s="139">
        <v>0</v>
      </c>
      <c r="K52" s="104">
        <f>SUM(N52:P52)</f>
        <v>137</v>
      </c>
      <c r="L52" s="66">
        <v>57</v>
      </c>
      <c r="M52" s="66">
        <v>80</v>
      </c>
      <c r="N52" s="66">
        <v>0</v>
      </c>
      <c r="O52" s="66">
        <v>137</v>
      </c>
      <c r="P52" s="66">
        <v>0</v>
      </c>
      <c r="Q52" s="113">
        <f t="shared" si="18"/>
        <v>200</v>
      </c>
      <c r="R52" s="66">
        <v>0</v>
      </c>
      <c r="S52" s="66">
        <v>200</v>
      </c>
      <c r="T52" s="66">
        <v>0</v>
      </c>
      <c r="U52" s="113">
        <f t="shared" si="7"/>
        <v>52</v>
      </c>
      <c r="V52" s="66">
        <v>0</v>
      </c>
      <c r="W52" s="66">
        <v>52</v>
      </c>
      <c r="X52" s="66">
        <v>0</v>
      </c>
      <c r="Y52" s="113">
        <f t="shared" si="8"/>
        <v>49</v>
      </c>
      <c r="Z52" s="66">
        <v>17</v>
      </c>
      <c r="AA52" s="66">
        <v>32</v>
      </c>
      <c r="AB52" s="66">
        <v>0</v>
      </c>
      <c r="AC52" s="66">
        <v>49</v>
      </c>
      <c r="AD52" s="66">
        <v>0</v>
      </c>
      <c r="AE52" s="104">
        <f t="shared" si="9"/>
        <v>225</v>
      </c>
      <c r="AF52" s="66">
        <v>89</v>
      </c>
      <c r="AG52" s="66">
        <v>136</v>
      </c>
      <c r="AH52" s="66">
        <v>0</v>
      </c>
      <c r="AI52" s="66">
        <v>225</v>
      </c>
      <c r="AJ52" s="140">
        <v>0</v>
      </c>
      <c r="AK52" s="127" t="s">
        <v>4</v>
      </c>
      <c r="AL52" s="217"/>
      <c r="AM52" s="67"/>
      <c r="AN52" s="109"/>
    </row>
    <row r="53" spans="1:40" s="97" customFormat="1" ht="15.75" customHeight="1">
      <c r="A53" s="218" t="s">
        <v>104</v>
      </c>
      <c r="B53" s="115" t="s">
        <v>0</v>
      </c>
      <c r="C53" s="91">
        <f t="shared" si="3"/>
        <v>24</v>
      </c>
      <c r="D53" s="92">
        <f aca="true" t="shared" si="20" ref="D53:AJ53">SUM(D54:D62)</f>
        <v>0</v>
      </c>
      <c r="E53" s="92">
        <f t="shared" si="20"/>
        <v>0</v>
      </c>
      <c r="F53" s="92">
        <f t="shared" si="20"/>
        <v>24</v>
      </c>
      <c r="G53" s="93">
        <f t="shared" si="20"/>
        <v>56</v>
      </c>
      <c r="H53" s="93">
        <f t="shared" si="20"/>
        <v>0</v>
      </c>
      <c r="I53" s="93">
        <f t="shared" si="20"/>
        <v>56</v>
      </c>
      <c r="J53" s="93">
        <f t="shared" si="20"/>
        <v>0</v>
      </c>
      <c r="K53" s="93">
        <f t="shared" si="20"/>
        <v>2522</v>
      </c>
      <c r="L53" s="93">
        <f t="shared" si="20"/>
        <v>700</v>
      </c>
      <c r="M53" s="93">
        <f t="shared" si="20"/>
        <v>1822</v>
      </c>
      <c r="N53" s="93">
        <f t="shared" si="20"/>
        <v>0</v>
      </c>
      <c r="O53" s="93">
        <f t="shared" si="20"/>
        <v>2522</v>
      </c>
      <c r="P53" s="93">
        <f t="shared" si="20"/>
        <v>0</v>
      </c>
      <c r="Q53" s="93">
        <f t="shared" si="20"/>
        <v>2489</v>
      </c>
      <c r="R53" s="93">
        <f t="shared" si="20"/>
        <v>0</v>
      </c>
      <c r="S53" s="93">
        <f t="shared" si="20"/>
        <v>2489</v>
      </c>
      <c r="T53" s="93">
        <f t="shared" si="20"/>
        <v>0</v>
      </c>
      <c r="U53" s="93">
        <f t="shared" si="20"/>
        <v>1311</v>
      </c>
      <c r="V53" s="93">
        <f t="shared" si="20"/>
        <v>0</v>
      </c>
      <c r="W53" s="93">
        <f t="shared" si="20"/>
        <v>1311</v>
      </c>
      <c r="X53" s="93">
        <f t="shared" si="20"/>
        <v>0</v>
      </c>
      <c r="Y53" s="93">
        <f t="shared" si="20"/>
        <v>1276</v>
      </c>
      <c r="Z53" s="93">
        <f t="shared" si="20"/>
        <v>320</v>
      </c>
      <c r="AA53" s="93">
        <f t="shared" si="20"/>
        <v>956</v>
      </c>
      <c r="AB53" s="93">
        <f t="shared" si="20"/>
        <v>0</v>
      </c>
      <c r="AC53" s="93">
        <f t="shared" si="20"/>
        <v>1276</v>
      </c>
      <c r="AD53" s="93">
        <f t="shared" si="20"/>
        <v>0</v>
      </c>
      <c r="AE53" s="93">
        <f t="shared" si="20"/>
        <v>1543</v>
      </c>
      <c r="AF53" s="93">
        <f t="shared" si="20"/>
        <v>455</v>
      </c>
      <c r="AG53" s="93">
        <f t="shared" si="20"/>
        <v>1088</v>
      </c>
      <c r="AH53" s="93">
        <f t="shared" si="20"/>
        <v>0</v>
      </c>
      <c r="AI53" s="93">
        <f t="shared" si="20"/>
        <v>1543</v>
      </c>
      <c r="AJ53" s="116">
        <f t="shared" si="20"/>
        <v>0</v>
      </c>
      <c r="AK53" s="115" t="s">
        <v>0</v>
      </c>
      <c r="AL53" s="218" t="s">
        <v>104</v>
      </c>
      <c r="AM53" s="90"/>
      <c r="AN53" s="111"/>
    </row>
    <row r="54" spans="1:40" ht="15.75" customHeight="1">
      <c r="A54" s="218"/>
      <c r="B54" s="72" t="s">
        <v>5</v>
      </c>
      <c r="C54" s="103">
        <f t="shared" si="3"/>
        <v>0</v>
      </c>
      <c r="D54" s="137">
        <v>0</v>
      </c>
      <c r="E54" s="137">
        <v>0</v>
      </c>
      <c r="F54" s="137">
        <v>0</v>
      </c>
      <c r="G54" s="104">
        <f aca="true" t="shared" si="21" ref="G54:G62">SUM(H54:J54)</f>
        <v>0</v>
      </c>
      <c r="H54" s="113">
        <v>0</v>
      </c>
      <c r="I54" s="113">
        <v>0</v>
      </c>
      <c r="J54" s="139">
        <v>0</v>
      </c>
      <c r="K54" s="104">
        <f>SUM(N54:P54)</f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f t="shared" si="18"/>
        <v>0</v>
      </c>
      <c r="R54" s="113">
        <v>0</v>
      </c>
      <c r="S54" s="113">
        <v>0</v>
      </c>
      <c r="T54" s="113">
        <v>0</v>
      </c>
      <c r="U54" s="113">
        <f t="shared" si="7"/>
        <v>0</v>
      </c>
      <c r="V54" s="113">
        <v>0</v>
      </c>
      <c r="W54" s="113">
        <v>0</v>
      </c>
      <c r="X54" s="113">
        <v>0</v>
      </c>
      <c r="Y54" s="113">
        <f t="shared" si="8"/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04">
        <f t="shared" si="9"/>
        <v>0</v>
      </c>
      <c r="AF54" s="113">
        <v>0</v>
      </c>
      <c r="AG54" s="113">
        <v>0</v>
      </c>
      <c r="AH54" s="66">
        <v>0</v>
      </c>
      <c r="AI54" s="66">
        <v>0</v>
      </c>
      <c r="AJ54" s="140">
        <v>0</v>
      </c>
      <c r="AK54" s="72" t="s">
        <v>5</v>
      </c>
      <c r="AL54" s="218"/>
      <c r="AM54" s="75"/>
      <c r="AN54" s="109"/>
    </row>
    <row r="55" spans="1:40" ht="15.75" customHeight="1">
      <c r="A55" s="218"/>
      <c r="B55" s="72" t="s">
        <v>6</v>
      </c>
      <c r="C55" s="103">
        <f t="shared" si="3"/>
        <v>3</v>
      </c>
      <c r="D55" s="137">
        <v>0</v>
      </c>
      <c r="E55" s="137">
        <v>0</v>
      </c>
      <c r="F55" s="137">
        <v>3</v>
      </c>
      <c r="G55" s="104">
        <f t="shared" si="21"/>
        <v>12</v>
      </c>
      <c r="H55" s="113">
        <v>0</v>
      </c>
      <c r="I55" s="113">
        <v>12</v>
      </c>
      <c r="J55" s="139">
        <v>0</v>
      </c>
      <c r="K55" s="104">
        <f aca="true" t="shared" si="22" ref="K55:K62">SUM(N55:P55)</f>
        <v>377</v>
      </c>
      <c r="L55" s="113">
        <v>207</v>
      </c>
      <c r="M55" s="113">
        <v>170</v>
      </c>
      <c r="N55" s="113">
        <v>0</v>
      </c>
      <c r="O55" s="113">
        <v>377</v>
      </c>
      <c r="P55" s="113">
        <v>0</v>
      </c>
      <c r="Q55" s="113">
        <f t="shared" si="18"/>
        <v>300</v>
      </c>
      <c r="R55" s="113">
        <v>0</v>
      </c>
      <c r="S55" s="113">
        <v>300</v>
      </c>
      <c r="T55" s="113">
        <v>0</v>
      </c>
      <c r="U55" s="113">
        <f t="shared" si="7"/>
        <v>175</v>
      </c>
      <c r="V55" s="113">
        <v>0</v>
      </c>
      <c r="W55" s="113">
        <v>175</v>
      </c>
      <c r="X55" s="113">
        <v>0</v>
      </c>
      <c r="Y55" s="113">
        <f t="shared" si="8"/>
        <v>174</v>
      </c>
      <c r="Z55" s="113">
        <v>96</v>
      </c>
      <c r="AA55" s="113">
        <v>78</v>
      </c>
      <c r="AB55" s="113">
        <v>0</v>
      </c>
      <c r="AC55" s="113">
        <v>174</v>
      </c>
      <c r="AD55" s="113">
        <v>0</v>
      </c>
      <c r="AE55" s="104">
        <f t="shared" si="9"/>
        <v>219</v>
      </c>
      <c r="AF55" s="113">
        <v>128</v>
      </c>
      <c r="AG55" s="113">
        <v>91</v>
      </c>
      <c r="AH55" s="66">
        <v>0</v>
      </c>
      <c r="AI55" s="66">
        <v>219</v>
      </c>
      <c r="AJ55" s="140">
        <v>0</v>
      </c>
      <c r="AK55" s="72" t="s">
        <v>6</v>
      </c>
      <c r="AL55" s="218"/>
      <c r="AM55" s="75"/>
      <c r="AN55" s="109"/>
    </row>
    <row r="56" spans="1:40" ht="15.75" customHeight="1">
      <c r="A56" s="218"/>
      <c r="B56" s="72" t="s">
        <v>7</v>
      </c>
      <c r="C56" s="103">
        <f t="shared" si="3"/>
        <v>0</v>
      </c>
      <c r="D56" s="137">
        <v>0</v>
      </c>
      <c r="E56" s="137">
        <v>0</v>
      </c>
      <c r="F56" s="137">
        <v>0</v>
      </c>
      <c r="G56" s="104">
        <f t="shared" si="21"/>
        <v>0</v>
      </c>
      <c r="H56" s="113">
        <v>0</v>
      </c>
      <c r="I56" s="113">
        <v>0</v>
      </c>
      <c r="J56" s="139">
        <v>0</v>
      </c>
      <c r="K56" s="104">
        <f t="shared" si="22"/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f t="shared" si="18"/>
        <v>0</v>
      </c>
      <c r="R56" s="113">
        <v>0</v>
      </c>
      <c r="S56" s="113">
        <v>0</v>
      </c>
      <c r="T56" s="113">
        <v>0</v>
      </c>
      <c r="U56" s="113">
        <f t="shared" si="7"/>
        <v>0</v>
      </c>
      <c r="V56" s="113">
        <v>0</v>
      </c>
      <c r="W56" s="113">
        <v>0</v>
      </c>
      <c r="X56" s="113">
        <v>0</v>
      </c>
      <c r="Y56" s="113">
        <f t="shared" si="8"/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04">
        <f t="shared" si="9"/>
        <v>0</v>
      </c>
      <c r="AF56" s="113">
        <v>0</v>
      </c>
      <c r="AG56" s="113">
        <v>0</v>
      </c>
      <c r="AH56" s="66">
        <v>0</v>
      </c>
      <c r="AI56" s="66">
        <v>0</v>
      </c>
      <c r="AJ56" s="140">
        <v>0</v>
      </c>
      <c r="AK56" s="72" t="s">
        <v>7</v>
      </c>
      <c r="AL56" s="218"/>
      <c r="AM56" s="75"/>
      <c r="AN56" s="109"/>
    </row>
    <row r="57" spans="1:40" ht="15.75" customHeight="1">
      <c r="A57" s="218"/>
      <c r="B57" s="72" t="s">
        <v>9</v>
      </c>
      <c r="C57" s="103">
        <f t="shared" si="3"/>
        <v>2</v>
      </c>
      <c r="D57" s="137">
        <v>0</v>
      </c>
      <c r="E57" s="137">
        <v>0</v>
      </c>
      <c r="F57" s="137">
        <v>2</v>
      </c>
      <c r="G57" s="104">
        <f t="shared" si="21"/>
        <v>2</v>
      </c>
      <c r="H57" s="113">
        <v>0</v>
      </c>
      <c r="I57" s="113">
        <v>2</v>
      </c>
      <c r="J57" s="139">
        <v>0</v>
      </c>
      <c r="K57" s="104">
        <f t="shared" si="22"/>
        <v>266</v>
      </c>
      <c r="L57" s="113">
        <v>0</v>
      </c>
      <c r="M57" s="113">
        <v>266</v>
      </c>
      <c r="N57" s="113">
        <v>0</v>
      </c>
      <c r="O57" s="113">
        <v>266</v>
      </c>
      <c r="P57" s="113">
        <v>0</v>
      </c>
      <c r="Q57" s="113">
        <f t="shared" si="18"/>
        <v>280</v>
      </c>
      <c r="R57" s="113">
        <v>0</v>
      </c>
      <c r="S57" s="113">
        <v>280</v>
      </c>
      <c r="T57" s="113">
        <v>0</v>
      </c>
      <c r="U57" s="113">
        <f t="shared" si="7"/>
        <v>129</v>
      </c>
      <c r="V57" s="113">
        <v>0</v>
      </c>
      <c r="W57" s="113">
        <v>129</v>
      </c>
      <c r="X57" s="113">
        <v>0</v>
      </c>
      <c r="Y57" s="113">
        <f t="shared" si="8"/>
        <v>128</v>
      </c>
      <c r="Z57" s="113">
        <v>0</v>
      </c>
      <c r="AA57" s="113">
        <v>128</v>
      </c>
      <c r="AB57" s="113">
        <v>0</v>
      </c>
      <c r="AC57" s="113">
        <v>128</v>
      </c>
      <c r="AD57" s="113">
        <v>0</v>
      </c>
      <c r="AE57" s="104">
        <f t="shared" si="9"/>
        <v>184</v>
      </c>
      <c r="AF57" s="113">
        <v>0</v>
      </c>
      <c r="AG57" s="113">
        <v>184</v>
      </c>
      <c r="AH57" s="66">
        <v>0</v>
      </c>
      <c r="AI57" s="66">
        <v>184</v>
      </c>
      <c r="AJ57" s="140">
        <v>0</v>
      </c>
      <c r="AK57" s="72" t="s">
        <v>9</v>
      </c>
      <c r="AL57" s="218"/>
      <c r="AM57" s="75"/>
      <c r="AN57" s="109"/>
    </row>
    <row r="58" spans="1:40" ht="15.75" customHeight="1">
      <c r="A58" s="218"/>
      <c r="B58" s="72" t="s">
        <v>11</v>
      </c>
      <c r="C58" s="103">
        <f t="shared" si="3"/>
        <v>1</v>
      </c>
      <c r="D58" s="137">
        <v>0</v>
      </c>
      <c r="E58" s="137">
        <v>0</v>
      </c>
      <c r="F58" s="137">
        <v>1</v>
      </c>
      <c r="G58" s="104">
        <f t="shared" si="21"/>
        <v>2</v>
      </c>
      <c r="H58" s="113">
        <v>0</v>
      </c>
      <c r="I58" s="113">
        <v>2</v>
      </c>
      <c r="J58" s="139">
        <v>0</v>
      </c>
      <c r="K58" s="104">
        <f t="shared" si="22"/>
        <v>84</v>
      </c>
      <c r="L58" s="113">
        <v>61</v>
      </c>
      <c r="M58" s="113">
        <v>23</v>
      </c>
      <c r="N58" s="113">
        <v>0</v>
      </c>
      <c r="O58" s="113">
        <v>84</v>
      </c>
      <c r="P58" s="113">
        <v>0</v>
      </c>
      <c r="Q58" s="113">
        <f t="shared" si="18"/>
        <v>70</v>
      </c>
      <c r="R58" s="113">
        <v>0</v>
      </c>
      <c r="S58" s="113">
        <v>70</v>
      </c>
      <c r="T58" s="113">
        <v>0</v>
      </c>
      <c r="U58" s="113">
        <f t="shared" si="7"/>
        <v>51</v>
      </c>
      <c r="V58" s="113">
        <v>0</v>
      </c>
      <c r="W58" s="113">
        <v>51</v>
      </c>
      <c r="X58" s="113">
        <v>0</v>
      </c>
      <c r="Y58" s="113">
        <f t="shared" si="8"/>
        <v>50</v>
      </c>
      <c r="Z58" s="113">
        <v>34</v>
      </c>
      <c r="AA58" s="113">
        <v>16</v>
      </c>
      <c r="AB58" s="113">
        <v>0</v>
      </c>
      <c r="AC58" s="113">
        <v>50</v>
      </c>
      <c r="AD58" s="113">
        <v>0</v>
      </c>
      <c r="AE58" s="104">
        <f t="shared" si="9"/>
        <v>50</v>
      </c>
      <c r="AF58" s="113">
        <v>43</v>
      </c>
      <c r="AG58" s="113">
        <v>7</v>
      </c>
      <c r="AH58" s="66">
        <v>0</v>
      </c>
      <c r="AI58" s="66">
        <v>50</v>
      </c>
      <c r="AJ58" s="140">
        <v>0</v>
      </c>
      <c r="AK58" s="72" t="s">
        <v>11</v>
      </c>
      <c r="AL58" s="218"/>
      <c r="AM58" s="75"/>
      <c r="AN58" s="109"/>
    </row>
    <row r="59" spans="1:40" ht="15.75" customHeight="1">
      <c r="A59" s="218"/>
      <c r="B59" s="72" t="s">
        <v>191</v>
      </c>
      <c r="C59" s="103">
        <f t="shared" si="3"/>
        <v>4</v>
      </c>
      <c r="D59" s="137">
        <v>0</v>
      </c>
      <c r="E59" s="137">
        <v>0</v>
      </c>
      <c r="F59" s="137">
        <v>4</v>
      </c>
      <c r="G59" s="104">
        <f t="shared" si="21"/>
        <v>10</v>
      </c>
      <c r="H59" s="113">
        <v>0</v>
      </c>
      <c r="I59" s="113">
        <v>10</v>
      </c>
      <c r="J59" s="139">
        <v>0</v>
      </c>
      <c r="K59" s="104">
        <f t="shared" si="22"/>
        <v>540</v>
      </c>
      <c r="L59" s="113">
        <v>139</v>
      </c>
      <c r="M59" s="113">
        <v>401</v>
      </c>
      <c r="N59" s="113">
        <v>0</v>
      </c>
      <c r="O59" s="113">
        <v>540</v>
      </c>
      <c r="P59" s="113">
        <v>0</v>
      </c>
      <c r="Q59" s="113">
        <f t="shared" si="18"/>
        <v>465</v>
      </c>
      <c r="R59" s="113">
        <v>0</v>
      </c>
      <c r="S59" s="113">
        <v>465</v>
      </c>
      <c r="T59" s="113">
        <v>0</v>
      </c>
      <c r="U59" s="113">
        <f t="shared" si="7"/>
        <v>248</v>
      </c>
      <c r="V59" s="113">
        <v>0</v>
      </c>
      <c r="W59" s="113">
        <v>248</v>
      </c>
      <c r="X59" s="113">
        <v>0</v>
      </c>
      <c r="Y59" s="113">
        <f t="shared" si="8"/>
        <v>243</v>
      </c>
      <c r="Z59" s="113">
        <v>69</v>
      </c>
      <c r="AA59" s="113">
        <v>174</v>
      </c>
      <c r="AB59" s="113">
        <v>0</v>
      </c>
      <c r="AC59" s="113">
        <v>243</v>
      </c>
      <c r="AD59" s="113">
        <v>0</v>
      </c>
      <c r="AE59" s="104">
        <f t="shared" si="9"/>
        <v>256</v>
      </c>
      <c r="AF59" s="113">
        <v>71</v>
      </c>
      <c r="AG59" s="113">
        <v>185</v>
      </c>
      <c r="AH59" s="66">
        <v>0</v>
      </c>
      <c r="AI59" s="66">
        <v>256</v>
      </c>
      <c r="AJ59" s="140">
        <v>0</v>
      </c>
      <c r="AK59" s="72" t="s">
        <v>119</v>
      </c>
      <c r="AL59" s="218"/>
      <c r="AM59" s="75"/>
      <c r="AN59" s="109"/>
    </row>
    <row r="60" spans="1:40" ht="15.75" customHeight="1">
      <c r="A60" s="218"/>
      <c r="B60" s="72" t="s">
        <v>195</v>
      </c>
      <c r="C60" s="103">
        <f t="shared" si="3"/>
        <v>4</v>
      </c>
      <c r="D60" s="137">
        <v>0</v>
      </c>
      <c r="E60" s="137">
        <v>0</v>
      </c>
      <c r="F60" s="137">
        <v>4</v>
      </c>
      <c r="G60" s="104">
        <f t="shared" si="21"/>
        <v>7</v>
      </c>
      <c r="H60" s="113">
        <v>0</v>
      </c>
      <c r="I60" s="113">
        <v>7</v>
      </c>
      <c r="J60" s="139">
        <v>0</v>
      </c>
      <c r="K60" s="104">
        <f t="shared" si="22"/>
        <v>247</v>
      </c>
      <c r="L60" s="113">
        <v>180</v>
      </c>
      <c r="M60" s="113">
        <v>67</v>
      </c>
      <c r="N60" s="113">
        <v>0</v>
      </c>
      <c r="O60" s="113">
        <v>247</v>
      </c>
      <c r="P60" s="113">
        <v>0</v>
      </c>
      <c r="Q60" s="113">
        <f t="shared" si="18"/>
        <v>239</v>
      </c>
      <c r="R60" s="113">
        <v>0</v>
      </c>
      <c r="S60" s="113">
        <v>239</v>
      </c>
      <c r="T60" s="113">
        <v>0</v>
      </c>
      <c r="U60" s="113">
        <f t="shared" si="7"/>
        <v>109</v>
      </c>
      <c r="V60" s="113">
        <v>0</v>
      </c>
      <c r="W60" s="113">
        <v>109</v>
      </c>
      <c r="X60" s="113">
        <v>0</v>
      </c>
      <c r="Y60" s="113">
        <f t="shared" si="8"/>
        <v>109</v>
      </c>
      <c r="Z60" s="113">
        <v>78</v>
      </c>
      <c r="AA60" s="113">
        <v>31</v>
      </c>
      <c r="AB60" s="113">
        <v>0</v>
      </c>
      <c r="AC60" s="113">
        <v>109</v>
      </c>
      <c r="AD60" s="113">
        <v>0</v>
      </c>
      <c r="AE60" s="104">
        <f t="shared" si="9"/>
        <v>167</v>
      </c>
      <c r="AF60" s="113">
        <v>128</v>
      </c>
      <c r="AG60" s="113">
        <v>39</v>
      </c>
      <c r="AH60" s="66">
        <v>0</v>
      </c>
      <c r="AI60" s="66">
        <v>167</v>
      </c>
      <c r="AJ60" s="140">
        <v>0</v>
      </c>
      <c r="AK60" s="72" t="s">
        <v>181</v>
      </c>
      <c r="AL60" s="218"/>
      <c r="AM60" s="75"/>
      <c r="AN60" s="109"/>
    </row>
    <row r="61" spans="1:40" ht="15.75" customHeight="1">
      <c r="A61" s="218"/>
      <c r="B61" s="72" t="s">
        <v>182</v>
      </c>
      <c r="C61" s="103">
        <f t="shared" si="3"/>
        <v>7</v>
      </c>
      <c r="D61" s="137">
        <v>0</v>
      </c>
      <c r="E61" s="137">
        <v>0</v>
      </c>
      <c r="F61" s="137">
        <v>7</v>
      </c>
      <c r="G61" s="104">
        <f t="shared" si="21"/>
        <v>19</v>
      </c>
      <c r="H61" s="113">
        <v>0</v>
      </c>
      <c r="I61" s="113">
        <v>19</v>
      </c>
      <c r="J61" s="139">
        <v>0</v>
      </c>
      <c r="K61" s="104">
        <f t="shared" si="22"/>
        <v>952</v>
      </c>
      <c r="L61" s="113">
        <v>100</v>
      </c>
      <c r="M61" s="113">
        <v>852</v>
      </c>
      <c r="N61" s="113">
        <v>0</v>
      </c>
      <c r="O61" s="113">
        <v>952</v>
      </c>
      <c r="P61" s="113">
        <v>0</v>
      </c>
      <c r="Q61" s="113">
        <f t="shared" si="18"/>
        <v>1005</v>
      </c>
      <c r="R61" s="113">
        <v>0</v>
      </c>
      <c r="S61" s="113">
        <v>1005</v>
      </c>
      <c r="T61" s="113">
        <v>0</v>
      </c>
      <c r="U61" s="113">
        <f t="shared" si="7"/>
        <v>561</v>
      </c>
      <c r="V61" s="113">
        <v>0</v>
      </c>
      <c r="W61" s="113">
        <v>561</v>
      </c>
      <c r="X61" s="113">
        <v>0</v>
      </c>
      <c r="Y61" s="113">
        <f t="shared" si="8"/>
        <v>536</v>
      </c>
      <c r="Z61" s="113">
        <v>40</v>
      </c>
      <c r="AA61" s="113">
        <v>496</v>
      </c>
      <c r="AB61" s="113">
        <v>0</v>
      </c>
      <c r="AC61" s="113">
        <v>536</v>
      </c>
      <c r="AD61" s="113">
        <v>0</v>
      </c>
      <c r="AE61" s="104">
        <f t="shared" si="9"/>
        <v>620</v>
      </c>
      <c r="AF61" s="113">
        <v>68</v>
      </c>
      <c r="AG61" s="113">
        <v>552</v>
      </c>
      <c r="AH61" s="66">
        <v>0</v>
      </c>
      <c r="AI61" s="66">
        <v>620</v>
      </c>
      <c r="AJ61" s="140">
        <v>0</v>
      </c>
      <c r="AK61" s="72" t="s">
        <v>182</v>
      </c>
      <c r="AL61" s="218"/>
      <c r="AM61" s="75"/>
      <c r="AN61" s="109"/>
    </row>
    <row r="62" spans="1:40" ht="15.75" customHeight="1">
      <c r="A62" s="218"/>
      <c r="B62" s="72" t="s">
        <v>4</v>
      </c>
      <c r="C62" s="103">
        <f t="shared" si="3"/>
        <v>3</v>
      </c>
      <c r="D62" s="137">
        <v>0</v>
      </c>
      <c r="E62" s="137">
        <v>0</v>
      </c>
      <c r="F62" s="137">
        <v>3</v>
      </c>
      <c r="G62" s="104">
        <f t="shared" si="21"/>
        <v>4</v>
      </c>
      <c r="H62" s="113">
        <v>0</v>
      </c>
      <c r="I62" s="113">
        <v>4</v>
      </c>
      <c r="J62" s="139">
        <v>0</v>
      </c>
      <c r="K62" s="104">
        <f t="shared" si="22"/>
        <v>56</v>
      </c>
      <c r="L62" s="113">
        <v>13</v>
      </c>
      <c r="M62" s="113">
        <v>43</v>
      </c>
      <c r="N62" s="113">
        <v>0</v>
      </c>
      <c r="O62" s="113">
        <v>56</v>
      </c>
      <c r="P62" s="113">
        <v>0</v>
      </c>
      <c r="Q62" s="113">
        <f t="shared" si="18"/>
        <v>130</v>
      </c>
      <c r="R62" s="113">
        <v>0</v>
      </c>
      <c r="S62" s="113">
        <v>130</v>
      </c>
      <c r="T62" s="113">
        <v>0</v>
      </c>
      <c r="U62" s="113">
        <f t="shared" si="7"/>
        <v>38</v>
      </c>
      <c r="V62" s="113">
        <v>0</v>
      </c>
      <c r="W62" s="113">
        <v>38</v>
      </c>
      <c r="X62" s="113">
        <v>0</v>
      </c>
      <c r="Y62" s="113">
        <f t="shared" si="8"/>
        <v>36</v>
      </c>
      <c r="Z62" s="113">
        <v>3</v>
      </c>
      <c r="AA62" s="113">
        <v>33</v>
      </c>
      <c r="AB62" s="113">
        <v>0</v>
      </c>
      <c r="AC62" s="113">
        <v>36</v>
      </c>
      <c r="AD62" s="113">
        <v>0</v>
      </c>
      <c r="AE62" s="104">
        <f t="shared" si="9"/>
        <v>47</v>
      </c>
      <c r="AF62" s="113">
        <v>17</v>
      </c>
      <c r="AG62" s="113">
        <v>30</v>
      </c>
      <c r="AH62" s="66">
        <v>0</v>
      </c>
      <c r="AI62" s="66">
        <v>47</v>
      </c>
      <c r="AJ62" s="140">
        <v>0</v>
      </c>
      <c r="AK62" s="72" t="s">
        <v>4</v>
      </c>
      <c r="AL62" s="218"/>
      <c r="AM62" s="75"/>
      <c r="AN62" s="109"/>
    </row>
    <row r="63" spans="1:40" s="97" customFormat="1" ht="15.75" customHeight="1">
      <c r="A63" s="219" t="s">
        <v>192</v>
      </c>
      <c r="B63" s="110" t="s">
        <v>0</v>
      </c>
      <c r="C63" s="91">
        <f t="shared" si="3"/>
        <v>8</v>
      </c>
      <c r="D63" s="92">
        <f aca="true" t="shared" si="23" ref="D63:AJ63">SUM(D64:D70)</f>
        <v>0</v>
      </c>
      <c r="E63" s="92">
        <f t="shared" si="23"/>
        <v>0</v>
      </c>
      <c r="F63" s="92">
        <f t="shared" si="23"/>
        <v>8</v>
      </c>
      <c r="G63" s="93">
        <f t="shared" si="23"/>
        <v>25</v>
      </c>
      <c r="H63" s="93">
        <f t="shared" si="23"/>
        <v>1</v>
      </c>
      <c r="I63" s="93">
        <f t="shared" si="23"/>
        <v>24</v>
      </c>
      <c r="J63" s="93">
        <f t="shared" si="23"/>
        <v>0</v>
      </c>
      <c r="K63" s="93">
        <f t="shared" si="23"/>
        <v>469</v>
      </c>
      <c r="L63" s="93">
        <f t="shared" si="23"/>
        <v>102</v>
      </c>
      <c r="M63" s="93">
        <f t="shared" si="23"/>
        <v>367</v>
      </c>
      <c r="N63" s="93">
        <f t="shared" si="23"/>
        <v>8</v>
      </c>
      <c r="O63" s="93">
        <f t="shared" si="23"/>
        <v>461</v>
      </c>
      <c r="P63" s="93">
        <f t="shared" si="23"/>
        <v>0</v>
      </c>
      <c r="Q63" s="93">
        <f t="shared" si="23"/>
        <v>828</v>
      </c>
      <c r="R63" s="93">
        <f t="shared" si="23"/>
        <v>13</v>
      </c>
      <c r="S63" s="93">
        <f t="shared" si="23"/>
        <v>815</v>
      </c>
      <c r="T63" s="93">
        <f t="shared" si="23"/>
        <v>0</v>
      </c>
      <c r="U63" s="93">
        <f t="shared" si="23"/>
        <v>261</v>
      </c>
      <c r="V63" s="93">
        <f t="shared" si="23"/>
        <v>3</v>
      </c>
      <c r="W63" s="93">
        <f t="shared" si="23"/>
        <v>258</v>
      </c>
      <c r="X63" s="93">
        <f t="shared" si="23"/>
        <v>0</v>
      </c>
      <c r="Y63" s="93">
        <f t="shared" si="23"/>
        <v>256</v>
      </c>
      <c r="Z63" s="93">
        <f t="shared" si="23"/>
        <v>40</v>
      </c>
      <c r="AA63" s="93">
        <f t="shared" si="23"/>
        <v>216</v>
      </c>
      <c r="AB63" s="93">
        <f t="shared" si="23"/>
        <v>3</v>
      </c>
      <c r="AC63" s="93">
        <f t="shared" si="23"/>
        <v>253</v>
      </c>
      <c r="AD63" s="93">
        <f t="shared" si="23"/>
        <v>0</v>
      </c>
      <c r="AE63" s="93">
        <f t="shared" si="23"/>
        <v>314</v>
      </c>
      <c r="AF63" s="93">
        <f t="shared" si="23"/>
        <v>48</v>
      </c>
      <c r="AG63" s="93">
        <f t="shared" si="23"/>
        <v>266</v>
      </c>
      <c r="AH63" s="93">
        <f t="shared" si="23"/>
        <v>3</v>
      </c>
      <c r="AI63" s="93">
        <f t="shared" si="23"/>
        <v>311</v>
      </c>
      <c r="AJ63" s="116">
        <f t="shared" si="23"/>
        <v>0</v>
      </c>
      <c r="AK63" s="110" t="s">
        <v>0</v>
      </c>
      <c r="AL63" s="219" t="s">
        <v>105</v>
      </c>
      <c r="AM63" s="90"/>
      <c r="AN63" s="111"/>
    </row>
    <row r="64" spans="1:40" ht="15.75" customHeight="1">
      <c r="A64" s="218"/>
      <c r="B64" s="76" t="s">
        <v>16</v>
      </c>
      <c r="C64" s="103">
        <f t="shared" si="3"/>
        <v>0</v>
      </c>
      <c r="D64" s="137">
        <v>0</v>
      </c>
      <c r="E64" s="137">
        <v>0</v>
      </c>
      <c r="F64" s="107">
        <v>0</v>
      </c>
      <c r="G64" s="66">
        <f>SUM(H64:J64)</f>
        <v>0</v>
      </c>
      <c r="H64" s="66">
        <v>0</v>
      </c>
      <c r="I64" s="66">
        <v>0</v>
      </c>
      <c r="J64" s="139">
        <v>0</v>
      </c>
      <c r="K64" s="66">
        <f>SUM(N64:P64)</f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f t="shared" si="18"/>
        <v>0</v>
      </c>
      <c r="R64" s="113">
        <v>0</v>
      </c>
      <c r="S64" s="113">
        <v>0</v>
      </c>
      <c r="T64" s="113">
        <v>0</v>
      </c>
      <c r="U64" s="113">
        <f t="shared" si="7"/>
        <v>0</v>
      </c>
      <c r="V64" s="113">
        <v>0</v>
      </c>
      <c r="W64" s="113">
        <v>0</v>
      </c>
      <c r="X64" s="113">
        <v>0</v>
      </c>
      <c r="Y64" s="113">
        <f t="shared" si="8"/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04">
        <f t="shared" si="9"/>
        <v>0</v>
      </c>
      <c r="AF64" s="113">
        <v>0</v>
      </c>
      <c r="AG64" s="113">
        <v>0</v>
      </c>
      <c r="AH64" s="66">
        <v>0</v>
      </c>
      <c r="AI64" s="66">
        <v>0</v>
      </c>
      <c r="AJ64" s="140">
        <v>0</v>
      </c>
      <c r="AK64" s="76" t="s">
        <v>16</v>
      </c>
      <c r="AL64" s="218"/>
      <c r="AM64" s="67"/>
      <c r="AN64" s="109"/>
    </row>
    <row r="65" spans="1:40" ht="15.75" customHeight="1">
      <c r="A65" s="218"/>
      <c r="B65" s="72" t="s">
        <v>18</v>
      </c>
      <c r="C65" s="103">
        <f t="shared" si="3"/>
        <v>0</v>
      </c>
      <c r="D65" s="137">
        <v>0</v>
      </c>
      <c r="E65" s="137">
        <v>0</v>
      </c>
      <c r="F65" s="137">
        <v>0</v>
      </c>
      <c r="G65" s="66">
        <f aca="true" t="shared" si="24" ref="G65:G70">SUM(H65:J65)</f>
        <v>0</v>
      </c>
      <c r="H65" s="104">
        <v>0</v>
      </c>
      <c r="I65" s="104">
        <v>0</v>
      </c>
      <c r="J65" s="139">
        <v>0</v>
      </c>
      <c r="K65" s="66">
        <f aca="true" t="shared" si="25" ref="K65:K70">SUM(N65:P65)</f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13">
        <f t="shared" si="18"/>
        <v>0</v>
      </c>
      <c r="R65" s="104">
        <v>0</v>
      </c>
      <c r="S65" s="104">
        <v>0</v>
      </c>
      <c r="T65" s="104">
        <v>0</v>
      </c>
      <c r="U65" s="113">
        <f t="shared" si="7"/>
        <v>0</v>
      </c>
      <c r="V65" s="104">
        <v>0</v>
      </c>
      <c r="W65" s="104">
        <v>0</v>
      </c>
      <c r="X65" s="104">
        <v>0</v>
      </c>
      <c r="Y65" s="113">
        <f t="shared" si="8"/>
        <v>0</v>
      </c>
      <c r="Z65" s="104">
        <v>0</v>
      </c>
      <c r="AA65" s="104">
        <v>0</v>
      </c>
      <c r="AB65" s="104">
        <v>0</v>
      </c>
      <c r="AC65" s="104">
        <v>0</v>
      </c>
      <c r="AD65" s="104">
        <v>0</v>
      </c>
      <c r="AE65" s="104">
        <f t="shared" si="9"/>
        <v>0</v>
      </c>
      <c r="AF65" s="104">
        <v>0</v>
      </c>
      <c r="AG65" s="104">
        <v>0</v>
      </c>
      <c r="AH65" s="66">
        <v>0</v>
      </c>
      <c r="AI65" s="66">
        <v>0</v>
      </c>
      <c r="AJ65" s="140">
        <v>0</v>
      </c>
      <c r="AK65" s="72" t="s">
        <v>18</v>
      </c>
      <c r="AL65" s="218"/>
      <c r="AM65" s="75"/>
      <c r="AN65" s="109"/>
    </row>
    <row r="66" spans="1:40" ht="15.75" customHeight="1">
      <c r="A66" s="218"/>
      <c r="B66" s="72" t="s">
        <v>20</v>
      </c>
      <c r="C66" s="103">
        <f t="shared" si="3"/>
        <v>6</v>
      </c>
      <c r="D66" s="137">
        <v>0</v>
      </c>
      <c r="E66" s="137">
        <v>0</v>
      </c>
      <c r="F66" s="137">
        <v>6</v>
      </c>
      <c r="G66" s="66">
        <f t="shared" si="24"/>
        <v>23</v>
      </c>
      <c r="H66" s="113">
        <v>1</v>
      </c>
      <c r="I66" s="113">
        <v>22</v>
      </c>
      <c r="J66" s="139">
        <v>0</v>
      </c>
      <c r="K66" s="66">
        <f t="shared" si="25"/>
        <v>396</v>
      </c>
      <c r="L66" s="113">
        <v>71</v>
      </c>
      <c r="M66" s="113">
        <v>325</v>
      </c>
      <c r="N66" s="113">
        <v>8</v>
      </c>
      <c r="O66" s="113">
        <v>388</v>
      </c>
      <c r="P66" s="113">
        <v>0</v>
      </c>
      <c r="Q66" s="113">
        <f t="shared" si="18"/>
        <v>718</v>
      </c>
      <c r="R66" s="113">
        <v>13</v>
      </c>
      <c r="S66" s="113">
        <v>705</v>
      </c>
      <c r="T66" s="113">
        <v>0</v>
      </c>
      <c r="U66" s="113">
        <f t="shared" si="7"/>
        <v>233</v>
      </c>
      <c r="V66" s="113">
        <v>3</v>
      </c>
      <c r="W66" s="113">
        <v>230</v>
      </c>
      <c r="X66" s="113">
        <v>0</v>
      </c>
      <c r="Y66" s="113">
        <f t="shared" si="8"/>
        <v>228</v>
      </c>
      <c r="Z66" s="113">
        <v>30</v>
      </c>
      <c r="AA66" s="113">
        <v>198</v>
      </c>
      <c r="AB66" s="113">
        <v>3</v>
      </c>
      <c r="AC66" s="113">
        <v>225</v>
      </c>
      <c r="AD66" s="113">
        <v>0</v>
      </c>
      <c r="AE66" s="104">
        <f t="shared" si="9"/>
        <v>251</v>
      </c>
      <c r="AF66" s="113">
        <v>31</v>
      </c>
      <c r="AG66" s="113">
        <v>220</v>
      </c>
      <c r="AH66" s="66">
        <v>3</v>
      </c>
      <c r="AI66" s="66">
        <v>248</v>
      </c>
      <c r="AJ66" s="140">
        <v>0</v>
      </c>
      <c r="AK66" s="72" t="s">
        <v>20</v>
      </c>
      <c r="AL66" s="218"/>
      <c r="AM66" s="75"/>
      <c r="AN66" s="109"/>
    </row>
    <row r="67" spans="1:40" ht="15.75" customHeight="1">
      <c r="A67" s="218"/>
      <c r="B67" s="72" t="s">
        <v>21</v>
      </c>
      <c r="C67" s="103">
        <f t="shared" si="3"/>
        <v>0</v>
      </c>
      <c r="D67" s="137">
        <v>0</v>
      </c>
      <c r="E67" s="137">
        <v>0</v>
      </c>
      <c r="F67" s="137">
        <v>0</v>
      </c>
      <c r="G67" s="66">
        <f t="shared" si="24"/>
        <v>0</v>
      </c>
      <c r="H67" s="113">
        <v>0</v>
      </c>
      <c r="I67" s="113">
        <v>0</v>
      </c>
      <c r="J67" s="139">
        <v>0</v>
      </c>
      <c r="K67" s="66">
        <f t="shared" si="25"/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f t="shared" si="18"/>
        <v>0</v>
      </c>
      <c r="R67" s="113">
        <v>0</v>
      </c>
      <c r="S67" s="113">
        <v>0</v>
      </c>
      <c r="T67" s="113">
        <v>0</v>
      </c>
      <c r="U67" s="113">
        <f t="shared" si="7"/>
        <v>0</v>
      </c>
      <c r="V67" s="113">
        <v>0</v>
      </c>
      <c r="W67" s="113">
        <v>0</v>
      </c>
      <c r="X67" s="113">
        <v>0</v>
      </c>
      <c r="Y67" s="113">
        <f t="shared" si="8"/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04">
        <f t="shared" si="9"/>
        <v>0</v>
      </c>
      <c r="AF67" s="113">
        <v>0</v>
      </c>
      <c r="AG67" s="113">
        <v>0</v>
      </c>
      <c r="AH67" s="66">
        <v>0</v>
      </c>
      <c r="AI67" s="66">
        <v>0</v>
      </c>
      <c r="AJ67" s="140">
        <v>0</v>
      </c>
      <c r="AK67" s="72" t="s">
        <v>21</v>
      </c>
      <c r="AL67" s="218"/>
      <c r="AM67" s="75"/>
      <c r="AN67" s="109"/>
    </row>
    <row r="68" spans="1:40" ht="15.75" customHeight="1">
      <c r="A68" s="218"/>
      <c r="B68" s="76" t="s">
        <v>22</v>
      </c>
      <c r="C68" s="103">
        <f t="shared" si="3"/>
        <v>0</v>
      </c>
      <c r="D68" s="137">
        <v>0</v>
      </c>
      <c r="E68" s="137">
        <v>0</v>
      </c>
      <c r="F68" s="107">
        <v>0</v>
      </c>
      <c r="G68" s="66">
        <f t="shared" si="24"/>
        <v>0</v>
      </c>
      <c r="H68" s="66">
        <v>0</v>
      </c>
      <c r="I68" s="66">
        <v>0</v>
      </c>
      <c r="J68" s="139">
        <v>0</v>
      </c>
      <c r="K68" s="66">
        <f t="shared" si="25"/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f t="shared" si="18"/>
        <v>0</v>
      </c>
      <c r="R68" s="113">
        <v>0</v>
      </c>
      <c r="S68" s="113">
        <v>0</v>
      </c>
      <c r="T68" s="113">
        <v>0</v>
      </c>
      <c r="U68" s="113">
        <f t="shared" si="7"/>
        <v>0</v>
      </c>
      <c r="V68" s="113">
        <v>0</v>
      </c>
      <c r="W68" s="113">
        <v>0</v>
      </c>
      <c r="X68" s="113">
        <v>0</v>
      </c>
      <c r="Y68" s="113">
        <f t="shared" si="8"/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04">
        <f t="shared" si="9"/>
        <v>0</v>
      </c>
      <c r="AF68" s="113">
        <v>0</v>
      </c>
      <c r="AG68" s="113">
        <v>0</v>
      </c>
      <c r="AH68" s="66">
        <v>0</v>
      </c>
      <c r="AI68" s="66">
        <v>0</v>
      </c>
      <c r="AJ68" s="140">
        <v>0</v>
      </c>
      <c r="AK68" s="76" t="s">
        <v>22</v>
      </c>
      <c r="AL68" s="218"/>
      <c r="AM68" s="67"/>
      <c r="AN68" s="109"/>
    </row>
    <row r="69" spans="1:40" ht="15.75" customHeight="1">
      <c r="A69" s="218"/>
      <c r="B69" s="76" t="s">
        <v>220</v>
      </c>
      <c r="C69" s="103">
        <f t="shared" si="3"/>
        <v>2</v>
      </c>
      <c r="D69" s="137">
        <v>0</v>
      </c>
      <c r="E69" s="137">
        <v>0</v>
      </c>
      <c r="F69" s="107">
        <v>2</v>
      </c>
      <c r="G69" s="66">
        <f t="shared" si="24"/>
        <v>2</v>
      </c>
      <c r="H69" s="66">
        <v>0</v>
      </c>
      <c r="I69" s="66">
        <v>2</v>
      </c>
      <c r="J69" s="139">
        <v>0</v>
      </c>
      <c r="K69" s="66">
        <f t="shared" si="25"/>
        <v>73</v>
      </c>
      <c r="L69" s="113">
        <v>31</v>
      </c>
      <c r="M69" s="113">
        <v>42</v>
      </c>
      <c r="N69" s="113">
        <v>0</v>
      </c>
      <c r="O69" s="113">
        <v>73</v>
      </c>
      <c r="P69" s="113">
        <v>0</v>
      </c>
      <c r="Q69" s="113">
        <f t="shared" si="18"/>
        <v>110</v>
      </c>
      <c r="R69" s="113">
        <v>0</v>
      </c>
      <c r="S69" s="113">
        <v>110</v>
      </c>
      <c r="T69" s="113">
        <v>0</v>
      </c>
      <c r="U69" s="113">
        <f t="shared" si="7"/>
        <v>28</v>
      </c>
      <c r="V69" s="113">
        <v>0</v>
      </c>
      <c r="W69" s="113">
        <v>28</v>
      </c>
      <c r="X69" s="113">
        <v>0</v>
      </c>
      <c r="Y69" s="113">
        <f t="shared" si="8"/>
        <v>28</v>
      </c>
      <c r="Z69" s="113">
        <v>10</v>
      </c>
      <c r="AA69" s="113">
        <v>18</v>
      </c>
      <c r="AB69" s="113">
        <v>0</v>
      </c>
      <c r="AC69" s="113">
        <v>28</v>
      </c>
      <c r="AD69" s="113">
        <v>0</v>
      </c>
      <c r="AE69" s="104">
        <f t="shared" si="9"/>
        <v>63</v>
      </c>
      <c r="AF69" s="113">
        <v>17</v>
      </c>
      <c r="AG69" s="113">
        <v>46</v>
      </c>
      <c r="AH69" s="66">
        <v>0</v>
      </c>
      <c r="AI69" s="66">
        <v>63</v>
      </c>
      <c r="AJ69" s="140">
        <v>0</v>
      </c>
      <c r="AK69" s="76" t="s">
        <v>220</v>
      </c>
      <c r="AL69" s="218"/>
      <c r="AM69" s="67"/>
      <c r="AN69" s="109"/>
    </row>
    <row r="70" spans="1:40" ht="15.75" customHeight="1">
      <c r="A70" s="220"/>
      <c r="B70" s="114" t="s">
        <v>4</v>
      </c>
      <c r="C70" s="103">
        <f t="shared" si="3"/>
        <v>0</v>
      </c>
      <c r="D70" s="137">
        <v>0</v>
      </c>
      <c r="E70" s="137">
        <v>0</v>
      </c>
      <c r="F70" s="137">
        <v>0</v>
      </c>
      <c r="G70" s="66">
        <f t="shared" si="24"/>
        <v>0</v>
      </c>
      <c r="H70" s="104">
        <v>0</v>
      </c>
      <c r="I70" s="104">
        <v>0</v>
      </c>
      <c r="J70" s="139">
        <v>0</v>
      </c>
      <c r="K70" s="66">
        <f t="shared" si="25"/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13">
        <f t="shared" si="18"/>
        <v>0</v>
      </c>
      <c r="R70" s="104">
        <v>0</v>
      </c>
      <c r="S70" s="104">
        <v>0</v>
      </c>
      <c r="T70" s="104">
        <v>0</v>
      </c>
      <c r="U70" s="113">
        <f t="shared" si="7"/>
        <v>0</v>
      </c>
      <c r="V70" s="104">
        <v>0</v>
      </c>
      <c r="W70" s="104">
        <v>0</v>
      </c>
      <c r="X70" s="104">
        <v>0</v>
      </c>
      <c r="Y70" s="113">
        <f t="shared" si="8"/>
        <v>0</v>
      </c>
      <c r="Z70" s="104">
        <v>0</v>
      </c>
      <c r="AA70" s="104">
        <v>0</v>
      </c>
      <c r="AB70" s="104">
        <v>0</v>
      </c>
      <c r="AC70" s="104">
        <v>0</v>
      </c>
      <c r="AD70" s="104">
        <v>0</v>
      </c>
      <c r="AE70" s="104">
        <f t="shared" si="9"/>
        <v>0</v>
      </c>
      <c r="AF70" s="104">
        <v>0</v>
      </c>
      <c r="AG70" s="104">
        <v>0</v>
      </c>
      <c r="AH70" s="66">
        <v>0</v>
      </c>
      <c r="AI70" s="66">
        <v>0</v>
      </c>
      <c r="AJ70" s="140">
        <v>0</v>
      </c>
      <c r="AK70" s="114" t="s">
        <v>4</v>
      </c>
      <c r="AL70" s="220"/>
      <c r="AM70" s="75"/>
      <c r="AN70" s="109"/>
    </row>
    <row r="71" spans="1:40" s="97" customFormat="1" ht="15.75" customHeight="1">
      <c r="A71" s="219" t="s">
        <v>106</v>
      </c>
      <c r="B71" s="110" t="s">
        <v>0</v>
      </c>
      <c r="C71" s="91">
        <f t="shared" si="3"/>
        <v>27</v>
      </c>
      <c r="D71" s="92">
        <f aca="true" t="shared" si="26" ref="D71:AJ71">SUM(D72:D84)</f>
        <v>0</v>
      </c>
      <c r="E71" s="92">
        <f t="shared" si="26"/>
        <v>0</v>
      </c>
      <c r="F71" s="92">
        <f t="shared" si="26"/>
        <v>27</v>
      </c>
      <c r="G71" s="93">
        <f t="shared" si="26"/>
        <v>75</v>
      </c>
      <c r="H71" s="93">
        <f t="shared" si="26"/>
        <v>0</v>
      </c>
      <c r="I71" s="93">
        <f t="shared" si="26"/>
        <v>72</v>
      </c>
      <c r="J71" s="93">
        <f t="shared" si="26"/>
        <v>3</v>
      </c>
      <c r="K71" s="93">
        <f t="shared" si="26"/>
        <v>6010</v>
      </c>
      <c r="L71" s="93">
        <f t="shared" si="26"/>
        <v>3221</v>
      </c>
      <c r="M71" s="93">
        <f t="shared" si="26"/>
        <v>2789</v>
      </c>
      <c r="N71" s="93">
        <f t="shared" si="26"/>
        <v>0</v>
      </c>
      <c r="O71" s="93">
        <f t="shared" si="26"/>
        <v>4146</v>
      </c>
      <c r="P71" s="93">
        <f t="shared" si="26"/>
        <v>1864</v>
      </c>
      <c r="Q71" s="93">
        <f t="shared" si="26"/>
        <v>8011</v>
      </c>
      <c r="R71" s="93">
        <f t="shared" si="26"/>
        <v>0</v>
      </c>
      <c r="S71" s="93">
        <f t="shared" si="26"/>
        <v>3771</v>
      </c>
      <c r="T71" s="93">
        <f t="shared" si="26"/>
        <v>4240</v>
      </c>
      <c r="U71" s="93">
        <f t="shared" si="26"/>
        <v>4057</v>
      </c>
      <c r="V71" s="93">
        <f t="shared" si="26"/>
        <v>0</v>
      </c>
      <c r="W71" s="93">
        <f t="shared" si="26"/>
        <v>2193</v>
      </c>
      <c r="X71" s="93">
        <f t="shared" si="26"/>
        <v>1864</v>
      </c>
      <c r="Y71" s="93">
        <f t="shared" si="26"/>
        <v>3935</v>
      </c>
      <c r="Z71" s="93">
        <f t="shared" si="26"/>
        <v>2310</v>
      </c>
      <c r="AA71" s="93">
        <f t="shared" si="26"/>
        <v>1625</v>
      </c>
      <c r="AB71" s="93">
        <f t="shared" si="26"/>
        <v>0</v>
      </c>
      <c r="AC71" s="93">
        <f t="shared" si="26"/>
        <v>2071</v>
      </c>
      <c r="AD71" s="93">
        <f t="shared" si="26"/>
        <v>1864</v>
      </c>
      <c r="AE71" s="93">
        <f t="shared" si="26"/>
        <v>3979</v>
      </c>
      <c r="AF71" s="93">
        <f t="shared" si="26"/>
        <v>2414</v>
      </c>
      <c r="AG71" s="93">
        <f t="shared" si="26"/>
        <v>1565</v>
      </c>
      <c r="AH71" s="93">
        <f t="shared" si="26"/>
        <v>0</v>
      </c>
      <c r="AI71" s="93">
        <f t="shared" si="26"/>
        <v>2014</v>
      </c>
      <c r="AJ71" s="116">
        <f t="shared" si="26"/>
        <v>1965</v>
      </c>
      <c r="AK71" s="110" t="s">
        <v>0</v>
      </c>
      <c r="AL71" s="219" t="s">
        <v>106</v>
      </c>
      <c r="AM71" s="90"/>
      <c r="AN71" s="111"/>
    </row>
    <row r="72" spans="1:40" ht="15.75" customHeight="1">
      <c r="A72" s="218"/>
      <c r="B72" s="72" t="s">
        <v>24</v>
      </c>
      <c r="C72" s="103">
        <f t="shared" si="3"/>
        <v>2</v>
      </c>
      <c r="D72" s="137">
        <v>0</v>
      </c>
      <c r="E72" s="137">
        <v>0</v>
      </c>
      <c r="F72" s="137">
        <v>2</v>
      </c>
      <c r="G72" s="104">
        <f aca="true" t="shared" si="27" ref="G72:G84">SUM(H72:J72)</f>
        <v>4</v>
      </c>
      <c r="H72" s="113">
        <v>0</v>
      </c>
      <c r="I72" s="113">
        <v>4</v>
      </c>
      <c r="J72" s="113">
        <v>0</v>
      </c>
      <c r="K72" s="104">
        <f>SUM(N72:P72)</f>
        <v>318</v>
      </c>
      <c r="L72" s="113">
        <v>139</v>
      </c>
      <c r="M72" s="113">
        <v>179</v>
      </c>
      <c r="N72" s="113">
        <v>0</v>
      </c>
      <c r="O72" s="113">
        <v>318</v>
      </c>
      <c r="P72" s="113">
        <v>0</v>
      </c>
      <c r="Q72" s="113">
        <f t="shared" si="18"/>
        <v>240</v>
      </c>
      <c r="R72" s="113">
        <v>0</v>
      </c>
      <c r="S72" s="113">
        <v>240</v>
      </c>
      <c r="T72" s="113">
        <v>0</v>
      </c>
      <c r="U72" s="113">
        <f t="shared" si="7"/>
        <v>174</v>
      </c>
      <c r="V72" s="113">
        <v>0</v>
      </c>
      <c r="W72" s="113">
        <v>174</v>
      </c>
      <c r="X72" s="113">
        <v>0</v>
      </c>
      <c r="Y72" s="113">
        <f t="shared" si="8"/>
        <v>164</v>
      </c>
      <c r="Z72" s="113">
        <v>70</v>
      </c>
      <c r="AA72" s="113">
        <v>94</v>
      </c>
      <c r="AB72" s="113">
        <v>0</v>
      </c>
      <c r="AC72" s="113">
        <v>164</v>
      </c>
      <c r="AD72" s="113">
        <v>0</v>
      </c>
      <c r="AE72" s="104">
        <f t="shared" si="9"/>
        <v>87</v>
      </c>
      <c r="AF72" s="113">
        <v>50</v>
      </c>
      <c r="AG72" s="113">
        <v>37</v>
      </c>
      <c r="AH72" s="66">
        <v>0</v>
      </c>
      <c r="AI72" s="66">
        <v>87</v>
      </c>
      <c r="AJ72" s="140">
        <v>0</v>
      </c>
      <c r="AK72" s="72" t="s">
        <v>24</v>
      </c>
      <c r="AL72" s="218"/>
      <c r="AM72" s="75"/>
      <c r="AN72" s="109"/>
    </row>
    <row r="73" spans="1:40" ht="15.75" customHeight="1">
      <c r="A73" s="218"/>
      <c r="B73" s="72" t="s">
        <v>25</v>
      </c>
      <c r="C73" s="103">
        <f t="shared" si="3"/>
        <v>1</v>
      </c>
      <c r="D73" s="137">
        <v>0</v>
      </c>
      <c r="E73" s="137">
        <v>0</v>
      </c>
      <c r="F73" s="137">
        <v>1</v>
      </c>
      <c r="G73" s="104">
        <f t="shared" si="27"/>
        <v>1</v>
      </c>
      <c r="H73" s="113">
        <v>0</v>
      </c>
      <c r="I73" s="113">
        <v>1</v>
      </c>
      <c r="J73" s="113">
        <v>0</v>
      </c>
      <c r="K73" s="104">
        <f aca="true" t="shared" si="28" ref="K73:K84">SUM(N73:P73)</f>
        <v>39</v>
      </c>
      <c r="L73" s="113">
        <v>15</v>
      </c>
      <c r="M73" s="113">
        <v>24</v>
      </c>
      <c r="N73" s="113">
        <v>0</v>
      </c>
      <c r="O73" s="113">
        <v>39</v>
      </c>
      <c r="P73" s="113">
        <v>0</v>
      </c>
      <c r="Q73" s="113">
        <f t="shared" si="18"/>
        <v>20</v>
      </c>
      <c r="R73" s="113">
        <v>0</v>
      </c>
      <c r="S73" s="113">
        <v>20</v>
      </c>
      <c r="T73" s="113">
        <v>0</v>
      </c>
      <c r="U73" s="113">
        <f t="shared" si="7"/>
        <v>18</v>
      </c>
      <c r="V73" s="113">
        <v>0</v>
      </c>
      <c r="W73" s="113">
        <v>18</v>
      </c>
      <c r="X73" s="113">
        <v>0</v>
      </c>
      <c r="Y73" s="113">
        <f t="shared" si="8"/>
        <v>18</v>
      </c>
      <c r="Z73" s="113">
        <v>6</v>
      </c>
      <c r="AA73" s="113">
        <v>12</v>
      </c>
      <c r="AB73" s="113">
        <v>0</v>
      </c>
      <c r="AC73" s="113">
        <v>18</v>
      </c>
      <c r="AD73" s="113">
        <v>0</v>
      </c>
      <c r="AE73" s="104">
        <f t="shared" si="9"/>
        <v>15</v>
      </c>
      <c r="AF73" s="113">
        <v>6</v>
      </c>
      <c r="AG73" s="113">
        <v>9</v>
      </c>
      <c r="AH73" s="66">
        <v>0</v>
      </c>
      <c r="AI73" s="66">
        <v>15</v>
      </c>
      <c r="AJ73" s="140">
        <v>0</v>
      </c>
      <c r="AK73" s="72" t="s">
        <v>25</v>
      </c>
      <c r="AL73" s="218"/>
      <c r="AM73" s="75"/>
      <c r="AN73" s="109"/>
    </row>
    <row r="74" spans="1:40" ht="15.75" customHeight="1">
      <c r="A74" s="218"/>
      <c r="B74" s="128" t="s">
        <v>47</v>
      </c>
      <c r="C74" s="103">
        <f t="shared" si="3"/>
        <v>7</v>
      </c>
      <c r="D74" s="137">
        <v>0</v>
      </c>
      <c r="E74" s="137">
        <v>0</v>
      </c>
      <c r="F74" s="144">
        <v>7</v>
      </c>
      <c r="G74" s="104">
        <f t="shared" si="27"/>
        <v>14</v>
      </c>
      <c r="H74" s="113">
        <v>0</v>
      </c>
      <c r="I74" s="113">
        <v>14</v>
      </c>
      <c r="J74" s="113">
        <v>0</v>
      </c>
      <c r="K74" s="104">
        <f t="shared" si="28"/>
        <v>629</v>
      </c>
      <c r="L74" s="113">
        <v>198</v>
      </c>
      <c r="M74" s="113">
        <v>431</v>
      </c>
      <c r="N74" s="113">
        <v>0</v>
      </c>
      <c r="O74" s="113">
        <v>629</v>
      </c>
      <c r="P74" s="113">
        <v>0</v>
      </c>
      <c r="Q74" s="113">
        <f t="shared" si="18"/>
        <v>635</v>
      </c>
      <c r="R74" s="113">
        <v>0</v>
      </c>
      <c r="S74" s="113">
        <v>635</v>
      </c>
      <c r="T74" s="113">
        <v>0</v>
      </c>
      <c r="U74" s="113">
        <f t="shared" si="7"/>
        <v>369</v>
      </c>
      <c r="V74" s="113">
        <v>0</v>
      </c>
      <c r="W74" s="113">
        <v>369</v>
      </c>
      <c r="X74" s="113">
        <v>0</v>
      </c>
      <c r="Y74" s="113">
        <f t="shared" si="8"/>
        <v>352</v>
      </c>
      <c r="Z74" s="113">
        <v>110</v>
      </c>
      <c r="AA74" s="113">
        <v>242</v>
      </c>
      <c r="AB74" s="113">
        <v>0</v>
      </c>
      <c r="AC74" s="113">
        <v>352</v>
      </c>
      <c r="AD74" s="113">
        <v>0</v>
      </c>
      <c r="AE74" s="104">
        <f t="shared" si="9"/>
        <v>287</v>
      </c>
      <c r="AF74" s="113">
        <v>73</v>
      </c>
      <c r="AG74" s="113">
        <v>214</v>
      </c>
      <c r="AH74" s="66">
        <v>0</v>
      </c>
      <c r="AI74" s="66">
        <v>287</v>
      </c>
      <c r="AJ74" s="140">
        <v>0</v>
      </c>
      <c r="AK74" s="128" t="s">
        <v>47</v>
      </c>
      <c r="AL74" s="218"/>
      <c r="AM74" s="129"/>
      <c r="AN74" s="109"/>
    </row>
    <row r="75" spans="1:40" ht="15.75" customHeight="1">
      <c r="A75" s="218"/>
      <c r="B75" s="72" t="s">
        <v>28</v>
      </c>
      <c r="C75" s="103">
        <f t="shared" si="3"/>
        <v>0</v>
      </c>
      <c r="D75" s="137">
        <v>0</v>
      </c>
      <c r="E75" s="137">
        <v>0</v>
      </c>
      <c r="F75" s="137">
        <v>0</v>
      </c>
      <c r="G75" s="104">
        <f t="shared" si="27"/>
        <v>0</v>
      </c>
      <c r="H75" s="113">
        <v>0</v>
      </c>
      <c r="I75" s="113">
        <v>0</v>
      </c>
      <c r="J75" s="113">
        <v>0</v>
      </c>
      <c r="K75" s="104">
        <f t="shared" si="28"/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f t="shared" si="18"/>
        <v>0</v>
      </c>
      <c r="R75" s="113">
        <v>0</v>
      </c>
      <c r="S75" s="113">
        <v>0</v>
      </c>
      <c r="T75" s="113">
        <v>0</v>
      </c>
      <c r="U75" s="113">
        <f t="shared" si="7"/>
        <v>0</v>
      </c>
      <c r="V75" s="113">
        <v>0</v>
      </c>
      <c r="W75" s="113">
        <v>0</v>
      </c>
      <c r="X75" s="113">
        <v>0</v>
      </c>
      <c r="Y75" s="113">
        <f t="shared" si="8"/>
        <v>0</v>
      </c>
      <c r="Z75" s="113">
        <v>0</v>
      </c>
      <c r="AA75" s="113">
        <v>0</v>
      </c>
      <c r="AB75" s="113">
        <v>0</v>
      </c>
      <c r="AC75" s="113">
        <v>0</v>
      </c>
      <c r="AD75" s="113">
        <v>0</v>
      </c>
      <c r="AE75" s="104">
        <f t="shared" si="9"/>
        <v>0</v>
      </c>
      <c r="AF75" s="113">
        <v>0</v>
      </c>
      <c r="AG75" s="113">
        <v>0</v>
      </c>
      <c r="AH75" s="66">
        <v>0</v>
      </c>
      <c r="AI75" s="66">
        <v>0</v>
      </c>
      <c r="AJ75" s="140">
        <v>0</v>
      </c>
      <c r="AK75" s="72" t="s">
        <v>28</v>
      </c>
      <c r="AL75" s="218"/>
      <c r="AM75" s="75"/>
      <c r="AN75" s="109"/>
    </row>
    <row r="76" spans="1:40" ht="15.75" customHeight="1">
      <c r="A76" s="218"/>
      <c r="B76" s="72" t="s">
        <v>30</v>
      </c>
      <c r="C76" s="103">
        <f t="shared" si="3"/>
        <v>1</v>
      </c>
      <c r="D76" s="137">
        <v>0</v>
      </c>
      <c r="E76" s="137">
        <v>0</v>
      </c>
      <c r="F76" s="137">
        <v>1</v>
      </c>
      <c r="G76" s="104">
        <f t="shared" si="27"/>
        <v>7</v>
      </c>
      <c r="H76" s="113">
        <v>0</v>
      </c>
      <c r="I76" s="113">
        <v>7</v>
      </c>
      <c r="J76" s="113">
        <v>0</v>
      </c>
      <c r="K76" s="104">
        <f t="shared" si="28"/>
        <v>465</v>
      </c>
      <c r="L76" s="113">
        <v>100</v>
      </c>
      <c r="M76" s="113">
        <v>365</v>
      </c>
      <c r="N76" s="113">
        <v>0</v>
      </c>
      <c r="O76" s="113">
        <v>465</v>
      </c>
      <c r="P76" s="113">
        <v>0</v>
      </c>
      <c r="Q76" s="113">
        <f t="shared" si="18"/>
        <v>280</v>
      </c>
      <c r="R76" s="113">
        <v>0</v>
      </c>
      <c r="S76" s="113">
        <v>280</v>
      </c>
      <c r="T76" s="113">
        <v>0</v>
      </c>
      <c r="U76" s="113">
        <f t="shared" si="7"/>
        <v>217</v>
      </c>
      <c r="V76" s="113">
        <v>0</v>
      </c>
      <c r="W76" s="113">
        <v>217</v>
      </c>
      <c r="X76" s="113">
        <v>0</v>
      </c>
      <c r="Y76" s="113">
        <f t="shared" si="8"/>
        <v>202</v>
      </c>
      <c r="Z76" s="113">
        <v>37</v>
      </c>
      <c r="AA76" s="113">
        <v>165</v>
      </c>
      <c r="AB76" s="113">
        <v>0</v>
      </c>
      <c r="AC76" s="113">
        <v>202</v>
      </c>
      <c r="AD76" s="113">
        <v>0</v>
      </c>
      <c r="AE76" s="104">
        <f t="shared" si="9"/>
        <v>272</v>
      </c>
      <c r="AF76" s="113">
        <v>64</v>
      </c>
      <c r="AG76" s="113">
        <v>208</v>
      </c>
      <c r="AH76" s="66">
        <v>0</v>
      </c>
      <c r="AI76" s="66">
        <v>272</v>
      </c>
      <c r="AJ76" s="140">
        <v>0</v>
      </c>
      <c r="AK76" s="72" t="s">
        <v>30</v>
      </c>
      <c r="AL76" s="218"/>
      <c r="AM76" s="75"/>
      <c r="AN76" s="109"/>
    </row>
    <row r="77" spans="1:40" ht="15.75" customHeight="1">
      <c r="A77" s="218"/>
      <c r="B77" s="72" t="s">
        <v>32</v>
      </c>
      <c r="C77" s="103">
        <f t="shared" si="3"/>
        <v>1</v>
      </c>
      <c r="D77" s="137">
        <v>0</v>
      </c>
      <c r="E77" s="137">
        <v>0</v>
      </c>
      <c r="F77" s="137">
        <v>1</v>
      </c>
      <c r="G77" s="104">
        <f t="shared" si="27"/>
        <v>1</v>
      </c>
      <c r="H77" s="113">
        <v>0</v>
      </c>
      <c r="I77" s="113">
        <v>1</v>
      </c>
      <c r="J77" s="113">
        <v>0</v>
      </c>
      <c r="K77" s="104">
        <f t="shared" si="28"/>
        <v>7</v>
      </c>
      <c r="L77" s="113">
        <v>0</v>
      </c>
      <c r="M77" s="113">
        <v>7</v>
      </c>
      <c r="N77" s="113">
        <v>0</v>
      </c>
      <c r="O77" s="113">
        <v>7</v>
      </c>
      <c r="P77" s="113">
        <v>0</v>
      </c>
      <c r="Q77" s="113">
        <f t="shared" si="18"/>
        <v>40</v>
      </c>
      <c r="R77" s="113">
        <v>0</v>
      </c>
      <c r="S77" s="113">
        <v>40</v>
      </c>
      <c r="T77" s="113">
        <v>0</v>
      </c>
      <c r="U77" s="113">
        <f t="shared" si="7"/>
        <v>1</v>
      </c>
      <c r="V77" s="113">
        <v>0</v>
      </c>
      <c r="W77" s="113">
        <v>1</v>
      </c>
      <c r="X77" s="113">
        <v>0</v>
      </c>
      <c r="Y77" s="113">
        <f t="shared" si="8"/>
        <v>1</v>
      </c>
      <c r="Z77" s="113">
        <v>0</v>
      </c>
      <c r="AA77" s="113">
        <v>1</v>
      </c>
      <c r="AB77" s="113">
        <v>0</v>
      </c>
      <c r="AC77" s="113">
        <v>1</v>
      </c>
      <c r="AD77" s="113">
        <v>0</v>
      </c>
      <c r="AE77" s="104">
        <f t="shared" si="9"/>
        <v>6</v>
      </c>
      <c r="AF77" s="113">
        <v>2</v>
      </c>
      <c r="AG77" s="113">
        <v>4</v>
      </c>
      <c r="AH77" s="66">
        <v>0</v>
      </c>
      <c r="AI77" s="66">
        <v>6</v>
      </c>
      <c r="AJ77" s="140">
        <v>0</v>
      </c>
      <c r="AK77" s="72" t="s">
        <v>32</v>
      </c>
      <c r="AL77" s="218"/>
      <c r="AM77" s="75"/>
      <c r="AN77" s="109"/>
    </row>
    <row r="78" spans="1:40" ht="15.75" customHeight="1">
      <c r="A78" s="218"/>
      <c r="B78" s="72" t="s">
        <v>34</v>
      </c>
      <c r="C78" s="103">
        <f t="shared" si="3"/>
        <v>0</v>
      </c>
      <c r="D78" s="137">
        <v>0</v>
      </c>
      <c r="E78" s="137">
        <v>0</v>
      </c>
      <c r="F78" s="137">
        <v>0</v>
      </c>
      <c r="G78" s="104">
        <f t="shared" si="27"/>
        <v>0</v>
      </c>
      <c r="H78" s="113">
        <v>0</v>
      </c>
      <c r="I78" s="113">
        <v>0</v>
      </c>
      <c r="J78" s="113">
        <v>0</v>
      </c>
      <c r="K78" s="104">
        <f t="shared" si="28"/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f t="shared" si="18"/>
        <v>0</v>
      </c>
      <c r="R78" s="113">
        <v>0</v>
      </c>
      <c r="S78" s="113">
        <v>0</v>
      </c>
      <c r="T78" s="113">
        <v>0</v>
      </c>
      <c r="U78" s="113">
        <f t="shared" si="7"/>
        <v>0</v>
      </c>
      <c r="V78" s="113">
        <v>0</v>
      </c>
      <c r="W78" s="113">
        <v>0</v>
      </c>
      <c r="X78" s="113">
        <v>0</v>
      </c>
      <c r="Y78" s="113">
        <f t="shared" si="8"/>
        <v>0</v>
      </c>
      <c r="Z78" s="113">
        <v>0</v>
      </c>
      <c r="AA78" s="113">
        <v>0</v>
      </c>
      <c r="AB78" s="113">
        <v>0</v>
      </c>
      <c r="AC78" s="113">
        <v>0</v>
      </c>
      <c r="AD78" s="113">
        <v>0</v>
      </c>
      <c r="AE78" s="104">
        <f t="shared" si="9"/>
        <v>0</v>
      </c>
      <c r="AF78" s="113">
        <v>0</v>
      </c>
      <c r="AG78" s="113">
        <v>0</v>
      </c>
      <c r="AH78" s="66">
        <v>0</v>
      </c>
      <c r="AI78" s="66">
        <v>0</v>
      </c>
      <c r="AJ78" s="140">
        <v>0</v>
      </c>
      <c r="AK78" s="72" t="s">
        <v>34</v>
      </c>
      <c r="AL78" s="218"/>
      <c r="AM78" s="75"/>
      <c r="AN78" s="109"/>
    </row>
    <row r="79" spans="1:40" ht="15.75" customHeight="1">
      <c r="A79" s="218"/>
      <c r="B79" s="119" t="s">
        <v>36</v>
      </c>
      <c r="C79" s="103">
        <f t="shared" si="3"/>
        <v>1</v>
      </c>
      <c r="D79" s="137">
        <v>0</v>
      </c>
      <c r="E79" s="137">
        <v>0</v>
      </c>
      <c r="F79" s="141">
        <v>1</v>
      </c>
      <c r="G79" s="104">
        <f t="shared" si="27"/>
        <v>1</v>
      </c>
      <c r="H79" s="113">
        <v>0</v>
      </c>
      <c r="I79" s="113">
        <v>1</v>
      </c>
      <c r="J79" s="113">
        <v>0</v>
      </c>
      <c r="K79" s="104">
        <f t="shared" si="28"/>
        <v>14</v>
      </c>
      <c r="L79" s="113">
        <v>9</v>
      </c>
      <c r="M79" s="113">
        <v>5</v>
      </c>
      <c r="N79" s="113">
        <v>0</v>
      </c>
      <c r="O79" s="113">
        <v>14</v>
      </c>
      <c r="P79" s="113">
        <v>0</v>
      </c>
      <c r="Q79" s="113">
        <f t="shared" si="18"/>
        <v>20</v>
      </c>
      <c r="R79" s="113">
        <v>0</v>
      </c>
      <c r="S79" s="113">
        <v>20</v>
      </c>
      <c r="T79" s="113">
        <v>0</v>
      </c>
      <c r="U79" s="113">
        <f t="shared" si="7"/>
        <v>11</v>
      </c>
      <c r="V79" s="113">
        <v>0</v>
      </c>
      <c r="W79" s="113">
        <v>11</v>
      </c>
      <c r="X79" s="113">
        <v>0</v>
      </c>
      <c r="Y79" s="113">
        <f t="shared" si="8"/>
        <v>8</v>
      </c>
      <c r="Z79" s="113">
        <v>5</v>
      </c>
      <c r="AA79" s="113">
        <v>3</v>
      </c>
      <c r="AB79" s="113">
        <v>0</v>
      </c>
      <c r="AC79" s="113">
        <v>8</v>
      </c>
      <c r="AD79" s="113">
        <v>0</v>
      </c>
      <c r="AE79" s="104">
        <f t="shared" si="9"/>
        <v>7</v>
      </c>
      <c r="AF79" s="113">
        <v>3</v>
      </c>
      <c r="AG79" s="113">
        <v>4</v>
      </c>
      <c r="AH79" s="66">
        <v>0</v>
      </c>
      <c r="AI79" s="66">
        <v>7</v>
      </c>
      <c r="AJ79" s="140">
        <v>0</v>
      </c>
      <c r="AK79" s="119" t="s">
        <v>36</v>
      </c>
      <c r="AL79" s="218"/>
      <c r="AM79" s="120"/>
      <c r="AN79" s="109"/>
    </row>
    <row r="80" spans="1:40" ht="15.75" customHeight="1">
      <c r="A80" s="218"/>
      <c r="B80" s="76" t="s">
        <v>37</v>
      </c>
      <c r="C80" s="103">
        <f t="shared" si="3"/>
        <v>2</v>
      </c>
      <c r="D80" s="137">
        <v>0</v>
      </c>
      <c r="E80" s="137">
        <v>0</v>
      </c>
      <c r="F80" s="107">
        <v>2</v>
      </c>
      <c r="G80" s="104">
        <f t="shared" si="27"/>
        <v>3</v>
      </c>
      <c r="H80" s="66">
        <v>0</v>
      </c>
      <c r="I80" s="66">
        <v>0</v>
      </c>
      <c r="J80" s="66">
        <v>3</v>
      </c>
      <c r="K80" s="104">
        <f t="shared" si="28"/>
        <v>1864</v>
      </c>
      <c r="L80" s="113">
        <v>1362</v>
      </c>
      <c r="M80" s="113">
        <v>502</v>
      </c>
      <c r="N80" s="113">
        <v>0</v>
      </c>
      <c r="O80" s="113">
        <v>0</v>
      </c>
      <c r="P80" s="113">
        <v>1864</v>
      </c>
      <c r="Q80" s="113">
        <f t="shared" si="18"/>
        <v>4240</v>
      </c>
      <c r="R80" s="113">
        <v>0</v>
      </c>
      <c r="S80" s="113">
        <v>0</v>
      </c>
      <c r="T80" s="113">
        <v>4240</v>
      </c>
      <c r="U80" s="113">
        <f t="shared" si="7"/>
        <v>1864</v>
      </c>
      <c r="V80" s="113">
        <v>0</v>
      </c>
      <c r="W80" s="113">
        <v>0</v>
      </c>
      <c r="X80" s="113">
        <v>1864</v>
      </c>
      <c r="Y80" s="113">
        <f t="shared" si="8"/>
        <v>1864</v>
      </c>
      <c r="Z80" s="113">
        <v>1362</v>
      </c>
      <c r="AA80" s="113">
        <v>502</v>
      </c>
      <c r="AB80" s="113">
        <v>0</v>
      </c>
      <c r="AC80" s="113">
        <v>0</v>
      </c>
      <c r="AD80" s="113">
        <v>1864</v>
      </c>
      <c r="AE80" s="104">
        <f t="shared" si="9"/>
        <v>1965</v>
      </c>
      <c r="AF80" s="104">
        <v>1436</v>
      </c>
      <c r="AG80" s="104">
        <v>529</v>
      </c>
      <c r="AH80" s="66">
        <v>0</v>
      </c>
      <c r="AI80" s="66">
        <v>0</v>
      </c>
      <c r="AJ80" s="140">
        <v>1965</v>
      </c>
      <c r="AK80" s="76" t="s">
        <v>37</v>
      </c>
      <c r="AL80" s="218"/>
      <c r="AM80" s="67"/>
      <c r="AN80" s="109"/>
    </row>
    <row r="81" spans="1:40" ht="15.75" customHeight="1">
      <c r="A81" s="218"/>
      <c r="B81" s="76" t="s">
        <v>193</v>
      </c>
      <c r="C81" s="103">
        <f>SUM(D81:F81)</f>
        <v>3</v>
      </c>
      <c r="D81" s="137">
        <v>0</v>
      </c>
      <c r="E81" s="137">
        <v>0</v>
      </c>
      <c r="F81" s="107">
        <v>3</v>
      </c>
      <c r="G81" s="104">
        <f t="shared" si="27"/>
        <v>11</v>
      </c>
      <c r="H81" s="66">
        <v>0</v>
      </c>
      <c r="I81" s="66">
        <v>11</v>
      </c>
      <c r="J81" s="66">
        <v>0</v>
      </c>
      <c r="K81" s="104">
        <f t="shared" si="28"/>
        <v>846</v>
      </c>
      <c r="L81" s="113">
        <v>178</v>
      </c>
      <c r="M81" s="113">
        <v>668</v>
      </c>
      <c r="N81" s="113">
        <v>0</v>
      </c>
      <c r="O81" s="113">
        <v>846</v>
      </c>
      <c r="P81" s="113">
        <v>0</v>
      </c>
      <c r="Q81" s="113">
        <f t="shared" si="18"/>
        <v>575</v>
      </c>
      <c r="R81" s="113">
        <v>0</v>
      </c>
      <c r="S81" s="113">
        <v>575</v>
      </c>
      <c r="T81" s="113">
        <v>0</v>
      </c>
      <c r="U81" s="113">
        <f>SUM(V81:X81)</f>
        <v>376</v>
      </c>
      <c r="V81" s="113">
        <v>0</v>
      </c>
      <c r="W81" s="113">
        <v>376</v>
      </c>
      <c r="X81" s="113">
        <v>0</v>
      </c>
      <c r="Y81" s="113">
        <f>SUM(AB81:AD81)</f>
        <v>371</v>
      </c>
      <c r="Z81" s="113">
        <v>78</v>
      </c>
      <c r="AA81" s="113">
        <v>293</v>
      </c>
      <c r="AB81" s="113">
        <v>0</v>
      </c>
      <c r="AC81" s="113">
        <v>371</v>
      </c>
      <c r="AD81" s="113">
        <v>0</v>
      </c>
      <c r="AE81" s="104">
        <f>SUM(AH81:AJ81)</f>
        <v>301</v>
      </c>
      <c r="AF81" s="104">
        <v>68</v>
      </c>
      <c r="AG81" s="104">
        <v>233</v>
      </c>
      <c r="AH81" s="66">
        <v>0</v>
      </c>
      <c r="AI81" s="66">
        <v>301</v>
      </c>
      <c r="AJ81" s="140">
        <v>0</v>
      </c>
      <c r="AK81" s="76" t="s">
        <v>120</v>
      </c>
      <c r="AL81" s="218"/>
      <c r="AM81" s="67"/>
      <c r="AN81" s="109"/>
    </row>
    <row r="82" spans="1:40" ht="15.75" customHeight="1">
      <c r="A82" s="218"/>
      <c r="B82" s="76" t="s">
        <v>121</v>
      </c>
      <c r="C82" s="103">
        <f>SUM(D82:F82)</f>
        <v>3</v>
      </c>
      <c r="D82" s="137">
        <v>0</v>
      </c>
      <c r="E82" s="137">
        <v>0</v>
      </c>
      <c r="F82" s="107">
        <v>3</v>
      </c>
      <c r="G82" s="104">
        <f t="shared" si="27"/>
        <v>17</v>
      </c>
      <c r="H82" s="66">
        <v>0</v>
      </c>
      <c r="I82" s="66">
        <v>17</v>
      </c>
      <c r="J82" s="66">
        <v>0</v>
      </c>
      <c r="K82" s="104">
        <f t="shared" si="28"/>
        <v>939</v>
      </c>
      <c r="L82" s="113">
        <v>733</v>
      </c>
      <c r="M82" s="113">
        <v>206</v>
      </c>
      <c r="N82" s="113">
        <v>0</v>
      </c>
      <c r="O82" s="113">
        <v>939</v>
      </c>
      <c r="P82" s="113">
        <v>0</v>
      </c>
      <c r="Q82" s="113">
        <f t="shared" si="18"/>
        <v>1019</v>
      </c>
      <c r="R82" s="113">
        <v>0</v>
      </c>
      <c r="S82" s="113">
        <v>1019</v>
      </c>
      <c r="T82" s="113">
        <v>0</v>
      </c>
      <c r="U82" s="113">
        <f>SUM(V82:X82)</f>
        <v>556</v>
      </c>
      <c r="V82" s="113">
        <v>0</v>
      </c>
      <c r="W82" s="113">
        <v>556</v>
      </c>
      <c r="X82" s="113">
        <v>0</v>
      </c>
      <c r="Y82" s="113">
        <f>SUM(AB82:AD82)</f>
        <v>546</v>
      </c>
      <c r="Z82" s="113">
        <v>429</v>
      </c>
      <c r="AA82" s="113">
        <v>117</v>
      </c>
      <c r="AB82" s="113">
        <v>0</v>
      </c>
      <c r="AC82" s="113">
        <v>546</v>
      </c>
      <c r="AD82" s="113">
        <v>0</v>
      </c>
      <c r="AE82" s="104">
        <f>SUM(AH82:AJ82)</f>
        <v>600</v>
      </c>
      <c r="AF82" s="104">
        <v>450</v>
      </c>
      <c r="AG82" s="104">
        <v>150</v>
      </c>
      <c r="AH82" s="66">
        <v>0</v>
      </c>
      <c r="AI82" s="66">
        <v>600</v>
      </c>
      <c r="AJ82" s="140">
        <v>0</v>
      </c>
      <c r="AK82" s="76" t="s">
        <v>121</v>
      </c>
      <c r="AL82" s="218"/>
      <c r="AM82" s="67"/>
      <c r="AN82" s="109"/>
    </row>
    <row r="83" spans="1:40" ht="15.75" customHeight="1">
      <c r="A83" s="218"/>
      <c r="B83" s="76" t="s">
        <v>183</v>
      </c>
      <c r="C83" s="103">
        <f>SUM(D83:F83)</f>
        <v>2</v>
      </c>
      <c r="D83" s="137">
        <v>0</v>
      </c>
      <c r="E83" s="137">
        <v>0</v>
      </c>
      <c r="F83" s="107">
        <v>2</v>
      </c>
      <c r="G83" s="104">
        <f t="shared" si="27"/>
        <v>6</v>
      </c>
      <c r="H83" s="66">
        <v>0</v>
      </c>
      <c r="I83" s="66">
        <v>6</v>
      </c>
      <c r="J83" s="66">
        <v>0</v>
      </c>
      <c r="K83" s="104">
        <f t="shared" si="28"/>
        <v>506</v>
      </c>
      <c r="L83" s="113">
        <v>306</v>
      </c>
      <c r="M83" s="113">
        <v>200</v>
      </c>
      <c r="N83" s="113">
        <v>0</v>
      </c>
      <c r="O83" s="113">
        <v>506</v>
      </c>
      <c r="P83" s="113">
        <v>0</v>
      </c>
      <c r="Q83" s="113">
        <f t="shared" si="18"/>
        <v>502</v>
      </c>
      <c r="R83" s="113">
        <v>0</v>
      </c>
      <c r="S83" s="113">
        <v>502</v>
      </c>
      <c r="T83" s="113">
        <v>0</v>
      </c>
      <c r="U83" s="113">
        <f>SUM(V83:X83)</f>
        <v>214</v>
      </c>
      <c r="V83" s="113">
        <v>0</v>
      </c>
      <c r="W83" s="113">
        <v>214</v>
      </c>
      <c r="X83" s="113">
        <v>0</v>
      </c>
      <c r="Y83" s="113">
        <f>SUM(AB83:AD83)</f>
        <v>214</v>
      </c>
      <c r="Z83" s="113">
        <v>126</v>
      </c>
      <c r="AA83" s="113">
        <v>88</v>
      </c>
      <c r="AB83" s="113">
        <v>0</v>
      </c>
      <c r="AC83" s="113">
        <v>214</v>
      </c>
      <c r="AD83" s="113">
        <v>0</v>
      </c>
      <c r="AE83" s="104">
        <f>SUM(AH83:AJ83)</f>
        <v>259</v>
      </c>
      <c r="AF83" s="104">
        <v>161</v>
      </c>
      <c r="AG83" s="104">
        <v>98</v>
      </c>
      <c r="AH83" s="66">
        <v>0</v>
      </c>
      <c r="AI83" s="66">
        <v>259</v>
      </c>
      <c r="AJ83" s="140">
        <v>0</v>
      </c>
      <c r="AK83" s="76" t="s">
        <v>183</v>
      </c>
      <c r="AL83" s="218"/>
      <c r="AM83" s="67"/>
      <c r="AN83" s="109"/>
    </row>
    <row r="84" spans="1:40" ht="15.75" customHeight="1">
      <c r="A84" s="220"/>
      <c r="B84" s="114" t="s">
        <v>4</v>
      </c>
      <c r="C84" s="130">
        <f>SUM(D84:F84)</f>
        <v>4</v>
      </c>
      <c r="D84" s="145">
        <v>0</v>
      </c>
      <c r="E84" s="145">
        <v>0</v>
      </c>
      <c r="F84" s="145">
        <v>4</v>
      </c>
      <c r="G84" s="131">
        <f t="shared" si="27"/>
        <v>10</v>
      </c>
      <c r="H84" s="131">
        <v>0</v>
      </c>
      <c r="I84" s="131">
        <v>10</v>
      </c>
      <c r="J84" s="131">
        <v>0</v>
      </c>
      <c r="K84" s="131">
        <f t="shared" si="28"/>
        <v>383</v>
      </c>
      <c r="L84" s="131">
        <v>181</v>
      </c>
      <c r="M84" s="131">
        <v>202</v>
      </c>
      <c r="N84" s="131">
        <v>0</v>
      </c>
      <c r="O84" s="131">
        <v>383</v>
      </c>
      <c r="P84" s="131">
        <v>0</v>
      </c>
      <c r="Q84" s="132">
        <f t="shared" si="18"/>
        <v>440</v>
      </c>
      <c r="R84" s="131">
        <v>0</v>
      </c>
      <c r="S84" s="131">
        <v>440</v>
      </c>
      <c r="T84" s="131">
        <v>0</v>
      </c>
      <c r="U84" s="132">
        <f>SUM(V84:X84)</f>
        <v>257</v>
      </c>
      <c r="V84" s="131">
        <v>0</v>
      </c>
      <c r="W84" s="131">
        <v>257</v>
      </c>
      <c r="X84" s="131">
        <v>0</v>
      </c>
      <c r="Y84" s="132">
        <f>SUM(AB84:AD84)</f>
        <v>195</v>
      </c>
      <c r="Z84" s="131">
        <v>87</v>
      </c>
      <c r="AA84" s="131">
        <v>108</v>
      </c>
      <c r="AB84" s="131">
        <v>0</v>
      </c>
      <c r="AC84" s="131">
        <v>195</v>
      </c>
      <c r="AD84" s="131">
        <v>0</v>
      </c>
      <c r="AE84" s="131">
        <f>SUM(AH84:AJ84)</f>
        <v>180</v>
      </c>
      <c r="AF84" s="131">
        <v>101</v>
      </c>
      <c r="AG84" s="131">
        <v>79</v>
      </c>
      <c r="AH84" s="78">
        <v>0</v>
      </c>
      <c r="AI84" s="78">
        <v>180</v>
      </c>
      <c r="AJ84" s="146">
        <v>0</v>
      </c>
      <c r="AK84" s="114" t="s">
        <v>4</v>
      </c>
      <c r="AL84" s="220"/>
      <c r="AM84" s="75"/>
      <c r="AN84" s="109"/>
    </row>
    <row r="85" spans="1:40" ht="15" customHeight="1">
      <c r="A85" s="133"/>
      <c r="AM85" s="109"/>
      <c r="AN85" s="109"/>
    </row>
    <row r="86" spans="1:31" ht="15" customHeight="1" hidden="1">
      <c r="A86" s="133"/>
      <c r="C86" s="134" t="s">
        <v>196</v>
      </c>
      <c r="G86" s="65" t="s">
        <v>197</v>
      </c>
      <c r="K86" s="65" t="s">
        <v>198</v>
      </c>
      <c r="R86" s="65" t="s">
        <v>199</v>
      </c>
      <c r="AE86" s="65" t="s">
        <v>200</v>
      </c>
    </row>
    <row r="87" spans="1:18" ht="15" customHeight="1" hidden="1">
      <c r="A87" s="133"/>
      <c r="R87" s="65" t="s">
        <v>201</v>
      </c>
    </row>
    <row r="88" spans="1:18" ht="15" customHeight="1" hidden="1">
      <c r="A88" s="133"/>
      <c r="R88" s="65" t="s">
        <v>202</v>
      </c>
    </row>
    <row r="89" spans="1:18" ht="15" customHeight="1" hidden="1">
      <c r="A89" s="133"/>
      <c r="R89" s="65" t="s">
        <v>203</v>
      </c>
    </row>
  </sheetData>
  <sheetProtection sheet="1" objects="1" scenarios="1" selectLockedCells="1" selectUnlockedCells="1"/>
  <mergeCells count="36">
    <mergeCell ref="A8:B8"/>
    <mergeCell ref="A9:B9"/>
    <mergeCell ref="AK8:AL8"/>
    <mergeCell ref="AK9:AL9"/>
    <mergeCell ref="A1:T1"/>
    <mergeCell ref="Q4:T5"/>
    <mergeCell ref="U4:X5"/>
    <mergeCell ref="A71:A84"/>
    <mergeCell ref="A11:B11"/>
    <mergeCell ref="A12:B12"/>
    <mergeCell ref="A13:B13"/>
    <mergeCell ref="A40:A46"/>
    <mergeCell ref="A47:A52"/>
    <mergeCell ref="A53:A62"/>
    <mergeCell ref="A63:A70"/>
    <mergeCell ref="A15:A24"/>
    <mergeCell ref="A25:A28"/>
    <mergeCell ref="A29:A39"/>
    <mergeCell ref="AE4:AJ5"/>
    <mergeCell ref="Y4:AD5"/>
    <mergeCell ref="A5:B5"/>
    <mergeCell ref="K4:P5"/>
    <mergeCell ref="C4:F5"/>
    <mergeCell ref="G4:J5"/>
    <mergeCell ref="AK5:AL5"/>
    <mergeCell ref="AK11:AL11"/>
    <mergeCell ref="AK12:AL12"/>
    <mergeCell ref="AK13:AL13"/>
    <mergeCell ref="AL15:AL24"/>
    <mergeCell ref="AL25:AL28"/>
    <mergeCell ref="AL29:AL39"/>
    <mergeCell ref="AL40:AL46"/>
    <mergeCell ref="AL47:AL52"/>
    <mergeCell ref="AL53:AL62"/>
    <mergeCell ref="AL63:AL70"/>
    <mergeCell ref="AL71:AL8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20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8"/>
  <sheetViews>
    <sheetView showGridLines="0" workbookViewId="0" topLeftCell="A1">
      <selection activeCell="A1" sqref="A1:IV16384"/>
    </sheetView>
  </sheetViews>
  <sheetFormatPr defaultColWidth="8.75" defaultRowHeight="15" customHeight="1"/>
  <cols>
    <col min="1" max="1" width="3.58203125" style="68" customWidth="1"/>
    <col min="2" max="2" width="10.08203125" style="162" customWidth="1"/>
    <col min="3" max="3" width="5.58203125" style="162" customWidth="1"/>
    <col min="4" max="7" width="5.58203125" style="68" customWidth="1"/>
    <col min="8" max="32" width="6.58203125" style="68" customWidth="1"/>
    <col min="33" max="33" width="6.58203125" style="162" customWidth="1"/>
    <col min="34" max="34" width="10.08203125" style="68" customWidth="1"/>
    <col min="35" max="35" width="3.58203125" style="68" customWidth="1"/>
    <col min="36" max="47" width="7.58203125" style="68" customWidth="1"/>
    <col min="48" max="16384" width="8.75" style="68" customWidth="1"/>
  </cols>
  <sheetData>
    <row r="1" spans="1:44" ht="18" customHeight="1">
      <c r="A1" s="240" t="s">
        <v>222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1:44" ht="18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44" ht="18" customHeight="1">
      <c r="A3" s="66" t="s">
        <v>143</v>
      </c>
      <c r="B3" s="67"/>
      <c r="C3" s="67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 t="s">
        <v>176</v>
      </c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F3" s="69"/>
      <c r="AG3" s="69"/>
      <c r="AH3" s="69"/>
      <c r="AI3" s="70" t="s">
        <v>140</v>
      </c>
      <c r="AJ3" s="69"/>
      <c r="AK3" s="69"/>
      <c r="AL3" s="69"/>
      <c r="AM3" s="69"/>
      <c r="AN3" s="69"/>
      <c r="AO3" s="69"/>
      <c r="AP3" s="69"/>
      <c r="AQ3" s="69"/>
      <c r="AR3" s="69"/>
    </row>
    <row r="4" spans="1:44" ht="15" customHeight="1">
      <c r="A4" s="71"/>
      <c r="B4" s="74"/>
      <c r="C4" s="249" t="s">
        <v>153</v>
      </c>
      <c r="D4" s="247" t="s">
        <v>46</v>
      </c>
      <c r="E4" s="247"/>
      <c r="F4" s="247"/>
      <c r="G4" s="247"/>
      <c r="H4" s="247" t="s">
        <v>113</v>
      </c>
      <c r="I4" s="247"/>
      <c r="J4" s="247"/>
      <c r="K4" s="247"/>
      <c r="L4" s="247"/>
      <c r="M4" s="247"/>
      <c r="N4" s="248" t="s">
        <v>122</v>
      </c>
      <c r="O4" s="248"/>
      <c r="P4" s="248"/>
      <c r="Q4" s="248"/>
      <c r="R4" s="248" t="s">
        <v>123</v>
      </c>
      <c r="S4" s="248"/>
      <c r="T4" s="248"/>
      <c r="U4" s="248"/>
      <c r="V4" s="248" t="s">
        <v>124</v>
      </c>
      <c r="W4" s="248"/>
      <c r="X4" s="248"/>
      <c r="Y4" s="248"/>
      <c r="Z4" s="248"/>
      <c r="AA4" s="248"/>
      <c r="AB4" s="246" t="s">
        <v>146</v>
      </c>
      <c r="AC4" s="247"/>
      <c r="AD4" s="247"/>
      <c r="AE4" s="247"/>
      <c r="AF4" s="247"/>
      <c r="AG4" s="247"/>
      <c r="AH4" s="89"/>
      <c r="AI4" s="74"/>
      <c r="AJ4" s="69"/>
      <c r="AK4" s="69"/>
      <c r="AL4" s="69"/>
      <c r="AM4" s="69"/>
      <c r="AN4" s="69"/>
      <c r="AO4" s="69"/>
      <c r="AP4" s="69"/>
      <c r="AQ4" s="69"/>
      <c r="AR4" s="69"/>
    </row>
    <row r="5" spans="1:44" ht="15" customHeight="1">
      <c r="A5" s="225" t="s">
        <v>96</v>
      </c>
      <c r="B5" s="225"/>
      <c r="C5" s="249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7"/>
      <c r="AC5" s="247"/>
      <c r="AD5" s="247"/>
      <c r="AE5" s="247"/>
      <c r="AF5" s="247"/>
      <c r="AG5" s="247"/>
      <c r="AH5" s="226" t="s">
        <v>96</v>
      </c>
      <c r="AI5" s="225"/>
      <c r="AJ5" s="69"/>
      <c r="AK5" s="69"/>
      <c r="AL5" s="69"/>
      <c r="AM5" s="69"/>
      <c r="AN5" s="69"/>
      <c r="AO5" s="69"/>
      <c r="AP5" s="69"/>
      <c r="AQ5" s="69"/>
      <c r="AR5" s="69"/>
    </row>
    <row r="6" spans="1:44" ht="15" customHeight="1">
      <c r="A6" s="78"/>
      <c r="B6" s="84"/>
      <c r="C6" s="81" t="s">
        <v>83</v>
      </c>
      <c r="D6" s="81" t="s">
        <v>0</v>
      </c>
      <c r="E6" s="82" t="s">
        <v>110</v>
      </c>
      <c r="F6" s="82" t="s">
        <v>111</v>
      </c>
      <c r="G6" s="82" t="s">
        <v>112</v>
      </c>
      <c r="H6" s="81" t="s">
        <v>0</v>
      </c>
      <c r="I6" s="81" t="s">
        <v>1</v>
      </c>
      <c r="J6" s="81" t="s">
        <v>2</v>
      </c>
      <c r="K6" s="82" t="s">
        <v>110</v>
      </c>
      <c r="L6" s="82" t="s">
        <v>111</v>
      </c>
      <c r="M6" s="82" t="s">
        <v>112</v>
      </c>
      <c r="N6" s="81" t="s">
        <v>89</v>
      </c>
      <c r="O6" s="82" t="s">
        <v>110</v>
      </c>
      <c r="P6" s="82" t="s">
        <v>111</v>
      </c>
      <c r="Q6" s="82" t="s">
        <v>112</v>
      </c>
      <c r="R6" s="81" t="s">
        <v>89</v>
      </c>
      <c r="S6" s="82" t="s">
        <v>110</v>
      </c>
      <c r="T6" s="82" t="s">
        <v>111</v>
      </c>
      <c r="U6" s="82" t="s">
        <v>112</v>
      </c>
      <c r="V6" s="81" t="s">
        <v>0</v>
      </c>
      <c r="W6" s="81" t="s">
        <v>1</v>
      </c>
      <c r="X6" s="81" t="s">
        <v>2</v>
      </c>
      <c r="Y6" s="82" t="s">
        <v>110</v>
      </c>
      <c r="Z6" s="82" t="s">
        <v>111</v>
      </c>
      <c r="AA6" s="82" t="s">
        <v>112</v>
      </c>
      <c r="AB6" s="81" t="s">
        <v>0</v>
      </c>
      <c r="AC6" s="81" t="s">
        <v>1</v>
      </c>
      <c r="AD6" s="81" t="s">
        <v>2</v>
      </c>
      <c r="AE6" s="82" t="s">
        <v>110</v>
      </c>
      <c r="AF6" s="82" t="s">
        <v>111</v>
      </c>
      <c r="AG6" s="82" t="s">
        <v>112</v>
      </c>
      <c r="AH6" s="83"/>
      <c r="AI6" s="84"/>
      <c r="AJ6" s="69"/>
      <c r="AK6" s="69"/>
      <c r="AL6" s="69"/>
      <c r="AM6" s="69"/>
      <c r="AN6" s="69"/>
      <c r="AO6" s="69"/>
      <c r="AP6" s="69"/>
      <c r="AQ6" s="69"/>
      <c r="AR6" s="69"/>
    </row>
    <row r="7" spans="1:44" ht="15" customHeight="1">
      <c r="A7" s="66"/>
      <c r="B7" s="67"/>
      <c r="C7" s="86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147"/>
      <c r="AG7" s="148"/>
      <c r="AH7" s="108"/>
      <c r="AI7" s="67"/>
      <c r="AJ7" s="149"/>
      <c r="AK7" s="69"/>
      <c r="AL7" s="69"/>
      <c r="AM7" s="69"/>
      <c r="AN7" s="69"/>
      <c r="AO7" s="69"/>
      <c r="AP7" s="69"/>
      <c r="AQ7" s="69"/>
      <c r="AR7" s="69"/>
    </row>
    <row r="8" spans="1:44" ht="15" customHeight="1">
      <c r="A8" s="225" t="s">
        <v>216</v>
      </c>
      <c r="B8" s="232"/>
      <c r="C8" s="106">
        <v>3</v>
      </c>
      <c r="D8" s="104">
        <v>3</v>
      </c>
      <c r="E8" s="104">
        <v>0</v>
      </c>
      <c r="F8" s="104">
        <v>3</v>
      </c>
      <c r="G8" s="104">
        <v>0</v>
      </c>
      <c r="H8" s="104">
        <v>336</v>
      </c>
      <c r="I8" s="104">
        <v>23</v>
      </c>
      <c r="J8" s="104">
        <v>313</v>
      </c>
      <c r="K8" s="104">
        <v>0</v>
      </c>
      <c r="L8" s="104">
        <v>336</v>
      </c>
      <c r="M8" s="104">
        <v>0</v>
      </c>
      <c r="N8" s="104">
        <v>130</v>
      </c>
      <c r="O8" s="104">
        <v>0</v>
      </c>
      <c r="P8" s="104">
        <v>130</v>
      </c>
      <c r="Q8" s="104">
        <v>0</v>
      </c>
      <c r="R8" s="104">
        <v>484</v>
      </c>
      <c r="S8" s="104">
        <v>0</v>
      </c>
      <c r="T8" s="104">
        <v>484</v>
      </c>
      <c r="U8" s="104">
        <v>0</v>
      </c>
      <c r="V8" s="104">
        <v>123</v>
      </c>
      <c r="W8" s="104">
        <v>14</v>
      </c>
      <c r="X8" s="104">
        <v>109</v>
      </c>
      <c r="Y8" s="104">
        <v>0</v>
      </c>
      <c r="Z8" s="104">
        <v>123</v>
      </c>
      <c r="AA8" s="104">
        <v>0</v>
      </c>
      <c r="AB8" s="104">
        <v>169</v>
      </c>
      <c r="AC8" s="104">
        <v>15</v>
      </c>
      <c r="AD8" s="104">
        <v>154</v>
      </c>
      <c r="AE8" s="66">
        <v>0</v>
      </c>
      <c r="AF8" s="135">
        <v>169</v>
      </c>
      <c r="AG8" s="136">
        <v>0</v>
      </c>
      <c r="AH8" s="225" t="s">
        <v>216</v>
      </c>
      <c r="AI8" s="225"/>
      <c r="AJ8" s="149"/>
      <c r="AK8" s="69"/>
      <c r="AL8" s="69"/>
      <c r="AM8" s="69"/>
      <c r="AN8" s="69"/>
      <c r="AO8" s="69"/>
      <c r="AP8" s="69"/>
      <c r="AQ8" s="69"/>
      <c r="AR8" s="69"/>
    </row>
    <row r="9" spans="1:44" s="97" customFormat="1" ht="15" customHeight="1">
      <c r="A9" s="244" t="s">
        <v>217</v>
      </c>
      <c r="B9" s="245"/>
      <c r="C9" s="91">
        <f aca="true" t="shared" si="0" ref="C9:AG9">C12+C22+C26+C37+C44+C50+C60+C68</f>
        <v>3</v>
      </c>
      <c r="D9" s="93">
        <f t="shared" si="0"/>
        <v>3</v>
      </c>
      <c r="E9" s="93">
        <f t="shared" si="0"/>
        <v>0</v>
      </c>
      <c r="F9" s="93">
        <f t="shared" si="0"/>
        <v>3</v>
      </c>
      <c r="G9" s="93">
        <f t="shared" si="0"/>
        <v>0</v>
      </c>
      <c r="H9" s="93">
        <f t="shared" si="0"/>
        <v>285</v>
      </c>
      <c r="I9" s="93">
        <f t="shared" si="0"/>
        <v>19</v>
      </c>
      <c r="J9" s="93">
        <f t="shared" si="0"/>
        <v>266</v>
      </c>
      <c r="K9" s="93">
        <f t="shared" si="0"/>
        <v>0</v>
      </c>
      <c r="L9" s="93">
        <f t="shared" si="0"/>
        <v>285</v>
      </c>
      <c r="M9" s="93">
        <f t="shared" si="0"/>
        <v>0</v>
      </c>
      <c r="N9" s="93">
        <f t="shared" si="0"/>
        <v>80</v>
      </c>
      <c r="O9" s="93">
        <f t="shared" si="0"/>
        <v>0</v>
      </c>
      <c r="P9" s="93">
        <f t="shared" si="0"/>
        <v>80</v>
      </c>
      <c r="Q9" s="93">
        <f t="shared" si="0"/>
        <v>0</v>
      </c>
      <c r="R9" s="93">
        <f t="shared" si="0"/>
        <v>270</v>
      </c>
      <c r="S9" s="93">
        <f t="shared" si="0"/>
        <v>0</v>
      </c>
      <c r="T9" s="93">
        <f t="shared" si="0"/>
        <v>270</v>
      </c>
      <c r="U9" s="93">
        <f t="shared" si="0"/>
        <v>0</v>
      </c>
      <c r="V9" s="93">
        <f t="shared" si="0"/>
        <v>75</v>
      </c>
      <c r="W9" s="93">
        <f t="shared" si="0"/>
        <v>4</v>
      </c>
      <c r="X9" s="93">
        <f t="shared" si="0"/>
        <v>71</v>
      </c>
      <c r="Y9" s="93">
        <f t="shared" si="0"/>
        <v>0</v>
      </c>
      <c r="Z9" s="93">
        <f t="shared" si="0"/>
        <v>75</v>
      </c>
      <c r="AA9" s="93">
        <f t="shared" si="0"/>
        <v>0</v>
      </c>
      <c r="AB9" s="93">
        <f t="shared" si="0"/>
        <v>121</v>
      </c>
      <c r="AC9" s="93">
        <f t="shared" si="0"/>
        <v>7</v>
      </c>
      <c r="AD9" s="93">
        <f t="shared" si="0"/>
        <v>114</v>
      </c>
      <c r="AE9" s="93">
        <f t="shared" si="0"/>
        <v>0</v>
      </c>
      <c r="AF9" s="93">
        <f t="shared" si="0"/>
        <v>121</v>
      </c>
      <c r="AG9" s="94">
        <f t="shared" si="0"/>
        <v>0</v>
      </c>
      <c r="AH9" s="244" t="s">
        <v>217</v>
      </c>
      <c r="AI9" s="244"/>
      <c r="AJ9" s="150"/>
      <c r="AK9" s="96"/>
      <c r="AL9" s="96"/>
      <c r="AM9" s="96"/>
      <c r="AN9" s="96"/>
      <c r="AO9" s="96"/>
      <c r="AP9" s="96"/>
      <c r="AQ9" s="96"/>
      <c r="AR9" s="96"/>
    </row>
    <row r="10" spans="1:44" ht="15" customHeight="1">
      <c r="A10" s="98"/>
      <c r="B10" s="67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H10" s="102"/>
      <c r="AI10" s="67"/>
      <c r="AJ10" s="149"/>
      <c r="AK10" s="69"/>
      <c r="AL10" s="69"/>
      <c r="AM10" s="69"/>
      <c r="AN10" s="69"/>
      <c r="AO10" s="69"/>
      <c r="AP10" s="69"/>
      <c r="AQ10" s="69"/>
      <c r="AR10" s="69"/>
    </row>
    <row r="11" spans="1:44" ht="15" customHeight="1">
      <c r="A11" s="66"/>
      <c r="B11" s="67"/>
      <c r="C11" s="10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85"/>
      <c r="AH11" s="108"/>
      <c r="AI11" s="67"/>
      <c r="AJ11" s="69"/>
      <c r="AK11" s="69"/>
      <c r="AL11" s="69"/>
      <c r="AR11" s="66"/>
    </row>
    <row r="12" spans="1:44" s="97" customFormat="1" ht="15.75" customHeight="1">
      <c r="A12" s="219" t="s">
        <v>100</v>
      </c>
      <c r="B12" s="110" t="s">
        <v>0</v>
      </c>
      <c r="C12" s="91">
        <f aca="true" t="shared" si="1" ref="C12:AG12">SUM(C13:C21)</f>
        <v>0</v>
      </c>
      <c r="D12" s="93">
        <f t="shared" si="1"/>
        <v>0</v>
      </c>
      <c r="E12" s="93">
        <f t="shared" si="1"/>
        <v>0</v>
      </c>
      <c r="F12" s="93">
        <f t="shared" si="1"/>
        <v>0</v>
      </c>
      <c r="G12" s="93">
        <f t="shared" si="1"/>
        <v>0</v>
      </c>
      <c r="H12" s="93">
        <f t="shared" si="1"/>
        <v>0</v>
      </c>
      <c r="I12" s="93">
        <f t="shared" si="1"/>
        <v>0</v>
      </c>
      <c r="J12" s="93">
        <f t="shared" si="1"/>
        <v>0</v>
      </c>
      <c r="K12" s="93">
        <f t="shared" si="1"/>
        <v>0</v>
      </c>
      <c r="L12" s="93">
        <f t="shared" si="1"/>
        <v>0</v>
      </c>
      <c r="M12" s="93">
        <f t="shared" si="1"/>
        <v>0</v>
      </c>
      <c r="N12" s="93">
        <f t="shared" si="1"/>
        <v>0</v>
      </c>
      <c r="O12" s="93">
        <f t="shared" si="1"/>
        <v>0</v>
      </c>
      <c r="P12" s="93">
        <f t="shared" si="1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93">
        <f t="shared" si="1"/>
        <v>0</v>
      </c>
      <c r="AB12" s="93">
        <f t="shared" si="1"/>
        <v>0</v>
      </c>
      <c r="AC12" s="93">
        <f t="shared" si="1"/>
        <v>0</v>
      </c>
      <c r="AD12" s="93">
        <f t="shared" si="1"/>
        <v>0</v>
      </c>
      <c r="AE12" s="93">
        <f t="shared" si="1"/>
        <v>0</v>
      </c>
      <c r="AF12" s="93">
        <f t="shared" si="1"/>
        <v>0</v>
      </c>
      <c r="AG12" s="94">
        <f t="shared" si="1"/>
        <v>0</v>
      </c>
      <c r="AH12" s="151" t="s">
        <v>0</v>
      </c>
      <c r="AI12" s="250" t="s">
        <v>100</v>
      </c>
      <c r="AJ12" s="96"/>
      <c r="AK12" s="96"/>
      <c r="AL12" s="96"/>
      <c r="AR12" s="111"/>
    </row>
    <row r="13" spans="1:44" ht="15.75" customHeight="1">
      <c r="A13" s="218"/>
      <c r="B13" s="72" t="s">
        <v>8</v>
      </c>
      <c r="C13" s="103">
        <v>0</v>
      </c>
      <c r="D13" s="104">
        <f aca="true" t="shared" si="2" ref="D13:D21">SUM(E13:G13)</f>
        <v>0</v>
      </c>
      <c r="E13" s="139">
        <v>0</v>
      </c>
      <c r="F13" s="113">
        <v>0</v>
      </c>
      <c r="G13" s="139">
        <v>0</v>
      </c>
      <c r="H13" s="104">
        <f aca="true" t="shared" si="3" ref="H13:H21">SUM(K13:M13)</f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f aca="true" t="shared" si="4" ref="N13:N21">SUM(O13:Q13)</f>
        <v>0</v>
      </c>
      <c r="O13" s="113">
        <v>0</v>
      </c>
      <c r="P13" s="113">
        <v>0</v>
      </c>
      <c r="Q13" s="113">
        <v>0</v>
      </c>
      <c r="R13" s="113">
        <f aca="true" t="shared" si="5" ref="R13:R21">SUM(S13:U13)</f>
        <v>0</v>
      </c>
      <c r="S13" s="113">
        <v>0</v>
      </c>
      <c r="T13" s="113">
        <v>0</v>
      </c>
      <c r="U13" s="113">
        <v>0</v>
      </c>
      <c r="V13" s="113">
        <f aca="true" t="shared" si="6" ref="V13:V21">SUM(Y13:AA13)</f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04">
        <f aca="true" t="shared" si="7" ref="AB13:AB21">SUM(AE13:AG13)</f>
        <v>0</v>
      </c>
      <c r="AC13" s="113">
        <v>0</v>
      </c>
      <c r="AD13" s="113">
        <v>0</v>
      </c>
      <c r="AE13" s="66">
        <v>0</v>
      </c>
      <c r="AF13" s="66">
        <v>0</v>
      </c>
      <c r="AG13" s="140">
        <v>0</v>
      </c>
      <c r="AH13" s="105" t="s">
        <v>8</v>
      </c>
      <c r="AI13" s="251"/>
      <c r="AJ13" s="69"/>
      <c r="AK13" s="69"/>
      <c r="AL13" s="69"/>
      <c r="AR13" s="66"/>
    </row>
    <row r="14" spans="1:44" ht="15.75" customHeight="1">
      <c r="A14" s="218"/>
      <c r="B14" s="72" t="s">
        <v>10</v>
      </c>
      <c r="C14" s="103">
        <v>0</v>
      </c>
      <c r="D14" s="104">
        <f t="shared" si="2"/>
        <v>0</v>
      </c>
      <c r="E14" s="113">
        <v>0</v>
      </c>
      <c r="F14" s="113">
        <v>0</v>
      </c>
      <c r="G14" s="139">
        <v>0</v>
      </c>
      <c r="H14" s="104">
        <f t="shared" si="3"/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f t="shared" si="4"/>
        <v>0</v>
      </c>
      <c r="O14" s="113">
        <v>0</v>
      </c>
      <c r="P14" s="113">
        <v>0</v>
      </c>
      <c r="Q14" s="113">
        <v>0</v>
      </c>
      <c r="R14" s="113">
        <f t="shared" si="5"/>
        <v>0</v>
      </c>
      <c r="S14" s="113">
        <v>0</v>
      </c>
      <c r="T14" s="113">
        <v>0</v>
      </c>
      <c r="U14" s="113">
        <v>0</v>
      </c>
      <c r="V14" s="113">
        <f t="shared" si="6"/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04">
        <f t="shared" si="7"/>
        <v>0</v>
      </c>
      <c r="AC14" s="113">
        <v>0</v>
      </c>
      <c r="AD14" s="113">
        <v>0</v>
      </c>
      <c r="AE14" s="66">
        <v>0</v>
      </c>
      <c r="AF14" s="66">
        <v>0</v>
      </c>
      <c r="AG14" s="140">
        <v>0</v>
      </c>
      <c r="AH14" s="105" t="s">
        <v>10</v>
      </c>
      <c r="AI14" s="251"/>
      <c r="AJ14" s="69"/>
      <c r="AK14" s="69"/>
      <c r="AL14" s="69"/>
      <c r="AR14" s="66"/>
    </row>
    <row r="15" spans="1:44" ht="15.75" customHeight="1">
      <c r="A15" s="218"/>
      <c r="B15" s="72" t="s">
        <v>12</v>
      </c>
      <c r="C15" s="103">
        <v>0</v>
      </c>
      <c r="D15" s="104">
        <f t="shared" si="2"/>
        <v>0</v>
      </c>
      <c r="E15" s="113">
        <v>0</v>
      </c>
      <c r="F15" s="113">
        <v>0</v>
      </c>
      <c r="G15" s="139">
        <v>0</v>
      </c>
      <c r="H15" s="104">
        <f t="shared" si="3"/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f t="shared" si="4"/>
        <v>0</v>
      </c>
      <c r="O15" s="113">
        <v>0</v>
      </c>
      <c r="P15" s="113">
        <v>0</v>
      </c>
      <c r="Q15" s="113">
        <v>0</v>
      </c>
      <c r="R15" s="113">
        <f t="shared" si="5"/>
        <v>0</v>
      </c>
      <c r="S15" s="113">
        <v>0</v>
      </c>
      <c r="T15" s="113">
        <v>0</v>
      </c>
      <c r="U15" s="113">
        <v>0</v>
      </c>
      <c r="V15" s="113">
        <f t="shared" si="6"/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04">
        <f t="shared" si="7"/>
        <v>0</v>
      </c>
      <c r="AC15" s="113">
        <v>0</v>
      </c>
      <c r="AD15" s="113">
        <v>0</v>
      </c>
      <c r="AE15" s="66">
        <v>0</v>
      </c>
      <c r="AF15" s="66">
        <v>0</v>
      </c>
      <c r="AG15" s="140">
        <v>0</v>
      </c>
      <c r="AH15" s="105" t="s">
        <v>12</v>
      </c>
      <c r="AI15" s="251"/>
      <c r="AJ15" s="69"/>
      <c r="AK15" s="69"/>
      <c r="AL15" s="69"/>
      <c r="AR15" s="66"/>
    </row>
    <row r="16" spans="1:44" ht="15.75" customHeight="1">
      <c r="A16" s="218"/>
      <c r="B16" s="72" t="s">
        <v>13</v>
      </c>
      <c r="C16" s="103">
        <v>0</v>
      </c>
      <c r="D16" s="104">
        <f t="shared" si="2"/>
        <v>0</v>
      </c>
      <c r="E16" s="113">
        <v>0</v>
      </c>
      <c r="F16" s="113">
        <v>0</v>
      </c>
      <c r="G16" s="139">
        <v>0</v>
      </c>
      <c r="H16" s="104">
        <f t="shared" si="3"/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f t="shared" si="4"/>
        <v>0</v>
      </c>
      <c r="O16" s="113">
        <v>0</v>
      </c>
      <c r="P16" s="113">
        <v>0</v>
      </c>
      <c r="Q16" s="113">
        <v>0</v>
      </c>
      <c r="R16" s="113">
        <f t="shared" si="5"/>
        <v>0</v>
      </c>
      <c r="S16" s="113">
        <v>0</v>
      </c>
      <c r="T16" s="113">
        <v>0</v>
      </c>
      <c r="U16" s="113">
        <v>0</v>
      </c>
      <c r="V16" s="113">
        <f t="shared" si="6"/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04">
        <f t="shared" si="7"/>
        <v>0</v>
      </c>
      <c r="AC16" s="113">
        <v>0</v>
      </c>
      <c r="AD16" s="113">
        <v>0</v>
      </c>
      <c r="AE16" s="66">
        <v>0</v>
      </c>
      <c r="AF16" s="66">
        <v>0</v>
      </c>
      <c r="AG16" s="140">
        <v>0</v>
      </c>
      <c r="AH16" s="105" t="s">
        <v>13</v>
      </c>
      <c r="AI16" s="251"/>
      <c r="AJ16" s="69"/>
      <c r="AK16" s="69"/>
      <c r="AL16" s="69"/>
      <c r="AR16" s="66"/>
    </row>
    <row r="17" spans="1:44" ht="15.75" customHeight="1">
      <c r="A17" s="218"/>
      <c r="B17" s="72" t="s">
        <v>14</v>
      </c>
      <c r="C17" s="103">
        <v>0</v>
      </c>
      <c r="D17" s="104">
        <f t="shared" si="2"/>
        <v>0</v>
      </c>
      <c r="E17" s="113">
        <v>0</v>
      </c>
      <c r="F17" s="113">
        <v>0</v>
      </c>
      <c r="G17" s="139">
        <v>0</v>
      </c>
      <c r="H17" s="104">
        <f t="shared" si="3"/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f t="shared" si="4"/>
        <v>0</v>
      </c>
      <c r="O17" s="113">
        <v>0</v>
      </c>
      <c r="P17" s="113">
        <v>0</v>
      </c>
      <c r="Q17" s="113">
        <v>0</v>
      </c>
      <c r="R17" s="113">
        <f t="shared" si="5"/>
        <v>0</v>
      </c>
      <c r="S17" s="113">
        <v>0</v>
      </c>
      <c r="T17" s="113">
        <v>0</v>
      </c>
      <c r="U17" s="113">
        <v>0</v>
      </c>
      <c r="V17" s="113">
        <f t="shared" si="6"/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04">
        <f t="shared" si="7"/>
        <v>0</v>
      </c>
      <c r="AC17" s="113">
        <v>0</v>
      </c>
      <c r="AD17" s="113">
        <v>0</v>
      </c>
      <c r="AE17" s="66">
        <v>0</v>
      </c>
      <c r="AF17" s="66">
        <v>0</v>
      </c>
      <c r="AG17" s="140">
        <v>0</v>
      </c>
      <c r="AH17" s="105" t="s">
        <v>14</v>
      </c>
      <c r="AI17" s="251"/>
      <c r="AJ17" s="69"/>
      <c r="AK17" s="69"/>
      <c r="AL17" s="69"/>
      <c r="AR17" s="66"/>
    </row>
    <row r="18" spans="1:44" ht="15.75" customHeight="1">
      <c r="A18" s="218"/>
      <c r="B18" s="72" t="s">
        <v>15</v>
      </c>
      <c r="C18" s="103">
        <v>0</v>
      </c>
      <c r="D18" s="104">
        <f t="shared" si="2"/>
        <v>0</v>
      </c>
      <c r="E18" s="113">
        <v>0</v>
      </c>
      <c r="F18" s="113">
        <v>0</v>
      </c>
      <c r="G18" s="139">
        <v>0</v>
      </c>
      <c r="H18" s="104">
        <f t="shared" si="3"/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f t="shared" si="4"/>
        <v>0</v>
      </c>
      <c r="O18" s="113">
        <v>0</v>
      </c>
      <c r="P18" s="113">
        <v>0</v>
      </c>
      <c r="Q18" s="113">
        <v>0</v>
      </c>
      <c r="R18" s="113">
        <f t="shared" si="5"/>
        <v>0</v>
      </c>
      <c r="S18" s="113">
        <v>0</v>
      </c>
      <c r="T18" s="113">
        <v>0</v>
      </c>
      <c r="U18" s="113">
        <v>0</v>
      </c>
      <c r="V18" s="113">
        <f t="shared" si="6"/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04">
        <f t="shared" si="7"/>
        <v>0</v>
      </c>
      <c r="AC18" s="113">
        <v>0</v>
      </c>
      <c r="AD18" s="113">
        <v>0</v>
      </c>
      <c r="AE18" s="66">
        <v>0</v>
      </c>
      <c r="AF18" s="66">
        <v>0</v>
      </c>
      <c r="AG18" s="140">
        <v>0</v>
      </c>
      <c r="AH18" s="105" t="s">
        <v>15</v>
      </c>
      <c r="AI18" s="251"/>
      <c r="AJ18" s="69"/>
      <c r="AK18" s="69"/>
      <c r="AL18" s="69"/>
      <c r="AR18" s="66"/>
    </row>
    <row r="19" spans="1:44" ht="15.75" customHeight="1">
      <c r="A19" s="218"/>
      <c r="B19" s="72" t="s">
        <v>17</v>
      </c>
      <c r="C19" s="103">
        <v>0</v>
      </c>
      <c r="D19" s="104">
        <f t="shared" si="2"/>
        <v>0</v>
      </c>
      <c r="E19" s="113">
        <v>0</v>
      </c>
      <c r="F19" s="113">
        <v>0</v>
      </c>
      <c r="G19" s="139">
        <v>0</v>
      </c>
      <c r="H19" s="104">
        <f t="shared" si="3"/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f t="shared" si="4"/>
        <v>0</v>
      </c>
      <c r="O19" s="113">
        <v>0</v>
      </c>
      <c r="P19" s="113">
        <v>0</v>
      </c>
      <c r="Q19" s="113">
        <v>0</v>
      </c>
      <c r="R19" s="113">
        <f t="shared" si="5"/>
        <v>0</v>
      </c>
      <c r="S19" s="113">
        <v>0</v>
      </c>
      <c r="T19" s="113">
        <v>0</v>
      </c>
      <c r="U19" s="113">
        <v>0</v>
      </c>
      <c r="V19" s="113">
        <f t="shared" si="6"/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04">
        <f t="shared" si="7"/>
        <v>0</v>
      </c>
      <c r="AC19" s="113">
        <v>0</v>
      </c>
      <c r="AD19" s="113">
        <v>0</v>
      </c>
      <c r="AE19" s="66">
        <v>0</v>
      </c>
      <c r="AF19" s="66">
        <v>0</v>
      </c>
      <c r="AG19" s="140">
        <v>0</v>
      </c>
      <c r="AH19" s="105" t="s">
        <v>17</v>
      </c>
      <c r="AI19" s="251"/>
      <c r="AJ19" s="69"/>
      <c r="AK19" s="69"/>
      <c r="AL19" s="69"/>
      <c r="AR19" s="66"/>
    </row>
    <row r="20" spans="1:44" ht="15.75" customHeight="1">
      <c r="A20" s="218"/>
      <c r="B20" s="72" t="s">
        <v>19</v>
      </c>
      <c r="C20" s="103">
        <v>0</v>
      </c>
      <c r="D20" s="104">
        <f t="shared" si="2"/>
        <v>0</v>
      </c>
      <c r="E20" s="113">
        <v>0</v>
      </c>
      <c r="F20" s="113">
        <v>0</v>
      </c>
      <c r="G20" s="139">
        <v>0</v>
      </c>
      <c r="H20" s="104">
        <f t="shared" si="3"/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f t="shared" si="4"/>
        <v>0</v>
      </c>
      <c r="O20" s="113">
        <v>0</v>
      </c>
      <c r="P20" s="113">
        <v>0</v>
      </c>
      <c r="Q20" s="113">
        <v>0</v>
      </c>
      <c r="R20" s="113">
        <f t="shared" si="5"/>
        <v>0</v>
      </c>
      <c r="S20" s="113">
        <v>0</v>
      </c>
      <c r="T20" s="113">
        <v>0</v>
      </c>
      <c r="U20" s="113">
        <v>0</v>
      </c>
      <c r="V20" s="113">
        <f t="shared" si="6"/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04">
        <f t="shared" si="7"/>
        <v>0</v>
      </c>
      <c r="AC20" s="113">
        <v>0</v>
      </c>
      <c r="AD20" s="113">
        <v>0</v>
      </c>
      <c r="AE20" s="66">
        <v>0</v>
      </c>
      <c r="AF20" s="66">
        <v>0</v>
      </c>
      <c r="AG20" s="140">
        <v>0</v>
      </c>
      <c r="AH20" s="105" t="s">
        <v>19</v>
      </c>
      <c r="AI20" s="251"/>
      <c r="AJ20" s="69"/>
      <c r="AK20" s="69"/>
      <c r="AL20" s="69"/>
      <c r="AR20" s="66"/>
    </row>
    <row r="21" spans="1:44" ht="15.75" customHeight="1">
      <c r="A21" s="220"/>
      <c r="B21" s="114" t="s">
        <v>4</v>
      </c>
      <c r="C21" s="103">
        <v>0</v>
      </c>
      <c r="D21" s="104">
        <f t="shared" si="2"/>
        <v>0</v>
      </c>
      <c r="E21" s="113">
        <v>0</v>
      </c>
      <c r="F21" s="113">
        <v>0</v>
      </c>
      <c r="G21" s="139">
        <v>0</v>
      </c>
      <c r="H21" s="104">
        <f t="shared" si="3"/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f t="shared" si="4"/>
        <v>0</v>
      </c>
      <c r="O21" s="113">
        <v>0</v>
      </c>
      <c r="P21" s="113">
        <v>0</v>
      </c>
      <c r="Q21" s="113">
        <v>0</v>
      </c>
      <c r="R21" s="113">
        <f t="shared" si="5"/>
        <v>0</v>
      </c>
      <c r="S21" s="113">
        <v>0</v>
      </c>
      <c r="T21" s="113">
        <v>0</v>
      </c>
      <c r="U21" s="113">
        <v>0</v>
      </c>
      <c r="V21" s="113">
        <f t="shared" si="6"/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04">
        <f t="shared" si="7"/>
        <v>0</v>
      </c>
      <c r="AC21" s="113">
        <v>0</v>
      </c>
      <c r="AD21" s="113">
        <v>0</v>
      </c>
      <c r="AE21" s="66">
        <v>0</v>
      </c>
      <c r="AF21" s="66">
        <v>0</v>
      </c>
      <c r="AG21" s="140">
        <v>0</v>
      </c>
      <c r="AH21" s="152" t="s">
        <v>4</v>
      </c>
      <c r="AI21" s="252"/>
      <c r="AJ21" s="69"/>
      <c r="AK21" s="69"/>
      <c r="AL21" s="69"/>
      <c r="AR21" s="66"/>
    </row>
    <row r="22" spans="1:44" s="97" customFormat="1" ht="15.75" customHeight="1">
      <c r="A22" s="237" t="s">
        <v>101</v>
      </c>
      <c r="B22" s="115" t="s">
        <v>0</v>
      </c>
      <c r="C22" s="91">
        <f aca="true" t="shared" si="8" ref="C22:H22">SUM(C23:C25)</f>
        <v>0</v>
      </c>
      <c r="D22" s="93">
        <f t="shared" si="8"/>
        <v>0</v>
      </c>
      <c r="E22" s="93">
        <f t="shared" si="8"/>
        <v>0</v>
      </c>
      <c r="F22" s="93">
        <f t="shared" si="8"/>
        <v>0</v>
      </c>
      <c r="G22" s="93">
        <f t="shared" si="8"/>
        <v>0</v>
      </c>
      <c r="H22" s="93">
        <f t="shared" si="8"/>
        <v>0</v>
      </c>
      <c r="I22" s="93">
        <v>0</v>
      </c>
      <c r="J22" s="93">
        <v>0</v>
      </c>
      <c r="K22" s="93">
        <f aca="true" t="shared" si="9" ref="K22:AG22">SUM(K23:K25)</f>
        <v>0</v>
      </c>
      <c r="L22" s="93">
        <f t="shared" si="9"/>
        <v>0</v>
      </c>
      <c r="M22" s="93">
        <f t="shared" si="9"/>
        <v>0</v>
      </c>
      <c r="N22" s="93">
        <f t="shared" si="9"/>
        <v>0</v>
      </c>
      <c r="O22" s="93">
        <f t="shared" si="9"/>
        <v>0</v>
      </c>
      <c r="P22" s="93">
        <f t="shared" si="9"/>
        <v>0</v>
      </c>
      <c r="Q22" s="93">
        <f t="shared" si="9"/>
        <v>0</v>
      </c>
      <c r="R22" s="93">
        <f t="shared" si="9"/>
        <v>0</v>
      </c>
      <c r="S22" s="93">
        <f t="shared" si="9"/>
        <v>0</v>
      </c>
      <c r="T22" s="93">
        <f t="shared" si="9"/>
        <v>0</v>
      </c>
      <c r="U22" s="93">
        <f t="shared" si="9"/>
        <v>0</v>
      </c>
      <c r="V22" s="93">
        <f t="shared" si="9"/>
        <v>0</v>
      </c>
      <c r="W22" s="93">
        <f t="shared" si="9"/>
        <v>0</v>
      </c>
      <c r="X22" s="93">
        <f t="shared" si="9"/>
        <v>0</v>
      </c>
      <c r="Y22" s="93">
        <f t="shared" si="9"/>
        <v>0</v>
      </c>
      <c r="Z22" s="93">
        <f t="shared" si="9"/>
        <v>0</v>
      </c>
      <c r="AA22" s="93">
        <f t="shared" si="9"/>
        <v>0</v>
      </c>
      <c r="AB22" s="93">
        <f t="shared" si="9"/>
        <v>0</v>
      </c>
      <c r="AC22" s="93">
        <f t="shared" si="9"/>
        <v>0</v>
      </c>
      <c r="AD22" s="93">
        <f t="shared" si="9"/>
        <v>0</v>
      </c>
      <c r="AE22" s="93">
        <f t="shared" si="9"/>
        <v>0</v>
      </c>
      <c r="AF22" s="93">
        <f t="shared" si="9"/>
        <v>0</v>
      </c>
      <c r="AG22" s="116">
        <f t="shared" si="9"/>
        <v>0</v>
      </c>
      <c r="AH22" s="153" t="s">
        <v>0</v>
      </c>
      <c r="AI22" s="253" t="s">
        <v>101</v>
      </c>
      <c r="AJ22" s="96"/>
      <c r="AK22" s="96"/>
      <c r="AL22" s="96"/>
      <c r="AR22" s="111"/>
    </row>
    <row r="23" spans="1:44" ht="15.75" customHeight="1">
      <c r="A23" s="238"/>
      <c r="B23" s="72" t="s">
        <v>23</v>
      </c>
      <c r="C23" s="103">
        <v>0</v>
      </c>
      <c r="D23" s="104">
        <f>SUM(E23:G23)</f>
        <v>0</v>
      </c>
      <c r="E23" s="113">
        <v>0</v>
      </c>
      <c r="F23" s="113">
        <v>0</v>
      </c>
      <c r="G23" s="139">
        <v>0</v>
      </c>
      <c r="H23" s="104">
        <f>SUM(K23:M23)</f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f>SUM(O23:Q23)</f>
        <v>0</v>
      </c>
      <c r="O23" s="113">
        <v>0</v>
      </c>
      <c r="P23" s="113">
        <v>0</v>
      </c>
      <c r="Q23" s="113">
        <v>0</v>
      </c>
      <c r="R23" s="113">
        <f>SUM(S23:U23)</f>
        <v>0</v>
      </c>
      <c r="S23" s="113">
        <v>0</v>
      </c>
      <c r="T23" s="113">
        <v>0</v>
      </c>
      <c r="U23" s="113">
        <v>0</v>
      </c>
      <c r="V23" s="113">
        <f>SUM(Y23:AA23)</f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04">
        <f>SUM(AE23:AG23)</f>
        <v>0</v>
      </c>
      <c r="AC23" s="113">
        <v>0</v>
      </c>
      <c r="AD23" s="113">
        <v>0</v>
      </c>
      <c r="AE23" s="66">
        <v>0</v>
      </c>
      <c r="AF23" s="66">
        <v>0</v>
      </c>
      <c r="AG23" s="140">
        <v>0</v>
      </c>
      <c r="AH23" s="105" t="s">
        <v>23</v>
      </c>
      <c r="AI23" s="253"/>
      <c r="AJ23" s="69"/>
      <c r="AK23" s="69"/>
      <c r="AL23" s="69"/>
      <c r="AR23" s="66"/>
    </row>
    <row r="24" spans="1:44" ht="15.75" customHeight="1">
      <c r="A24" s="238"/>
      <c r="B24" s="72" t="s">
        <v>189</v>
      </c>
      <c r="C24" s="103">
        <v>0</v>
      </c>
      <c r="D24" s="104">
        <f>SUM(E24:G24)</f>
        <v>0</v>
      </c>
      <c r="E24" s="113">
        <v>0</v>
      </c>
      <c r="F24" s="113">
        <v>0</v>
      </c>
      <c r="G24" s="139">
        <v>0</v>
      </c>
      <c r="H24" s="104">
        <f>SUM(K24:M24)</f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f>SUM(O24:Q24)</f>
        <v>0</v>
      </c>
      <c r="O24" s="113">
        <v>0</v>
      </c>
      <c r="P24" s="113">
        <v>0</v>
      </c>
      <c r="Q24" s="113">
        <v>0</v>
      </c>
      <c r="R24" s="113">
        <f>SUM(S24:U24)</f>
        <v>0</v>
      </c>
      <c r="S24" s="113">
        <v>0</v>
      </c>
      <c r="T24" s="113">
        <v>0</v>
      </c>
      <c r="U24" s="113">
        <v>0</v>
      </c>
      <c r="V24" s="113">
        <f>SUM(Y24:AA24)</f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04">
        <f>SUM(AE24:AG24)</f>
        <v>0</v>
      </c>
      <c r="AC24" s="113">
        <v>0</v>
      </c>
      <c r="AD24" s="113">
        <v>0</v>
      </c>
      <c r="AE24" s="66">
        <v>0</v>
      </c>
      <c r="AF24" s="66">
        <v>0</v>
      </c>
      <c r="AG24" s="140">
        <v>0</v>
      </c>
      <c r="AH24" s="105" t="s">
        <v>114</v>
      </c>
      <c r="AI24" s="253"/>
      <c r="AJ24" s="69"/>
      <c r="AK24" s="69"/>
      <c r="AL24" s="69"/>
      <c r="AR24" s="66"/>
    </row>
    <row r="25" spans="1:44" ht="15.75" customHeight="1">
      <c r="A25" s="239"/>
      <c r="B25" s="72" t="s">
        <v>4</v>
      </c>
      <c r="C25" s="103">
        <v>0</v>
      </c>
      <c r="D25" s="104">
        <f>SUM(E25:G25)</f>
        <v>0</v>
      </c>
      <c r="E25" s="113">
        <v>0</v>
      </c>
      <c r="F25" s="113">
        <v>0</v>
      </c>
      <c r="G25" s="139">
        <v>0</v>
      </c>
      <c r="H25" s="104">
        <f>SUM(K25:M25)</f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f>SUM(O25:Q25)</f>
        <v>0</v>
      </c>
      <c r="O25" s="113">
        <v>0</v>
      </c>
      <c r="P25" s="113">
        <v>0</v>
      </c>
      <c r="Q25" s="113">
        <v>0</v>
      </c>
      <c r="R25" s="113">
        <f>SUM(S25:U25)</f>
        <v>0</v>
      </c>
      <c r="S25" s="113">
        <v>0</v>
      </c>
      <c r="T25" s="113">
        <v>0</v>
      </c>
      <c r="U25" s="113">
        <v>0</v>
      </c>
      <c r="V25" s="113">
        <f>SUM(Y25:AA25)</f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04">
        <f>SUM(AE25:AG25)</f>
        <v>0</v>
      </c>
      <c r="AC25" s="113">
        <v>0</v>
      </c>
      <c r="AD25" s="113">
        <v>0</v>
      </c>
      <c r="AE25" s="66">
        <v>0</v>
      </c>
      <c r="AF25" s="66">
        <v>0</v>
      </c>
      <c r="AG25" s="140">
        <v>0</v>
      </c>
      <c r="AH25" s="105" t="s">
        <v>4</v>
      </c>
      <c r="AI25" s="253"/>
      <c r="AJ25" s="69"/>
      <c r="AK25" s="69"/>
      <c r="AL25" s="69"/>
      <c r="AR25" s="66"/>
    </row>
    <row r="26" spans="1:44" s="97" customFormat="1" ht="15.75" customHeight="1">
      <c r="A26" s="222" t="s">
        <v>102</v>
      </c>
      <c r="B26" s="110" t="s">
        <v>0</v>
      </c>
      <c r="C26" s="91">
        <f aca="true" t="shared" si="10" ref="C26:AG26">SUM(C27:C36)</f>
        <v>3</v>
      </c>
      <c r="D26" s="93">
        <f t="shared" si="10"/>
        <v>3</v>
      </c>
      <c r="E26" s="93">
        <f t="shared" si="10"/>
        <v>0</v>
      </c>
      <c r="F26" s="93">
        <f t="shared" si="10"/>
        <v>3</v>
      </c>
      <c r="G26" s="93">
        <f t="shared" si="10"/>
        <v>0</v>
      </c>
      <c r="H26" s="93">
        <f t="shared" si="10"/>
        <v>285</v>
      </c>
      <c r="I26" s="93">
        <f t="shared" si="10"/>
        <v>19</v>
      </c>
      <c r="J26" s="93">
        <f t="shared" si="10"/>
        <v>266</v>
      </c>
      <c r="K26" s="93">
        <f t="shared" si="10"/>
        <v>0</v>
      </c>
      <c r="L26" s="93">
        <f t="shared" si="10"/>
        <v>285</v>
      </c>
      <c r="M26" s="93">
        <f t="shared" si="10"/>
        <v>0</v>
      </c>
      <c r="N26" s="93">
        <f t="shared" si="10"/>
        <v>80</v>
      </c>
      <c r="O26" s="93">
        <f t="shared" si="10"/>
        <v>0</v>
      </c>
      <c r="P26" s="93">
        <f t="shared" si="10"/>
        <v>80</v>
      </c>
      <c r="Q26" s="93">
        <f t="shared" si="10"/>
        <v>0</v>
      </c>
      <c r="R26" s="93">
        <f t="shared" si="10"/>
        <v>270</v>
      </c>
      <c r="S26" s="93">
        <f t="shared" si="10"/>
        <v>0</v>
      </c>
      <c r="T26" s="93">
        <f t="shared" si="10"/>
        <v>270</v>
      </c>
      <c r="U26" s="93">
        <f t="shared" si="10"/>
        <v>0</v>
      </c>
      <c r="V26" s="93">
        <f t="shared" si="10"/>
        <v>75</v>
      </c>
      <c r="W26" s="93">
        <f t="shared" si="10"/>
        <v>4</v>
      </c>
      <c r="X26" s="93">
        <f t="shared" si="10"/>
        <v>71</v>
      </c>
      <c r="Y26" s="93">
        <f t="shared" si="10"/>
        <v>0</v>
      </c>
      <c r="Z26" s="93">
        <f t="shared" si="10"/>
        <v>75</v>
      </c>
      <c r="AA26" s="93">
        <f t="shared" si="10"/>
        <v>0</v>
      </c>
      <c r="AB26" s="93">
        <f t="shared" si="10"/>
        <v>121</v>
      </c>
      <c r="AC26" s="93">
        <f t="shared" si="10"/>
        <v>7</v>
      </c>
      <c r="AD26" s="93">
        <f t="shared" si="10"/>
        <v>114</v>
      </c>
      <c r="AE26" s="93">
        <f t="shared" si="10"/>
        <v>0</v>
      </c>
      <c r="AF26" s="93">
        <f t="shared" si="10"/>
        <v>121</v>
      </c>
      <c r="AG26" s="116">
        <f t="shared" si="10"/>
        <v>0</v>
      </c>
      <c r="AH26" s="151" t="s">
        <v>0</v>
      </c>
      <c r="AI26" s="254" t="s">
        <v>102</v>
      </c>
      <c r="AJ26" s="96"/>
      <c r="AK26" s="96"/>
      <c r="AL26" s="96"/>
      <c r="AR26" s="111"/>
    </row>
    <row r="27" spans="1:44" ht="15.75" customHeight="1">
      <c r="A27" s="223"/>
      <c r="B27" s="72" t="s">
        <v>26</v>
      </c>
      <c r="C27" s="103">
        <v>3</v>
      </c>
      <c r="D27" s="104">
        <f aca="true" t="shared" si="11" ref="D27:D36">SUM(E27:G27)</f>
        <v>3</v>
      </c>
      <c r="E27" s="113">
        <v>0</v>
      </c>
      <c r="F27" s="113">
        <v>3</v>
      </c>
      <c r="G27" s="139">
        <v>0</v>
      </c>
      <c r="H27" s="104">
        <f aca="true" t="shared" si="12" ref="H27:H36">SUM(K27:M27)</f>
        <v>285</v>
      </c>
      <c r="I27" s="113">
        <v>19</v>
      </c>
      <c r="J27" s="113">
        <v>266</v>
      </c>
      <c r="K27" s="113">
        <v>0</v>
      </c>
      <c r="L27" s="113">
        <v>285</v>
      </c>
      <c r="M27" s="113">
        <v>0</v>
      </c>
      <c r="N27" s="113">
        <f aca="true" t="shared" si="13" ref="N27:N36">SUM(O27:Q27)</f>
        <v>80</v>
      </c>
      <c r="O27" s="113">
        <v>0</v>
      </c>
      <c r="P27" s="113">
        <v>80</v>
      </c>
      <c r="Q27" s="113">
        <v>0</v>
      </c>
      <c r="R27" s="113">
        <f aca="true" t="shared" si="14" ref="R27:R36">SUM(S27:U27)</f>
        <v>270</v>
      </c>
      <c r="S27" s="113">
        <v>0</v>
      </c>
      <c r="T27" s="113">
        <v>270</v>
      </c>
      <c r="U27" s="113">
        <v>0</v>
      </c>
      <c r="V27" s="113">
        <f aca="true" t="shared" si="15" ref="V27:V36">SUM(Y27:AA27)</f>
        <v>75</v>
      </c>
      <c r="W27" s="113">
        <v>4</v>
      </c>
      <c r="X27" s="113">
        <v>71</v>
      </c>
      <c r="Y27" s="113">
        <v>0</v>
      </c>
      <c r="Z27" s="113">
        <v>75</v>
      </c>
      <c r="AA27" s="113">
        <v>0</v>
      </c>
      <c r="AB27" s="104">
        <f aca="true" t="shared" si="16" ref="AB27:AB36">SUM(AE27:AG27)</f>
        <v>121</v>
      </c>
      <c r="AC27" s="113">
        <v>7</v>
      </c>
      <c r="AD27" s="113">
        <v>114</v>
      </c>
      <c r="AE27" s="66">
        <v>0</v>
      </c>
      <c r="AF27" s="66">
        <v>121</v>
      </c>
      <c r="AG27" s="140">
        <v>0</v>
      </c>
      <c r="AH27" s="105" t="s">
        <v>26</v>
      </c>
      <c r="AI27" s="255"/>
      <c r="AJ27" s="69"/>
      <c r="AK27" s="69"/>
      <c r="AL27" s="69"/>
      <c r="AR27" s="66"/>
    </row>
    <row r="28" spans="1:44" ht="15.75" customHeight="1">
      <c r="A28" s="223"/>
      <c r="B28" s="72" t="s">
        <v>27</v>
      </c>
      <c r="C28" s="103">
        <v>0</v>
      </c>
      <c r="D28" s="104">
        <f t="shared" si="11"/>
        <v>0</v>
      </c>
      <c r="E28" s="113">
        <v>0</v>
      </c>
      <c r="F28" s="113">
        <v>0</v>
      </c>
      <c r="G28" s="139">
        <v>0</v>
      </c>
      <c r="H28" s="104">
        <f t="shared" si="12"/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f t="shared" si="13"/>
        <v>0</v>
      </c>
      <c r="O28" s="113">
        <v>0</v>
      </c>
      <c r="P28" s="113">
        <v>0</v>
      </c>
      <c r="Q28" s="113">
        <v>0</v>
      </c>
      <c r="R28" s="113">
        <f t="shared" si="14"/>
        <v>0</v>
      </c>
      <c r="S28" s="113">
        <v>0</v>
      </c>
      <c r="T28" s="113">
        <v>0</v>
      </c>
      <c r="U28" s="113">
        <v>0</v>
      </c>
      <c r="V28" s="113">
        <f t="shared" si="15"/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04">
        <f t="shared" si="16"/>
        <v>0</v>
      </c>
      <c r="AC28" s="113">
        <v>0</v>
      </c>
      <c r="AD28" s="113">
        <v>0</v>
      </c>
      <c r="AE28" s="66">
        <v>0</v>
      </c>
      <c r="AF28" s="66">
        <v>0</v>
      </c>
      <c r="AG28" s="140">
        <v>0</v>
      </c>
      <c r="AH28" s="105" t="s">
        <v>27</v>
      </c>
      <c r="AI28" s="255"/>
      <c r="AJ28" s="69"/>
      <c r="AK28" s="69"/>
      <c r="AL28" s="69"/>
      <c r="AR28" s="66"/>
    </row>
    <row r="29" spans="1:44" ht="15.75" customHeight="1">
      <c r="A29" s="223"/>
      <c r="B29" s="72" t="s">
        <v>29</v>
      </c>
      <c r="C29" s="103">
        <v>0</v>
      </c>
      <c r="D29" s="104">
        <f t="shared" si="11"/>
        <v>0</v>
      </c>
      <c r="E29" s="113">
        <v>0</v>
      </c>
      <c r="F29" s="113">
        <v>0</v>
      </c>
      <c r="G29" s="139">
        <v>0</v>
      </c>
      <c r="H29" s="104">
        <f t="shared" si="12"/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f t="shared" si="13"/>
        <v>0</v>
      </c>
      <c r="O29" s="113">
        <v>0</v>
      </c>
      <c r="P29" s="113">
        <v>0</v>
      </c>
      <c r="Q29" s="113">
        <v>0</v>
      </c>
      <c r="R29" s="113">
        <f t="shared" si="14"/>
        <v>0</v>
      </c>
      <c r="S29" s="113">
        <v>0</v>
      </c>
      <c r="T29" s="113">
        <v>0</v>
      </c>
      <c r="U29" s="113">
        <v>0</v>
      </c>
      <c r="V29" s="113">
        <f t="shared" si="15"/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04">
        <f t="shared" si="16"/>
        <v>0</v>
      </c>
      <c r="AC29" s="113">
        <v>0</v>
      </c>
      <c r="AD29" s="113">
        <v>0</v>
      </c>
      <c r="AE29" s="66">
        <v>0</v>
      </c>
      <c r="AF29" s="66">
        <v>0</v>
      </c>
      <c r="AG29" s="140">
        <v>0</v>
      </c>
      <c r="AH29" s="105" t="s">
        <v>29</v>
      </c>
      <c r="AI29" s="255"/>
      <c r="AJ29" s="69"/>
      <c r="AK29" s="69"/>
      <c r="AL29" s="69"/>
      <c r="AR29" s="66"/>
    </row>
    <row r="30" spans="1:44" ht="15.75" customHeight="1">
      <c r="A30" s="223"/>
      <c r="B30" s="72" t="s">
        <v>31</v>
      </c>
      <c r="C30" s="103">
        <v>0</v>
      </c>
      <c r="D30" s="104">
        <f t="shared" si="11"/>
        <v>0</v>
      </c>
      <c r="E30" s="113">
        <v>0</v>
      </c>
      <c r="F30" s="113">
        <v>0</v>
      </c>
      <c r="G30" s="139">
        <v>0</v>
      </c>
      <c r="H30" s="104">
        <f t="shared" si="12"/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f t="shared" si="13"/>
        <v>0</v>
      </c>
      <c r="O30" s="113">
        <v>0</v>
      </c>
      <c r="P30" s="113">
        <v>0</v>
      </c>
      <c r="Q30" s="113">
        <v>0</v>
      </c>
      <c r="R30" s="113">
        <f t="shared" si="14"/>
        <v>0</v>
      </c>
      <c r="S30" s="113">
        <v>0</v>
      </c>
      <c r="T30" s="113">
        <v>0</v>
      </c>
      <c r="U30" s="113">
        <v>0</v>
      </c>
      <c r="V30" s="113">
        <f t="shared" si="15"/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04">
        <f t="shared" si="16"/>
        <v>0</v>
      </c>
      <c r="AC30" s="113">
        <v>0</v>
      </c>
      <c r="AD30" s="113">
        <v>0</v>
      </c>
      <c r="AE30" s="66">
        <v>0</v>
      </c>
      <c r="AF30" s="66">
        <v>0</v>
      </c>
      <c r="AG30" s="140">
        <v>0</v>
      </c>
      <c r="AH30" s="105" t="s">
        <v>31</v>
      </c>
      <c r="AI30" s="255"/>
      <c r="AJ30" s="69"/>
      <c r="AK30" s="69"/>
      <c r="AL30" s="69"/>
      <c r="AR30" s="66"/>
    </row>
    <row r="31" spans="1:44" ht="15.75" customHeight="1">
      <c r="A31" s="223"/>
      <c r="B31" s="72" t="s">
        <v>33</v>
      </c>
      <c r="C31" s="103">
        <v>0</v>
      </c>
      <c r="D31" s="104">
        <f t="shared" si="11"/>
        <v>0</v>
      </c>
      <c r="E31" s="113">
        <v>0</v>
      </c>
      <c r="F31" s="113">
        <v>0</v>
      </c>
      <c r="G31" s="139">
        <v>0</v>
      </c>
      <c r="H31" s="104">
        <f t="shared" si="12"/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f t="shared" si="13"/>
        <v>0</v>
      </c>
      <c r="O31" s="113">
        <v>0</v>
      </c>
      <c r="P31" s="113">
        <v>0</v>
      </c>
      <c r="Q31" s="113">
        <v>0</v>
      </c>
      <c r="R31" s="113">
        <f t="shared" si="14"/>
        <v>0</v>
      </c>
      <c r="S31" s="113">
        <v>0</v>
      </c>
      <c r="T31" s="113">
        <v>0</v>
      </c>
      <c r="U31" s="113">
        <v>0</v>
      </c>
      <c r="V31" s="113">
        <f t="shared" si="15"/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04">
        <f t="shared" si="16"/>
        <v>0</v>
      </c>
      <c r="AC31" s="113">
        <v>0</v>
      </c>
      <c r="AD31" s="113">
        <v>0</v>
      </c>
      <c r="AE31" s="66">
        <v>0</v>
      </c>
      <c r="AF31" s="66">
        <v>0</v>
      </c>
      <c r="AG31" s="140">
        <v>0</v>
      </c>
      <c r="AH31" s="105" t="s">
        <v>33</v>
      </c>
      <c r="AI31" s="255"/>
      <c r="AJ31" s="69"/>
      <c r="AK31" s="69"/>
      <c r="AL31" s="69"/>
      <c r="AR31" s="66"/>
    </row>
    <row r="32" spans="1:44" ht="15.75" customHeight="1">
      <c r="A32" s="223"/>
      <c r="B32" s="72" t="s">
        <v>35</v>
      </c>
      <c r="C32" s="103">
        <v>0</v>
      </c>
      <c r="D32" s="104">
        <f t="shared" si="11"/>
        <v>0</v>
      </c>
      <c r="E32" s="113">
        <v>0</v>
      </c>
      <c r="F32" s="113">
        <v>0</v>
      </c>
      <c r="G32" s="139">
        <v>0</v>
      </c>
      <c r="H32" s="104">
        <f t="shared" si="12"/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f t="shared" si="13"/>
        <v>0</v>
      </c>
      <c r="O32" s="113">
        <v>0</v>
      </c>
      <c r="P32" s="113">
        <v>0</v>
      </c>
      <c r="Q32" s="113">
        <v>0</v>
      </c>
      <c r="R32" s="113">
        <f t="shared" si="14"/>
        <v>0</v>
      </c>
      <c r="S32" s="113">
        <v>0</v>
      </c>
      <c r="T32" s="113">
        <v>0</v>
      </c>
      <c r="U32" s="113">
        <v>0</v>
      </c>
      <c r="V32" s="113">
        <f t="shared" si="15"/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04">
        <f t="shared" si="16"/>
        <v>0</v>
      </c>
      <c r="AC32" s="113">
        <v>0</v>
      </c>
      <c r="AD32" s="113">
        <v>0</v>
      </c>
      <c r="AE32" s="66">
        <v>0</v>
      </c>
      <c r="AF32" s="66">
        <v>0</v>
      </c>
      <c r="AG32" s="140">
        <v>0</v>
      </c>
      <c r="AH32" s="105" t="s">
        <v>35</v>
      </c>
      <c r="AI32" s="255"/>
      <c r="AJ32" s="69"/>
      <c r="AK32" s="69"/>
      <c r="AL32" s="69"/>
      <c r="AR32" s="66"/>
    </row>
    <row r="33" spans="1:44" ht="15.75" customHeight="1">
      <c r="A33" s="223"/>
      <c r="B33" s="119" t="s">
        <v>179</v>
      </c>
      <c r="C33" s="163">
        <v>0</v>
      </c>
      <c r="D33" s="104">
        <f t="shared" si="11"/>
        <v>0</v>
      </c>
      <c r="E33" s="66">
        <v>0</v>
      </c>
      <c r="F33" s="66">
        <v>0</v>
      </c>
      <c r="G33" s="139">
        <v>0</v>
      </c>
      <c r="H33" s="104">
        <f t="shared" si="12"/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f t="shared" si="13"/>
        <v>0</v>
      </c>
      <c r="O33" s="113">
        <v>0</v>
      </c>
      <c r="P33" s="113">
        <v>0</v>
      </c>
      <c r="Q33" s="113">
        <v>0</v>
      </c>
      <c r="R33" s="113">
        <f t="shared" si="14"/>
        <v>0</v>
      </c>
      <c r="S33" s="113">
        <v>0</v>
      </c>
      <c r="T33" s="113">
        <v>0</v>
      </c>
      <c r="U33" s="113">
        <v>0</v>
      </c>
      <c r="V33" s="113">
        <f t="shared" si="15"/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04">
        <f t="shared" si="16"/>
        <v>0</v>
      </c>
      <c r="AC33" s="113">
        <v>0</v>
      </c>
      <c r="AD33" s="113">
        <v>0</v>
      </c>
      <c r="AE33" s="66">
        <v>0</v>
      </c>
      <c r="AF33" s="66">
        <v>0</v>
      </c>
      <c r="AG33" s="140">
        <v>0</v>
      </c>
      <c r="AH33" s="154" t="s">
        <v>179</v>
      </c>
      <c r="AI33" s="255"/>
      <c r="AJ33" s="69"/>
      <c r="AK33" s="69"/>
      <c r="AL33" s="69"/>
      <c r="AR33" s="66"/>
    </row>
    <row r="34" spans="1:44" ht="15.75" customHeight="1">
      <c r="A34" s="223"/>
      <c r="B34" s="72" t="s">
        <v>38</v>
      </c>
      <c r="C34" s="103">
        <v>0</v>
      </c>
      <c r="D34" s="104">
        <f t="shared" si="11"/>
        <v>0</v>
      </c>
      <c r="E34" s="113">
        <v>0</v>
      </c>
      <c r="F34" s="113">
        <v>0</v>
      </c>
      <c r="G34" s="139">
        <v>0</v>
      </c>
      <c r="H34" s="104">
        <f t="shared" si="12"/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f t="shared" si="13"/>
        <v>0</v>
      </c>
      <c r="O34" s="113">
        <v>0</v>
      </c>
      <c r="P34" s="113">
        <v>0</v>
      </c>
      <c r="Q34" s="113">
        <v>0</v>
      </c>
      <c r="R34" s="113">
        <f t="shared" si="14"/>
        <v>0</v>
      </c>
      <c r="S34" s="113">
        <v>0</v>
      </c>
      <c r="T34" s="113">
        <v>0</v>
      </c>
      <c r="U34" s="113">
        <v>0</v>
      </c>
      <c r="V34" s="113">
        <f t="shared" si="15"/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04">
        <f t="shared" si="16"/>
        <v>0</v>
      </c>
      <c r="AC34" s="113">
        <v>0</v>
      </c>
      <c r="AD34" s="113">
        <v>0</v>
      </c>
      <c r="AE34" s="66">
        <v>0</v>
      </c>
      <c r="AF34" s="66">
        <v>0</v>
      </c>
      <c r="AG34" s="140">
        <v>0</v>
      </c>
      <c r="AH34" s="105" t="s">
        <v>38</v>
      </c>
      <c r="AI34" s="255"/>
      <c r="AJ34" s="69"/>
      <c r="AK34" s="69"/>
      <c r="AL34" s="69"/>
      <c r="AR34" s="66"/>
    </row>
    <row r="35" spans="1:44" ht="15.75" customHeight="1">
      <c r="A35" s="223"/>
      <c r="B35" s="72" t="s">
        <v>115</v>
      </c>
      <c r="C35" s="103">
        <v>0</v>
      </c>
      <c r="D35" s="104">
        <f t="shared" si="11"/>
        <v>0</v>
      </c>
      <c r="E35" s="113">
        <v>0</v>
      </c>
      <c r="F35" s="113">
        <v>0</v>
      </c>
      <c r="G35" s="139">
        <v>0</v>
      </c>
      <c r="H35" s="104">
        <f t="shared" si="12"/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f t="shared" si="13"/>
        <v>0</v>
      </c>
      <c r="O35" s="113">
        <v>0</v>
      </c>
      <c r="P35" s="113">
        <v>0</v>
      </c>
      <c r="Q35" s="113">
        <v>0</v>
      </c>
      <c r="R35" s="113">
        <f t="shared" si="14"/>
        <v>0</v>
      </c>
      <c r="S35" s="113">
        <v>0</v>
      </c>
      <c r="T35" s="113">
        <v>0</v>
      </c>
      <c r="U35" s="113">
        <v>0</v>
      </c>
      <c r="V35" s="113">
        <f t="shared" si="15"/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04">
        <f t="shared" si="16"/>
        <v>0</v>
      </c>
      <c r="AC35" s="113">
        <v>0</v>
      </c>
      <c r="AD35" s="113">
        <v>0</v>
      </c>
      <c r="AE35" s="66">
        <v>0</v>
      </c>
      <c r="AF35" s="66">
        <v>0</v>
      </c>
      <c r="AG35" s="140">
        <v>0</v>
      </c>
      <c r="AH35" s="105" t="s">
        <v>115</v>
      </c>
      <c r="AI35" s="255"/>
      <c r="AJ35" s="69"/>
      <c r="AK35" s="69"/>
      <c r="AL35" s="69"/>
      <c r="AR35" s="66"/>
    </row>
    <row r="36" spans="1:44" ht="15.75" customHeight="1">
      <c r="A36" s="224"/>
      <c r="B36" s="114" t="s">
        <v>4</v>
      </c>
      <c r="C36" s="103">
        <v>0</v>
      </c>
      <c r="D36" s="104">
        <f t="shared" si="11"/>
        <v>0</v>
      </c>
      <c r="E36" s="113">
        <v>0</v>
      </c>
      <c r="F36" s="113">
        <v>0</v>
      </c>
      <c r="G36" s="139">
        <v>0</v>
      </c>
      <c r="H36" s="104">
        <f t="shared" si="12"/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f t="shared" si="13"/>
        <v>0</v>
      </c>
      <c r="O36" s="113">
        <v>0</v>
      </c>
      <c r="P36" s="113">
        <v>0</v>
      </c>
      <c r="Q36" s="113">
        <v>0</v>
      </c>
      <c r="R36" s="113">
        <f t="shared" si="14"/>
        <v>0</v>
      </c>
      <c r="S36" s="113">
        <v>0</v>
      </c>
      <c r="T36" s="113">
        <v>0</v>
      </c>
      <c r="U36" s="113">
        <v>0</v>
      </c>
      <c r="V36" s="113">
        <f t="shared" si="15"/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04">
        <f t="shared" si="16"/>
        <v>0</v>
      </c>
      <c r="AC36" s="113">
        <v>0</v>
      </c>
      <c r="AD36" s="113">
        <v>0</v>
      </c>
      <c r="AE36" s="66">
        <v>0</v>
      </c>
      <c r="AF36" s="66">
        <v>0</v>
      </c>
      <c r="AG36" s="140">
        <v>0</v>
      </c>
      <c r="AH36" s="152" t="s">
        <v>4</v>
      </c>
      <c r="AI36" s="256"/>
      <c r="AJ36" s="69"/>
      <c r="AK36" s="69"/>
      <c r="AL36" s="69"/>
      <c r="AR36" s="66"/>
    </row>
    <row r="37" spans="1:44" s="97" customFormat="1" ht="15.75" customHeight="1">
      <c r="A37" s="218" t="s">
        <v>103</v>
      </c>
      <c r="B37" s="115" t="s">
        <v>0</v>
      </c>
      <c r="C37" s="91">
        <f aca="true" t="shared" si="17" ref="C37:AG37">SUM(C38:C43)</f>
        <v>0</v>
      </c>
      <c r="D37" s="93">
        <f t="shared" si="17"/>
        <v>0</v>
      </c>
      <c r="E37" s="93">
        <f t="shared" si="17"/>
        <v>0</v>
      </c>
      <c r="F37" s="93">
        <f t="shared" si="17"/>
        <v>0</v>
      </c>
      <c r="G37" s="93">
        <f t="shared" si="17"/>
        <v>0</v>
      </c>
      <c r="H37" s="93">
        <f t="shared" si="17"/>
        <v>0</v>
      </c>
      <c r="I37" s="93">
        <f t="shared" si="17"/>
        <v>0</v>
      </c>
      <c r="J37" s="93">
        <f t="shared" si="17"/>
        <v>0</v>
      </c>
      <c r="K37" s="93">
        <f t="shared" si="17"/>
        <v>0</v>
      </c>
      <c r="L37" s="93">
        <f t="shared" si="17"/>
        <v>0</v>
      </c>
      <c r="M37" s="93">
        <f t="shared" si="17"/>
        <v>0</v>
      </c>
      <c r="N37" s="93">
        <f t="shared" si="17"/>
        <v>0</v>
      </c>
      <c r="O37" s="93">
        <f t="shared" si="17"/>
        <v>0</v>
      </c>
      <c r="P37" s="93">
        <f t="shared" si="17"/>
        <v>0</v>
      </c>
      <c r="Q37" s="93">
        <f t="shared" si="17"/>
        <v>0</v>
      </c>
      <c r="R37" s="93">
        <f t="shared" si="17"/>
        <v>0</v>
      </c>
      <c r="S37" s="93">
        <f t="shared" si="17"/>
        <v>0</v>
      </c>
      <c r="T37" s="93">
        <f t="shared" si="17"/>
        <v>0</v>
      </c>
      <c r="U37" s="93">
        <f t="shared" si="17"/>
        <v>0</v>
      </c>
      <c r="V37" s="93">
        <f t="shared" si="17"/>
        <v>0</v>
      </c>
      <c r="W37" s="93">
        <f t="shared" si="17"/>
        <v>0</v>
      </c>
      <c r="X37" s="93">
        <f t="shared" si="17"/>
        <v>0</v>
      </c>
      <c r="Y37" s="93">
        <f t="shared" si="17"/>
        <v>0</v>
      </c>
      <c r="Z37" s="93">
        <f t="shared" si="17"/>
        <v>0</v>
      </c>
      <c r="AA37" s="93">
        <f t="shared" si="17"/>
        <v>0</v>
      </c>
      <c r="AB37" s="93">
        <f t="shared" si="17"/>
        <v>0</v>
      </c>
      <c r="AC37" s="93">
        <f t="shared" si="17"/>
        <v>0</v>
      </c>
      <c r="AD37" s="93">
        <f t="shared" si="17"/>
        <v>0</v>
      </c>
      <c r="AE37" s="93">
        <f t="shared" si="17"/>
        <v>0</v>
      </c>
      <c r="AF37" s="93">
        <f t="shared" si="17"/>
        <v>0</v>
      </c>
      <c r="AG37" s="116">
        <f t="shared" si="17"/>
        <v>0</v>
      </c>
      <c r="AH37" s="153" t="s">
        <v>0</v>
      </c>
      <c r="AI37" s="251" t="s">
        <v>103</v>
      </c>
      <c r="AJ37" s="96"/>
      <c r="AK37" s="96"/>
      <c r="AL37" s="96"/>
      <c r="AR37" s="111"/>
    </row>
    <row r="38" spans="1:44" ht="15.75" customHeight="1">
      <c r="A38" s="218"/>
      <c r="B38" s="72" t="s">
        <v>39</v>
      </c>
      <c r="C38" s="103">
        <v>0</v>
      </c>
      <c r="D38" s="104">
        <f aca="true" t="shared" si="18" ref="D38:D43">SUM(E38:G38)</f>
        <v>0</v>
      </c>
      <c r="E38" s="113">
        <v>0</v>
      </c>
      <c r="F38" s="113">
        <v>0</v>
      </c>
      <c r="G38" s="139">
        <v>0</v>
      </c>
      <c r="H38" s="104">
        <f aca="true" t="shared" si="19" ref="H38:H43">SUM(K38:M38)</f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f aca="true" t="shared" si="20" ref="N38:N43">SUM(O38:Q38)</f>
        <v>0</v>
      </c>
      <c r="O38" s="113">
        <v>0</v>
      </c>
      <c r="P38" s="113">
        <v>0</v>
      </c>
      <c r="Q38" s="113">
        <v>0</v>
      </c>
      <c r="R38" s="113">
        <f aca="true" t="shared" si="21" ref="R38:R43">SUM(S38:U38)</f>
        <v>0</v>
      </c>
      <c r="S38" s="113">
        <v>0</v>
      </c>
      <c r="T38" s="113">
        <v>0</v>
      </c>
      <c r="U38" s="113">
        <v>0</v>
      </c>
      <c r="V38" s="113">
        <f aca="true" t="shared" si="22" ref="V38:V43">SUM(Y38:AA38)</f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04">
        <f aca="true" t="shared" si="23" ref="AB38:AB43">SUM(AE38:AG38)</f>
        <v>0</v>
      </c>
      <c r="AC38" s="113">
        <v>0</v>
      </c>
      <c r="AD38" s="113">
        <v>0</v>
      </c>
      <c r="AE38" s="66">
        <v>0</v>
      </c>
      <c r="AF38" s="137">
        <v>0</v>
      </c>
      <c r="AG38" s="142">
        <v>0</v>
      </c>
      <c r="AH38" s="105" t="s">
        <v>39</v>
      </c>
      <c r="AI38" s="251"/>
      <c r="AJ38" s="69"/>
      <c r="AK38" s="69"/>
      <c r="AL38" s="69"/>
      <c r="AM38" s="113"/>
      <c r="AN38" s="113"/>
      <c r="AO38" s="104"/>
      <c r="AP38" s="113" t="s">
        <v>180</v>
      </c>
      <c r="AQ38" s="113"/>
      <c r="AR38" s="66"/>
    </row>
    <row r="39" spans="1:44" ht="15.75" customHeight="1">
      <c r="A39" s="218"/>
      <c r="B39" s="72" t="s">
        <v>40</v>
      </c>
      <c r="C39" s="103">
        <v>0</v>
      </c>
      <c r="D39" s="104">
        <f t="shared" si="18"/>
        <v>0</v>
      </c>
      <c r="E39" s="113">
        <v>0</v>
      </c>
      <c r="F39" s="113">
        <v>0</v>
      </c>
      <c r="G39" s="139">
        <v>0</v>
      </c>
      <c r="H39" s="104">
        <f t="shared" si="19"/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f t="shared" si="20"/>
        <v>0</v>
      </c>
      <c r="O39" s="113">
        <v>0</v>
      </c>
      <c r="P39" s="113">
        <v>0</v>
      </c>
      <c r="Q39" s="113">
        <v>0</v>
      </c>
      <c r="R39" s="113">
        <f t="shared" si="21"/>
        <v>0</v>
      </c>
      <c r="S39" s="113">
        <v>0</v>
      </c>
      <c r="T39" s="113">
        <v>0</v>
      </c>
      <c r="U39" s="113">
        <v>0</v>
      </c>
      <c r="V39" s="113">
        <f t="shared" si="22"/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04">
        <f t="shared" si="23"/>
        <v>0</v>
      </c>
      <c r="AC39" s="113">
        <v>0</v>
      </c>
      <c r="AD39" s="113">
        <v>0</v>
      </c>
      <c r="AE39" s="66">
        <v>0</v>
      </c>
      <c r="AF39" s="137">
        <v>0</v>
      </c>
      <c r="AG39" s="142">
        <v>0</v>
      </c>
      <c r="AH39" s="105" t="s">
        <v>40</v>
      </c>
      <c r="AI39" s="251"/>
      <c r="AJ39" s="69"/>
      <c r="AK39" s="69"/>
      <c r="AL39" s="69"/>
      <c r="AM39" s="113"/>
      <c r="AN39" s="113"/>
      <c r="AO39" s="104"/>
      <c r="AP39" s="113"/>
      <c r="AQ39" s="113"/>
      <c r="AR39" s="66"/>
    </row>
    <row r="40" spans="1:44" ht="15.75" customHeight="1">
      <c r="A40" s="218"/>
      <c r="B40" s="72" t="s">
        <v>41</v>
      </c>
      <c r="C40" s="103">
        <v>0</v>
      </c>
      <c r="D40" s="104">
        <f t="shared" si="18"/>
        <v>0</v>
      </c>
      <c r="E40" s="113">
        <v>0</v>
      </c>
      <c r="F40" s="113">
        <v>0</v>
      </c>
      <c r="G40" s="139">
        <v>0</v>
      </c>
      <c r="H40" s="104">
        <f t="shared" si="19"/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f t="shared" si="20"/>
        <v>0</v>
      </c>
      <c r="O40" s="113">
        <v>0</v>
      </c>
      <c r="P40" s="113">
        <v>0</v>
      </c>
      <c r="Q40" s="113">
        <v>0</v>
      </c>
      <c r="R40" s="113">
        <f t="shared" si="21"/>
        <v>0</v>
      </c>
      <c r="S40" s="113">
        <v>0</v>
      </c>
      <c r="T40" s="113">
        <v>0</v>
      </c>
      <c r="U40" s="113">
        <v>0</v>
      </c>
      <c r="V40" s="113">
        <f t="shared" si="22"/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04">
        <f t="shared" si="23"/>
        <v>0</v>
      </c>
      <c r="AC40" s="113">
        <v>0</v>
      </c>
      <c r="AD40" s="113">
        <v>0</v>
      </c>
      <c r="AE40" s="66">
        <v>0</v>
      </c>
      <c r="AF40" s="137">
        <v>0</v>
      </c>
      <c r="AG40" s="142">
        <v>0</v>
      </c>
      <c r="AH40" s="105" t="s">
        <v>41</v>
      </c>
      <c r="AI40" s="251"/>
      <c r="AJ40" s="69"/>
      <c r="AK40" s="69"/>
      <c r="AL40" s="69"/>
      <c r="AM40" s="113"/>
      <c r="AN40" s="113"/>
      <c r="AO40" s="104"/>
      <c r="AP40" s="113"/>
      <c r="AQ40" s="113"/>
      <c r="AR40" s="66"/>
    </row>
    <row r="41" spans="1:44" ht="15.75" customHeight="1">
      <c r="A41" s="218"/>
      <c r="B41" s="72" t="s">
        <v>42</v>
      </c>
      <c r="C41" s="103">
        <v>0</v>
      </c>
      <c r="D41" s="104">
        <f t="shared" si="18"/>
        <v>0</v>
      </c>
      <c r="E41" s="113">
        <v>0</v>
      </c>
      <c r="F41" s="113">
        <v>0</v>
      </c>
      <c r="G41" s="139">
        <v>0</v>
      </c>
      <c r="H41" s="104">
        <f t="shared" si="19"/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f t="shared" si="20"/>
        <v>0</v>
      </c>
      <c r="O41" s="113">
        <v>0</v>
      </c>
      <c r="P41" s="113">
        <v>0</v>
      </c>
      <c r="Q41" s="113">
        <v>0</v>
      </c>
      <c r="R41" s="113">
        <f t="shared" si="21"/>
        <v>0</v>
      </c>
      <c r="S41" s="113">
        <v>0</v>
      </c>
      <c r="T41" s="113">
        <v>0</v>
      </c>
      <c r="U41" s="113">
        <v>0</v>
      </c>
      <c r="V41" s="113">
        <f t="shared" si="22"/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04">
        <f t="shared" si="23"/>
        <v>0</v>
      </c>
      <c r="AC41" s="113">
        <v>0</v>
      </c>
      <c r="AD41" s="113">
        <v>0</v>
      </c>
      <c r="AE41" s="66">
        <v>0</v>
      </c>
      <c r="AF41" s="137">
        <v>0</v>
      </c>
      <c r="AG41" s="142">
        <v>0</v>
      </c>
      <c r="AH41" s="105" t="s">
        <v>42</v>
      </c>
      <c r="AI41" s="251"/>
      <c r="AJ41" s="69"/>
      <c r="AK41" s="69"/>
      <c r="AL41" s="69"/>
      <c r="AM41" s="113"/>
      <c r="AN41" s="113"/>
      <c r="AO41" s="104"/>
      <c r="AP41" s="113"/>
      <c r="AQ41" s="113"/>
      <c r="AR41" s="66"/>
    </row>
    <row r="42" spans="1:44" ht="15.75" customHeight="1">
      <c r="A42" s="218"/>
      <c r="B42" s="72" t="s">
        <v>116</v>
      </c>
      <c r="C42" s="103">
        <v>0</v>
      </c>
      <c r="D42" s="104">
        <f t="shared" si="18"/>
        <v>0</v>
      </c>
      <c r="E42" s="113">
        <v>0</v>
      </c>
      <c r="F42" s="113">
        <v>0</v>
      </c>
      <c r="G42" s="139">
        <v>0</v>
      </c>
      <c r="H42" s="104">
        <f t="shared" si="19"/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f t="shared" si="20"/>
        <v>0</v>
      </c>
      <c r="O42" s="113">
        <v>0</v>
      </c>
      <c r="P42" s="113">
        <v>0</v>
      </c>
      <c r="Q42" s="113">
        <v>0</v>
      </c>
      <c r="R42" s="113">
        <f t="shared" si="21"/>
        <v>0</v>
      </c>
      <c r="S42" s="113">
        <v>0</v>
      </c>
      <c r="T42" s="113">
        <v>0</v>
      </c>
      <c r="U42" s="113">
        <v>0</v>
      </c>
      <c r="V42" s="113">
        <f t="shared" si="22"/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04">
        <f t="shared" si="23"/>
        <v>0</v>
      </c>
      <c r="AC42" s="113">
        <v>0</v>
      </c>
      <c r="AD42" s="113">
        <v>0</v>
      </c>
      <c r="AE42" s="66">
        <v>0</v>
      </c>
      <c r="AF42" s="137">
        <v>0</v>
      </c>
      <c r="AG42" s="142">
        <v>0</v>
      </c>
      <c r="AH42" s="105" t="s">
        <v>116</v>
      </c>
      <c r="AI42" s="251"/>
      <c r="AJ42" s="69"/>
      <c r="AK42" s="69"/>
      <c r="AL42" s="69"/>
      <c r="AM42" s="113"/>
      <c r="AN42" s="113"/>
      <c r="AO42" s="104"/>
      <c r="AP42" s="113"/>
      <c r="AQ42" s="113"/>
      <c r="AR42" s="66"/>
    </row>
    <row r="43" spans="1:44" ht="15.75" customHeight="1">
      <c r="A43" s="218"/>
      <c r="B43" s="72" t="s">
        <v>4</v>
      </c>
      <c r="C43" s="103">
        <v>0</v>
      </c>
      <c r="D43" s="104">
        <f t="shared" si="18"/>
        <v>0</v>
      </c>
      <c r="E43" s="113">
        <v>0</v>
      </c>
      <c r="F43" s="113">
        <v>0</v>
      </c>
      <c r="G43" s="139">
        <v>0</v>
      </c>
      <c r="H43" s="104">
        <f t="shared" si="19"/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f t="shared" si="20"/>
        <v>0</v>
      </c>
      <c r="O43" s="113">
        <v>0</v>
      </c>
      <c r="P43" s="113">
        <v>0</v>
      </c>
      <c r="Q43" s="113">
        <v>0</v>
      </c>
      <c r="R43" s="113">
        <f t="shared" si="21"/>
        <v>0</v>
      </c>
      <c r="S43" s="113">
        <v>0</v>
      </c>
      <c r="T43" s="113">
        <v>0</v>
      </c>
      <c r="U43" s="113">
        <v>0</v>
      </c>
      <c r="V43" s="113">
        <f t="shared" si="22"/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04">
        <f t="shared" si="23"/>
        <v>0</v>
      </c>
      <c r="AC43" s="113">
        <v>0</v>
      </c>
      <c r="AD43" s="113">
        <v>0</v>
      </c>
      <c r="AE43" s="66">
        <v>0</v>
      </c>
      <c r="AF43" s="137">
        <v>0</v>
      </c>
      <c r="AG43" s="142">
        <v>0</v>
      </c>
      <c r="AH43" s="105" t="s">
        <v>4</v>
      </c>
      <c r="AI43" s="251"/>
      <c r="AJ43" s="69"/>
      <c r="AK43" s="69"/>
      <c r="AL43" s="69"/>
      <c r="AM43" s="113"/>
      <c r="AN43" s="113"/>
      <c r="AO43" s="104"/>
      <c r="AP43" s="113"/>
      <c r="AQ43" s="113"/>
      <c r="AR43" s="66"/>
    </row>
    <row r="44" spans="1:38" s="97" customFormat="1" ht="15.75" customHeight="1">
      <c r="A44" s="241" t="s">
        <v>190</v>
      </c>
      <c r="B44" s="121" t="s">
        <v>0</v>
      </c>
      <c r="C44" s="155">
        <f aca="true" t="shared" si="24" ref="C44:AG44">SUM(C45:C49)</f>
        <v>0</v>
      </c>
      <c r="D44" s="111">
        <f t="shared" si="24"/>
        <v>0</v>
      </c>
      <c r="E44" s="111">
        <f t="shared" si="24"/>
        <v>0</v>
      </c>
      <c r="F44" s="111">
        <f t="shared" si="24"/>
        <v>0</v>
      </c>
      <c r="G44" s="111">
        <f t="shared" si="24"/>
        <v>0</v>
      </c>
      <c r="H44" s="111">
        <f t="shared" si="24"/>
        <v>0</v>
      </c>
      <c r="I44" s="111">
        <f t="shared" si="24"/>
        <v>0</v>
      </c>
      <c r="J44" s="111">
        <f t="shared" si="24"/>
        <v>0</v>
      </c>
      <c r="K44" s="111">
        <f t="shared" si="24"/>
        <v>0</v>
      </c>
      <c r="L44" s="111">
        <f t="shared" si="24"/>
        <v>0</v>
      </c>
      <c r="M44" s="111">
        <f t="shared" si="24"/>
        <v>0</v>
      </c>
      <c r="N44" s="111">
        <f t="shared" si="24"/>
        <v>0</v>
      </c>
      <c r="O44" s="111">
        <f t="shared" si="24"/>
        <v>0</v>
      </c>
      <c r="P44" s="111">
        <f t="shared" si="24"/>
        <v>0</v>
      </c>
      <c r="Q44" s="111">
        <f t="shared" si="24"/>
        <v>0</v>
      </c>
      <c r="R44" s="111">
        <f t="shared" si="24"/>
        <v>0</v>
      </c>
      <c r="S44" s="111">
        <f t="shared" si="24"/>
        <v>0</v>
      </c>
      <c r="T44" s="111">
        <f t="shared" si="24"/>
        <v>0</v>
      </c>
      <c r="U44" s="111">
        <f t="shared" si="24"/>
        <v>0</v>
      </c>
      <c r="V44" s="111">
        <f t="shared" si="24"/>
        <v>0</v>
      </c>
      <c r="W44" s="111">
        <f t="shared" si="24"/>
        <v>0</v>
      </c>
      <c r="X44" s="111">
        <f t="shared" si="24"/>
        <v>0</v>
      </c>
      <c r="Y44" s="111">
        <f t="shared" si="24"/>
        <v>0</v>
      </c>
      <c r="Z44" s="111">
        <f t="shared" si="24"/>
        <v>0</v>
      </c>
      <c r="AA44" s="111">
        <f t="shared" si="24"/>
        <v>0</v>
      </c>
      <c r="AB44" s="111">
        <f t="shared" si="24"/>
        <v>0</v>
      </c>
      <c r="AC44" s="111">
        <f t="shared" si="24"/>
        <v>0</v>
      </c>
      <c r="AD44" s="111">
        <f t="shared" si="24"/>
        <v>0</v>
      </c>
      <c r="AE44" s="111">
        <f t="shared" si="24"/>
        <v>0</v>
      </c>
      <c r="AF44" s="111">
        <f t="shared" si="24"/>
        <v>0</v>
      </c>
      <c r="AG44" s="123">
        <f t="shared" si="24"/>
        <v>0</v>
      </c>
      <c r="AH44" s="156" t="s">
        <v>0</v>
      </c>
      <c r="AI44" s="257" t="s">
        <v>219</v>
      </c>
      <c r="AJ44" s="96"/>
      <c r="AK44" s="96"/>
      <c r="AL44" s="96"/>
    </row>
    <row r="45" spans="1:38" ht="15.75" customHeight="1">
      <c r="A45" s="242"/>
      <c r="B45" s="125" t="s">
        <v>48</v>
      </c>
      <c r="C45" s="103">
        <v>0</v>
      </c>
      <c r="D45" s="104">
        <f>E45+F45+G45</f>
        <v>0</v>
      </c>
      <c r="E45" s="104">
        <v>0</v>
      </c>
      <c r="F45" s="104">
        <v>0</v>
      </c>
      <c r="G45" s="139">
        <v>0</v>
      </c>
      <c r="H45" s="104">
        <f>SUM(K45:M45)</f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13">
        <f>SUM(O45:Q45)</f>
        <v>0</v>
      </c>
      <c r="O45" s="104">
        <v>0</v>
      </c>
      <c r="P45" s="104">
        <v>0</v>
      </c>
      <c r="Q45" s="104">
        <v>0</v>
      </c>
      <c r="R45" s="113">
        <f>SUM(S45:U45)</f>
        <v>0</v>
      </c>
      <c r="S45" s="104">
        <v>0</v>
      </c>
      <c r="T45" s="104">
        <v>0</v>
      </c>
      <c r="U45" s="104">
        <v>0</v>
      </c>
      <c r="V45" s="113">
        <f>SUM(Y45:AA45)</f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f>SUM(AE45:AG45)</f>
        <v>0</v>
      </c>
      <c r="AC45" s="104">
        <v>0</v>
      </c>
      <c r="AD45" s="104">
        <v>0</v>
      </c>
      <c r="AE45" s="66">
        <v>0</v>
      </c>
      <c r="AF45" s="66">
        <v>0</v>
      </c>
      <c r="AG45" s="140">
        <v>0</v>
      </c>
      <c r="AH45" s="157" t="s">
        <v>48</v>
      </c>
      <c r="AI45" s="258"/>
      <c r="AJ45" s="69"/>
      <c r="AK45" s="69"/>
      <c r="AL45" s="69"/>
    </row>
    <row r="46" spans="1:38" ht="15.75" customHeight="1">
      <c r="A46" s="242"/>
      <c r="B46" s="76" t="s">
        <v>3</v>
      </c>
      <c r="C46" s="103">
        <v>0</v>
      </c>
      <c r="D46" s="104">
        <f>E46+F46+G46</f>
        <v>0</v>
      </c>
      <c r="E46" s="104">
        <v>0</v>
      </c>
      <c r="F46" s="104">
        <v>0</v>
      </c>
      <c r="G46" s="139">
        <v>0</v>
      </c>
      <c r="H46" s="104">
        <f>SUM(K46:M46)</f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13">
        <f>SUM(O46:Q46)</f>
        <v>0</v>
      </c>
      <c r="O46" s="104">
        <v>0</v>
      </c>
      <c r="P46" s="104">
        <v>0</v>
      </c>
      <c r="Q46" s="104">
        <v>0</v>
      </c>
      <c r="R46" s="113">
        <f>SUM(S46:U46)</f>
        <v>0</v>
      </c>
      <c r="S46" s="104">
        <v>0</v>
      </c>
      <c r="T46" s="104">
        <v>0</v>
      </c>
      <c r="U46" s="104">
        <v>0</v>
      </c>
      <c r="V46" s="113">
        <f>SUM(Y46:AA46)</f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f>SUM(AE46:AG46)</f>
        <v>0</v>
      </c>
      <c r="AC46" s="104">
        <v>0</v>
      </c>
      <c r="AD46" s="104">
        <v>0</v>
      </c>
      <c r="AE46" s="66">
        <v>0</v>
      </c>
      <c r="AF46" s="66">
        <v>0</v>
      </c>
      <c r="AG46" s="140">
        <v>0</v>
      </c>
      <c r="AH46" s="158" t="s">
        <v>3</v>
      </c>
      <c r="AI46" s="258"/>
      <c r="AJ46" s="69"/>
      <c r="AK46" s="69"/>
      <c r="AL46" s="69"/>
    </row>
    <row r="47" spans="1:38" ht="15.75" customHeight="1">
      <c r="A47" s="242"/>
      <c r="B47" s="76" t="s">
        <v>117</v>
      </c>
      <c r="C47" s="103">
        <v>0</v>
      </c>
      <c r="D47" s="104">
        <f>E47+F47+G47</f>
        <v>0</v>
      </c>
      <c r="E47" s="104">
        <v>0</v>
      </c>
      <c r="F47" s="104">
        <v>0</v>
      </c>
      <c r="G47" s="139">
        <v>0</v>
      </c>
      <c r="H47" s="104">
        <f>SUM(K47:M47)</f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13">
        <f>SUM(O47:Q47)</f>
        <v>0</v>
      </c>
      <c r="O47" s="104">
        <v>0</v>
      </c>
      <c r="P47" s="104">
        <v>0</v>
      </c>
      <c r="Q47" s="104">
        <v>0</v>
      </c>
      <c r="R47" s="113">
        <f>SUM(S47:U47)</f>
        <v>0</v>
      </c>
      <c r="S47" s="104">
        <v>0</v>
      </c>
      <c r="T47" s="104">
        <v>0</v>
      </c>
      <c r="U47" s="104">
        <v>0</v>
      </c>
      <c r="V47" s="113">
        <f>SUM(Y47:AA47)</f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f>SUM(AE47:AG47)</f>
        <v>0</v>
      </c>
      <c r="AC47" s="104">
        <v>0</v>
      </c>
      <c r="AD47" s="104">
        <v>0</v>
      </c>
      <c r="AE47" s="66">
        <v>0</v>
      </c>
      <c r="AF47" s="66">
        <v>0</v>
      </c>
      <c r="AG47" s="140">
        <v>0</v>
      </c>
      <c r="AH47" s="158" t="s">
        <v>117</v>
      </c>
      <c r="AI47" s="258"/>
      <c r="AJ47" s="69"/>
      <c r="AK47" s="69"/>
      <c r="AL47" s="69"/>
    </row>
    <row r="48" spans="1:38" ht="15.75" customHeight="1">
      <c r="A48" s="242"/>
      <c r="B48" s="76" t="s">
        <v>118</v>
      </c>
      <c r="C48" s="103">
        <v>0</v>
      </c>
      <c r="D48" s="104">
        <f>E48+F48+G48</f>
        <v>0</v>
      </c>
      <c r="E48" s="104">
        <v>0</v>
      </c>
      <c r="F48" s="104">
        <v>0</v>
      </c>
      <c r="G48" s="139">
        <v>0</v>
      </c>
      <c r="H48" s="104">
        <f>SUM(K48:M48)</f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13">
        <f>SUM(O48:Q48)</f>
        <v>0</v>
      </c>
      <c r="O48" s="104">
        <v>0</v>
      </c>
      <c r="P48" s="104">
        <v>0</v>
      </c>
      <c r="Q48" s="104">
        <v>0</v>
      </c>
      <c r="R48" s="113">
        <f>SUM(S48:U48)</f>
        <v>0</v>
      </c>
      <c r="S48" s="104">
        <v>0</v>
      </c>
      <c r="T48" s="104">
        <v>0</v>
      </c>
      <c r="U48" s="104">
        <v>0</v>
      </c>
      <c r="V48" s="113">
        <f>SUM(Y48:AA48)</f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f>SUM(AE48:AG48)</f>
        <v>0</v>
      </c>
      <c r="AC48" s="104">
        <v>0</v>
      </c>
      <c r="AD48" s="104">
        <v>0</v>
      </c>
      <c r="AE48" s="66">
        <v>0</v>
      </c>
      <c r="AF48" s="66">
        <v>0</v>
      </c>
      <c r="AG48" s="140">
        <v>0</v>
      </c>
      <c r="AH48" s="158" t="s">
        <v>118</v>
      </c>
      <c r="AI48" s="258"/>
      <c r="AJ48" s="69"/>
      <c r="AK48" s="69"/>
      <c r="AL48" s="69"/>
    </row>
    <row r="49" spans="1:38" ht="15.75" customHeight="1">
      <c r="A49" s="243"/>
      <c r="B49" s="127" t="s">
        <v>4</v>
      </c>
      <c r="C49" s="103">
        <v>0</v>
      </c>
      <c r="D49" s="104">
        <f>E49+F49+G49</f>
        <v>0</v>
      </c>
      <c r="E49" s="66">
        <v>0</v>
      </c>
      <c r="F49" s="66">
        <v>0</v>
      </c>
      <c r="G49" s="139">
        <v>0</v>
      </c>
      <c r="H49" s="104">
        <f>SUM(K49:M49)</f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113">
        <f>SUM(O49:Q49)</f>
        <v>0</v>
      </c>
      <c r="O49" s="66">
        <v>0</v>
      </c>
      <c r="P49" s="66">
        <v>0</v>
      </c>
      <c r="Q49" s="66">
        <v>0</v>
      </c>
      <c r="R49" s="113">
        <f>SUM(S49:U49)</f>
        <v>0</v>
      </c>
      <c r="S49" s="66">
        <v>0</v>
      </c>
      <c r="T49" s="66">
        <v>0</v>
      </c>
      <c r="U49" s="66">
        <v>0</v>
      </c>
      <c r="V49" s="113">
        <f>SUM(Y49:AA49)</f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104">
        <f>SUM(AE49:AG49)</f>
        <v>0</v>
      </c>
      <c r="AC49" s="104">
        <v>0</v>
      </c>
      <c r="AD49" s="104">
        <v>0</v>
      </c>
      <c r="AE49" s="66">
        <v>0</v>
      </c>
      <c r="AF49" s="66">
        <v>0</v>
      </c>
      <c r="AG49" s="140">
        <v>0</v>
      </c>
      <c r="AH49" s="159" t="s">
        <v>4</v>
      </c>
      <c r="AI49" s="259"/>
      <c r="AJ49" s="69"/>
      <c r="AK49" s="69"/>
      <c r="AL49" s="69"/>
    </row>
    <row r="50" spans="1:38" s="97" customFormat="1" ht="15.75" customHeight="1">
      <c r="A50" s="218" t="s">
        <v>104</v>
      </c>
      <c r="B50" s="115" t="s">
        <v>0</v>
      </c>
      <c r="C50" s="91">
        <f aca="true" t="shared" si="25" ref="C50:AG50">SUM(C51:C59)</f>
        <v>0</v>
      </c>
      <c r="D50" s="93">
        <f t="shared" si="25"/>
        <v>0</v>
      </c>
      <c r="E50" s="93">
        <f t="shared" si="25"/>
        <v>0</v>
      </c>
      <c r="F50" s="93">
        <f t="shared" si="25"/>
        <v>0</v>
      </c>
      <c r="G50" s="93">
        <f t="shared" si="25"/>
        <v>0</v>
      </c>
      <c r="H50" s="93">
        <f t="shared" si="25"/>
        <v>0</v>
      </c>
      <c r="I50" s="93">
        <f t="shared" si="25"/>
        <v>0</v>
      </c>
      <c r="J50" s="93">
        <f t="shared" si="25"/>
        <v>0</v>
      </c>
      <c r="K50" s="93">
        <f t="shared" si="25"/>
        <v>0</v>
      </c>
      <c r="L50" s="93">
        <f t="shared" si="25"/>
        <v>0</v>
      </c>
      <c r="M50" s="93">
        <f t="shared" si="25"/>
        <v>0</v>
      </c>
      <c r="N50" s="93">
        <f t="shared" si="25"/>
        <v>0</v>
      </c>
      <c r="O50" s="93">
        <f t="shared" si="25"/>
        <v>0</v>
      </c>
      <c r="P50" s="93">
        <f t="shared" si="25"/>
        <v>0</v>
      </c>
      <c r="Q50" s="93">
        <f t="shared" si="25"/>
        <v>0</v>
      </c>
      <c r="R50" s="93">
        <f t="shared" si="25"/>
        <v>0</v>
      </c>
      <c r="S50" s="93">
        <f t="shared" si="25"/>
        <v>0</v>
      </c>
      <c r="T50" s="93">
        <f t="shared" si="25"/>
        <v>0</v>
      </c>
      <c r="U50" s="93">
        <f t="shared" si="25"/>
        <v>0</v>
      </c>
      <c r="V50" s="93">
        <f t="shared" si="25"/>
        <v>0</v>
      </c>
      <c r="W50" s="93">
        <f t="shared" si="25"/>
        <v>0</v>
      </c>
      <c r="X50" s="93">
        <f t="shared" si="25"/>
        <v>0</v>
      </c>
      <c r="Y50" s="93">
        <f t="shared" si="25"/>
        <v>0</v>
      </c>
      <c r="Z50" s="93">
        <f t="shared" si="25"/>
        <v>0</v>
      </c>
      <c r="AA50" s="93">
        <f t="shared" si="25"/>
        <v>0</v>
      </c>
      <c r="AB50" s="93">
        <f t="shared" si="25"/>
        <v>0</v>
      </c>
      <c r="AC50" s="93">
        <f t="shared" si="25"/>
        <v>0</v>
      </c>
      <c r="AD50" s="93">
        <f t="shared" si="25"/>
        <v>0</v>
      </c>
      <c r="AE50" s="93">
        <f t="shared" si="25"/>
        <v>0</v>
      </c>
      <c r="AF50" s="93">
        <f t="shared" si="25"/>
        <v>0</v>
      </c>
      <c r="AG50" s="116">
        <f t="shared" si="25"/>
        <v>0</v>
      </c>
      <c r="AH50" s="153" t="s">
        <v>0</v>
      </c>
      <c r="AI50" s="251" t="s">
        <v>104</v>
      </c>
      <c r="AJ50" s="96"/>
      <c r="AK50" s="96"/>
      <c r="AL50" s="96"/>
    </row>
    <row r="51" spans="1:38" ht="15.75" customHeight="1">
      <c r="A51" s="218"/>
      <c r="B51" s="72" t="s">
        <v>5</v>
      </c>
      <c r="C51" s="103">
        <v>0</v>
      </c>
      <c r="D51" s="104">
        <f aca="true" t="shared" si="26" ref="D51:D59">SUM(E51:G51)</f>
        <v>0</v>
      </c>
      <c r="E51" s="113">
        <v>0</v>
      </c>
      <c r="F51" s="113">
        <v>0</v>
      </c>
      <c r="G51" s="139">
        <v>0</v>
      </c>
      <c r="H51" s="104">
        <f aca="true" t="shared" si="27" ref="H51:H59">SUM(K51:M51)</f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f aca="true" t="shared" si="28" ref="N51:N59">SUM(O51:Q51)</f>
        <v>0</v>
      </c>
      <c r="O51" s="113">
        <v>0</v>
      </c>
      <c r="P51" s="113">
        <v>0</v>
      </c>
      <c r="Q51" s="113">
        <v>0</v>
      </c>
      <c r="R51" s="113">
        <f aca="true" t="shared" si="29" ref="R51:R59">SUM(S51:U51)</f>
        <v>0</v>
      </c>
      <c r="S51" s="113">
        <v>0</v>
      </c>
      <c r="T51" s="113">
        <v>0</v>
      </c>
      <c r="U51" s="113">
        <v>0</v>
      </c>
      <c r="V51" s="113">
        <f aca="true" t="shared" si="30" ref="V51:V59">SUM(Y51:AA51)</f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04">
        <f aca="true" t="shared" si="31" ref="AB51:AB59">SUM(AE51:AG51)</f>
        <v>0</v>
      </c>
      <c r="AC51" s="113">
        <v>0</v>
      </c>
      <c r="AD51" s="113">
        <v>0</v>
      </c>
      <c r="AE51" s="66">
        <v>0</v>
      </c>
      <c r="AF51" s="66">
        <v>0</v>
      </c>
      <c r="AG51" s="140">
        <v>0</v>
      </c>
      <c r="AH51" s="105" t="s">
        <v>5</v>
      </c>
      <c r="AI51" s="251"/>
      <c r="AJ51" s="69"/>
      <c r="AK51" s="69"/>
      <c r="AL51" s="69"/>
    </row>
    <row r="52" spans="1:38" ht="15.75" customHeight="1">
      <c r="A52" s="218"/>
      <c r="B52" s="72" t="s">
        <v>6</v>
      </c>
      <c r="C52" s="103">
        <v>0</v>
      </c>
      <c r="D52" s="104">
        <f t="shared" si="26"/>
        <v>0</v>
      </c>
      <c r="E52" s="113">
        <v>0</v>
      </c>
      <c r="F52" s="113">
        <v>0</v>
      </c>
      <c r="G52" s="139">
        <v>0</v>
      </c>
      <c r="H52" s="104">
        <f t="shared" si="27"/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f t="shared" si="28"/>
        <v>0</v>
      </c>
      <c r="O52" s="113">
        <v>0</v>
      </c>
      <c r="P52" s="113">
        <v>0</v>
      </c>
      <c r="Q52" s="113">
        <v>0</v>
      </c>
      <c r="R52" s="113">
        <f t="shared" si="29"/>
        <v>0</v>
      </c>
      <c r="S52" s="113">
        <v>0</v>
      </c>
      <c r="T52" s="113">
        <v>0</v>
      </c>
      <c r="U52" s="113">
        <v>0</v>
      </c>
      <c r="V52" s="113">
        <f t="shared" si="30"/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04">
        <f t="shared" si="31"/>
        <v>0</v>
      </c>
      <c r="AC52" s="113">
        <v>0</v>
      </c>
      <c r="AD52" s="113">
        <v>0</v>
      </c>
      <c r="AE52" s="66">
        <v>0</v>
      </c>
      <c r="AF52" s="66">
        <v>0</v>
      </c>
      <c r="AG52" s="140">
        <v>0</v>
      </c>
      <c r="AH52" s="105" t="s">
        <v>6</v>
      </c>
      <c r="AI52" s="251"/>
      <c r="AJ52" s="69"/>
      <c r="AK52" s="69"/>
      <c r="AL52" s="69"/>
    </row>
    <row r="53" spans="1:38" ht="15.75" customHeight="1">
      <c r="A53" s="218"/>
      <c r="B53" s="72" t="s">
        <v>7</v>
      </c>
      <c r="C53" s="103">
        <v>0</v>
      </c>
      <c r="D53" s="104">
        <f t="shared" si="26"/>
        <v>0</v>
      </c>
      <c r="E53" s="113">
        <v>0</v>
      </c>
      <c r="F53" s="113">
        <v>0</v>
      </c>
      <c r="G53" s="139">
        <v>0</v>
      </c>
      <c r="H53" s="104">
        <f t="shared" si="27"/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f t="shared" si="28"/>
        <v>0</v>
      </c>
      <c r="O53" s="113">
        <v>0</v>
      </c>
      <c r="P53" s="113">
        <v>0</v>
      </c>
      <c r="Q53" s="113">
        <v>0</v>
      </c>
      <c r="R53" s="113">
        <f t="shared" si="29"/>
        <v>0</v>
      </c>
      <c r="S53" s="113">
        <v>0</v>
      </c>
      <c r="T53" s="113">
        <v>0</v>
      </c>
      <c r="U53" s="113">
        <v>0</v>
      </c>
      <c r="V53" s="113">
        <f t="shared" si="30"/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04">
        <f t="shared" si="31"/>
        <v>0</v>
      </c>
      <c r="AC53" s="113">
        <v>0</v>
      </c>
      <c r="AD53" s="113">
        <v>0</v>
      </c>
      <c r="AE53" s="66">
        <v>0</v>
      </c>
      <c r="AF53" s="66">
        <v>0</v>
      </c>
      <c r="AG53" s="140">
        <v>0</v>
      </c>
      <c r="AH53" s="105" t="s">
        <v>7</v>
      </c>
      <c r="AI53" s="251"/>
      <c r="AJ53" s="69"/>
      <c r="AK53" s="69"/>
      <c r="AL53" s="69"/>
    </row>
    <row r="54" spans="1:38" ht="15.75" customHeight="1">
      <c r="A54" s="218"/>
      <c r="B54" s="72" t="s">
        <v>9</v>
      </c>
      <c r="C54" s="103">
        <v>0</v>
      </c>
      <c r="D54" s="104">
        <f t="shared" si="26"/>
        <v>0</v>
      </c>
      <c r="E54" s="113">
        <v>0</v>
      </c>
      <c r="F54" s="113">
        <v>0</v>
      </c>
      <c r="G54" s="139">
        <v>0</v>
      </c>
      <c r="H54" s="104">
        <f t="shared" si="27"/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f t="shared" si="28"/>
        <v>0</v>
      </c>
      <c r="O54" s="113">
        <v>0</v>
      </c>
      <c r="P54" s="113">
        <v>0</v>
      </c>
      <c r="Q54" s="113">
        <v>0</v>
      </c>
      <c r="R54" s="113">
        <f t="shared" si="29"/>
        <v>0</v>
      </c>
      <c r="S54" s="113">
        <v>0</v>
      </c>
      <c r="T54" s="113">
        <v>0</v>
      </c>
      <c r="U54" s="113">
        <v>0</v>
      </c>
      <c r="V54" s="113">
        <f t="shared" si="30"/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04">
        <f t="shared" si="31"/>
        <v>0</v>
      </c>
      <c r="AC54" s="113">
        <v>0</v>
      </c>
      <c r="AD54" s="113">
        <v>0</v>
      </c>
      <c r="AE54" s="66">
        <v>0</v>
      </c>
      <c r="AF54" s="66">
        <v>0</v>
      </c>
      <c r="AG54" s="140">
        <v>0</v>
      </c>
      <c r="AH54" s="105" t="s">
        <v>9</v>
      </c>
      <c r="AI54" s="251"/>
      <c r="AJ54" s="69"/>
      <c r="AK54" s="69"/>
      <c r="AL54" s="69"/>
    </row>
    <row r="55" spans="1:38" ht="15.75" customHeight="1">
      <c r="A55" s="218"/>
      <c r="B55" s="72" t="s">
        <v>11</v>
      </c>
      <c r="C55" s="103">
        <v>0</v>
      </c>
      <c r="D55" s="104">
        <f t="shared" si="26"/>
        <v>0</v>
      </c>
      <c r="E55" s="113">
        <v>0</v>
      </c>
      <c r="F55" s="113">
        <v>0</v>
      </c>
      <c r="G55" s="139">
        <v>0</v>
      </c>
      <c r="H55" s="104">
        <f t="shared" si="27"/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f t="shared" si="28"/>
        <v>0</v>
      </c>
      <c r="O55" s="113">
        <v>0</v>
      </c>
      <c r="P55" s="113">
        <v>0</v>
      </c>
      <c r="Q55" s="113">
        <v>0</v>
      </c>
      <c r="R55" s="113">
        <f t="shared" si="29"/>
        <v>0</v>
      </c>
      <c r="S55" s="113">
        <v>0</v>
      </c>
      <c r="T55" s="113">
        <v>0</v>
      </c>
      <c r="U55" s="113">
        <v>0</v>
      </c>
      <c r="V55" s="113">
        <f t="shared" si="30"/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04">
        <f t="shared" si="31"/>
        <v>0</v>
      </c>
      <c r="AC55" s="113">
        <v>0</v>
      </c>
      <c r="AD55" s="113">
        <v>0</v>
      </c>
      <c r="AE55" s="66">
        <v>0</v>
      </c>
      <c r="AF55" s="66">
        <v>0</v>
      </c>
      <c r="AG55" s="140">
        <v>0</v>
      </c>
      <c r="AH55" s="105" t="s">
        <v>11</v>
      </c>
      <c r="AI55" s="251"/>
      <c r="AJ55" s="69"/>
      <c r="AK55" s="69"/>
      <c r="AL55" s="69"/>
    </row>
    <row r="56" spans="1:38" ht="15.75" customHeight="1">
      <c r="A56" s="218"/>
      <c r="B56" s="72" t="s">
        <v>191</v>
      </c>
      <c r="C56" s="103">
        <v>0</v>
      </c>
      <c r="D56" s="104">
        <f t="shared" si="26"/>
        <v>0</v>
      </c>
      <c r="E56" s="113">
        <v>0</v>
      </c>
      <c r="F56" s="113">
        <v>0</v>
      </c>
      <c r="G56" s="139">
        <v>0</v>
      </c>
      <c r="H56" s="104">
        <f t="shared" si="27"/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f t="shared" si="28"/>
        <v>0</v>
      </c>
      <c r="O56" s="113">
        <v>0</v>
      </c>
      <c r="P56" s="113">
        <v>0</v>
      </c>
      <c r="Q56" s="113">
        <v>0</v>
      </c>
      <c r="R56" s="113">
        <f t="shared" si="29"/>
        <v>0</v>
      </c>
      <c r="S56" s="113">
        <v>0</v>
      </c>
      <c r="T56" s="113">
        <v>0</v>
      </c>
      <c r="U56" s="113">
        <v>0</v>
      </c>
      <c r="V56" s="113">
        <f t="shared" si="30"/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04">
        <f t="shared" si="31"/>
        <v>0</v>
      </c>
      <c r="AC56" s="113">
        <v>0</v>
      </c>
      <c r="AD56" s="113">
        <v>0</v>
      </c>
      <c r="AE56" s="66">
        <v>0</v>
      </c>
      <c r="AF56" s="66">
        <v>0</v>
      </c>
      <c r="AG56" s="140">
        <v>0</v>
      </c>
      <c r="AH56" s="105" t="s">
        <v>119</v>
      </c>
      <c r="AI56" s="251"/>
      <c r="AJ56" s="69"/>
      <c r="AK56" s="69"/>
      <c r="AL56" s="69"/>
    </row>
    <row r="57" spans="1:38" ht="15.75" customHeight="1">
      <c r="A57" s="218"/>
      <c r="B57" s="72" t="s">
        <v>195</v>
      </c>
      <c r="C57" s="103">
        <v>0</v>
      </c>
      <c r="D57" s="104">
        <f t="shared" si="26"/>
        <v>0</v>
      </c>
      <c r="E57" s="113">
        <v>0</v>
      </c>
      <c r="F57" s="113">
        <v>0</v>
      </c>
      <c r="G57" s="139">
        <v>0</v>
      </c>
      <c r="H57" s="104">
        <f t="shared" si="27"/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f t="shared" si="28"/>
        <v>0</v>
      </c>
      <c r="O57" s="113">
        <v>0</v>
      </c>
      <c r="P57" s="113">
        <v>0</v>
      </c>
      <c r="Q57" s="113">
        <v>0</v>
      </c>
      <c r="R57" s="113">
        <f t="shared" si="29"/>
        <v>0</v>
      </c>
      <c r="S57" s="113">
        <v>0</v>
      </c>
      <c r="T57" s="113">
        <v>0</v>
      </c>
      <c r="U57" s="113">
        <v>0</v>
      </c>
      <c r="V57" s="113">
        <f t="shared" si="30"/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04">
        <f t="shared" si="31"/>
        <v>0</v>
      </c>
      <c r="AC57" s="113">
        <v>0</v>
      </c>
      <c r="AD57" s="113">
        <v>0</v>
      </c>
      <c r="AE57" s="66">
        <v>0</v>
      </c>
      <c r="AF57" s="66">
        <v>0</v>
      </c>
      <c r="AG57" s="140">
        <v>0</v>
      </c>
      <c r="AH57" s="105" t="s">
        <v>181</v>
      </c>
      <c r="AI57" s="251"/>
      <c r="AJ57" s="69"/>
      <c r="AK57" s="69"/>
      <c r="AL57" s="69"/>
    </row>
    <row r="58" spans="1:38" ht="15.75" customHeight="1">
      <c r="A58" s="218"/>
      <c r="B58" s="72" t="s">
        <v>182</v>
      </c>
      <c r="C58" s="103">
        <v>0</v>
      </c>
      <c r="D58" s="104">
        <f t="shared" si="26"/>
        <v>0</v>
      </c>
      <c r="E58" s="113">
        <v>0</v>
      </c>
      <c r="F58" s="113">
        <v>0</v>
      </c>
      <c r="G58" s="139">
        <v>0</v>
      </c>
      <c r="H58" s="104">
        <f t="shared" si="27"/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f t="shared" si="28"/>
        <v>0</v>
      </c>
      <c r="O58" s="113">
        <v>0</v>
      </c>
      <c r="P58" s="113">
        <v>0</v>
      </c>
      <c r="Q58" s="113">
        <v>0</v>
      </c>
      <c r="R58" s="113">
        <f t="shared" si="29"/>
        <v>0</v>
      </c>
      <c r="S58" s="113">
        <v>0</v>
      </c>
      <c r="T58" s="113">
        <v>0</v>
      </c>
      <c r="U58" s="113">
        <v>0</v>
      </c>
      <c r="V58" s="113">
        <f t="shared" si="30"/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04">
        <f t="shared" si="31"/>
        <v>0</v>
      </c>
      <c r="AC58" s="113">
        <v>0</v>
      </c>
      <c r="AD58" s="113">
        <v>0</v>
      </c>
      <c r="AE58" s="66">
        <v>0</v>
      </c>
      <c r="AF58" s="66">
        <v>0</v>
      </c>
      <c r="AG58" s="140">
        <v>0</v>
      </c>
      <c r="AH58" s="105" t="s">
        <v>182</v>
      </c>
      <c r="AI58" s="251"/>
      <c r="AJ58" s="69"/>
      <c r="AK58" s="69"/>
      <c r="AL58" s="69"/>
    </row>
    <row r="59" spans="1:38" ht="15.75" customHeight="1">
      <c r="A59" s="218"/>
      <c r="B59" s="72" t="s">
        <v>4</v>
      </c>
      <c r="C59" s="103">
        <v>0</v>
      </c>
      <c r="D59" s="104">
        <f t="shared" si="26"/>
        <v>0</v>
      </c>
      <c r="E59" s="113">
        <v>0</v>
      </c>
      <c r="F59" s="113">
        <v>0</v>
      </c>
      <c r="G59" s="139">
        <v>0</v>
      </c>
      <c r="H59" s="104">
        <f t="shared" si="27"/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f t="shared" si="28"/>
        <v>0</v>
      </c>
      <c r="O59" s="113">
        <v>0</v>
      </c>
      <c r="P59" s="113">
        <v>0</v>
      </c>
      <c r="Q59" s="113">
        <v>0</v>
      </c>
      <c r="R59" s="113">
        <f t="shared" si="29"/>
        <v>0</v>
      </c>
      <c r="S59" s="113">
        <v>0</v>
      </c>
      <c r="T59" s="113">
        <v>0</v>
      </c>
      <c r="U59" s="113">
        <v>0</v>
      </c>
      <c r="V59" s="113">
        <f t="shared" si="30"/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04">
        <f t="shared" si="31"/>
        <v>0</v>
      </c>
      <c r="AC59" s="113">
        <v>0</v>
      </c>
      <c r="AD59" s="113">
        <v>0</v>
      </c>
      <c r="AE59" s="66">
        <v>0</v>
      </c>
      <c r="AF59" s="66">
        <v>0</v>
      </c>
      <c r="AG59" s="140">
        <v>0</v>
      </c>
      <c r="AH59" s="105" t="s">
        <v>4</v>
      </c>
      <c r="AI59" s="251"/>
      <c r="AJ59" s="69"/>
      <c r="AK59" s="69"/>
      <c r="AL59" s="69"/>
    </row>
    <row r="60" spans="1:38" s="97" customFormat="1" ht="15.75" customHeight="1">
      <c r="A60" s="219" t="s">
        <v>192</v>
      </c>
      <c r="B60" s="110" t="s">
        <v>0</v>
      </c>
      <c r="C60" s="91">
        <f aca="true" t="shared" si="32" ref="C60:AG60">SUM(C61:C67)</f>
        <v>0</v>
      </c>
      <c r="D60" s="93">
        <f t="shared" si="32"/>
        <v>0</v>
      </c>
      <c r="E60" s="93">
        <f t="shared" si="32"/>
        <v>0</v>
      </c>
      <c r="F60" s="93">
        <f t="shared" si="32"/>
        <v>0</v>
      </c>
      <c r="G60" s="93">
        <f t="shared" si="32"/>
        <v>0</v>
      </c>
      <c r="H60" s="93">
        <f t="shared" si="32"/>
        <v>0</v>
      </c>
      <c r="I60" s="93">
        <f t="shared" si="32"/>
        <v>0</v>
      </c>
      <c r="J60" s="93">
        <f t="shared" si="32"/>
        <v>0</v>
      </c>
      <c r="K60" s="93">
        <f t="shared" si="32"/>
        <v>0</v>
      </c>
      <c r="L60" s="93">
        <f t="shared" si="32"/>
        <v>0</v>
      </c>
      <c r="M60" s="93">
        <f t="shared" si="32"/>
        <v>0</v>
      </c>
      <c r="N60" s="93">
        <f t="shared" si="32"/>
        <v>0</v>
      </c>
      <c r="O60" s="93">
        <f t="shared" si="32"/>
        <v>0</v>
      </c>
      <c r="P60" s="93">
        <f t="shared" si="32"/>
        <v>0</v>
      </c>
      <c r="Q60" s="93">
        <f t="shared" si="32"/>
        <v>0</v>
      </c>
      <c r="R60" s="93">
        <f t="shared" si="32"/>
        <v>0</v>
      </c>
      <c r="S60" s="93">
        <f t="shared" si="32"/>
        <v>0</v>
      </c>
      <c r="T60" s="93">
        <f t="shared" si="32"/>
        <v>0</v>
      </c>
      <c r="U60" s="93">
        <f t="shared" si="32"/>
        <v>0</v>
      </c>
      <c r="V60" s="93">
        <f t="shared" si="32"/>
        <v>0</v>
      </c>
      <c r="W60" s="93">
        <f t="shared" si="32"/>
        <v>0</v>
      </c>
      <c r="X60" s="93">
        <f t="shared" si="32"/>
        <v>0</v>
      </c>
      <c r="Y60" s="93">
        <f t="shared" si="32"/>
        <v>0</v>
      </c>
      <c r="Z60" s="93">
        <f t="shared" si="32"/>
        <v>0</v>
      </c>
      <c r="AA60" s="93">
        <f t="shared" si="32"/>
        <v>0</v>
      </c>
      <c r="AB60" s="93">
        <f t="shared" si="32"/>
        <v>0</v>
      </c>
      <c r="AC60" s="93">
        <f t="shared" si="32"/>
        <v>0</v>
      </c>
      <c r="AD60" s="93">
        <f t="shared" si="32"/>
        <v>0</v>
      </c>
      <c r="AE60" s="93">
        <f t="shared" si="32"/>
        <v>0</v>
      </c>
      <c r="AF60" s="93">
        <f t="shared" si="32"/>
        <v>0</v>
      </c>
      <c r="AG60" s="116">
        <f t="shared" si="32"/>
        <v>0</v>
      </c>
      <c r="AH60" s="151" t="s">
        <v>0</v>
      </c>
      <c r="AI60" s="250" t="s">
        <v>105</v>
      </c>
      <c r="AJ60" s="96"/>
      <c r="AK60" s="96"/>
      <c r="AL60" s="96"/>
    </row>
    <row r="61" spans="1:38" ht="15.75" customHeight="1">
      <c r="A61" s="218"/>
      <c r="B61" s="76" t="s">
        <v>16</v>
      </c>
      <c r="C61" s="103">
        <v>0</v>
      </c>
      <c r="D61" s="66">
        <f aca="true" t="shared" si="33" ref="D61:D67">SUM(E61:G61)</f>
        <v>0</v>
      </c>
      <c r="E61" s="66">
        <v>0</v>
      </c>
      <c r="F61" s="66">
        <v>0</v>
      </c>
      <c r="G61" s="139">
        <v>0</v>
      </c>
      <c r="H61" s="66">
        <f aca="true" t="shared" si="34" ref="H61:H67">SUM(K61:M61)</f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f aca="true" t="shared" si="35" ref="N61:N67">SUM(O61:Q61)</f>
        <v>0</v>
      </c>
      <c r="O61" s="113">
        <v>0</v>
      </c>
      <c r="P61" s="113">
        <v>0</v>
      </c>
      <c r="Q61" s="113">
        <v>0</v>
      </c>
      <c r="R61" s="113">
        <f aca="true" t="shared" si="36" ref="R61:R67">SUM(S61:U61)</f>
        <v>0</v>
      </c>
      <c r="S61" s="113">
        <v>0</v>
      </c>
      <c r="T61" s="113">
        <v>0</v>
      </c>
      <c r="U61" s="113">
        <v>0</v>
      </c>
      <c r="V61" s="113">
        <f aca="true" t="shared" si="37" ref="V61:V67">SUM(Y61:AA61)</f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04">
        <f aca="true" t="shared" si="38" ref="AB61:AB67">SUM(AE61:AG61)</f>
        <v>0</v>
      </c>
      <c r="AC61" s="113">
        <v>0</v>
      </c>
      <c r="AD61" s="113">
        <v>0</v>
      </c>
      <c r="AE61" s="66">
        <v>0</v>
      </c>
      <c r="AF61" s="66">
        <v>0</v>
      </c>
      <c r="AG61" s="140">
        <v>0</v>
      </c>
      <c r="AH61" s="158" t="s">
        <v>16</v>
      </c>
      <c r="AI61" s="251"/>
      <c r="AJ61" s="69"/>
      <c r="AK61" s="69"/>
      <c r="AL61" s="69"/>
    </row>
    <row r="62" spans="1:38" ht="15.75" customHeight="1">
      <c r="A62" s="218"/>
      <c r="B62" s="72" t="s">
        <v>18</v>
      </c>
      <c r="C62" s="103">
        <v>0</v>
      </c>
      <c r="D62" s="66">
        <f t="shared" si="33"/>
        <v>0</v>
      </c>
      <c r="E62" s="104">
        <v>0</v>
      </c>
      <c r="F62" s="104">
        <v>0</v>
      </c>
      <c r="G62" s="139">
        <v>0</v>
      </c>
      <c r="H62" s="66">
        <f t="shared" si="34"/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13">
        <f t="shared" si="35"/>
        <v>0</v>
      </c>
      <c r="O62" s="104">
        <v>0</v>
      </c>
      <c r="P62" s="104">
        <v>0</v>
      </c>
      <c r="Q62" s="104">
        <v>0</v>
      </c>
      <c r="R62" s="113">
        <f t="shared" si="36"/>
        <v>0</v>
      </c>
      <c r="S62" s="104">
        <v>0</v>
      </c>
      <c r="T62" s="104">
        <v>0</v>
      </c>
      <c r="U62" s="104">
        <v>0</v>
      </c>
      <c r="V62" s="113">
        <f t="shared" si="37"/>
        <v>0</v>
      </c>
      <c r="W62" s="104">
        <v>0</v>
      </c>
      <c r="X62" s="104">
        <v>0</v>
      </c>
      <c r="Y62" s="104">
        <v>0</v>
      </c>
      <c r="Z62" s="104">
        <v>0</v>
      </c>
      <c r="AA62" s="104">
        <v>0</v>
      </c>
      <c r="AB62" s="104">
        <f t="shared" si="38"/>
        <v>0</v>
      </c>
      <c r="AC62" s="113">
        <v>0</v>
      </c>
      <c r="AD62" s="113">
        <v>0</v>
      </c>
      <c r="AE62" s="66">
        <v>0</v>
      </c>
      <c r="AF62" s="66">
        <v>0</v>
      </c>
      <c r="AG62" s="140">
        <v>0</v>
      </c>
      <c r="AH62" s="105" t="s">
        <v>18</v>
      </c>
      <c r="AI62" s="251"/>
      <c r="AJ62" s="69"/>
      <c r="AK62" s="69"/>
      <c r="AL62" s="69"/>
    </row>
    <row r="63" spans="1:38" ht="15.75" customHeight="1">
      <c r="A63" s="218"/>
      <c r="B63" s="72" t="s">
        <v>20</v>
      </c>
      <c r="C63" s="103">
        <v>0</v>
      </c>
      <c r="D63" s="66">
        <f t="shared" si="33"/>
        <v>0</v>
      </c>
      <c r="E63" s="113">
        <v>0</v>
      </c>
      <c r="F63" s="113">
        <v>0</v>
      </c>
      <c r="G63" s="139">
        <v>0</v>
      </c>
      <c r="H63" s="66">
        <f t="shared" si="34"/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f t="shared" si="35"/>
        <v>0</v>
      </c>
      <c r="O63" s="113">
        <v>0</v>
      </c>
      <c r="P63" s="113">
        <v>0</v>
      </c>
      <c r="Q63" s="113">
        <v>0</v>
      </c>
      <c r="R63" s="113">
        <f t="shared" si="36"/>
        <v>0</v>
      </c>
      <c r="S63" s="113">
        <v>0</v>
      </c>
      <c r="T63" s="113">
        <v>0</v>
      </c>
      <c r="U63" s="113">
        <v>0</v>
      </c>
      <c r="V63" s="113">
        <f t="shared" si="37"/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04">
        <f t="shared" si="38"/>
        <v>0</v>
      </c>
      <c r="AC63" s="113">
        <v>0</v>
      </c>
      <c r="AD63" s="113">
        <v>0</v>
      </c>
      <c r="AE63" s="66">
        <v>0</v>
      </c>
      <c r="AF63" s="66">
        <v>0</v>
      </c>
      <c r="AG63" s="140">
        <v>0</v>
      </c>
      <c r="AH63" s="105" t="s">
        <v>20</v>
      </c>
      <c r="AI63" s="251"/>
      <c r="AJ63" s="69"/>
      <c r="AK63" s="69"/>
      <c r="AL63" s="69"/>
    </row>
    <row r="64" spans="1:38" ht="15.75" customHeight="1">
      <c r="A64" s="218"/>
      <c r="B64" s="72" t="s">
        <v>21</v>
      </c>
      <c r="C64" s="103">
        <v>0</v>
      </c>
      <c r="D64" s="66">
        <f t="shared" si="33"/>
        <v>0</v>
      </c>
      <c r="E64" s="113">
        <v>0</v>
      </c>
      <c r="F64" s="113">
        <v>0</v>
      </c>
      <c r="G64" s="139">
        <v>0</v>
      </c>
      <c r="H64" s="66">
        <f t="shared" si="34"/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f t="shared" si="35"/>
        <v>0</v>
      </c>
      <c r="O64" s="113">
        <v>0</v>
      </c>
      <c r="P64" s="113">
        <v>0</v>
      </c>
      <c r="Q64" s="113">
        <v>0</v>
      </c>
      <c r="R64" s="113">
        <f t="shared" si="36"/>
        <v>0</v>
      </c>
      <c r="S64" s="113">
        <v>0</v>
      </c>
      <c r="T64" s="113">
        <v>0</v>
      </c>
      <c r="U64" s="113">
        <v>0</v>
      </c>
      <c r="V64" s="113">
        <f t="shared" si="37"/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04">
        <f t="shared" si="38"/>
        <v>0</v>
      </c>
      <c r="AC64" s="113">
        <v>0</v>
      </c>
      <c r="AD64" s="113">
        <v>0</v>
      </c>
      <c r="AE64" s="66">
        <v>0</v>
      </c>
      <c r="AF64" s="66">
        <v>0</v>
      </c>
      <c r="AG64" s="140">
        <v>0</v>
      </c>
      <c r="AH64" s="105" t="s">
        <v>21</v>
      </c>
      <c r="AI64" s="251"/>
      <c r="AJ64" s="69"/>
      <c r="AK64" s="69"/>
      <c r="AL64" s="69"/>
    </row>
    <row r="65" spans="1:38" ht="15.75" customHeight="1">
      <c r="A65" s="218"/>
      <c r="B65" s="76" t="s">
        <v>22</v>
      </c>
      <c r="C65" s="103">
        <v>0</v>
      </c>
      <c r="D65" s="66">
        <f t="shared" si="33"/>
        <v>0</v>
      </c>
      <c r="E65" s="66">
        <v>0</v>
      </c>
      <c r="F65" s="66">
        <v>0</v>
      </c>
      <c r="G65" s="139">
        <v>0</v>
      </c>
      <c r="H65" s="66">
        <f t="shared" si="34"/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f t="shared" si="35"/>
        <v>0</v>
      </c>
      <c r="O65" s="113">
        <v>0</v>
      </c>
      <c r="P65" s="113">
        <v>0</v>
      </c>
      <c r="Q65" s="113">
        <v>0</v>
      </c>
      <c r="R65" s="113">
        <f t="shared" si="36"/>
        <v>0</v>
      </c>
      <c r="S65" s="113">
        <v>0</v>
      </c>
      <c r="T65" s="113">
        <v>0</v>
      </c>
      <c r="U65" s="113">
        <v>0</v>
      </c>
      <c r="V65" s="113">
        <f t="shared" si="37"/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04">
        <f t="shared" si="38"/>
        <v>0</v>
      </c>
      <c r="AC65" s="113">
        <v>0</v>
      </c>
      <c r="AD65" s="113">
        <v>0</v>
      </c>
      <c r="AE65" s="66">
        <v>0</v>
      </c>
      <c r="AF65" s="66">
        <v>0</v>
      </c>
      <c r="AG65" s="140">
        <v>0</v>
      </c>
      <c r="AH65" s="158" t="s">
        <v>22</v>
      </c>
      <c r="AI65" s="251"/>
      <c r="AJ65" s="69"/>
      <c r="AK65" s="69"/>
      <c r="AL65" s="69"/>
    </row>
    <row r="66" spans="1:38" ht="15.75" customHeight="1">
      <c r="A66" s="218"/>
      <c r="B66" s="76" t="s">
        <v>220</v>
      </c>
      <c r="C66" s="103">
        <v>0</v>
      </c>
      <c r="D66" s="66">
        <f t="shared" si="33"/>
        <v>0</v>
      </c>
      <c r="E66" s="66">
        <v>0</v>
      </c>
      <c r="F66" s="66">
        <v>0</v>
      </c>
      <c r="G66" s="139">
        <v>0</v>
      </c>
      <c r="H66" s="66">
        <f t="shared" si="34"/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f t="shared" si="35"/>
        <v>0</v>
      </c>
      <c r="O66" s="113">
        <v>0</v>
      </c>
      <c r="P66" s="113">
        <v>0</v>
      </c>
      <c r="Q66" s="113">
        <v>0</v>
      </c>
      <c r="R66" s="113">
        <f t="shared" si="36"/>
        <v>0</v>
      </c>
      <c r="S66" s="113">
        <v>0</v>
      </c>
      <c r="T66" s="113">
        <v>0</v>
      </c>
      <c r="U66" s="113">
        <v>0</v>
      </c>
      <c r="V66" s="113">
        <f t="shared" si="37"/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04">
        <f t="shared" si="38"/>
        <v>0</v>
      </c>
      <c r="AC66" s="113">
        <v>0</v>
      </c>
      <c r="AD66" s="113">
        <v>0</v>
      </c>
      <c r="AE66" s="66">
        <v>0</v>
      </c>
      <c r="AF66" s="66">
        <v>0</v>
      </c>
      <c r="AG66" s="140">
        <v>0</v>
      </c>
      <c r="AH66" s="158" t="s">
        <v>220</v>
      </c>
      <c r="AI66" s="251"/>
      <c r="AJ66" s="69"/>
      <c r="AK66" s="69"/>
      <c r="AL66" s="69"/>
    </row>
    <row r="67" spans="1:38" ht="15.75" customHeight="1">
      <c r="A67" s="220"/>
      <c r="B67" s="114" t="s">
        <v>4</v>
      </c>
      <c r="C67" s="103">
        <v>0</v>
      </c>
      <c r="D67" s="66">
        <f t="shared" si="33"/>
        <v>0</v>
      </c>
      <c r="E67" s="104">
        <v>0</v>
      </c>
      <c r="F67" s="104">
        <v>0</v>
      </c>
      <c r="G67" s="139">
        <v>0</v>
      </c>
      <c r="H67" s="66">
        <f t="shared" si="34"/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13">
        <f t="shared" si="35"/>
        <v>0</v>
      </c>
      <c r="O67" s="104">
        <v>0</v>
      </c>
      <c r="P67" s="104">
        <v>0</v>
      </c>
      <c r="Q67" s="104">
        <v>0</v>
      </c>
      <c r="R67" s="113">
        <f t="shared" si="36"/>
        <v>0</v>
      </c>
      <c r="S67" s="104">
        <v>0</v>
      </c>
      <c r="T67" s="104">
        <v>0</v>
      </c>
      <c r="U67" s="104">
        <v>0</v>
      </c>
      <c r="V67" s="113">
        <f t="shared" si="37"/>
        <v>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4">
        <f t="shared" si="38"/>
        <v>0</v>
      </c>
      <c r="AC67" s="113">
        <v>0</v>
      </c>
      <c r="AD67" s="113">
        <v>0</v>
      </c>
      <c r="AE67" s="66">
        <v>0</v>
      </c>
      <c r="AF67" s="66">
        <v>0</v>
      </c>
      <c r="AG67" s="140">
        <v>0</v>
      </c>
      <c r="AH67" s="152" t="s">
        <v>4</v>
      </c>
      <c r="AI67" s="252"/>
      <c r="AJ67" s="69"/>
      <c r="AK67" s="69"/>
      <c r="AL67" s="69"/>
    </row>
    <row r="68" spans="1:38" s="97" customFormat="1" ht="15.75" customHeight="1">
      <c r="A68" s="219" t="s">
        <v>106</v>
      </c>
      <c r="B68" s="110" t="s">
        <v>0</v>
      </c>
      <c r="C68" s="91">
        <f aca="true" t="shared" si="39" ref="C68:AG68">SUM(C69:C81)</f>
        <v>0</v>
      </c>
      <c r="D68" s="93">
        <f t="shared" si="39"/>
        <v>0</v>
      </c>
      <c r="E68" s="93">
        <f t="shared" si="39"/>
        <v>0</v>
      </c>
      <c r="F68" s="93">
        <f t="shared" si="39"/>
        <v>0</v>
      </c>
      <c r="G68" s="93">
        <f t="shared" si="39"/>
        <v>0</v>
      </c>
      <c r="H68" s="93">
        <f t="shared" si="39"/>
        <v>0</v>
      </c>
      <c r="I68" s="93">
        <f t="shared" si="39"/>
        <v>0</v>
      </c>
      <c r="J68" s="93">
        <f t="shared" si="39"/>
        <v>0</v>
      </c>
      <c r="K68" s="93">
        <f t="shared" si="39"/>
        <v>0</v>
      </c>
      <c r="L68" s="93">
        <f t="shared" si="39"/>
        <v>0</v>
      </c>
      <c r="M68" s="93">
        <f t="shared" si="39"/>
        <v>0</v>
      </c>
      <c r="N68" s="93">
        <f t="shared" si="39"/>
        <v>0</v>
      </c>
      <c r="O68" s="93">
        <f t="shared" si="39"/>
        <v>0</v>
      </c>
      <c r="P68" s="93">
        <f t="shared" si="39"/>
        <v>0</v>
      </c>
      <c r="Q68" s="93">
        <f t="shared" si="39"/>
        <v>0</v>
      </c>
      <c r="R68" s="93">
        <f t="shared" si="39"/>
        <v>0</v>
      </c>
      <c r="S68" s="93">
        <f t="shared" si="39"/>
        <v>0</v>
      </c>
      <c r="T68" s="93">
        <f t="shared" si="39"/>
        <v>0</v>
      </c>
      <c r="U68" s="93">
        <f t="shared" si="39"/>
        <v>0</v>
      </c>
      <c r="V68" s="93">
        <f t="shared" si="39"/>
        <v>0</v>
      </c>
      <c r="W68" s="93">
        <f t="shared" si="39"/>
        <v>0</v>
      </c>
      <c r="X68" s="93">
        <f t="shared" si="39"/>
        <v>0</v>
      </c>
      <c r="Y68" s="93">
        <f t="shared" si="39"/>
        <v>0</v>
      </c>
      <c r="Z68" s="93">
        <f t="shared" si="39"/>
        <v>0</v>
      </c>
      <c r="AA68" s="93">
        <f t="shared" si="39"/>
        <v>0</v>
      </c>
      <c r="AB68" s="93">
        <f t="shared" si="39"/>
        <v>0</v>
      </c>
      <c r="AC68" s="93">
        <f t="shared" si="39"/>
        <v>0</v>
      </c>
      <c r="AD68" s="93">
        <f t="shared" si="39"/>
        <v>0</v>
      </c>
      <c r="AE68" s="93">
        <f t="shared" si="39"/>
        <v>0</v>
      </c>
      <c r="AF68" s="93">
        <f t="shared" si="39"/>
        <v>0</v>
      </c>
      <c r="AG68" s="116">
        <f t="shared" si="39"/>
        <v>0</v>
      </c>
      <c r="AH68" s="151" t="s">
        <v>0</v>
      </c>
      <c r="AI68" s="250" t="s">
        <v>106</v>
      </c>
      <c r="AJ68" s="96"/>
      <c r="AK68" s="96"/>
      <c r="AL68" s="96"/>
    </row>
    <row r="69" spans="1:38" ht="15.75" customHeight="1">
      <c r="A69" s="218"/>
      <c r="B69" s="72" t="s">
        <v>24</v>
      </c>
      <c r="C69" s="103">
        <v>0</v>
      </c>
      <c r="D69" s="104">
        <f aca="true" t="shared" si="40" ref="D69:D81">SUM(E69:G69)</f>
        <v>0</v>
      </c>
      <c r="E69" s="113">
        <v>0</v>
      </c>
      <c r="F69" s="113">
        <v>0</v>
      </c>
      <c r="G69" s="113">
        <v>0</v>
      </c>
      <c r="H69" s="104">
        <f aca="true" t="shared" si="41" ref="H69:H81">SUM(K69:M69)</f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f aca="true" t="shared" si="42" ref="N69:N81">SUM(O69:Q69)</f>
        <v>0</v>
      </c>
      <c r="O69" s="113">
        <v>0</v>
      </c>
      <c r="P69" s="113">
        <v>0</v>
      </c>
      <c r="Q69" s="113">
        <v>0</v>
      </c>
      <c r="R69" s="113">
        <f aca="true" t="shared" si="43" ref="R69:R81">SUM(S69:U69)</f>
        <v>0</v>
      </c>
      <c r="S69" s="113">
        <v>0</v>
      </c>
      <c r="T69" s="113">
        <v>0</v>
      </c>
      <c r="U69" s="113">
        <v>0</v>
      </c>
      <c r="V69" s="113">
        <f aca="true" t="shared" si="44" ref="V69:V81">SUM(Y69:AA69)</f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</v>
      </c>
      <c r="AB69" s="104">
        <f aca="true" t="shared" si="45" ref="AB69:AB81">SUM(AE69:AG69)</f>
        <v>0</v>
      </c>
      <c r="AC69" s="113">
        <v>0</v>
      </c>
      <c r="AD69" s="113">
        <v>0</v>
      </c>
      <c r="AE69" s="66">
        <v>0</v>
      </c>
      <c r="AF69" s="66">
        <v>0</v>
      </c>
      <c r="AG69" s="140">
        <v>0</v>
      </c>
      <c r="AH69" s="105" t="s">
        <v>24</v>
      </c>
      <c r="AI69" s="251"/>
      <c r="AJ69" s="69"/>
      <c r="AK69" s="69"/>
      <c r="AL69" s="69"/>
    </row>
    <row r="70" spans="1:38" ht="15.75" customHeight="1">
      <c r="A70" s="218"/>
      <c r="B70" s="72" t="s">
        <v>25</v>
      </c>
      <c r="C70" s="103">
        <v>0</v>
      </c>
      <c r="D70" s="104">
        <f t="shared" si="40"/>
        <v>0</v>
      </c>
      <c r="E70" s="113">
        <v>0</v>
      </c>
      <c r="F70" s="113">
        <v>0</v>
      </c>
      <c r="G70" s="113">
        <v>0</v>
      </c>
      <c r="H70" s="104">
        <f t="shared" si="41"/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f t="shared" si="42"/>
        <v>0</v>
      </c>
      <c r="O70" s="113">
        <v>0</v>
      </c>
      <c r="P70" s="113">
        <v>0</v>
      </c>
      <c r="Q70" s="113">
        <v>0</v>
      </c>
      <c r="R70" s="113">
        <f t="shared" si="43"/>
        <v>0</v>
      </c>
      <c r="S70" s="113">
        <v>0</v>
      </c>
      <c r="T70" s="113">
        <v>0</v>
      </c>
      <c r="U70" s="113">
        <v>0</v>
      </c>
      <c r="V70" s="113">
        <f t="shared" si="44"/>
        <v>0</v>
      </c>
      <c r="W70" s="113">
        <v>0</v>
      </c>
      <c r="X70" s="113">
        <v>0</v>
      </c>
      <c r="Y70" s="113">
        <v>0</v>
      </c>
      <c r="Z70" s="113">
        <v>0</v>
      </c>
      <c r="AA70" s="113">
        <v>0</v>
      </c>
      <c r="AB70" s="104">
        <f t="shared" si="45"/>
        <v>0</v>
      </c>
      <c r="AC70" s="113">
        <v>0</v>
      </c>
      <c r="AD70" s="113">
        <v>0</v>
      </c>
      <c r="AE70" s="66">
        <v>0</v>
      </c>
      <c r="AF70" s="66">
        <v>0</v>
      </c>
      <c r="AG70" s="140">
        <v>0</v>
      </c>
      <c r="AH70" s="105" t="s">
        <v>25</v>
      </c>
      <c r="AI70" s="251"/>
      <c r="AJ70" s="69"/>
      <c r="AK70" s="69"/>
      <c r="AL70" s="69"/>
    </row>
    <row r="71" spans="1:38" ht="15.75" customHeight="1">
      <c r="A71" s="218"/>
      <c r="B71" s="128" t="s">
        <v>47</v>
      </c>
      <c r="C71" s="103">
        <v>0</v>
      </c>
      <c r="D71" s="104">
        <f t="shared" si="40"/>
        <v>0</v>
      </c>
      <c r="E71" s="113">
        <v>0</v>
      </c>
      <c r="F71" s="113">
        <v>0</v>
      </c>
      <c r="G71" s="113">
        <v>0</v>
      </c>
      <c r="H71" s="104">
        <f t="shared" si="41"/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f t="shared" si="42"/>
        <v>0</v>
      </c>
      <c r="O71" s="113">
        <v>0</v>
      </c>
      <c r="P71" s="113">
        <v>0</v>
      </c>
      <c r="Q71" s="113">
        <v>0</v>
      </c>
      <c r="R71" s="113">
        <f t="shared" si="43"/>
        <v>0</v>
      </c>
      <c r="S71" s="113">
        <v>0</v>
      </c>
      <c r="T71" s="113">
        <v>0</v>
      </c>
      <c r="U71" s="113">
        <v>0</v>
      </c>
      <c r="V71" s="113">
        <f t="shared" si="44"/>
        <v>0</v>
      </c>
      <c r="W71" s="113">
        <v>0</v>
      </c>
      <c r="X71" s="113">
        <v>0</v>
      </c>
      <c r="Y71" s="113">
        <v>0</v>
      </c>
      <c r="Z71" s="113">
        <v>0</v>
      </c>
      <c r="AA71" s="113">
        <v>0</v>
      </c>
      <c r="AB71" s="104">
        <f t="shared" si="45"/>
        <v>0</v>
      </c>
      <c r="AC71" s="113">
        <v>0</v>
      </c>
      <c r="AD71" s="113">
        <v>0</v>
      </c>
      <c r="AE71" s="66">
        <v>0</v>
      </c>
      <c r="AF71" s="66">
        <v>0</v>
      </c>
      <c r="AG71" s="140">
        <v>0</v>
      </c>
      <c r="AH71" s="160" t="s">
        <v>47</v>
      </c>
      <c r="AI71" s="251"/>
      <c r="AJ71" s="69"/>
      <c r="AK71" s="69"/>
      <c r="AL71" s="69"/>
    </row>
    <row r="72" spans="1:38" ht="15.75" customHeight="1">
      <c r="A72" s="218"/>
      <c r="B72" s="72" t="s">
        <v>28</v>
      </c>
      <c r="C72" s="103">
        <v>0</v>
      </c>
      <c r="D72" s="104">
        <f t="shared" si="40"/>
        <v>0</v>
      </c>
      <c r="E72" s="113">
        <v>0</v>
      </c>
      <c r="F72" s="113">
        <v>0</v>
      </c>
      <c r="G72" s="113">
        <v>0</v>
      </c>
      <c r="H72" s="104">
        <f t="shared" si="41"/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f t="shared" si="42"/>
        <v>0</v>
      </c>
      <c r="O72" s="113">
        <v>0</v>
      </c>
      <c r="P72" s="113">
        <v>0</v>
      </c>
      <c r="Q72" s="113">
        <v>0</v>
      </c>
      <c r="R72" s="113">
        <f t="shared" si="43"/>
        <v>0</v>
      </c>
      <c r="S72" s="113">
        <v>0</v>
      </c>
      <c r="T72" s="113">
        <v>0</v>
      </c>
      <c r="U72" s="113">
        <v>0</v>
      </c>
      <c r="V72" s="113">
        <f t="shared" si="44"/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v>0</v>
      </c>
      <c r="AB72" s="104">
        <f t="shared" si="45"/>
        <v>0</v>
      </c>
      <c r="AC72" s="113">
        <v>0</v>
      </c>
      <c r="AD72" s="113">
        <v>0</v>
      </c>
      <c r="AE72" s="66">
        <v>0</v>
      </c>
      <c r="AF72" s="66">
        <v>0</v>
      </c>
      <c r="AG72" s="140">
        <v>0</v>
      </c>
      <c r="AH72" s="105" t="s">
        <v>28</v>
      </c>
      <c r="AI72" s="251"/>
      <c r="AJ72" s="69"/>
      <c r="AK72" s="69"/>
      <c r="AL72" s="69"/>
    </row>
    <row r="73" spans="1:38" ht="15.75" customHeight="1">
      <c r="A73" s="218"/>
      <c r="B73" s="72" t="s">
        <v>30</v>
      </c>
      <c r="C73" s="103">
        <v>0</v>
      </c>
      <c r="D73" s="104">
        <f t="shared" si="40"/>
        <v>0</v>
      </c>
      <c r="E73" s="113">
        <v>0</v>
      </c>
      <c r="F73" s="113">
        <v>0</v>
      </c>
      <c r="G73" s="113">
        <v>0</v>
      </c>
      <c r="H73" s="104">
        <f t="shared" si="41"/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f t="shared" si="42"/>
        <v>0</v>
      </c>
      <c r="O73" s="113">
        <v>0</v>
      </c>
      <c r="P73" s="113">
        <v>0</v>
      </c>
      <c r="Q73" s="113">
        <v>0</v>
      </c>
      <c r="R73" s="113">
        <f t="shared" si="43"/>
        <v>0</v>
      </c>
      <c r="S73" s="113">
        <v>0</v>
      </c>
      <c r="T73" s="113">
        <v>0</v>
      </c>
      <c r="U73" s="113">
        <v>0</v>
      </c>
      <c r="V73" s="113">
        <f t="shared" si="44"/>
        <v>0</v>
      </c>
      <c r="W73" s="113">
        <v>0</v>
      </c>
      <c r="X73" s="113">
        <v>0</v>
      </c>
      <c r="Y73" s="113">
        <v>0</v>
      </c>
      <c r="Z73" s="113">
        <v>0</v>
      </c>
      <c r="AA73" s="113">
        <v>0</v>
      </c>
      <c r="AB73" s="104">
        <f t="shared" si="45"/>
        <v>0</v>
      </c>
      <c r="AC73" s="113">
        <v>0</v>
      </c>
      <c r="AD73" s="113">
        <v>0</v>
      </c>
      <c r="AE73" s="66">
        <v>0</v>
      </c>
      <c r="AF73" s="66">
        <v>0</v>
      </c>
      <c r="AG73" s="140">
        <v>0</v>
      </c>
      <c r="AH73" s="105" t="s">
        <v>30</v>
      </c>
      <c r="AI73" s="251"/>
      <c r="AJ73" s="69"/>
      <c r="AK73" s="69"/>
      <c r="AL73" s="69"/>
    </row>
    <row r="74" spans="1:38" ht="15.75" customHeight="1">
      <c r="A74" s="218"/>
      <c r="B74" s="72" t="s">
        <v>32</v>
      </c>
      <c r="C74" s="103">
        <v>0</v>
      </c>
      <c r="D74" s="104">
        <f t="shared" si="40"/>
        <v>0</v>
      </c>
      <c r="E74" s="113">
        <v>0</v>
      </c>
      <c r="F74" s="113">
        <v>0</v>
      </c>
      <c r="G74" s="113">
        <v>0</v>
      </c>
      <c r="H74" s="104">
        <f t="shared" si="41"/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f t="shared" si="42"/>
        <v>0</v>
      </c>
      <c r="O74" s="113">
        <v>0</v>
      </c>
      <c r="P74" s="113">
        <v>0</v>
      </c>
      <c r="Q74" s="113">
        <v>0</v>
      </c>
      <c r="R74" s="113">
        <f t="shared" si="43"/>
        <v>0</v>
      </c>
      <c r="S74" s="113">
        <v>0</v>
      </c>
      <c r="T74" s="113">
        <v>0</v>
      </c>
      <c r="U74" s="113">
        <v>0</v>
      </c>
      <c r="V74" s="113">
        <f t="shared" si="44"/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0</v>
      </c>
      <c r="AB74" s="104">
        <f t="shared" si="45"/>
        <v>0</v>
      </c>
      <c r="AC74" s="113">
        <v>0</v>
      </c>
      <c r="AD74" s="113">
        <v>0</v>
      </c>
      <c r="AE74" s="66">
        <v>0</v>
      </c>
      <c r="AF74" s="66">
        <v>0</v>
      </c>
      <c r="AG74" s="140">
        <v>0</v>
      </c>
      <c r="AH74" s="105" t="s">
        <v>32</v>
      </c>
      <c r="AI74" s="251"/>
      <c r="AJ74" s="69"/>
      <c r="AK74" s="69"/>
      <c r="AL74" s="69"/>
    </row>
    <row r="75" spans="1:38" ht="15.75" customHeight="1">
      <c r="A75" s="218"/>
      <c r="B75" s="72" t="s">
        <v>34</v>
      </c>
      <c r="C75" s="103">
        <v>0</v>
      </c>
      <c r="D75" s="104">
        <f t="shared" si="40"/>
        <v>0</v>
      </c>
      <c r="E75" s="113">
        <v>0</v>
      </c>
      <c r="F75" s="113">
        <v>0</v>
      </c>
      <c r="G75" s="113">
        <v>0</v>
      </c>
      <c r="H75" s="104">
        <f t="shared" si="41"/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f t="shared" si="42"/>
        <v>0</v>
      </c>
      <c r="O75" s="113">
        <v>0</v>
      </c>
      <c r="P75" s="113">
        <v>0</v>
      </c>
      <c r="Q75" s="113">
        <v>0</v>
      </c>
      <c r="R75" s="113">
        <f t="shared" si="43"/>
        <v>0</v>
      </c>
      <c r="S75" s="113">
        <v>0</v>
      </c>
      <c r="T75" s="113">
        <v>0</v>
      </c>
      <c r="U75" s="113">
        <v>0</v>
      </c>
      <c r="V75" s="113">
        <f t="shared" si="44"/>
        <v>0</v>
      </c>
      <c r="W75" s="113">
        <v>0</v>
      </c>
      <c r="X75" s="113">
        <v>0</v>
      </c>
      <c r="Y75" s="113">
        <v>0</v>
      </c>
      <c r="Z75" s="113">
        <v>0</v>
      </c>
      <c r="AA75" s="113">
        <v>0</v>
      </c>
      <c r="AB75" s="104">
        <f t="shared" si="45"/>
        <v>0</v>
      </c>
      <c r="AC75" s="113">
        <v>0</v>
      </c>
      <c r="AD75" s="113">
        <v>0</v>
      </c>
      <c r="AE75" s="66">
        <v>0</v>
      </c>
      <c r="AF75" s="66">
        <v>0</v>
      </c>
      <c r="AG75" s="140">
        <v>0</v>
      </c>
      <c r="AH75" s="105" t="s">
        <v>34</v>
      </c>
      <c r="AI75" s="251"/>
      <c r="AJ75" s="69"/>
      <c r="AK75" s="69"/>
      <c r="AL75" s="69"/>
    </row>
    <row r="76" spans="1:38" ht="15.75" customHeight="1">
      <c r="A76" s="218"/>
      <c r="B76" s="119" t="s">
        <v>36</v>
      </c>
      <c r="C76" s="103">
        <v>0</v>
      </c>
      <c r="D76" s="104">
        <f t="shared" si="40"/>
        <v>0</v>
      </c>
      <c r="E76" s="113">
        <v>0</v>
      </c>
      <c r="F76" s="113">
        <v>0</v>
      </c>
      <c r="G76" s="113">
        <v>0</v>
      </c>
      <c r="H76" s="104">
        <f t="shared" si="41"/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f t="shared" si="42"/>
        <v>0</v>
      </c>
      <c r="O76" s="113">
        <v>0</v>
      </c>
      <c r="P76" s="113">
        <v>0</v>
      </c>
      <c r="Q76" s="113">
        <v>0</v>
      </c>
      <c r="R76" s="113">
        <f t="shared" si="43"/>
        <v>0</v>
      </c>
      <c r="S76" s="113">
        <v>0</v>
      </c>
      <c r="T76" s="113">
        <v>0</v>
      </c>
      <c r="U76" s="113">
        <v>0</v>
      </c>
      <c r="V76" s="113">
        <f t="shared" si="44"/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04">
        <f t="shared" si="45"/>
        <v>0</v>
      </c>
      <c r="AC76" s="113">
        <v>0</v>
      </c>
      <c r="AD76" s="113">
        <v>0</v>
      </c>
      <c r="AE76" s="66">
        <v>0</v>
      </c>
      <c r="AF76" s="66">
        <v>0</v>
      </c>
      <c r="AG76" s="140">
        <v>0</v>
      </c>
      <c r="AH76" s="154" t="s">
        <v>36</v>
      </c>
      <c r="AI76" s="251"/>
      <c r="AJ76" s="69"/>
      <c r="AK76" s="69"/>
      <c r="AL76" s="69"/>
    </row>
    <row r="77" spans="1:38" ht="15.75" customHeight="1">
      <c r="A77" s="218"/>
      <c r="B77" s="76" t="s">
        <v>37</v>
      </c>
      <c r="C77" s="103">
        <v>0</v>
      </c>
      <c r="D77" s="104">
        <f t="shared" si="40"/>
        <v>0</v>
      </c>
      <c r="E77" s="66">
        <v>0</v>
      </c>
      <c r="F77" s="66">
        <v>0</v>
      </c>
      <c r="G77" s="66">
        <v>0</v>
      </c>
      <c r="H77" s="104">
        <f t="shared" si="41"/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f t="shared" si="42"/>
        <v>0</v>
      </c>
      <c r="O77" s="113">
        <v>0</v>
      </c>
      <c r="P77" s="113">
        <v>0</v>
      </c>
      <c r="Q77" s="113">
        <v>0</v>
      </c>
      <c r="R77" s="113">
        <f t="shared" si="43"/>
        <v>0</v>
      </c>
      <c r="S77" s="113">
        <v>0</v>
      </c>
      <c r="T77" s="113">
        <v>0</v>
      </c>
      <c r="U77" s="113">
        <v>0</v>
      </c>
      <c r="V77" s="113">
        <f t="shared" si="44"/>
        <v>0</v>
      </c>
      <c r="W77" s="113">
        <v>0</v>
      </c>
      <c r="X77" s="113">
        <v>0</v>
      </c>
      <c r="Y77" s="113">
        <v>0</v>
      </c>
      <c r="Z77" s="113">
        <v>0</v>
      </c>
      <c r="AA77" s="113">
        <v>0</v>
      </c>
      <c r="AB77" s="104">
        <f t="shared" si="45"/>
        <v>0</v>
      </c>
      <c r="AC77" s="113">
        <v>0</v>
      </c>
      <c r="AD77" s="113">
        <v>0</v>
      </c>
      <c r="AE77" s="66">
        <v>0</v>
      </c>
      <c r="AF77" s="66">
        <v>0</v>
      </c>
      <c r="AG77" s="140">
        <v>0</v>
      </c>
      <c r="AH77" s="158" t="s">
        <v>37</v>
      </c>
      <c r="AI77" s="251"/>
      <c r="AJ77" s="69"/>
      <c r="AK77" s="69"/>
      <c r="AL77" s="69"/>
    </row>
    <row r="78" spans="1:38" ht="15.75" customHeight="1">
      <c r="A78" s="218"/>
      <c r="B78" s="76" t="s">
        <v>193</v>
      </c>
      <c r="C78" s="103">
        <v>0</v>
      </c>
      <c r="D78" s="104">
        <f t="shared" si="40"/>
        <v>0</v>
      </c>
      <c r="E78" s="66">
        <v>0</v>
      </c>
      <c r="F78" s="66">
        <v>0</v>
      </c>
      <c r="G78" s="66">
        <v>0</v>
      </c>
      <c r="H78" s="104">
        <f t="shared" si="41"/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f t="shared" si="42"/>
        <v>0</v>
      </c>
      <c r="O78" s="113">
        <v>0</v>
      </c>
      <c r="P78" s="113">
        <v>0</v>
      </c>
      <c r="Q78" s="113">
        <v>0</v>
      </c>
      <c r="R78" s="113">
        <f t="shared" si="43"/>
        <v>0</v>
      </c>
      <c r="S78" s="113">
        <v>0</v>
      </c>
      <c r="T78" s="113">
        <v>0</v>
      </c>
      <c r="U78" s="113">
        <v>0</v>
      </c>
      <c r="V78" s="113">
        <f t="shared" si="44"/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0</v>
      </c>
      <c r="AB78" s="104">
        <f t="shared" si="45"/>
        <v>0</v>
      </c>
      <c r="AC78" s="113">
        <v>0</v>
      </c>
      <c r="AD78" s="113">
        <v>0</v>
      </c>
      <c r="AE78" s="66">
        <v>0</v>
      </c>
      <c r="AF78" s="66">
        <v>0</v>
      </c>
      <c r="AG78" s="140">
        <v>0</v>
      </c>
      <c r="AH78" s="158" t="s">
        <v>120</v>
      </c>
      <c r="AI78" s="251"/>
      <c r="AJ78" s="69"/>
      <c r="AK78" s="69"/>
      <c r="AL78" s="69"/>
    </row>
    <row r="79" spans="1:38" ht="15.75" customHeight="1">
      <c r="A79" s="218"/>
      <c r="B79" s="76" t="s">
        <v>121</v>
      </c>
      <c r="C79" s="103">
        <v>0</v>
      </c>
      <c r="D79" s="104">
        <f t="shared" si="40"/>
        <v>0</v>
      </c>
      <c r="E79" s="66">
        <v>0</v>
      </c>
      <c r="F79" s="66">
        <v>0</v>
      </c>
      <c r="G79" s="66">
        <v>0</v>
      </c>
      <c r="H79" s="104">
        <f t="shared" si="41"/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f t="shared" si="42"/>
        <v>0</v>
      </c>
      <c r="O79" s="113">
        <v>0</v>
      </c>
      <c r="P79" s="113">
        <v>0</v>
      </c>
      <c r="Q79" s="113">
        <v>0</v>
      </c>
      <c r="R79" s="113">
        <f t="shared" si="43"/>
        <v>0</v>
      </c>
      <c r="S79" s="113">
        <v>0</v>
      </c>
      <c r="T79" s="113">
        <v>0</v>
      </c>
      <c r="U79" s="113">
        <v>0</v>
      </c>
      <c r="V79" s="113">
        <f t="shared" si="44"/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04">
        <f t="shared" si="45"/>
        <v>0</v>
      </c>
      <c r="AC79" s="113">
        <v>0</v>
      </c>
      <c r="AD79" s="113">
        <v>0</v>
      </c>
      <c r="AE79" s="66">
        <v>0</v>
      </c>
      <c r="AF79" s="66">
        <v>0</v>
      </c>
      <c r="AG79" s="140">
        <v>0</v>
      </c>
      <c r="AH79" s="158" t="s">
        <v>121</v>
      </c>
      <c r="AI79" s="251"/>
      <c r="AJ79" s="69"/>
      <c r="AK79" s="69"/>
      <c r="AL79" s="69"/>
    </row>
    <row r="80" spans="1:38" ht="15.75" customHeight="1">
      <c r="A80" s="218"/>
      <c r="B80" s="76" t="s">
        <v>183</v>
      </c>
      <c r="C80" s="103">
        <v>0</v>
      </c>
      <c r="D80" s="104">
        <f t="shared" si="40"/>
        <v>0</v>
      </c>
      <c r="E80" s="66">
        <v>0</v>
      </c>
      <c r="F80" s="66">
        <v>0</v>
      </c>
      <c r="G80" s="66">
        <v>0</v>
      </c>
      <c r="H80" s="104">
        <f t="shared" si="41"/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f t="shared" si="42"/>
        <v>0</v>
      </c>
      <c r="O80" s="113">
        <v>0</v>
      </c>
      <c r="P80" s="113">
        <v>0</v>
      </c>
      <c r="Q80" s="113">
        <v>0</v>
      </c>
      <c r="R80" s="113">
        <f t="shared" si="43"/>
        <v>0</v>
      </c>
      <c r="S80" s="113">
        <v>0</v>
      </c>
      <c r="T80" s="113">
        <v>0</v>
      </c>
      <c r="U80" s="113">
        <v>0</v>
      </c>
      <c r="V80" s="113">
        <f t="shared" si="44"/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04">
        <f t="shared" si="45"/>
        <v>0</v>
      </c>
      <c r="AC80" s="113">
        <v>0</v>
      </c>
      <c r="AD80" s="113">
        <v>0</v>
      </c>
      <c r="AE80" s="66">
        <v>0</v>
      </c>
      <c r="AF80" s="66">
        <v>0</v>
      </c>
      <c r="AG80" s="140">
        <v>0</v>
      </c>
      <c r="AH80" s="158" t="s">
        <v>183</v>
      </c>
      <c r="AI80" s="251"/>
      <c r="AJ80" s="69"/>
      <c r="AK80" s="69"/>
      <c r="AL80" s="69"/>
    </row>
    <row r="81" spans="1:38" ht="15.75" customHeight="1">
      <c r="A81" s="220"/>
      <c r="B81" s="114" t="s">
        <v>4</v>
      </c>
      <c r="C81" s="130">
        <v>0</v>
      </c>
      <c r="D81" s="131">
        <f t="shared" si="40"/>
        <v>0</v>
      </c>
      <c r="E81" s="131">
        <v>0</v>
      </c>
      <c r="F81" s="131">
        <v>0</v>
      </c>
      <c r="G81" s="131">
        <v>0</v>
      </c>
      <c r="H81" s="131">
        <f t="shared" si="41"/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2">
        <f t="shared" si="42"/>
        <v>0</v>
      </c>
      <c r="O81" s="131">
        <v>0</v>
      </c>
      <c r="P81" s="131">
        <v>0</v>
      </c>
      <c r="Q81" s="131">
        <v>0</v>
      </c>
      <c r="R81" s="132">
        <f t="shared" si="43"/>
        <v>0</v>
      </c>
      <c r="S81" s="131">
        <v>0</v>
      </c>
      <c r="T81" s="131">
        <v>0</v>
      </c>
      <c r="U81" s="131">
        <v>0</v>
      </c>
      <c r="V81" s="132">
        <f t="shared" si="44"/>
        <v>0</v>
      </c>
      <c r="W81" s="131">
        <v>0</v>
      </c>
      <c r="X81" s="131">
        <v>0</v>
      </c>
      <c r="Y81" s="131">
        <v>0</v>
      </c>
      <c r="Z81" s="131">
        <v>0</v>
      </c>
      <c r="AA81" s="131">
        <v>0</v>
      </c>
      <c r="AB81" s="131">
        <f t="shared" si="45"/>
        <v>0</v>
      </c>
      <c r="AC81" s="132">
        <v>0</v>
      </c>
      <c r="AD81" s="132">
        <v>0</v>
      </c>
      <c r="AE81" s="78">
        <v>0</v>
      </c>
      <c r="AF81" s="78">
        <v>0</v>
      </c>
      <c r="AG81" s="146">
        <v>0</v>
      </c>
      <c r="AH81" s="152" t="s">
        <v>4</v>
      </c>
      <c r="AI81" s="252"/>
      <c r="AJ81" s="69"/>
      <c r="AK81" s="69"/>
      <c r="AL81" s="69"/>
    </row>
    <row r="82" spans="1:33" ht="15" customHeight="1">
      <c r="A82" s="112"/>
      <c r="B82" s="75"/>
      <c r="C82" s="137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13"/>
      <c r="O82" s="104"/>
      <c r="P82" s="104"/>
      <c r="Q82" s="104"/>
      <c r="R82" s="113"/>
      <c r="S82" s="104"/>
      <c r="T82" s="104"/>
      <c r="U82" s="104"/>
      <c r="V82" s="113"/>
      <c r="W82" s="104"/>
      <c r="X82" s="104"/>
      <c r="Y82" s="104"/>
      <c r="Z82" s="104"/>
      <c r="AA82" s="104"/>
      <c r="AB82" s="104"/>
      <c r="AC82" s="104"/>
      <c r="AD82" s="104"/>
      <c r="AE82" s="66"/>
      <c r="AF82" s="66"/>
      <c r="AG82" s="107"/>
    </row>
    <row r="83" spans="1:33" ht="15" customHeight="1" hidden="1">
      <c r="A83" s="225" t="s">
        <v>108</v>
      </c>
      <c r="B83" s="225"/>
      <c r="C83" s="137">
        <v>3</v>
      </c>
      <c r="D83" s="104">
        <v>3</v>
      </c>
      <c r="E83" s="104">
        <v>0</v>
      </c>
      <c r="F83" s="104">
        <v>3</v>
      </c>
      <c r="G83" s="104">
        <v>0</v>
      </c>
      <c r="H83" s="104">
        <v>336</v>
      </c>
      <c r="I83" s="104">
        <v>23</v>
      </c>
      <c r="J83" s="104">
        <v>313</v>
      </c>
      <c r="K83" s="104">
        <v>0</v>
      </c>
      <c r="L83" s="104">
        <v>336</v>
      </c>
      <c r="M83" s="104">
        <v>0</v>
      </c>
      <c r="N83" s="104">
        <v>130</v>
      </c>
      <c r="O83" s="104">
        <v>0</v>
      </c>
      <c r="P83" s="104">
        <v>130</v>
      </c>
      <c r="Q83" s="104">
        <v>0</v>
      </c>
      <c r="R83" s="104">
        <v>484</v>
      </c>
      <c r="S83" s="104">
        <v>0</v>
      </c>
      <c r="T83" s="104">
        <v>484</v>
      </c>
      <c r="U83" s="104">
        <v>0</v>
      </c>
      <c r="V83" s="104">
        <v>123</v>
      </c>
      <c r="W83" s="104">
        <v>14</v>
      </c>
      <c r="X83" s="104">
        <v>109</v>
      </c>
      <c r="Y83" s="104">
        <v>0</v>
      </c>
      <c r="Z83" s="104">
        <v>123</v>
      </c>
      <c r="AA83" s="104">
        <v>0</v>
      </c>
      <c r="AB83" s="104">
        <v>169</v>
      </c>
      <c r="AC83" s="104">
        <v>15</v>
      </c>
      <c r="AD83" s="104">
        <v>154</v>
      </c>
      <c r="AE83" s="66">
        <v>0</v>
      </c>
      <c r="AF83" s="66">
        <v>169</v>
      </c>
      <c r="AG83" s="66">
        <v>0</v>
      </c>
    </row>
    <row r="84" spans="1:33" ht="15" customHeight="1" hidden="1">
      <c r="A84" s="75"/>
      <c r="B84" s="75"/>
      <c r="C84" s="137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66"/>
      <c r="AF84" s="66"/>
      <c r="AG84" s="66"/>
    </row>
    <row r="85" spans="1:28" ht="15" customHeight="1" hidden="1">
      <c r="A85" s="161"/>
      <c r="D85" s="68" t="s">
        <v>197</v>
      </c>
      <c r="H85" s="68" t="s">
        <v>198</v>
      </c>
      <c r="O85" s="68" t="s">
        <v>204</v>
      </c>
      <c r="AB85" s="68" t="s">
        <v>200</v>
      </c>
    </row>
    <row r="86" spans="1:3" ht="15" customHeight="1" hidden="1">
      <c r="A86" s="161"/>
      <c r="C86" s="162" t="s">
        <v>196</v>
      </c>
    </row>
    <row r="87" ht="15" customHeight="1">
      <c r="A87" s="161"/>
    </row>
    <row r="88" ht="15" customHeight="1">
      <c r="A88" s="161"/>
    </row>
  </sheetData>
  <sheetProtection sheet="1" objects="1" scenarios="1" selectLockedCells="1" selectUnlockedCells="1"/>
  <mergeCells count="31">
    <mergeCell ref="AI68:AI81"/>
    <mergeCell ref="AI37:AI43"/>
    <mergeCell ref="AI44:AI49"/>
    <mergeCell ref="AI50:AI59"/>
    <mergeCell ref="AI60:AI67"/>
    <mergeCell ref="AI12:AI21"/>
    <mergeCell ref="AH5:AI5"/>
    <mergeCell ref="AI22:AI25"/>
    <mergeCell ref="AI26:AI36"/>
    <mergeCell ref="AH8:AI8"/>
    <mergeCell ref="AH9:AI9"/>
    <mergeCell ref="A1:Q1"/>
    <mergeCell ref="A12:A21"/>
    <mergeCell ref="A22:A25"/>
    <mergeCell ref="A26:A36"/>
    <mergeCell ref="A5:B5"/>
    <mergeCell ref="H4:M5"/>
    <mergeCell ref="C4:C5"/>
    <mergeCell ref="D4:G5"/>
    <mergeCell ref="A8:B8"/>
    <mergeCell ref="A9:B9"/>
    <mergeCell ref="AB4:AG5"/>
    <mergeCell ref="V4:AA5"/>
    <mergeCell ref="N4:Q5"/>
    <mergeCell ref="R4:U5"/>
    <mergeCell ref="A83:B83"/>
    <mergeCell ref="A68:A81"/>
    <mergeCell ref="A37:A43"/>
    <mergeCell ref="A44:A49"/>
    <mergeCell ref="A50:A59"/>
    <mergeCell ref="A60:A6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0" r:id="rId1"/>
  <colBreaks count="1" manualBreakCount="1">
    <brk id="17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9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47" customWidth="1"/>
    <col min="2" max="2" width="8.75" style="47" customWidth="1"/>
    <col min="3" max="14" width="7.58203125" style="47" customWidth="1"/>
    <col min="15" max="16384" width="8.75" style="47" customWidth="1"/>
  </cols>
  <sheetData>
    <row r="1" spans="1:14" ht="16.5" customHeight="1">
      <c r="A1" s="210" t="s">
        <v>150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customHeight="1">
      <c r="A3" s="3" t="s">
        <v>125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141</v>
      </c>
    </row>
    <row r="4" spans="1:14" ht="16.5" customHeight="1">
      <c r="A4" s="193" t="s">
        <v>213</v>
      </c>
      <c r="B4" s="185"/>
      <c r="C4" s="207" t="s">
        <v>98</v>
      </c>
      <c r="D4" s="204" t="s">
        <v>49</v>
      </c>
      <c r="E4" s="195"/>
      <c r="F4" s="205"/>
      <c r="G4" s="8" t="s">
        <v>50</v>
      </c>
      <c r="H4" s="9"/>
      <c r="I4" s="10"/>
      <c r="J4" s="10"/>
      <c r="K4" s="10"/>
      <c r="L4" s="194" t="s">
        <v>97</v>
      </c>
      <c r="M4" s="195"/>
      <c r="N4" s="195"/>
    </row>
    <row r="5" spans="1:14" ht="16.5" customHeight="1">
      <c r="A5" s="186"/>
      <c r="B5" s="187"/>
      <c r="C5" s="208"/>
      <c r="D5" s="196"/>
      <c r="E5" s="197"/>
      <c r="F5" s="206"/>
      <c r="G5" s="17"/>
      <c r="H5" s="18" t="s">
        <v>44</v>
      </c>
      <c r="I5" s="10"/>
      <c r="J5" s="18" t="s">
        <v>45</v>
      </c>
      <c r="K5" s="10"/>
      <c r="L5" s="196"/>
      <c r="M5" s="197"/>
      <c r="N5" s="197"/>
    </row>
    <row r="6" spans="1:14" ht="16.5" customHeight="1">
      <c r="A6" s="188"/>
      <c r="B6" s="189"/>
      <c r="C6" s="209"/>
      <c r="D6" s="16" t="s">
        <v>0</v>
      </c>
      <c r="E6" s="16" t="s">
        <v>1</v>
      </c>
      <c r="F6" s="16" t="s">
        <v>2</v>
      </c>
      <c r="G6" s="16" t="s">
        <v>0</v>
      </c>
      <c r="H6" s="16" t="s">
        <v>1</v>
      </c>
      <c r="I6" s="16" t="s">
        <v>2</v>
      </c>
      <c r="J6" s="16" t="s">
        <v>1</v>
      </c>
      <c r="K6" s="16" t="s">
        <v>2</v>
      </c>
      <c r="L6" s="16" t="s">
        <v>51</v>
      </c>
      <c r="M6" s="16" t="s">
        <v>1</v>
      </c>
      <c r="N6" s="16" t="s">
        <v>2</v>
      </c>
    </row>
    <row r="7" spans="1:14" ht="16.5" customHeight="1">
      <c r="A7" s="7"/>
      <c r="B7" s="7"/>
      <c r="C7" s="17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6.5" customHeight="1">
      <c r="A8" s="51"/>
      <c r="B8" s="176" t="s">
        <v>214</v>
      </c>
      <c r="C8" s="177">
        <v>26</v>
      </c>
      <c r="D8" s="60">
        <v>1675</v>
      </c>
      <c r="E8" s="60">
        <v>587</v>
      </c>
      <c r="F8" s="60">
        <v>1088</v>
      </c>
      <c r="G8" s="60">
        <v>624</v>
      </c>
      <c r="H8" s="60">
        <v>33</v>
      </c>
      <c r="I8" s="60">
        <v>86</v>
      </c>
      <c r="J8" s="60">
        <v>292</v>
      </c>
      <c r="K8" s="60">
        <v>213</v>
      </c>
      <c r="L8" s="60">
        <v>36</v>
      </c>
      <c r="M8" s="60">
        <v>15</v>
      </c>
      <c r="N8" s="60">
        <v>21</v>
      </c>
    </row>
    <row r="9" spans="1:14" s="24" customFormat="1" ht="16.5" customHeight="1">
      <c r="A9" s="55"/>
      <c r="B9" s="178" t="s">
        <v>215</v>
      </c>
      <c r="C9" s="164">
        <f>C12+C31+C34+C39+C41+C44+C48+C53+C56+C59+C61</f>
        <v>26</v>
      </c>
      <c r="D9" s="165">
        <f>D12+D31+D34+D39+D41+D44+D48+D53+D56+D59+D61</f>
        <v>1613</v>
      </c>
      <c r="E9" s="165">
        <f aca="true" t="shared" si="0" ref="E9:N9">E12+E31+E34+E39+E41+E44+E48+E53+E56+E59+E61</f>
        <v>567</v>
      </c>
      <c r="F9" s="165">
        <f t="shared" si="0"/>
        <v>1046</v>
      </c>
      <c r="G9" s="165">
        <f t="shared" si="0"/>
        <v>613</v>
      </c>
      <c r="H9" s="165">
        <f t="shared" si="0"/>
        <v>36</v>
      </c>
      <c r="I9" s="165">
        <f t="shared" si="0"/>
        <v>82</v>
      </c>
      <c r="J9" s="165">
        <f t="shared" si="0"/>
        <v>298</v>
      </c>
      <c r="K9" s="165">
        <f t="shared" si="0"/>
        <v>197</v>
      </c>
      <c r="L9" s="165">
        <f t="shared" si="0"/>
        <v>34</v>
      </c>
      <c r="M9" s="165">
        <f t="shared" si="0"/>
        <v>14</v>
      </c>
      <c r="N9" s="165">
        <f t="shared" si="0"/>
        <v>20</v>
      </c>
    </row>
    <row r="10" spans="1:14" ht="16.5" customHeight="1">
      <c r="A10" s="7"/>
      <c r="B10" s="7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1:3" ht="16.5" customHeight="1">
      <c r="A11" s="7"/>
      <c r="B11" s="7"/>
      <c r="C11" s="21"/>
    </row>
    <row r="12" spans="1:14" ht="16.5" customHeight="1">
      <c r="A12" s="213" t="s">
        <v>160</v>
      </c>
      <c r="B12" s="261"/>
      <c r="C12" s="168">
        <f>SUM(C14:C30)</f>
        <v>24</v>
      </c>
      <c r="D12" s="169">
        <f aca="true" t="shared" si="1" ref="D12:N12">SUM(D14:D30)</f>
        <v>1602</v>
      </c>
      <c r="E12" s="169">
        <f t="shared" si="1"/>
        <v>567</v>
      </c>
      <c r="F12" s="169">
        <f t="shared" si="1"/>
        <v>1035</v>
      </c>
      <c r="G12" s="169">
        <f t="shared" si="1"/>
        <v>608</v>
      </c>
      <c r="H12" s="169">
        <f t="shared" si="1"/>
        <v>36</v>
      </c>
      <c r="I12" s="169">
        <f t="shared" si="1"/>
        <v>80</v>
      </c>
      <c r="J12" s="169">
        <f t="shared" si="1"/>
        <v>297</v>
      </c>
      <c r="K12" s="169">
        <f t="shared" si="1"/>
        <v>195</v>
      </c>
      <c r="L12" s="169">
        <f t="shared" si="1"/>
        <v>34</v>
      </c>
      <c r="M12" s="169">
        <f t="shared" si="1"/>
        <v>14</v>
      </c>
      <c r="N12" s="169">
        <f t="shared" si="1"/>
        <v>20</v>
      </c>
    </row>
    <row r="13" spans="1:14" ht="16.5" customHeight="1">
      <c r="A13" s="31"/>
      <c r="B13" s="170" t="s">
        <v>161</v>
      </c>
      <c r="C13" s="168">
        <f aca="true" t="shared" si="2" ref="C13:N13">SUM(C14:C18)</f>
        <v>8</v>
      </c>
      <c r="D13" s="169">
        <f t="shared" si="2"/>
        <v>1045</v>
      </c>
      <c r="E13" s="169">
        <f t="shared" si="2"/>
        <v>456</v>
      </c>
      <c r="F13" s="169">
        <f t="shared" si="2"/>
        <v>589</v>
      </c>
      <c r="G13" s="169">
        <f t="shared" si="2"/>
        <v>233</v>
      </c>
      <c r="H13" s="169">
        <f t="shared" si="2"/>
        <v>32</v>
      </c>
      <c r="I13" s="169">
        <f t="shared" si="2"/>
        <v>33</v>
      </c>
      <c r="J13" s="169">
        <f t="shared" si="2"/>
        <v>85</v>
      </c>
      <c r="K13" s="169">
        <f t="shared" si="2"/>
        <v>83</v>
      </c>
      <c r="L13" s="169">
        <f t="shared" si="2"/>
        <v>24</v>
      </c>
      <c r="M13" s="169">
        <f t="shared" si="2"/>
        <v>9</v>
      </c>
      <c r="N13" s="169">
        <f t="shared" si="2"/>
        <v>15</v>
      </c>
    </row>
    <row r="14" spans="1:14" ht="16.5" customHeight="1">
      <c r="A14" s="34"/>
      <c r="B14" s="171" t="s">
        <v>59</v>
      </c>
      <c r="C14" s="177">
        <v>4</v>
      </c>
      <c r="D14" s="60">
        <f aca="true" t="shared" si="3" ref="D14:D63">SUM(E14:F14)</f>
        <v>440</v>
      </c>
      <c r="E14" s="60">
        <v>138</v>
      </c>
      <c r="F14" s="60">
        <v>302</v>
      </c>
      <c r="G14" s="60">
        <f aca="true" t="shared" si="4" ref="G14:G63">SUM(H14:K14)</f>
        <v>144</v>
      </c>
      <c r="H14" s="60">
        <v>5</v>
      </c>
      <c r="I14" s="60">
        <v>19</v>
      </c>
      <c r="J14" s="60">
        <v>55</v>
      </c>
      <c r="K14" s="60">
        <v>65</v>
      </c>
      <c r="L14" s="60">
        <f aca="true" t="shared" si="5" ref="L14:L63">SUM(M14:N14)</f>
        <v>8</v>
      </c>
      <c r="M14" s="60">
        <v>5</v>
      </c>
      <c r="N14" s="60">
        <v>3</v>
      </c>
    </row>
    <row r="15" spans="1:14" s="172" customFormat="1" ht="16.5" customHeight="1">
      <c r="A15" s="34"/>
      <c r="B15" s="171" t="s">
        <v>60</v>
      </c>
      <c r="C15" s="177">
        <v>2</v>
      </c>
      <c r="D15" s="60">
        <f t="shared" si="3"/>
        <v>466</v>
      </c>
      <c r="E15" s="60">
        <v>265</v>
      </c>
      <c r="F15" s="60">
        <v>201</v>
      </c>
      <c r="G15" s="60">
        <f t="shared" si="4"/>
        <v>53</v>
      </c>
      <c r="H15" s="60">
        <v>12</v>
      </c>
      <c r="I15" s="60">
        <v>3</v>
      </c>
      <c r="J15" s="60">
        <v>27</v>
      </c>
      <c r="K15" s="60">
        <v>11</v>
      </c>
      <c r="L15" s="60">
        <f t="shared" si="5"/>
        <v>12</v>
      </c>
      <c r="M15" s="60">
        <v>4</v>
      </c>
      <c r="N15" s="60">
        <v>8</v>
      </c>
    </row>
    <row r="16" spans="1:14" s="172" customFormat="1" ht="16.5" customHeight="1">
      <c r="A16" s="34"/>
      <c r="B16" s="171" t="s">
        <v>61</v>
      </c>
      <c r="C16" s="177">
        <v>0</v>
      </c>
      <c r="D16" s="60">
        <f t="shared" si="3"/>
        <v>0</v>
      </c>
      <c r="E16" s="60">
        <v>0</v>
      </c>
      <c r="F16" s="60">
        <v>0</v>
      </c>
      <c r="G16" s="60">
        <f t="shared" si="4"/>
        <v>0</v>
      </c>
      <c r="H16" s="60">
        <v>0</v>
      </c>
      <c r="I16" s="60">
        <v>0</v>
      </c>
      <c r="J16" s="60">
        <v>0</v>
      </c>
      <c r="K16" s="60">
        <v>0</v>
      </c>
      <c r="L16" s="60">
        <f t="shared" si="5"/>
        <v>0</v>
      </c>
      <c r="M16" s="60">
        <v>0</v>
      </c>
      <c r="N16" s="60">
        <v>0</v>
      </c>
    </row>
    <row r="17" spans="1:14" ht="16.5" customHeight="1">
      <c r="A17" s="34"/>
      <c r="B17" s="171" t="s">
        <v>62</v>
      </c>
      <c r="C17" s="177">
        <v>1</v>
      </c>
      <c r="D17" s="60">
        <f t="shared" si="3"/>
        <v>49</v>
      </c>
      <c r="E17" s="60">
        <v>17</v>
      </c>
      <c r="F17" s="60">
        <v>32</v>
      </c>
      <c r="G17" s="60">
        <f t="shared" si="4"/>
        <v>19</v>
      </c>
      <c r="H17" s="60">
        <v>10</v>
      </c>
      <c r="I17" s="60">
        <v>6</v>
      </c>
      <c r="J17" s="60">
        <v>1</v>
      </c>
      <c r="K17" s="60">
        <v>2</v>
      </c>
      <c r="L17" s="60">
        <f t="shared" si="5"/>
        <v>2</v>
      </c>
      <c r="M17" s="60">
        <v>0</v>
      </c>
      <c r="N17" s="60">
        <v>2</v>
      </c>
    </row>
    <row r="18" spans="1:14" ht="16.5" customHeight="1">
      <c r="A18" s="34"/>
      <c r="B18" s="171" t="s">
        <v>63</v>
      </c>
      <c r="C18" s="177">
        <v>1</v>
      </c>
      <c r="D18" s="60">
        <f t="shared" si="3"/>
        <v>90</v>
      </c>
      <c r="E18" s="60">
        <v>36</v>
      </c>
      <c r="F18" s="60">
        <v>54</v>
      </c>
      <c r="G18" s="60">
        <f t="shared" si="4"/>
        <v>17</v>
      </c>
      <c r="H18" s="60">
        <v>5</v>
      </c>
      <c r="I18" s="60">
        <v>5</v>
      </c>
      <c r="J18" s="60">
        <v>2</v>
      </c>
      <c r="K18" s="60">
        <v>5</v>
      </c>
      <c r="L18" s="60">
        <f t="shared" si="5"/>
        <v>2</v>
      </c>
      <c r="M18" s="60">
        <v>0</v>
      </c>
      <c r="N18" s="60">
        <v>2</v>
      </c>
    </row>
    <row r="19" spans="1:14" ht="16.5" customHeight="1">
      <c r="A19" s="34"/>
      <c r="B19" s="39" t="s">
        <v>64</v>
      </c>
      <c r="C19" s="177">
        <v>4</v>
      </c>
      <c r="D19" s="60">
        <f t="shared" si="3"/>
        <v>93</v>
      </c>
      <c r="E19" s="60">
        <v>21</v>
      </c>
      <c r="F19" s="60">
        <v>72</v>
      </c>
      <c r="G19" s="60">
        <f t="shared" si="4"/>
        <v>57</v>
      </c>
      <c r="H19" s="60">
        <v>2</v>
      </c>
      <c r="I19" s="60">
        <v>9</v>
      </c>
      <c r="J19" s="60">
        <v>34</v>
      </c>
      <c r="K19" s="60">
        <v>12</v>
      </c>
      <c r="L19" s="60">
        <f t="shared" si="5"/>
        <v>2</v>
      </c>
      <c r="M19" s="60">
        <v>0</v>
      </c>
      <c r="N19" s="60">
        <v>2</v>
      </c>
    </row>
    <row r="20" spans="1:14" ht="16.5" customHeight="1">
      <c r="A20" s="34"/>
      <c r="B20" s="39" t="s">
        <v>144</v>
      </c>
      <c r="C20" s="177">
        <v>1</v>
      </c>
      <c r="D20" s="60">
        <f t="shared" si="3"/>
        <v>79</v>
      </c>
      <c r="E20" s="60">
        <v>20</v>
      </c>
      <c r="F20" s="60">
        <v>59</v>
      </c>
      <c r="G20" s="60">
        <f t="shared" si="4"/>
        <v>59</v>
      </c>
      <c r="H20" s="60">
        <v>0</v>
      </c>
      <c r="I20" s="60">
        <v>5</v>
      </c>
      <c r="J20" s="60">
        <v>27</v>
      </c>
      <c r="K20" s="60">
        <v>27</v>
      </c>
      <c r="L20" s="60">
        <f t="shared" si="5"/>
        <v>1</v>
      </c>
      <c r="M20" s="60">
        <v>1</v>
      </c>
      <c r="N20" s="60">
        <v>0</v>
      </c>
    </row>
    <row r="21" spans="1:14" ht="16.5" customHeight="1">
      <c r="A21" s="34"/>
      <c r="B21" s="39" t="s">
        <v>52</v>
      </c>
      <c r="C21" s="177">
        <v>2</v>
      </c>
      <c r="D21" s="60">
        <f t="shared" si="3"/>
        <v>164</v>
      </c>
      <c r="E21" s="60">
        <v>48</v>
      </c>
      <c r="F21" s="60">
        <v>116</v>
      </c>
      <c r="G21" s="60">
        <f t="shared" si="4"/>
        <v>92</v>
      </c>
      <c r="H21" s="60">
        <v>0</v>
      </c>
      <c r="I21" s="60">
        <v>11</v>
      </c>
      <c r="J21" s="60">
        <v>67</v>
      </c>
      <c r="K21" s="60">
        <v>14</v>
      </c>
      <c r="L21" s="60">
        <f t="shared" si="5"/>
        <v>3</v>
      </c>
      <c r="M21" s="60">
        <v>2</v>
      </c>
      <c r="N21" s="60">
        <v>1</v>
      </c>
    </row>
    <row r="22" spans="1:14" ht="16.5" customHeight="1">
      <c r="A22" s="34"/>
      <c r="B22" s="39" t="s">
        <v>65</v>
      </c>
      <c r="C22" s="177">
        <v>0</v>
      </c>
      <c r="D22" s="60">
        <f t="shared" si="3"/>
        <v>0</v>
      </c>
      <c r="E22" s="60">
        <v>0</v>
      </c>
      <c r="F22" s="60">
        <v>0</v>
      </c>
      <c r="G22" s="60">
        <f t="shared" si="4"/>
        <v>0</v>
      </c>
      <c r="H22" s="60">
        <v>0</v>
      </c>
      <c r="I22" s="60">
        <v>0</v>
      </c>
      <c r="J22" s="60">
        <v>0</v>
      </c>
      <c r="K22" s="60">
        <v>0</v>
      </c>
      <c r="L22" s="60">
        <f t="shared" si="5"/>
        <v>0</v>
      </c>
      <c r="M22" s="60">
        <v>0</v>
      </c>
      <c r="N22" s="60">
        <v>0</v>
      </c>
    </row>
    <row r="23" spans="1:14" ht="16.5" customHeight="1">
      <c r="A23" s="34"/>
      <c r="B23" s="39" t="s">
        <v>66</v>
      </c>
      <c r="C23" s="177">
        <v>0</v>
      </c>
      <c r="D23" s="60">
        <f t="shared" si="3"/>
        <v>0</v>
      </c>
      <c r="E23" s="60">
        <v>0</v>
      </c>
      <c r="F23" s="60">
        <v>0</v>
      </c>
      <c r="G23" s="60">
        <f t="shared" si="4"/>
        <v>0</v>
      </c>
      <c r="H23" s="60">
        <v>0</v>
      </c>
      <c r="I23" s="60">
        <v>0</v>
      </c>
      <c r="J23" s="60">
        <v>0</v>
      </c>
      <c r="K23" s="60">
        <v>0</v>
      </c>
      <c r="L23" s="60">
        <f t="shared" si="5"/>
        <v>0</v>
      </c>
      <c r="M23" s="60">
        <v>0</v>
      </c>
      <c r="N23" s="60">
        <v>0</v>
      </c>
    </row>
    <row r="24" spans="1:14" ht="16.5" customHeight="1">
      <c r="A24" s="34"/>
      <c r="B24" s="39" t="s">
        <v>67</v>
      </c>
      <c r="C24" s="177">
        <v>2</v>
      </c>
      <c r="D24" s="60">
        <f t="shared" si="3"/>
        <v>6</v>
      </c>
      <c r="E24" s="60">
        <v>0</v>
      </c>
      <c r="F24" s="60">
        <v>6</v>
      </c>
      <c r="G24" s="60">
        <f t="shared" si="4"/>
        <v>2</v>
      </c>
      <c r="H24" s="60">
        <v>0</v>
      </c>
      <c r="I24" s="60">
        <v>2</v>
      </c>
      <c r="J24" s="60">
        <v>0</v>
      </c>
      <c r="K24" s="60">
        <v>0</v>
      </c>
      <c r="L24" s="60">
        <f t="shared" si="5"/>
        <v>0</v>
      </c>
      <c r="M24" s="60">
        <v>0</v>
      </c>
      <c r="N24" s="60">
        <v>0</v>
      </c>
    </row>
    <row r="25" spans="1:14" ht="16.5" customHeight="1">
      <c r="A25" s="34"/>
      <c r="B25" s="39" t="s">
        <v>53</v>
      </c>
      <c r="C25" s="177">
        <v>0</v>
      </c>
      <c r="D25" s="60">
        <f t="shared" si="3"/>
        <v>0</v>
      </c>
      <c r="E25" s="60">
        <v>0</v>
      </c>
      <c r="F25" s="60">
        <v>0</v>
      </c>
      <c r="G25" s="60">
        <f t="shared" si="4"/>
        <v>0</v>
      </c>
      <c r="H25" s="60">
        <v>0</v>
      </c>
      <c r="I25" s="60">
        <v>0</v>
      </c>
      <c r="J25" s="60">
        <v>0</v>
      </c>
      <c r="K25" s="60">
        <v>0</v>
      </c>
      <c r="L25" s="60">
        <f t="shared" si="5"/>
        <v>0</v>
      </c>
      <c r="M25" s="60">
        <v>0</v>
      </c>
      <c r="N25" s="60">
        <v>0</v>
      </c>
    </row>
    <row r="26" spans="1:14" ht="16.5" customHeight="1">
      <c r="A26" s="34"/>
      <c r="B26" s="39" t="s">
        <v>68</v>
      </c>
      <c r="C26" s="177">
        <v>3</v>
      </c>
      <c r="D26" s="60">
        <f t="shared" si="3"/>
        <v>35</v>
      </c>
      <c r="E26" s="60">
        <v>0</v>
      </c>
      <c r="F26" s="60">
        <v>35</v>
      </c>
      <c r="G26" s="60">
        <f t="shared" si="4"/>
        <v>48</v>
      </c>
      <c r="H26" s="60">
        <v>1</v>
      </c>
      <c r="I26" s="60">
        <v>8</v>
      </c>
      <c r="J26" s="60">
        <v>22</v>
      </c>
      <c r="K26" s="60">
        <v>17</v>
      </c>
      <c r="L26" s="60">
        <f t="shared" si="5"/>
        <v>1</v>
      </c>
      <c r="M26" s="60">
        <v>0</v>
      </c>
      <c r="N26" s="60">
        <v>1</v>
      </c>
    </row>
    <row r="27" spans="1:14" ht="16.5" customHeight="1">
      <c r="A27" s="34"/>
      <c r="B27" s="39" t="s">
        <v>85</v>
      </c>
      <c r="C27" s="177">
        <v>1</v>
      </c>
      <c r="D27" s="60">
        <f t="shared" si="3"/>
        <v>0</v>
      </c>
      <c r="E27" s="60">
        <v>0</v>
      </c>
      <c r="F27" s="60">
        <v>0</v>
      </c>
      <c r="G27" s="60">
        <f t="shared" si="4"/>
        <v>1</v>
      </c>
      <c r="H27" s="60">
        <v>0</v>
      </c>
      <c r="I27" s="60">
        <v>1</v>
      </c>
      <c r="J27" s="60">
        <v>0</v>
      </c>
      <c r="K27" s="60">
        <v>0</v>
      </c>
      <c r="L27" s="60">
        <f t="shared" si="5"/>
        <v>0</v>
      </c>
      <c r="M27" s="60">
        <v>0</v>
      </c>
      <c r="N27" s="60">
        <v>0</v>
      </c>
    </row>
    <row r="28" spans="1:14" ht="16.5" customHeight="1">
      <c r="A28" s="34"/>
      <c r="B28" s="39" t="s">
        <v>86</v>
      </c>
      <c r="C28" s="177">
        <v>0</v>
      </c>
      <c r="D28" s="60">
        <f t="shared" si="3"/>
        <v>0</v>
      </c>
      <c r="E28" s="60">
        <v>0</v>
      </c>
      <c r="F28" s="60">
        <v>0</v>
      </c>
      <c r="G28" s="60">
        <f t="shared" si="4"/>
        <v>0</v>
      </c>
      <c r="H28" s="60">
        <v>0</v>
      </c>
      <c r="I28" s="60">
        <v>0</v>
      </c>
      <c r="J28" s="60">
        <v>0</v>
      </c>
      <c r="K28" s="60">
        <v>0</v>
      </c>
      <c r="L28" s="60">
        <f t="shared" si="5"/>
        <v>0</v>
      </c>
      <c r="M28" s="60">
        <v>0</v>
      </c>
      <c r="N28" s="60">
        <v>0</v>
      </c>
    </row>
    <row r="29" spans="1:14" ht="16.5" customHeight="1">
      <c r="A29" s="34"/>
      <c r="B29" s="39" t="s">
        <v>92</v>
      </c>
      <c r="C29" s="177">
        <v>0</v>
      </c>
      <c r="D29" s="60">
        <f t="shared" si="3"/>
        <v>0</v>
      </c>
      <c r="E29" s="60">
        <v>0</v>
      </c>
      <c r="F29" s="60">
        <v>0</v>
      </c>
      <c r="G29" s="60">
        <f t="shared" si="4"/>
        <v>0</v>
      </c>
      <c r="H29" s="60">
        <v>0</v>
      </c>
      <c r="I29" s="60">
        <v>0</v>
      </c>
      <c r="J29" s="60">
        <v>0</v>
      </c>
      <c r="K29" s="60">
        <v>0</v>
      </c>
      <c r="L29" s="60">
        <f t="shared" si="5"/>
        <v>0</v>
      </c>
      <c r="M29" s="60">
        <v>0</v>
      </c>
      <c r="N29" s="60">
        <v>0</v>
      </c>
    </row>
    <row r="30" spans="1:14" ht="16.5" customHeight="1">
      <c r="A30" s="34"/>
      <c r="B30" s="39" t="s">
        <v>154</v>
      </c>
      <c r="C30" s="177">
        <v>3</v>
      </c>
      <c r="D30" s="60">
        <f t="shared" si="3"/>
        <v>180</v>
      </c>
      <c r="E30" s="60">
        <v>22</v>
      </c>
      <c r="F30" s="60">
        <v>158</v>
      </c>
      <c r="G30" s="60">
        <f t="shared" si="4"/>
        <v>116</v>
      </c>
      <c r="H30" s="60">
        <v>1</v>
      </c>
      <c r="I30" s="60">
        <v>11</v>
      </c>
      <c r="J30" s="60">
        <v>62</v>
      </c>
      <c r="K30" s="60">
        <v>42</v>
      </c>
      <c r="L30" s="60">
        <f t="shared" si="5"/>
        <v>3</v>
      </c>
      <c r="M30" s="60">
        <v>2</v>
      </c>
      <c r="N30" s="60">
        <v>1</v>
      </c>
    </row>
    <row r="31" spans="1:14" ht="16.5" customHeight="1">
      <c r="A31" s="211" t="s">
        <v>163</v>
      </c>
      <c r="B31" s="211"/>
      <c r="C31" s="168">
        <f>C32+C33</f>
        <v>0</v>
      </c>
      <c r="D31" s="173">
        <f t="shared" si="3"/>
        <v>0</v>
      </c>
      <c r="E31" s="169">
        <f>E32+E33</f>
        <v>0</v>
      </c>
      <c r="F31" s="169">
        <f>F32+F33</f>
        <v>0</v>
      </c>
      <c r="G31" s="173">
        <f t="shared" si="4"/>
        <v>0</v>
      </c>
      <c r="H31" s="169">
        <f>H32+H33</f>
        <v>0</v>
      </c>
      <c r="I31" s="169">
        <f>I32+I33</f>
        <v>0</v>
      </c>
      <c r="J31" s="169">
        <f>J32+J33</f>
        <v>0</v>
      </c>
      <c r="K31" s="169">
        <f>K32+K33</f>
        <v>0</v>
      </c>
      <c r="L31" s="173">
        <f t="shared" si="5"/>
        <v>0</v>
      </c>
      <c r="M31" s="169">
        <f>M32+M33</f>
        <v>0</v>
      </c>
      <c r="N31" s="169">
        <f>N32+N33</f>
        <v>0</v>
      </c>
    </row>
    <row r="32" spans="1:14" ht="16.5" customHeight="1">
      <c r="A32" s="34"/>
      <c r="B32" s="39" t="s">
        <v>69</v>
      </c>
      <c r="C32" s="177">
        <v>0</v>
      </c>
      <c r="D32" s="60">
        <f t="shared" si="3"/>
        <v>0</v>
      </c>
      <c r="E32" s="60">
        <v>0</v>
      </c>
      <c r="F32" s="60">
        <v>0</v>
      </c>
      <c r="G32" s="60">
        <f t="shared" si="4"/>
        <v>0</v>
      </c>
      <c r="H32" s="60">
        <v>0</v>
      </c>
      <c r="I32" s="60">
        <v>0</v>
      </c>
      <c r="J32" s="60">
        <v>0</v>
      </c>
      <c r="K32" s="60">
        <v>0</v>
      </c>
      <c r="L32" s="60">
        <f t="shared" si="5"/>
        <v>0</v>
      </c>
      <c r="M32" s="60">
        <v>0</v>
      </c>
      <c r="N32" s="60">
        <v>0</v>
      </c>
    </row>
    <row r="33" spans="1:14" ht="16.5" customHeight="1">
      <c r="A33" s="34"/>
      <c r="B33" s="39" t="s">
        <v>54</v>
      </c>
      <c r="C33" s="177">
        <v>0</v>
      </c>
      <c r="D33" s="60">
        <f t="shared" si="3"/>
        <v>0</v>
      </c>
      <c r="E33" s="60">
        <v>0</v>
      </c>
      <c r="F33" s="60">
        <v>0</v>
      </c>
      <c r="G33" s="60">
        <f t="shared" si="4"/>
        <v>0</v>
      </c>
      <c r="H33" s="60">
        <v>0</v>
      </c>
      <c r="I33" s="60">
        <v>0</v>
      </c>
      <c r="J33" s="60">
        <v>0</v>
      </c>
      <c r="K33" s="60">
        <v>0</v>
      </c>
      <c r="L33" s="60">
        <f t="shared" si="5"/>
        <v>0</v>
      </c>
      <c r="M33" s="60">
        <v>0</v>
      </c>
      <c r="N33" s="60">
        <v>0</v>
      </c>
    </row>
    <row r="34" spans="1:14" s="172" customFormat="1" ht="16.5" customHeight="1">
      <c r="A34" s="191" t="s">
        <v>164</v>
      </c>
      <c r="B34" s="191"/>
      <c r="C34" s="168">
        <f>SUM(C35:C38)</f>
        <v>1</v>
      </c>
      <c r="D34" s="173">
        <f t="shared" si="3"/>
        <v>11</v>
      </c>
      <c r="E34" s="169">
        <f>SUM(E35:E38)</f>
        <v>0</v>
      </c>
      <c r="F34" s="169">
        <f>SUM(F35:F38)</f>
        <v>11</v>
      </c>
      <c r="G34" s="173">
        <f t="shared" si="4"/>
        <v>3</v>
      </c>
      <c r="H34" s="169">
        <f>SUM(H35:H38)</f>
        <v>0</v>
      </c>
      <c r="I34" s="169">
        <f>SUM(I35:I38)</f>
        <v>1</v>
      </c>
      <c r="J34" s="169">
        <f>SUM(J35:J38)</f>
        <v>1</v>
      </c>
      <c r="K34" s="169">
        <f>SUM(K35:K38)</f>
        <v>1</v>
      </c>
      <c r="L34" s="173">
        <f t="shared" si="5"/>
        <v>0</v>
      </c>
      <c r="M34" s="169">
        <f>SUM(M35:M38)</f>
        <v>0</v>
      </c>
      <c r="N34" s="169">
        <f>SUM(N35:N38)</f>
        <v>0</v>
      </c>
    </row>
    <row r="35" spans="1:14" ht="16.5" customHeight="1">
      <c r="A35" s="34"/>
      <c r="B35" s="39" t="s">
        <v>95</v>
      </c>
      <c r="C35" s="177">
        <v>0</v>
      </c>
      <c r="D35" s="60">
        <f t="shared" si="3"/>
        <v>0</v>
      </c>
      <c r="E35" s="60">
        <v>0</v>
      </c>
      <c r="F35" s="60">
        <v>0</v>
      </c>
      <c r="G35" s="60">
        <f t="shared" si="4"/>
        <v>0</v>
      </c>
      <c r="H35" s="60">
        <v>0</v>
      </c>
      <c r="I35" s="60">
        <v>0</v>
      </c>
      <c r="J35" s="60">
        <v>0</v>
      </c>
      <c r="K35" s="60">
        <v>0</v>
      </c>
      <c r="L35" s="60">
        <f t="shared" si="5"/>
        <v>0</v>
      </c>
      <c r="M35" s="60">
        <v>0</v>
      </c>
      <c r="N35" s="60">
        <v>0</v>
      </c>
    </row>
    <row r="36" spans="1:14" ht="16.5" customHeight="1">
      <c r="A36" s="34"/>
      <c r="B36" s="39" t="s">
        <v>93</v>
      </c>
      <c r="C36" s="177">
        <v>0</v>
      </c>
      <c r="D36" s="60">
        <f t="shared" si="3"/>
        <v>0</v>
      </c>
      <c r="E36" s="60">
        <v>0</v>
      </c>
      <c r="F36" s="60">
        <v>0</v>
      </c>
      <c r="G36" s="60">
        <f t="shared" si="4"/>
        <v>0</v>
      </c>
      <c r="H36" s="60">
        <v>0</v>
      </c>
      <c r="I36" s="60">
        <v>0</v>
      </c>
      <c r="J36" s="60">
        <v>0</v>
      </c>
      <c r="K36" s="60">
        <v>0</v>
      </c>
      <c r="L36" s="60">
        <f t="shared" si="5"/>
        <v>0</v>
      </c>
      <c r="M36" s="60">
        <v>0</v>
      </c>
      <c r="N36" s="60">
        <v>0</v>
      </c>
    </row>
    <row r="37" spans="1:14" s="172" customFormat="1" ht="16.5" customHeight="1">
      <c r="A37" s="34"/>
      <c r="B37" s="39" t="s">
        <v>87</v>
      </c>
      <c r="C37" s="177">
        <v>0</v>
      </c>
      <c r="D37" s="60">
        <f t="shared" si="3"/>
        <v>0</v>
      </c>
      <c r="E37" s="60">
        <v>0</v>
      </c>
      <c r="F37" s="60">
        <v>0</v>
      </c>
      <c r="G37" s="60">
        <f t="shared" si="4"/>
        <v>0</v>
      </c>
      <c r="H37" s="60">
        <v>0</v>
      </c>
      <c r="I37" s="60">
        <v>0</v>
      </c>
      <c r="J37" s="60">
        <v>0</v>
      </c>
      <c r="K37" s="60">
        <v>0</v>
      </c>
      <c r="L37" s="60">
        <f t="shared" si="5"/>
        <v>0</v>
      </c>
      <c r="M37" s="60">
        <v>0</v>
      </c>
      <c r="N37" s="60">
        <v>0</v>
      </c>
    </row>
    <row r="38" spans="1:14" ht="16.5" customHeight="1">
      <c r="A38" s="34"/>
      <c r="B38" s="39" t="s">
        <v>94</v>
      </c>
      <c r="C38" s="177">
        <v>1</v>
      </c>
      <c r="D38" s="60">
        <f t="shared" si="3"/>
        <v>11</v>
      </c>
      <c r="E38" s="60">
        <v>0</v>
      </c>
      <c r="F38" s="60">
        <v>11</v>
      </c>
      <c r="G38" s="60">
        <f t="shared" si="4"/>
        <v>3</v>
      </c>
      <c r="H38" s="60">
        <v>0</v>
      </c>
      <c r="I38" s="60">
        <v>1</v>
      </c>
      <c r="J38" s="60">
        <v>1</v>
      </c>
      <c r="K38" s="60">
        <v>1</v>
      </c>
      <c r="L38" s="60">
        <f t="shared" si="5"/>
        <v>0</v>
      </c>
      <c r="M38" s="60">
        <v>0</v>
      </c>
      <c r="N38" s="60">
        <v>0</v>
      </c>
    </row>
    <row r="39" spans="1:14" ht="16.5" customHeight="1">
      <c r="A39" s="191" t="s">
        <v>168</v>
      </c>
      <c r="B39" s="191"/>
      <c r="C39" s="168">
        <f>C40</f>
        <v>0</v>
      </c>
      <c r="D39" s="173">
        <f t="shared" si="3"/>
        <v>0</v>
      </c>
      <c r="E39" s="169">
        <f>E40</f>
        <v>0</v>
      </c>
      <c r="F39" s="169">
        <f>F40</f>
        <v>0</v>
      </c>
      <c r="G39" s="173">
        <f t="shared" si="4"/>
        <v>0</v>
      </c>
      <c r="H39" s="169">
        <f>H40</f>
        <v>0</v>
      </c>
      <c r="I39" s="169">
        <f>I40</f>
        <v>0</v>
      </c>
      <c r="J39" s="169">
        <f>J40</f>
        <v>0</v>
      </c>
      <c r="K39" s="169">
        <f>K40</f>
        <v>0</v>
      </c>
      <c r="L39" s="173">
        <f t="shared" si="5"/>
        <v>0</v>
      </c>
      <c r="M39" s="169">
        <f>M40</f>
        <v>0</v>
      </c>
      <c r="N39" s="169">
        <f>N40</f>
        <v>0</v>
      </c>
    </row>
    <row r="40" spans="1:14" ht="16.5" customHeight="1">
      <c r="A40" s="34"/>
      <c r="B40" s="39" t="s">
        <v>70</v>
      </c>
      <c r="C40" s="177">
        <v>0</v>
      </c>
      <c r="D40" s="60">
        <f t="shared" si="3"/>
        <v>0</v>
      </c>
      <c r="E40" s="60">
        <v>0</v>
      </c>
      <c r="F40" s="60">
        <v>0</v>
      </c>
      <c r="G40" s="60">
        <f t="shared" si="4"/>
        <v>0</v>
      </c>
      <c r="H40" s="60">
        <v>0</v>
      </c>
      <c r="I40" s="60">
        <v>0</v>
      </c>
      <c r="J40" s="60">
        <v>0</v>
      </c>
      <c r="K40" s="60">
        <v>0</v>
      </c>
      <c r="L40" s="60">
        <f t="shared" si="5"/>
        <v>0</v>
      </c>
      <c r="M40" s="60">
        <v>0</v>
      </c>
      <c r="N40" s="60">
        <v>0</v>
      </c>
    </row>
    <row r="41" spans="1:14" ht="16.5" customHeight="1">
      <c r="A41" s="191" t="s">
        <v>167</v>
      </c>
      <c r="B41" s="191"/>
      <c r="C41" s="168">
        <f>C42+C43</f>
        <v>0</v>
      </c>
      <c r="D41" s="173">
        <f t="shared" si="3"/>
        <v>0</v>
      </c>
      <c r="E41" s="169">
        <f>E42+E43</f>
        <v>0</v>
      </c>
      <c r="F41" s="169">
        <f>F42+F43</f>
        <v>0</v>
      </c>
      <c r="G41" s="173">
        <f t="shared" si="4"/>
        <v>0</v>
      </c>
      <c r="H41" s="169">
        <f>H42+H43</f>
        <v>0</v>
      </c>
      <c r="I41" s="169">
        <f>I42+I43</f>
        <v>0</v>
      </c>
      <c r="J41" s="169">
        <f>J42+J43</f>
        <v>0</v>
      </c>
      <c r="K41" s="169">
        <f>K42+K43</f>
        <v>0</v>
      </c>
      <c r="L41" s="173">
        <f t="shared" si="5"/>
        <v>0</v>
      </c>
      <c r="M41" s="169">
        <f>M42+M43</f>
        <v>0</v>
      </c>
      <c r="N41" s="169">
        <f>N42+N43</f>
        <v>0</v>
      </c>
    </row>
    <row r="42" spans="1:14" s="172" customFormat="1" ht="16.5" customHeight="1">
      <c r="A42" s="34"/>
      <c r="B42" s="39" t="s">
        <v>71</v>
      </c>
      <c r="C42" s="177">
        <v>0</v>
      </c>
      <c r="D42" s="60">
        <f t="shared" si="3"/>
        <v>0</v>
      </c>
      <c r="E42" s="60">
        <v>0</v>
      </c>
      <c r="F42" s="60">
        <v>0</v>
      </c>
      <c r="G42" s="60">
        <f t="shared" si="4"/>
        <v>0</v>
      </c>
      <c r="H42" s="60">
        <v>0</v>
      </c>
      <c r="I42" s="60">
        <v>0</v>
      </c>
      <c r="J42" s="60">
        <v>0</v>
      </c>
      <c r="K42" s="60">
        <v>0</v>
      </c>
      <c r="L42" s="60">
        <f t="shared" si="5"/>
        <v>0</v>
      </c>
      <c r="M42" s="60">
        <v>0</v>
      </c>
      <c r="N42" s="60">
        <v>0</v>
      </c>
    </row>
    <row r="43" spans="1:14" ht="16.5" customHeight="1">
      <c r="A43" s="34"/>
      <c r="B43" s="39" t="s">
        <v>72</v>
      </c>
      <c r="C43" s="177">
        <v>0</v>
      </c>
      <c r="D43" s="60">
        <f t="shared" si="3"/>
        <v>0</v>
      </c>
      <c r="E43" s="60">
        <v>0</v>
      </c>
      <c r="F43" s="60">
        <v>0</v>
      </c>
      <c r="G43" s="60">
        <f t="shared" si="4"/>
        <v>0</v>
      </c>
      <c r="H43" s="60">
        <v>0</v>
      </c>
      <c r="I43" s="60">
        <v>0</v>
      </c>
      <c r="J43" s="60">
        <v>0</v>
      </c>
      <c r="K43" s="60">
        <v>0</v>
      </c>
      <c r="L43" s="60">
        <f t="shared" si="5"/>
        <v>0</v>
      </c>
      <c r="M43" s="60">
        <v>0</v>
      </c>
      <c r="N43" s="60">
        <v>0</v>
      </c>
    </row>
    <row r="44" spans="1:14" s="172" customFormat="1" ht="16.5" customHeight="1">
      <c r="A44" s="191" t="s">
        <v>169</v>
      </c>
      <c r="B44" s="191"/>
      <c r="C44" s="164">
        <f>SUM(C45:C47)</f>
        <v>0</v>
      </c>
      <c r="D44" s="173">
        <f t="shared" si="3"/>
        <v>0</v>
      </c>
      <c r="E44" s="165">
        <f>SUM(E45:E47)</f>
        <v>0</v>
      </c>
      <c r="F44" s="165">
        <f>SUM(F45:F47)</f>
        <v>0</v>
      </c>
      <c r="G44" s="173">
        <f t="shared" si="4"/>
        <v>0</v>
      </c>
      <c r="H44" s="165">
        <f>SUM(H45:H47)</f>
        <v>0</v>
      </c>
      <c r="I44" s="165">
        <f>SUM(I45:I47)</f>
        <v>0</v>
      </c>
      <c r="J44" s="165">
        <f>SUM(J45:J47)</f>
        <v>0</v>
      </c>
      <c r="K44" s="165">
        <f>SUM(K45:K47)</f>
        <v>0</v>
      </c>
      <c r="L44" s="173">
        <f t="shared" si="5"/>
        <v>0</v>
      </c>
      <c r="M44" s="165">
        <f>SUM(M45:M47)</f>
        <v>0</v>
      </c>
      <c r="N44" s="165">
        <f>SUM(N45:N47)</f>
        <v>0</v>
      </c>
    </row>
    <row r="45" spans="1:14" ht="16.5" customHeight="1">
      <c r="A45" s="34"/>
      <c r="B45" s="39" t="s">
        <v>73</v>
      </c>
      <c r="C45" s="177">
        <v>0</v>
      </c>
      <c r="D45" s="60">
        <f t="shared" si="3"/>
        <v>0</v>
      </c>
      <c r="E45" s="60">
        <v>0</v>
      </c>
      <c r="F45" s="60">
        <v>0</v>
      </c>
      <c r="G45" s="60">
        <f t="shared" si="4"/>
        <v>0</v>
      </c>
      <c r="H45" s="60">
        <v>0</v>
      </c>
      <c r="I45" s="60">
        <v>0</v>
      </c>
      <c r="J45" s="60">
        <v>0</v>
      </c>
      <c r="K45" s="60">
        <v>0</v>
      </c>
      <c r="L45" s="60">
        <f t="shared" si="5"/>
        <v>0</v>
      </c>
      <c r="M45" s="60">
        <v>0</v>
      </c>
      <c r="N45" s="60">
        <v>0</v>
      </c>
    </row>
    <row r="46" spans="1:14" ht="16.5" customHeight="1">
      <c r="A46" s="34"/>
      <c r="B46" s="39" t="s">
        <v>55</v>
      </c>
      <c r="C46" s="177">
        <v>0</v>
      </c>
      <c r="D46" s="60">
        <f t="shared" si="3"/>
        <v>0</v>
      </c>
      <c r="E46" s="60">
        <v>0</v>
      </c>
      <c r="F46" s="60">
        <v>0</v>
      </c>
      <c r="G46" s="60">
        <f t="shared" si="4"/>
        <v>0</v>
      </c>
      <c r="H46" s="60">
        <v>0</v>
      </c>
      <c r="I46" s="60">
        <v>0</v>
      </c>
      <c r="J46" s="60">
        <v>0</v>
      </c>
      <c r="K46" s="60">
        <v>0</v>
      </c>
      <c r="L46" s="60">
        <f t="shared" si="5"/>
        <v>0</v>
      </c>
      <c r="M46" s="60">
        <v>0</v>
      </c>
      <c r="N46" s="60">
        <v>0</v>
      </c>
    </row>
    <row r="47" spans="1:14" ht="16.5" customHeight="1">
      <c r="A47" s="34"/>
      <c r="B47" s="39" t="s">
        <v>74</v>
      </c>
      <c r="C47" s="177">
        <v>0</v>
      </c>
      <c r="D47" s="60">
        <f t="shared" si="3"/>
        <v>0</v>
      </c>
      <c r="E47" s="60">
        <v>0</v>
      </c>
      <c r="F47" s="60">
        <v>0</v>
      </c>
      <c r="G47" s="60">
        <f t="shared" si="4"/>
        <v>0</v>
      </c>
      <c r="H47" s="60">
        <v>0</v>
      </c>
      <c r="I47" s="60">
        <v>0</v>
      </c>
      <c r="J47" s="60">
        <v>0</v>
      </c>
      <c r="K47" s="60">
        <v>0</v>
      </c>
      <c r="L47" s="60">
        <f t="shared" si="5"/>
        <v>0</v>
      </c>
      <c r="M47" s="60">
        <v>0</v>
      </c>
      <c r="N47" s="60">
        <v>0</v>
      </c>
    </row>
    <row r="48" spans="1:14" ht="16.5" customHeight="1">
      <c r="A48" s="191" t="s">
        <v>170</v>
      </c>
      <c r="B48" s="191"/>
      <c r="C48" s="168">
        <f>SUM(C49:C52)</f>
        <v>1</v>
      </c>
      <c r="D48" s="173">
        <f t="shared" si="3"/>
        <v>0</v>
      </c>
      <c r="E48" s="169">
        <f>SUM(E49:E52)</f>
        <v>0</v>
      </c>
      <c r="F48" s="169">
        <f>SUM(F49:F52)</f>
        <v>0</v>
      </c>
      <c r="G48" s="173">
        <f t="shared" si="4"/>
        <v>2</v>
      </c>
      <c r="H48" s="169">
        <f>SUM(H49:H52)</f>
        <v>0</v>
      </c>
      <c r="I48" s="169">
        <f>SUM(I49:I52)</f>
        <v>1</v>
      </c>
      <c r="J48" s="169">
        <f>SUM(J49:J52)</f>
        <v>0</v>
      </c>
      <c r="K48" s="169">
        <f>SUM(K49:K52)</f>
        <v>1</v>
      </c>
      <c r="L48" s="173">
        <f t="shared" si="5"/>
        <v>0</v>
      </c>
      <c r="M48" s="169">
        <f>SUM(M49:M52)</f>
        <v>0</v>
      </c>
      <c r="N48" s="169">
        <f>SUM(N49:N52)</f>
        <v>0</v>
      </c>
    </row>
    <row r="49" spans="1:14" ht="16.5" customHeight="1">
      <c r="A49" s="34"/>
      <c r="B49" s="39" t="s">
        <v>75</v>
      </c>
      <c r="C49" s="177">
        <v>0</v>
      </c>
      <c r="D49" s="60">
        <f t="shared" si="3"/>
        <v>0</v>
      </c>
      <c r="E49" s="60">
        <v>0</v>
      </c>
      <c r="F49" s="60">
        <v>0</v>
      </c>
      <c r="G49" s="60">
        <f t="shared" si="4"/>
        <v>0</v>
      </c>
      <c r="H49" s="60">
        <v>0</v>
      </c>
      <c r="I49" s="60">
        <v>0</v>
      </c>
      <c r="J49" s="60">
        <v>0</v>
      </c>
      <c r="K49" s="60">
        <v>0</v>
      </c>
      <c r="L49" s="60">
        <f t="shared" si="5"/>
        <v>0</v>
      </c>
      <c r="M49" s="60">
        <v>0</v>
      </c>
      <c r="N49" s="60">
        <v>0</v>
      </c>
    </row>
    <row r="50" spans="1:14" ht="16.5" customHeight="1">
      <c r="A50" s="34"/>
      <c r="B50" s="39" t="s">
        <v>76</v>
      </c>
      <c r="C50" s="177">
        <v>1</v>
      </c>
      <c r="D50" s="60">
        <f t="shared" si="3"/>
        <v>0</v>
      </c>
      <c r="E50" s="60">
        <v>0</v>
      </c>
      <c r="F50" s="60">
        <v>0</v>
      </c>
      <c r="G50" s="60">
        <f t="shared" si="4"/>
        <v>2</v>
      </c>
      <c r="H50" s="60">
        <v>0</v>
      </c>
      <c r="I50" s="60">
        <v>1</v>
      </c>
      <c r="J50" s="60">
        <v>0</v>
      </c>
      <c r="K50" s="60">
        <v>1</v>
      </c>
      <c r="L50" s="60">
        <f t="shared" si="5"/>
        <v>0</v>
      </c>
      <c r="M50" s="60">
        <v>0</v>
      </c>
      <c r="N50" s="60">
        <v>0</v>
      </c>
    </row>
    <row r="51" spans="1:14" s="172" customFormat="1" ht="16.5" customHeight="1">
      <c r="A51" s="34"/>
      <c r="B51" s="39" t="s">
        <v>77</v>
      </c>
      <c r="C51" s="177">
        <v>0</v>
      </c>
      <c r="D51" s="60">
        <f t="shared" si="3"/>
        <v>0</v>
      </c>
      <c r="E51" s="60">
        <v>0</v>
      </c>
      <c r="F51" s="60">
        <v>0</v>
      </c>
      <c r="G51" s="60">
        <f t="shared" si="4"/>
        <v>0</v>
      </c>
      <c r="H51" s="60">
        <v>0</v>
      </c>
      <c r="I51" s="60">
        <v>0</v>
      </c>
      <c r="J51" s="60">
        <v>0</v>
      </c>
      <c r="K51" s="60">
        <v>0</v>
      </c>
      <c r="L51" s="60">
        <f t="shared" si="5"/>
        <v>0</v>
      </c>
      <c r="M51" s="60">
        <v>0</v>
      </c>
      <c r="N51" s="60">
        <v>0</v>
      </c>
    </row>
    <row r="52" spans="1:14" ht="16.5" customHeight="1">
      <c r="A52" s="34"/>
      <c r="B52" s="39" t="s">
        <v>78</v>
      </c>
      <c r="C52" s="177">
        <v>0</v>
      </c>
      <c r="D52" s="60">
        <f t="shared" si="3"/>
        <v>0</v>
      </c>
      <c r="E52" s="60">
        <v>0</v>
      </c>
      <c r="F52" s="60">
        <v>0</v>
      </c>
      <c r="G52" s="60">
        <f t="shared" si="4"/>
        <v>0</v>
      </c>
      <c r="H52" s="60">
        <v>0</v>
      </c>
      <c r="I52" s="60">
        <v>0</v>
      </c>
      <c r="J52" s="60">
        <v>0</v>
      </c>
      <c r="K52" s="60">
        <v>0</v>
      </c>
      <c r="L52" s="60">
        <f t="shared" si="5"/>
        <v>0</v>
      </c>
      <c r="M52" s="60">
        <v>0</v>
      </c>
      <c r="N52" s="60">
        <v>0</v>
      </c>
    </row>
    <row r="53" spans="1:14" ht="16.5" customHeight="1">
      <c r="A53" s="191" t="s">
        <v>171</v>
      </c>
      <c r="B53" s="191"/>
      <c r="C53" s="168">
        <f>SUM(C54:C55)</f>
        <v>0</v>
      </c>
      <c r="D53" s="173">
        <f t="shared" si="3"/>
        <v>0</v>
      </c>
      <c r="E53" s="169">
        <f>SUM(E54:E55)</f>
        <v>0</v>
      </c>
      <c r="F53" s="169">
        <f>SUM(F54:F55)</f>
        <v>0</v>
      </c>
      <c r="G53" s="173">
        <f t="shared" si="4"/>
        <v>0</v>
      </c>
      <c r="H53" s="169">
        <f>SUM(H54:H55)</f>
        <v>0</v>
      </c>
      <c r="I53" s="169">
        <f>SUM(I54:I55)</f>
        <v>0</v>
      </c>
      <c r="J53" s="169">
        <f>SUM(J54:J55)</f>
        <v>0</v>
      </c>
      <c r="K53" s="169">
        <f>SUM(K54:K55)</f>
        <v>0</v>
      </c>
      <c r="L53" s="173">
        <f t="shared" si="5"/>
        <v>0</v>
      </c>
      <c r="M53" s="169">
        <f>SUM(M54:M55)</f>
        <v>0</v>
      </c>
      <c r="N53" s="169">
        <f>SUM(N54:N55)</f>
        <v>0</v>
      </c>
    </row>
    <row r="54" spans="1:14" ht="16.5" customHeight="1">
      <c r="A54" s="34"/>
      <c r="B54" s="39" t="s">
        <v>79</v>
      </c>
      <c r="C54" s="177">
        <v>0</v>
      </c>
      <c r="D54" s="60">
        <f t="shared" si="3"/>
        <v>0</v>
      </c>
      <c r="E54" s="60">
        <v>0</v>
      </c>
      <c r="F54" s="60">
        <v>0</v>
      </c>
      <c r="G54" s="60">
        <f t="shared" si="4"/>
        <v>0</v>
      </c>
      <c r="H54" s="60">
        <v>0</v>
      </c>
      <c r="I54" s="60">
        <v>0</v>
      </c>
      <c r="J54" s="60">
        <v>0</v>
      </c>
      <c r="K54" s="60">
        <v>0</v>
      </c>
      <c r="L54" s="60">
        <f t="shared" si="5"/>
        <v>0</v>
      </c>
      <c r="M54" s="60">
        <v>0</v>
      </c>
      <c r="N54" s="60">
        <v>0</v>
      </c>
    </row>
    <row r="55" spans="1:14" ht="16.5" customHeight="1">
      <c r="A55" s="34"/>
      <c r="B55" s="39" t="s">
        <v>82</v>
      </c>
      <c r="C55" s="177">
        <v>0</v>
      </c>
      <c r="D55" s="60">
        <f t="shared" si="3"/>
        <v>0</v>
      </c>
      <c r="E55" s="60">
        <v>0</v>
      </c>
      <c r="F55" s="60">
        <v>0</v>
      </c>
      <c r="G55" s="60">
        <f t="shared" si="4"/>
        <v>0</v>
      </c>
      <c r="H55" s="60">
        <v>0</v>
      </c>
      <c r="I55" s="60">
        <v>0</v>
      </c>
      <c r="J55" s="60">
        <v>0</v>
      </c>
      <c r="K55" s="60">
        <v>0</v>
      </c>
      <c r="L55" s="60">
        <f t="shared" si="5"/>
        <v>0</v>
      </c>
      <c r="M55" s="60">
        <v>0</v>
      </c>
      <c r="N55" s="60">
        <v>0</v>
      </c>
    </row>
    <row r="56" spans="1:14" s="172" customFormat="1" ht="16.5" customHeight="1">
      <c r="A56" s="191" t="s">
        <v>172</v>
      </c>
      <c r="B56" s="260"/>
      <c r="C56" s="168">
        <f>SUM(C57:C58)</f>
        <v>0</v>
      </c>
      <c r="D56" s="173">
        <f t="shared" si="3"/>
        <v>0</v>
      </c>
      <c r="E56" s="169">
        <f>SUM(E57:E58)</f>
        <v>0</v>
      </c>
      <c r="F56" s="169">
        <f>SUM(F57:F58)</f>
        <v>0</v>
      </c>
      <c r="G56" s="173">
        <f t="shared" si="4"/>
        <v>0</v>
      </c>
      <c r="H56" s="169">
        <f>SUM(H57:H58)</f>
        <v>0</v>
      </c>
      <c r="I56" s="169">
        <f>SUM(I57:I58)</f>
        <v>0</v>
      </c>
      <c r="J56" s="169">
        <f>SUM(J57:J58)</f>
        <v>0</v>
      </c>
      <c r="K56" s="169">
        <f>SUM(K57:K58)</f>
        <v>0</v>
      </c>
      <c r="L56" s="173">
        <f t="shared" si="5"/>
        <v>0</v>
      </c>
      <c r="M56" s="169">
        <f>SUM(M57:M58)</f>
        <v>0</v>
      </c>
      <c r="N56" s="169">
        <f>SUM(N57:N58)</f>
        <v>0</v>
      </c>
    </row>
    <row r="57" spans="1:14" ht="16.5" customHeight="1">
      <c r="A57" s="43"/>
      <c r="B57" s="39" t="s">
        <v>80</v>
      </c>
      <c r="C57" s="177">
        <v>0</v>
      </c>
      <c r="D57" s="60">
        <f t="shared" si="3"/>
        <v>0</v>
      </c>
      <c r="E57" s="60">
        <v>0</v>
      </c>
      <c r="F57" s="60">
        <v>0</v>
      </c>
      <c r="G57" s="60">
        <f t="shared" si="4"/>
        <v>0</v>
      </c>
      <c r="H57" s="60">
        <v>0</v>
      </c>
      <c r="I57" s="60">
        <v>0</v>
      </c>
      <c r="J57" s="60">
        <v>0</v>
      </c>
      <c r="K57" s="60">
        <v>0</v>
      </c>
      <c r="L57" s="60">
        <f t="shared" si="5"/>
        <v>0</v>
      </c>
      <c r="M57" s="60">
        <v>0</v>
      </c>
      <c r="N57" s="60">
        <v>0</v>
      </c>
    </row>
    <row r="58" spans="1:14" ht="16.5" customHeight="1">
      <c r="A58" s="43"/>
      <c r="B58" s="39" t="s">
        <v>155</v>
      </c>
      <c r="C58" s="177">
        <v>0</v>
      </c>
      <c r="D58" s="60">
        <f t="shared" si="3"/>
        <v>0</v>
      </c>
      <c r="E58" s="60">
        <v>0</v>
      </c>
      <c r="F58" s="60">
        <v>0</v>
      </c>
      <c r="G58" s="60">
        <f t="shared" si="4"/>
        <v>0</v>
      </c>
      <c r="H58" s="60">
        <v>0</v>
      </c>
      <c r="I58" s="60">
        <v>0</v>
      </c>
      <c r="J58" s="60">
        <v>0</v>
      </c>
      <c r="K58" s="60">
        <v>0</v>
      </c>
      <c r="L58" s="60">
        <f t="shared" si="5"/>
        <v>0</v>
      </c>
      <c r="M58" s="60">
        <v>0</v>
      </c>
      <c r="N58" s="60">
        <v>0</v>
      </c>
    </row>
    <row r="59" spans="1:14" ht="16.5" customHeight="1">
      <c r="A59" s="191" t="s">
        <v>174</v>
      </c>
      <c r="B59" s="191"/>
      <c r="C59" s="168">
        <f>C60</f>
        <v>0</v>
      </c>
      <c r="D59" s="173">
        <f t="shared" si="3"/>
        <v>0</v>
      </c>
      <c r="E59" s="169">
        <f>E60</f>
        <v>0</v>
      </c>
      <c r="F59" s="169">
        <f>F60</f>
        <v>0</v>
      </c>
      <c r="G59" s="173">
        <f t="shared" si="4"/>
        <v>0</v>
      </c>
      <c r="H59" s="169">
        <f>H60</f>
        <v>0</v>
      </c>
      <c r="I59" s="169">
        <f>I60</f>
        <v>0</v>
      </c>
      <c r="J59" s="169">
        <f>J60</f>
        <v>0</v>
      </c>
      <c r="K59" s="169">
        <f>K60</f>
        <v>0</v>
      </c>
      <c r="L59" s="173">
        <f t="shared" si="5"/>
        <v>0</v>
      </c>
      <c r="M59" s="169">
        <f>M60</f>
        <v>0</v>
      </c>
      <c r="N59" s="169">
        <f>N60</f>
        <v>0</v>
      </c>
    </row>
    <row r="60" spans="1:14" ht="16.5" customHeight="1">
      <c r="A60" s="43"/>
      <c r="B60" s="39" t="s">
        <v>81</v>
      </c>
      <c r="C60" s="177">
        <v>0</v>
      </c>
      <c r="D60" s="60">
        <f t="shared" si="3"/>
        <v>0</v>
      </c>
      <c r="E60" s="60">
        <v>0</v>
      </c>
      <c r="F60" s="60">
        <v>0</v>
      </c>
      <c r="G60" s="60">
        <f t="shared" si="4"/>
        <v>0</v>
      </c>
      <c r="H60" s="60">
        <v>0</v>
      </c>
      <c r="I60" s="60">
        <v>0</v>
      </c>
      <c r="J60" s="60">
        <v>0</v>
      </c>
      <c r="K60" s="60">
        <v>0</v>
      </c>
      <c r="L60" s="60">
        <f t="shared" si="5"/>
        <v>0</v>
      </c>
      <c r="M60" s="60">
        <v>0</v>
      </c>
      <c r="N60" s="60">
        <v>0</v>
      </c>
    </row>
    <row r="61" spans="1:14" ht="16.5" customHeight="1">
      <c r="A61" s="191" t="s">
        <v>175</v>
      </c>
      <c r="B61" s="260"/>
      <c r="C61" s="168">
        <f>SUM(C62:C63)</f>
        <v>0</v>
      </c>
      <c r="D61" s="173">
        <f t="shared" si="3"/>
        <v>0</v>
      </c>
      <c r="E61" s="169">
        <f>SUM(E62:E63)</f>
        <v>0</v>
      </c>
      <c r="F61" s="169">
        <f>SUM(F62:F63)</f>
        <v>0</v>
      </c>
      <c r="G61" s="173">
        <f t="shared" si="4"/>
        <v>0</v>
      </c>
      <c r="H61" s="169">
        <f>SUM(H62:H63)</f>
        <v>0</v>
      </c>
      <c r="I61" s="169">
        <f>SUM(I62:I63)</f>
        <v>0</v>
      </c>
      <c r="J61" s="169">
        <f>SUM(J62:J63)</f>
        <v>0</v>
      </c>
      <c r="K61" s="169">
        <f>SUM(K62:K63)</f>
        <v>0</v>
      </c>
      <c r="L61" s="173">
        <f t="shared" si="5"/>
        <v>0</v>
      </c>
      <c r="M61" s="169">
        <f>SUM(M62:M63)</f>
        <v>0</v>
      </c>
      <c r="N61" s="169">
        <f>SUM(N62:N63)</f>
        <v>0</v>
      </c>
    </row>
    <row r="62" spans="1:14" s="172" customFormat="1" ht="16.5" customHeight="1">
      <c r="A62" s="43"/>
      <c r="B62" s="39" t="s">
        <v>156</v>
      </c>
      <c r="C62" s="177">
        <v>0</v>
      </c>
      <c r="D62" s="60">
        <f t="shared" si="3"/>
        <v>0</v>
      </c>
      <c r="E62" s="60">
        <v>0</v>
      </c>
      <c r="F62" s="60">
        <v>0</v>
      </c>
      <c r="G62" s="60">
        <f t="shared" si="4"/>
        <v>0</v>
      </c>
      <c r="H62" s="60">
        <v>0</v>
      </c>
      <c r="I62" s="60">
        <v>0</v>
      </c>
      <c r="J62" s="60">
        <v>0</v>
      </c>
      <c r="K62" s="60">
        <v>0</v>
      </c>
      <c r="L62" s="60">
        <f t="shared" si="5"/>
        <v>0</v>
      </c>
      <c r="M62" s="60">
        <v>0</v>
      </c>
      <c r="N62" s="60">
        <v>0</v>
      </c>
    </row>
    <row r="63" spans="1:14" ht="16.5" customHeight="1">
      <c r="A63" s="43"/>
      <c r="B63" s="39" t="s">
        <v>157</v>
      </c>
      <c r="C63" s="177">
        <v>0</v>
      </c>
      <c r="D63" s="60">
        <f t="shared" si="3"/>
        <v>0</v>
      </c>
      <c r="E63" s="60">
        <v>0</v>
      </c>
      <c r="F63" s="60">
        <v>0</v>
      </c>
      <c r="G63" s="60">
        <f t="shared" si="4"/>
        <v>0</v>
      </c>
      <c r="H63" s="60">
        <v>0</v>
      </c>
      <c r="I63" s="60">
        <v>0</v>
      </c>
      <c r="J63" s="60">
        <v>0</v>
      </c>
      <c r="K63" s="60">
        <v>0</v>
      </c>
      <c r="L63" s="60">
        <f t="shared" si="5"/>
        <v>0</v>
      </c>
      <c r="M63" s="60">
        <v>0</v>
      </c>
      <c r="N63" s="60">
        <v>0</v>
      </c>
    </row>
    <row r="64" spans="1:14" ht="16.5" customHeight="1">
      <c r="A64" s="5"/>
      <c r="B64" s="5"/>
      <c r="C64" s="17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4" ht="14.25" customHeight="1">
      <c r="B65" s="51"/>
      <c r="C65" s="51"/>
      <c r="D65" s="51"/>
      <c r="E65" s="51"/>
      <c r="F65" s="58"/>
      <c r="G65" s="58"/>
      <c r="H65" s="58"/>
      <c r="I65" s="58"/>
      <c r="J65" s="58"/>
      <c r="K65" s="58"/>
      <c r="L65" s="58"/>
      <c r="M65" s="58"/>
      <c r="N65" s="58"/>
    </row>
    <row r="66" spans="1:14" s="7" customFormat="1" ht="14.25" customHeight="1" hidden="1">
      <c r="A66" s="47"/>
      <c r="B66" s="51" t="s">
        <v>205</v>
      </c>
      <c r="C66" s="7">
        <v>26</v>
      </c>
      <c r="D66" s="47">
        <f>SUM(E66:F66)</f>
        <v>1675</v>
      </c>
      <c r="E66" s="7">
        <v>587</v>
      </c>
      <c r="F66" s="47">
        <v>1088</v>
      </c>
      <c r="G66" s="47">
        <f>SUM(H66:K66)</f>
        <v>624</v>
      </c>
      <c r="H66" s="47">
        <v>33</v>
      </c>
      <c r="I66" s="47">
        <v>86</v>
      </c>
      <c r="J66" s="47">
        <v>292</v>
      </c>
      <c r="K66" s="47">
        <v>213</v>
      </c>
      <c r="L66" s="47">
        <f>SUM(M66:N66)</f>
        <v>36</v>
      </c>
      <c r="M66" s="47">
        <v>15</v>
      </c>
      <c r="N66" s="47">
        <v>21</v>
      </c>
    </row>
    <row r="67" spans="1:14" s="7" customFormat="1" ht="14.25" customHeight="1" hidden="1">
      <c r="A67" s="47"/>
      <c r="B67" s="51"/>
      <c r="F67" s="47"/>
      <c r="G67" s="47"/>
      <c r="H67" s="47"/>
      <c r="I67" s="47"/>
      <c r="J67" s="47"/>
      <c r="K67" s="47"/>
      <c r="L67" s="47"/>
      <c r="M67" s="47"/>
      <c r="N67" s="47"/>
    </row>
    <row r="68" spans="1:14" s="7" customFormat="1" ht="14.25" customHeight="1" hidden="1">
      <c r="A68" s="47"/>
      <c r="B68" s="58"/>
      <c r="C68" s="47" t="s">
        <v>206</v>
      </c>
      <c r="D68" s="47"/>
      <c r="E68" s="47" t="s">
        <v>207</v>
      </c>
      <c r="F68" s="47"/>
      <c r="G68" s="47"/>
      <c r="H68" s="47" t="s">
        <v>208</v>
      </c>
      <c r="I68" s="47"/>
      <c r="J68" s="47" t="s">
        <v>209</v>
      </c>
      <c r="K68" s="47"/>
      <c r="L68" s="47" t="s">
        <v>210</v>
      </c>
      <c r="M68" s="47"/>
      <c r="N68" s="47"/>
    </row>
    <row r="69" ht="11.25" customHeight="1">
      <c r="B69" s="58"/>
    </row>
  </sheetData>
  <sheetProtection sheet="1" objects="1" scenarios="1" selectLockedCells="1" selectUnlockedCells="1"/>
  <mergeCells count="16">
    <mergeCell ref="A61:B61"/>
    <mergeCell ref="A1:N1"/>
    <mergeCell ref="A44:B44"/>
    <mergeCell ref="A48:B48"/>
    <mergeCell ref="A53:B53"/>
    <mergeCell ref="L4:N5"/>
    <mergeCell ref="A34:B34"/>
    <mergeCell ref="A39:B39"/>
    <mergeCell ref="A41:B41"/>
    <mergeCell ref="D4:F5"/>
    <mergeCell ref="C4:C6"/>
    <mergeCell ref="A31:B31"/>
    <mergeCell ref="A56:B56"/>
    <mergeCell ref="A59:B59"/>
    <mergeCell ref="A12:B12"/>
    <mergeCell ref="A4:B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91"/>
  <sheetViews>
    <sheetView showGridLines="0" workbookViewId="0" topLeftCell="A1">
      <selection activeCell="A1" sqref="A1:IV16384"/>
    </sheetView>
  </sheetViews>
  <sheetFormatPr defaultColWidth="8.75" defaultRowHeight="15" customHeight="1"/>
  <cols>
    <col min="1" max="1" width="4" style="68" customWidth="1"/>
    <col min="2" max="2" width="12.5" style="162" customWidth="1"/>
    <col min="3" max="3" width="5.58203125" style="162" customWidth="1"/>
    <col min="4" max="16" width="7.08203125" style="68" customWidth="1"/>
    <col min="17" max="30" width="7.58203125" style="68" customWidth="1"/>
    <col min="31" max="16384" width="8.75" style="68" customWidth="1"/>
  </cols>
  <sheetData>
    <row r="1" spans="1:27" ht="18" customHeight="1">
      <c r="A1" s="240" t="s">
        <v>151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18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8" customHeight="1">
      <c r="A3" s="66" t="s">
        <v>136</v>
      </c>
      <c r="B3" s="67"/>
      <c r="C3" s="67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45" t="s">
        <v>142</v>
      </c>
      <c r="Q3" s="17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5" customHeight="1">
      <c r="A4" s="71"/>
      <c r="B4" s="74"/>
      <c r="C4" s="283" t="s">
        <v>130</v>
      </c>
      <c r="D4" s="265" t="s">
        <v>126</v>
      </c>
      <c r="E4" s="266"/>
      <c r="F4" s="266"/>
      <c r="G4" s="266"/>
      <c r="H4" s="266"/>
      <c r="I4" s="266"/>
      <c r="J4" s="267"/>
      <c r="K4" s="277" t="s">
        <v>129</v>
      </c>
      <c r="L4" s="278"/>
      <c r="M4" s="279"/>
      <c r="N4" s="273" t="s">
        <v>145</v>
      </c>
      <c r="O4" s="274"/>
      <c r="P4" s="274"/>
      <c r="Q4" s="17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15" customHeight="1">
      <c r="A5" s="225" t="s">
        <v>96</v>
      </c>
      <c r="B5" s="232"/>
      <c r="C5" s="284"/>
      <c r="D5" s="265" t="s">
        <v>89</v>
      </c>
      <c r="E5" s="266"/>
      <c r="F5" s="267"/>
      <c r="G5" s="268" t="s">
        <v>128</v>
      </c>
      <c r="H5" s="269"/>
      <c r="I5" s="268" t="s">
        <v>127</v>
      </c>
      <c r="J5" s="269"/>
      <c r="K5" s="280"/>
      <c r="L5" s="281"/>
      <c r="M5" s="282"/>
      <c r="N5" s="275"/>
      <c r="O5" s="276"/>
      <c r="P5" s="276"/>
      <c r="Q5" s="17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5" customHeight="1">
      <c r="A6" s="78"/>
      <c r="B6" s="84"/>
      <c r="C6" s="285"/>
      <c r="D6" s="81" t="s">
        <v>0</v>
      </c>
      <c r="E6" s="81" t="s">
        <v>90</v>
      </c>
      <c r="F6" s="81" t="s">
        <v>91</v>
      </c>
      <c r="G6" s="81" t="s">
        <v>1</v>
      </c>
      <c r="H6" s="81" t="s">
        <v>2</v>
      </c>
      <c r="I6" s="81" t="s">
        <v>1</v>
      </c>
      <c r="J6" s="81" t="s">
        <v>2</v>
      </c>
      <c r="K6" s="81" t="s">
        <v>89</v>
      </c>
      <c r="L6" s="81" t="s">
        <v>1</v>
      </c>
      <c r="M6" s="81" t="s">
        <v>2</v>
      </c>
      <c r="N6" s="81" t="s">
        <v>0</v>
      </c>
      <c r="O6" s="81" t="s">
        <v>1</v>
      </c>
      <c r="P6" s="180" t="s">
        <v>2</v>
      </c>
      <c r="Q6" s="17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ht="15" customHeight="1">
      <c r="A7" s="71"/>
      <c r="B7" s="74"/>
      <c r="C7" s="86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ht="15" customHeight="1">
      <c r="A8" s="225" t="s">
        <v>194</v>
      </c>
      <c r="B8" s="232"/>
      <c r="C8" s="106">
        <v>33</v>
      </c>
      <c r="D8" s="104">
        <v>1675</v>
      </c>
      <c r="E8" s="104">
        <v>587</v>
      </c>
      <c r="F8" s="104">
        <v>1088</v>
      </c>
      <c r="G8" s="104">
        <v>3</v>
      </c>
      <c r="H8" s="104">
        <v>5</v>
      </c>
      <c r="I8" s="104">
        <v>584</v>
      </c>
      <c r="J8" s="104">
        <v>1083</v>
      </c>
      <c r="K8" s="104">
        <v>1009</v>
      </c>
      <c r="L8" s="104">
        <v>453</v>
      </c>
      <c r="M8" s="104">
        <v>556</v>
      </c>
      <c r="N8" s="104">
        <v>1091</v>
      </c>
      <c r="O8" s="104">
        <v>494</v>
      </c>
      <c r="P8" s="104">
        <v>597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s="97" customFormat="1" ht="15" customHeight="1">
      <c r="A9" s="244" t="s">
        <v>223</v>
      </c>
      <c r="B9" s="245"/>
      <c r="C9" s="91">
        <f aca="true" t="shared" si="0" ref="C9:P9">C11+C21+C25+C36+C43+C49+C59+C67+C80</f>
        <v>31</v>
      </c>
      <c r="D9" s="92">
        <f t="shared" si="0"/>
        <v>1613</v>
      </c>
      <c r="E9" s="92">
        <f t="shared" si="0"/>
        <v>567</v>
      </c>
      <c r="F9" s="92">
        <f t="shared" si="0"/>
        <v>1046</v>
      </c>
      <c r="G9" s="92">
        <f t="shared" si="0"/>
        <v>2</v>
      </c>
      <c r="H9" s="92">
        <f t="shared" si="0"/>
        <v>6</v>
      </c>
      <c r="I9" s="92">
        <f t="shared" si="0"/>
        <v>565</v>
      </c>
      <c r="J9" s="92">
        <f t="shared" si="0"/>
        <v>1040</v>
      </c>
      <c r="K9" s="92">
        <f t="shared" si="0"/>
        <v>885</v>
      </c>
      <c r="L9" s="92">
        <f t="shared" si="0"/>
        <v>371</v>
      </c>
      <c r="M9" s="92">
        <f t="shared" si="0"/>
        <v>514</v>
      </c>
      <c r="N9" s="92">
        <f t="shared" si="0"/>
        <v>992</v>
      </c>
      <c r="O9" s="92">
        <f t="shared" si="0"/>
        <v>440</v>
      </c>
      <c r="P9" s="92">
        <f t="shared" si="0"/>
        <v>552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ht="15" customHeight="1">
      <c r="A10" s="181"/>
      <c r="B10" s="84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</row>
    <row r="11" spans="1:27" s="97" customFormat="1" ht="15" customHeight="1">
      <c r="A11" s="262" t="s">
        <v>100</v>
      </c>
      <c r="B11" s="110" t="s">
        <v>0</v>
      </c>
      <c r="C11" s="91">
        <f aca="true" t="shared" si="1" ref="C11:P11">SUM(C12:C20)</f>
        <v>0</v>
      </c>
      <c r="D11" s="93">
        <f>SUM(D12:D20)</f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  <c r="H11" s="93">
        <f t="shared" si="1"/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>SUM(O11:P11)</f>
        <v>0</v>
      </c>
      <c r="O11" s="93">
        <f t="shared" si="1"/>
        <v>0</v>
      </c>
      <c r="P11" s="93">
        <f t="shared" si="1"/>
        <v>0</v>
      </c>
      <c r="AA11" s="111"/>
    </row>
    <row r="12" spans="1:27" ht="15" customHeight="1">
      <c r="A12" s="263"/>
      <c r="B12" s="72" t="s">
        <v>8</v>
      </c>
      <c r="C12" s="103">
        <v>0</v>
      </c>
      <c r="D12" s="104">
        <f aca="true" t="shared" si="2" ref="D12:D20">SUM(E12:F12)</f>
        <v>0</v>
      </c>
      <c r="E12" s="139">
        <f>G12+I12</f>
        <v>0</v>
      </c>
      <c r="F12" s="139">
        <f>H12+J12</f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f aca="true" t="shared" si="3" ref="K12:K20">SUM(L12:M12)</f>
        <v>0</v>
      </c>
      <c r="L12" s="113">
        <v>0</v>
      </c>
      <c r="M12" s="113">
        <v>0</v>
      </c>
      <c r="N12" s="104">
        <f>SUM(O12:P12)</f>
        <v>0</v>
      </c>
      <c r="O12" s="113">
        <v>0</v>
      </c>
      <c r="P12" s="113">
        <v>0</v>
      </c>
      <c r="AA12" s="66"/>
    </row>
    <row r="13" spans="1:27" ht="15" customHeight="1">
      <c r="A13" s="263"/>
      <c r="B13" s="72" t="s">
        <v>10</v>
      </c>
      <c r="C13" s="103">
        <v>0</v>
      </c>
      <c r="D13" s="104">
        <f t="shared" si="2"/>
        <v>0</v>
      </c>
      <c r="E13" s="139">
        <f aca="true" t="shared" si="4" ref="E13:F20">G13+I13</f>
        <v>0</v>
      </c>
      <c r="F13" s="139">
        <f>H13+J13</f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f t="shared" si="3"/>
        <v>0</v>
      </c>
      <c r="L13" s="113">
        <v>0</v>
      </c>
      <c r="M13" s="113">
        <v>0</v>
      </c>
      <c r="N13" s="104">
        <f aca="true" t="shared" si="5" ref="N13:N76">SUM(O13:P13)</f>
        <v>0</v>
      </c>
      <c r="O13" s="113">
        <v>0</v>
      </c>
      <c r="P13" s="113">
        <v>0</v>
      </c>
      <c r="AA13" s="66"/>
    </row>
    <row r="14" spans="1:27" ht="15" customHeight="1">
      <c r="A14" s="263"/>
      <c r="B14" s="72" t="s">
        <v>12</v>
      </c>
      <c r="C14" s="103">
        <v>0</v>
      </c>
      <c r="D14" s="104">
        <f t="shared" si="2"/>
        <v>0</v>
      </c>
      <c r="E14" s="139">
        <f t="shared" si="4"/>
        <v>0</v>
      </c>
      <c r="F14" s="139">
        <f t="shared" si="4"/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f t="shared" si="3"/>
        <v>0</v>
      </c>
      <c r="L14" s="113">
        <v>0</v>
      </c>
      <c r="M14" s="113">
        <v>0</v>
      </c>
      <c r="N14" s="104">
        <f t="shared" si="5"/>
        <v>0</v>
      </c>
      <c r="O14" s="113">
        <v>0</v>
      </c>
      <c r="P14" s="113">
        <v>0</v>
      </c>
      <c r="AA14" s="66"/>
    </row>
    <row r="15" spans="1:27" ht="15" customHeight="1">
      <c r="A15" s="263"/>
      <c r="B15" s="72" t="s">
        <v>13</v>
      </c>
      <c r="C15" s="103">
        <v>0</v>
      </c>
      <c r="D15" s="104">
        <f t="shared" si="2"/>
        <v>0</v>
      </c>
      <c r="E15" s="139">
        <f t="shared" si="4"/>
        <v>0</v>
      </c>
      <c r="F15" s="139">
        <f t="shared" si="4"/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f t="shared" si="3"/>
        <v>0</v>
      </c>
      <c r="L15" s="113">
        <v>0</v>
      </c>
      <c r="M15" s="113">
        <v>0</v>
      </c>
      <c r="N15" s="104">
        <f t="shared" si="5"/>
        <v>0</v>
      </c>
      <c r="O15" s="113">
        <v>0</v>
      </c>
      <c r="P15" s="113">
        <v>0</v>
      </c>
      <c r="AA15" s="66"/>
    </row>
    <row r="16" spans="1:27" ht="15" customHeight="1">
      <c r="A16" s="263"/>
      <c r="B16" s="72" t="s">
        <v>14</v>
      </c>
      <c r="C16" s="103">
        <v>0</v>
      </c>
      <c r="D16" s="104">
        <f t="shared" si="2"/>
        <v>0</v>
      </c>
      <c r="E16" s="139">
        <f t="shared" si="4"/>
        <v>0</v>
      </c>
      <c r="F16" s="139">
        <f t="shared" si="4"/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f t="shared" si="3"/>
        <v>0</v>
      </c>
      <c r="L16" s="113">
        <v>0</v>
      </c>
      <c r="M16" s="113">
        <v>0</v>
      </c>
      <c r="N16" s="104">
        <f t="shared" si="5"/>
        <v>0</v>
      </c>
      <c r="O16" s="113">
        <v>0</v>
      </c>
      <c r="P16" s="113">
        <v>0</v>
      </c>
      <c r="AA16" s="66"/>
    </row>
    <row r="17" spans="1:27" ht="15" customHeight="1">
      <c r="A17" s="263"/>
      <c r="B17" s="72" t="s">
        <v>15</v>
      </c>
      <c r="C17" s="103">
        <v>0</v>
      </c>
      <c r="D17" s="104">
        <f t="shared" si="2"/>
        <v>0</v>
      </c>
      <c r="E17" s="139">
        <f t="shared" si="4"/>
        <v>0</v>
      </c>
      <c r="F17" s="139">
        <f t="shared" si="4"/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f t="shared" si="3"/>
        <v>0</v>
      </c>
      <c r="L17" s="113">
        <v>0</v>
      </c>
      <c r="M17" s="113">
        <v>0</v>
      </c>
      <c r="N17" s="104">
        <f t="shared" si="5"/>
        <v>0</v>
      </c>
      <c r="O17" s="113">
        <v>0</v>
      </c>
      <c r="P17" s="113">
        <v>0</v>
      </c>
      <c r="AA17" s="66"/>
    </row>
    <row r="18" spans="1:27" ht="15" customHeight="1">
      <c r="A18" s="263"/>
      <c r="B18" s="72" t="s">
        <v>17</v>
      </c>
      <c r="C18" s="103">
        <v>0</v>
      </c>
      <c r="D18" s="104">
        <f t="shared" si="2"/>
        <v>0</v>
      </c>
      <c r="E18" s="139">
        <f t="shared" si="4"/>
        <v>0</v>
      </c>
      <c r="F18" s="139">
        <f t="shared" si="4"/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f t="shared" si="3"/>
        <v>0</v>
      </c>
      <c r="L18" s="113">
        <v>0</v>
      </c>
      <c r="M18" s="113">
        <v>0</v>
      </c>
      <c r="N18" s="104">
        <f t="shared" si="5"/>
        <v>0</v>
      </c>
      <c r="O18" s="113">
        <v>0</v>
      </c>
      <c r="P18" s="113">
        <v>0</v>
      </c>
      <c r="AA18" s="66"/>
    </row>
    <row r="19" spans="1:27" ht="15" customHeight="1">
      <c r="A19" s="263"/>
      <c r="B19" s="72" t="s">
        <v>19</v>
      </c>
      <c r="C19" s="103">
        <v>0</v>
      </c>
      <c r="D19" s="104">
        <f t="shared" si="2"/>
        <v>0</v>
      </c>
      <c r="E19" s="139">
        <f t="shared" si="4"/>
        <v>0</v>
      </c>
      <c r="F19" s="139">
        <f t="shared" si="4"/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f t="shared" si="3"/>
        <v>0</v>
      </c>
      <c r="L19" s="113">
        <v>0</v>
      </c>
      <c r="M19" s="113">
        <v>0</v>
      </c>
      <c r="N19" s="104">
        <f t="shared" si="5"/>
        <v>0</v>
      </c>
      <c r="O19" s="113">
        <v>0</v>
      </c>
      <c r="P19" s="113">
        <v>0</v>
      </c>
      <c r="AA19" s="66"/>
    </row>
    <row r="20" spans="1:27" ht="15" customHeight="1">
      <c r="A20" s="264"/>
      <c r="B20" s="72" t="s">
        <v>4</v>
      </c>
      <c r="C20" s="103">
        <v>0</v>
      </c>
      <c r="D20" s="104">
        <f t="shared" si="2"/>
        <v>0</v>
      </c>
      <c r="E20" s="139">
        <f t="shared" si="4"/>
        <v>0</v>
      </c>
      <c r="F20" s="139">
        <f t="shared" si="4"/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f t="shared" si="3"/>
        <v>0</v>
      </c>
      <c r="L20" s="113">
        <v>0</v>
      </c>
      <c r="M20" s="113">
        <v>0</v>
      </c>
      <c r="N20" s="104">
        <f t="shared" si="5"/>
        <v>0</v>
      </c>
      <c r="O20" s="113">
        <v>0</v>
      </c>
      <c r="P20" s="113">
        <v>0</v>
      </c>
      <c r="AA20" s="66"/>
    </row>
    <row r="21" spans="1:27" s="97" customFormat="1" ht="15" customHeight="1">
      <c r="A21" s="237" t="s">
        <v>101</v>
      </c>
      <c r="B21" s="110" t="s">
        <v>0</v>
      </c>
      <c r="C21" s="91">
        <f>SUM(C22:C24)</f>
        <v>0</v>
      </c>
      <c r="D21" s="93">
        <f>SUM(D22:D24)</f>
        <v>0</v>
      </c>
      <c r="E21" s="93">
        <f>SUM(E22:E24)</f>
        <v>0</v>
      </c>
      <c r="F21" s="93">
        <f>SUM(F22:F24)</f>
        <v>0</v>
      </c>
      <c r="G21" s="93">
        <v>0</v>
      </c>
      <c r="H21" s="93">
        <v>0</v>
      </c>
      <c r="I21" s="93">
        <v>0</v>
      </c>
      <c r="J21" s="93">
        <v>0</v>
      </c>
      <c r="K21" s="93">
        <f aca="true" t="shared" si="6" ref="K21:P21">SUM(K22:K24)</f>
        <v>0</v>
      </c>
      <c r="L21" s="93">
        <f t="shared" si="6"/>
        <v>0</v>
      </c>
      <c r="M21" s="93">
        <f t="shared" si="6"/>
        <v>0</v>
      </c>
      <c r="N21" s="93">
        <f t="shared" si="5"/>
        <v>0</v>
      </c>
      <c r="O21" s="93">
        <f t="shared" si="6"/>
        <v>0</v>
      </c>
      <c r="P21" s="93">
        <f t="shared" si="6"/>
        <v>0</v>
      </c>
      <c r="AA21" s="111"/>
    </row>
    <row r="22" spans="1:27" ht="15" customHeight="1">
      <c r="A22" s="238"/>
      <c r="B22" s="72" t="s">
        <v>23</v>
      </c>
      <c r="C22" s="103">
        <v>0</v>
      </c>
      <c r="D22" s="104">
        <f>SUM(E22:F22)</f>
        <v>0</v>
      </c>
      <c r="E22" s="113">
        <f aca="true" t="shared" si="7" ref="E22:F24">G22+I22</f>
        <v>0</v>
      </c>
      <c r="F22" s="113">
        <f t="shared" si="7"/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f>SUM(L22:M22)</f>
        <v>0</v>
      </c>
      <c r="L22" s="113">
        <v>0</v>
      </c>
      <c r="M22" s="113">
        <v>0</v>
      </c>
      <c r="N22" s="104">
        <f t="shared" si="5"/>
        <v>0</v>
      </c>
      <c r="O22" s="113">
        <v>0</v>
      </c>
      <c r="P22" s="113">
        <v>0</v>
      </c>
      <c r="AA22" s="66"/>
    </row>
    <row r="23" spans="1:27" ht="15" customHeight="1">
      <c r="A23" s="238"/>
      <c r="B23" s="72" t="s">
        <v>189</v>
      </c>
      <c r="C23" s="103">
        <v>0</v>
      </c>
      <c r="D23" s="104">
        <f>SUM(E23:F23)</f>
        <v>0</v>
      </c>
      <c r="E23" s="113">
        <f t="shared" si="7"/>
        <v>0</v>
      </c>
      <c r="F23" s="113">
        <f t="shared" si="7"/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f>SUM(L23:M23)</f>
        <v>0</v>
      </c>
      <c r="L23" s="113">
        <v>0</v>
      </c>
      <c r="M23" s="113">
        <v>0</v>
      </c>
      <c r="N23" s="104">
        <f t="shared" si="5"/>
        <v>0</v>
      </c>
      <c r="O23" s="113">
        <v>0</v>
      </c>
      <c r="P23" s="113">
        <v>0</v>
      </c>
      <c r="AA23" s="66"/>
    </row>
    <row r="24" spans="1:27" ht="15" customHeight="1">
      <c r="A24" s="239"/>
      <c r="B24" s="114" t="s">
        <v>4</v>
      </c>
      <c r="C24" s="103">
        <v>0</v>
      </c>
      <c r="D24" s="104">
        <f>SUM(E24:F24)</f>
        <v>0</v>
      </c>
      <c r="E24" s="113">
        <f t="shared" si="7"/>
        <v>0</v>
      </c>
      <c r="F24" s="113">
        <f t="shared" si="7"/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f>SUM(L24:M24)</f>
        <v>0</v>
      </c>
      <c r="L24" s="113">
        <v>0</v>
      </c>
      <c r="M24" s="113">
        <v>0</v>
      </c>
      <c r="N24" s="104">
        <f t="shared" si="5"/>
        <v>0</v>
      </c>
      <c r="O24" s="113">
        <v>0</v>
      </c>
      <c r="P24" s="113">
        <v>0</v>
      </c>
      <c r="AA24" s="66"/>
    </row>
    <row r="25" spans="1:27" s="97" customFormat="1" ht="15" customHeight="1">
      <c r="A25" s="237" t="s">
        <v>102</v>
      </c>
      <c r="B25" s="115" t="s">
        <v>0</v>
      </c>
      <c r="C25" s="91">
        <f aca="true" t="shared" si="8" ref="C25:P25">SUM(C26:C35)</f>
        <v>9</v>
      </c>
      <c r="D25" s="93">
        <f t="shared" si="8"/>
        <v>853</v>
      </c>
      <c r="E25" s="93">
        <f t="shared" si="8"/>
        <v>160</v>
      </c>
      <c r="F25" s="93">
        <f t="shared" si="8"/>
        <v>693</v>
      </c>
      <c r="G25" s="93">
        <f t="shared" si="8"/>
        <v>0</v>
      </c>
      <c r="H25" s="93">
        <f t="shared" si="8"/>
        <v>0</v>
      </c>
      <c r="I25" s="93">
        <f t="shared" si="8"/>
        <v>160</v>
      </c>
      <c r="J25" s="93">
        <f t="shared" si="8"/>
        <v>693</v>
      </c>
      <c r="K25" s="93">
        <f t="shared" si="8"/>
        <v>390</v>
      </c>
      <c r="L25" s="93">
        <f t="shared" si="8"/>
        <v>73</v>
      </c>
      <c r="M25" s="93">
        <f t="shared" si="8"/>
        <v>317</v>
      </c>
      <c r="N25" s="93">
        <f t="shared" si="5"/>
        <v>362</v>
      </c>
      <c r="O25" s="93">
        <f t="shared" si="8"/>
        <v>57</v>
      </c>
      <c r="P25" s="93">
        <f t="shared" si="8"/>
        <v>305</v>
      </c>
      <c r="AA25" s="111"/>
    </row>
    <row r="26" spans="1:27" ht="15" customHeight="1">
      <c r="A26" s="238"/>
      <c r="B26" s="72" t="s">
        <v>26</v>
      </c>
      <c r="C26" s="103">
        <v>3</v>
      </c>
      <c r="D26" s="104">
        <f aca="true" t="shared" si="9" ref="D26:D35">SUM(E26:F26)</f>
        <v>307</v>
      </c>
      <c r="E26" s="113">
        <f>G26+I26</f>
        <v>66</v>
      </c>
      <c r="F26" s="113">
        <f>H26+J26</f>
        <v>241</v>
      </c>
      <c r="G26" s="113">
        <v>0</v>
      </c>
      <c r="H26" s="113">
        <v>0</v>
      </c>
      <c r="I26" s="113">
        <v>66</v>
      </c>
      <c r="J26" s="113">
        <v>241</v>
      </c>
      <c r="K26" s="113">
        <f aca="true" t="shared" si="10" ref="K26:K35">SUM(L26:M26)</f>
        <v>100</v>
      </c>
      <c r="L26" s="113">
        <v>23</v>
      </c>
      <c r="M26" s="113">
        <v>77</v>
      </c>
      <c r="N26" s="104">
        <f t="shared" si="5"/>
        <v>101</v>
      </c>
      <c r="O26" s="113">
        <v>11</v>
      </c>
      <c r="P26" s="113">
        <v>90</v>
      </c>
      <c r="AA26" s="66"/>
    </row>
    <row r="27" spans="1:27" ht="15" customHeight="1">
      <c r="A27" s="238"/>
      <c r="B27" s="72" t="s">
        <v>27</v>
      </c>
      <c r="C27" s="103">
        <v>5</v>
      </c>
      <c r="D27" s="104">
        <f t="shared" si="9"/>
        <v>516</v>
      </c>
      <c r="E27" s="113">
        <f aca="true" t="shared" si="11" ref="E27:F35">G27+I27</f>
        <v>94</v>
      </c>
      <c r="F27" s="113">
        <f t="shared" si="11"/>
        <v>422</v>
      </c>
      <c r="G27" s="113">
        <v>0</v>
      </c>
      <c r="H27" s="113">
        <v>0</v>
      </c>
      <c r="I27" s="113">
        <v>94</v>
      </c>
      <c r="J27" s="113">
        <v>422</v>
      </c>
      <c r="K27" s="113">
        <f t="shared" si="10"/>
        <v>260</v>
      </c>
      <c r="L27" s="113">
        <v>50</v>
      </c>
      <c r="M27" s="113">
        <v>210</v>
      </c>
      <c r="N27" s="104">
        <f t="shared" si="5"/>
        <v>231</v>
      </c>
      <c r="O27" s="113">
        <v>46</v>
      </c>
      <c r="P27" s="113">
        <v>185</v>
      </c>
      <c r="AA27" s="66"/>
    </row>
    <row r="28" spans="1:27" ht="15" customHeight="1">
      <c r="A28" s="238"/>
      <c r="B28" s="72" t="s">
        <v>29</v>
      </c>
      <c r="C28" s="103">
        <v>0</v>
      </c>
      <c r="D28" s="104">
        <f t="shared" si="9"/>
        <v>0</v>
      </c>
      <c r="E28" s="113">
        <f t="shared" si="11"/>
        <v>0</v>
      </c>
      <c r="F28" s="113">
        <f t="shared" si="11"/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f t="shared" si="10"/>
        <v>0</v>
      </c>
      <c r="L28" s="113">
        <v>0</v>
      </c>
      <c r="M28" s="113">
        <v>0</v>
      </c>
      <c r="N28" s="104">
        <f t="shared" si="5"/>
        <v>0</v>
      </c>
      <c r="O28" s="113">
        <v>0</v>
      </c>
      <c r="P28" s="113">
        <v>0</v>
      </c>
      <c r="AA28" s="66"/>
    </row>
    <row r="29" spans="1:27" ht="15" customHeight="1">
      <c r="A29" s="238"/>
      <c r="B29" s="72" t="s">
        <v>31</v>
      </c>
      <c r="C29" s="103">
        <v>0</v>
      </c>
      <c r="D29" s="104">
        <f t="shared" si="9"/>
        <v>0</v>
      </c>
      <c r="E29" s="113">
        <f t="shared" si="11"/>
        <v>0</v>
      </c>
      <c r="F29" s="113">
        <f t="shared" si="11"/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f t="shared" si="10"/>
        <v>0</v>
      </c>
      <c r="L29" s="113">
        <v>0</v>
      </c>
      <c r="M29" s="113">
        <v>0</v>
      </c>
      <c r="N29" s="104">
        <f t="shared" si="5"/>
        <v>0</v>
      </c>
      <c r="O29" s="113">
        <v>0</v>
      </c>
      <c r="P29" s="113">
        <v>0</v>
      </c>
      <c r="AA29" s="66"/>
    </row>
    <row r="30" spans="1:27" ht="15" customHeight="1">
      <c r="A30" s="238"/>
      <c r="B30" s="72" t="s">
        <v>33</v>
      </c>
      <c r="C30" s="103">
        <v>0</v>
      </c>
      <c r="D30" s="104">
        <f t="shared" si="9"/>
        <v>0</v>
      </c>
      <c r="E30" s="113">
        <f t="shared" si="11"/>
        <v>0</v>
      </c>
      <c r="F30" s="113">
        <f t="shared" si="11"/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f t="shared" si="10"/>
        <v>0</v>
      </c>
      <c r="L30" s="113">
        <v>0</v>
      </c>
      <c r="M30" s="113">
        <v>0</v>
      </c>
      <c r="N30" s="104">
        <f t="shared" si="5"/>
        <v>0</v>
      </c>
      <c r="O30" s="113">
        <v>0</v>
      </c>
      <c r="P30" s="113">
        <v>0</v>
      </c>
      <c r="AA30" s="66"/>
    </row>
    <row r="31" spans="1:27" ht="15" customHeight="1">
      <c r="A31" s="238"/>
      <c r="B31" s="72" t="s">
        <v>35</v>
      </c>
      <c r="C31" s="103">
        <v>0</v>
      </c>
      <c r="D31" s="104">
        <f t="shared" si="9"/>
        <v>0</v>
      </c>
      <c r="E31" s="113">
        <f t="shared" si="11"/>
        <v>0</v>
      </c>
      <c r="F31" s="113">
        <f t="shared" si="11"/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f t="shared" si="10"/>
        <v>0</v>
      </c>
      <c r="L31" s="113">
        <v>0</v>
      </c>
      <c r="M31" s="113">
        <v>0</v>
      </c>
      <c r="N31" s="104">
        <f t="shared" si="5"/>
        <v>0</v>
      </c>
      <c r="O31" s="113">
        <v>0</v>
      </c>
      <c r="P31" s="113">
        <v>0</v>
      </c>
      <c r="AA31" s="66"/>
    </row>
    <row r="32" spans="1:27" ht="15" customHeight="1">
      <c r="A32" s="238"/>
      <c r="B32" s="119" t="s">
        <v>179</v>
      </c>
      <c r="C32" s="163">
        <v>0</v>
      </c>
      <c r="D32" s="104">
        <f t="shared" si="9"/>
        <v>0</v>
      </c>
      <c r="E32" s="113">
        <f t="shared" si="11"/>
        <v>0</v>
      </c>
      <c r="F32" s="113">
        <f t="shared" si="11"/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f t="shared" si="10"/>
        <v>0</v>
      </c>
      <c r="L32" s="113">
        <v>0</v>
      </c>
      <c r="M32" s="113">
        <v>0</v>
      </c>
      <c r="N32" s="104">
        <f t="shared" si="5"/>
        <v>0</v>
      </c>
      <c r="O32" s="113">
        <v>0</v>
      </c>
      <c r="P32" s="113">
        <v>0</v>
      </c>
      <c r="AA32" s="66"/>
    </row>
    <row r="33" spans="1:27" ht="15" customHeight="1">
      <c r="A33" s="238"/>
      <c r="B33" s="72" t="s">
        <v>38</v>
      </c>
      <c r="C33" s="103">
        <v>0</v>
      </c>
      <c r="D33" s="104">
        <f t="shared" si="9"/>
        <v>0</v>
      </c>
      <c r="E33" s="113">
        <f t="shared" si="11"/>
        <v>0</v>
      </c>
      <c r="F33" s="113">
        <f t="shared" si="11"/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f t="shared" si="10"/>
        <v>0</v>
      </c>
      <c r="L33" s="113">
        <v>0</v>
      </c>
      <c r="M33" s="113">
        <v>0</v>
      </c>
      <c r="N33" s="104">
        <f t="shared" si="5"/>
        <v>0</v>
      </c>
      <c r="O33" s="113">
        <v>0</v>
      </c>
      <c r="P33" s="113">
        <v>0</v>
      </c>
      <c r="AA33" s="66"/>
    </row>
    <row r="34" spans="1:27" ht="15" customHeight="1">
      <c r="A34" s="238"/>
      <c r="B34" s="72" t="s">
        <v>115</v>
      </c>
      <c r="C34" s="103">
        <v>0</v>
      </c>
      <c r="D34" s="104">
        <f t="shared" si="9"/>
        <v>0</v>
      </c>
      <c r="E34" s="113">
        <f t="shared" si="11"/>
        <v>0</v>
      </c>
      <c r="F34" s="113">
        <f t="shared" si="11"/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f t="shared" si="10"/>
        <v>0</v>
      </c>
      <c r="L34" s="113">
        <v>0</v>
      </c>
      <c r="M34" s="113">
        <v>0</v>
      </c>
      <c r="N34" s="104">
        <f t="shared" si="5"/>
        <v>0</v>
      </c>
      <c r="O34" s="113">
        <v>0</v>
      </c>
      <c r="P34" s="113">
        <v>0</v>
      </c>
      <c r="AA34" s="66"/>
    </row>
    <row r="35" spans="1:27" ht="15" customHeight="1">
      <c r="A35" s="239"/>
      <c r="B35" s="72" t="s">
        <v>4</v>
      </c>
      <c r="C35" s="103">
        <v>1</v>
      </c>
      <c r="D35" s="104">
        <f t="shared" si="9"/>
        <v>30</v>
      </c>
      <c r="E35" s="113">
        <f t="shared" si="11"/>
        <v>0</v>
      </c>
      <c r="F35" s="113">
        <f t="shared" si="11"/>
        <v>30</v>
      </c>
      <c r="G35" s="113">
        <v>0</v>
      </c>
      <c r="H35" s="113">
        <v>0</v>
      </c>
      <c r="I35" s="113">
        <v>0</v>
      </c>
      <c r="J35" s="113">
        <v>30</v>
      </c>
      <c r="K35" s="113">
        <f t="shared" si="10"/>
        <v>30</v>
      </c>
      <c r="L35" s="113">
        <v>0</v>
      </c>
      <c r="M35" s="113">
        <v>30</v>
      </c>
      <c r="N35" s="104">
        <f t="shared" si="5"/>
        <v>30</v>
      </c>
      <c r="O35" s="113">
        <v>0</v>
      </c>
      <c r="P35" s="113">
        <v>30</v>
      </c>
      <c r="AA35" s="66"/>
    </row>
    <row r="36" spans="1:27" s="97" customFormat="1" ht="15" customHeight="1">
      <c r="A36" s="262" t="s">
        <v>103</v>
      </c>
      <c r="B36" s="110" t="s">
        <v>0</v>
      </c>
      <c r="C36" s="91">
        <f aca="true" t="shared" si="12" ref="C36:P36">SUM(C37:C42)</f>
        <v>0</v>
      </c>
      <c r="D36" s="93">
        <f t="shared" si="12"/>
        <v>0</v>
      </c>
      <c r="E36" s="93">
        <f t="shared" si="12"/>
        <v>0</v>
      </c>
      <c r="F36" s="93">
        <f t="shared" si="12"/>
        <v>0</v>
      </c>
      <c r="G36" s="93">
        <f t="shared" si="12"/>
        <v>0</v>
      </c>
      <c r="H36" s="93">
        <f t="shared" si="12"/>
        <v>0</v>
      </c>
      <c r="I36" s="93">
        <f t="shared" si="12"/>
        <v>0</v>
      </c>
      <c r="J36" s="93">
        <f t="shared" si="12"/>
        <v>0</v>
      </c>
      <c r="K36" s="93">
        <f t="shared" si="12"/>
        <v>0</v>
      </c>
      <c r="L36" s="93">
        <f t="shared" si="12"/>
        <v>0</v>
      </c>
      <c r="M36" s="93">
        <f t="shared" si="12"/>
        <v>0</v>
      </c>
      <c r="N36" s="93">
        <f t="shared" si="5"/>
        <v>0</v>
      </c>
      <c r="O36" s="93">
        <f t="shared" si="12"/>
        <v>0</v>
      </c>
      <c r="P36" s="93">
        <f t="shared" si="12"/>
        <v>0</v>
      </c>
      <c r="AA36" s="111"/>
    </row>
    <row r="37" spans="1:27" ht="15" customHeight="1">
      <c r="A37" s="263"/>
      <c r="B37" s="72" t="s">
        <v>39</v>
      </c>
      <c r="C37" s="103">
        <v>0</v>
      </c>
      <c r="D37" s="104">
        <f aca="true" t="shared" si="13" ref="D37:D42">SUM(E37:F37)</f>
        <v>0</v>
      </c>
      <c r="E37" s="113">
        <f aca="true" t="shared" si="14" ref="E37:F42">G37+I37</f>
        <v>0</v>
      </c>
      <c r="F37" s="113">
        <f t="shared" si="14"/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f aca="true" t="shared" si="15" ref="K37:K42">SUM(L37:M37)</f>
        <v>0</v>
      </c>
      <c r="L37" s="113">
        <v>0</v>
      </c>
      <c r="M37" s="113">
        <v>0</v>
      </c>
      <c r="N37" s="104">
        <f t="shared" si="5"/>
        <v>0</v>
      </c>
      <c r="O37" s="113">
        <v>0</v>
      </c>
      <c r="P37" s="113">
        <v>0</v>
      </c>
      <c r="Q37" s="104"/>
      <c r="R37" s="113"/>
      <c r="S37" s="113"/>
      <c r="T37" s="113"/>
      <c r="U37" s="104"/>
      <c r="V37" s="113"/>
      <c r="W37" s="113"/>
      <c r="X37" s="104"/>
      <c r="Y37" s="113" t="s">
        <v>180</v>
      </c>
      <c r="Z37" s="113"/>
      <c r="AA37" s="66"/>
    </row>
    <row r="38" spans="1:27" ht="15" customHeight="1">
      <c r="A38" s="263"/>
      <c r="B38" s="72" t="s">
        <v>40</v>
      </c>
      <c r="C38" s="103">
        <v>0</v>
      </c>
      <c r="D38" s="104">
        <f t="shared" si="13"/>
        <v>0</v>
      </c>
      <c r="E38" s="113">
        <f t="shared" si="14"/>
        <v>0</v>
      </c>
      <c r="F38" s="113">
        <f t="shared" si="14"/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f t="shared" si="15"/>
        <v>0</v>
      </c>
      <c r="L38" s="113">
        <v>0</v>
      </c>
      <c r="M38" s="113">
        <v>0</v>
      </c>
      <c r="N38" s="104">
        <f t="shared" si="5"/>
        <v>0</v>
      </c>
      <c r="O38" s="113">
        <v>0</v>
      </c>
      <c r="P38" s="113">
        <v>0</v>
      </c>
      <c r="Q38" s="104"/>
      <c r="R38" s="113"/>
      <c r="S38" s="113"/>
      <c r="T38" s="113"/>
      <c r="U38" s="104"/>
      <c r="V38" s="113"/>
      <c r="W38" s="113"/>
      <c r="X38" s="104"/>
      <c r="Y38" s="113"/>
      <c r="Z38" s="113"/>
      <c r="AA38" s="66"/>
    </row>
    <row r="39" spans="1:27" ht="15" customHeight="1">
      <c r="A39" s="263"/>
      <c r="B39" s="72" t="s">
        <v>41</v>
      </c>
      <c r="C39" s="103">
        <v>0</v>
      </c>
      <c r="D39" s="104">
        <f t="shared" si="13"/>
        <v>0</v>
      </c>
      <c r="E39" s="113">
        <f t="shared" si="14"/>
        <v>0</v>
      </c>
      <c r="F39" s="113">
        <f t="shared" si="14"/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f t="shared" si="15"/>
        <v>0</v>
      </c>
      <c r="L39" s="113">
        <v>0</v>
      </c>
      <c r="M39" s="113">
        <v>0</v>
      </c>
      <c r="N39" s="104">
        <f t="shared" si="5"/>
        <v>0</v>
      </c>
      <c r="O39" s="113">
        <v>0</v>
      </c>
      <c r="P39" s="113">
        <v>0</v>
      </c>
      <c r="Q39" s="104"/>
      <c r="R39" s="113"/>
      <c r="S39" s="113"/>
      <c r="T39" s="113"/>
      <c r="U39" s="104"/>
      <c r="V39" s="113"/>
      <c r="W39" s="113"/>
      <c r="X39" s="104"/>
      <c r="Y39" s="113"/>
      <c r="Z39" s="113"/>
      <c r="AA39" s="66"/>
    </row>
    <row r="40" spans="1:27" ht="15" customHeight="1">
      <c r="A40" s="263"/>
      <c r="B40" s="72" t="s">
        <v>42</v>
      </c>
      <c r="C40" s="103">
        <v>0</v>
      </c>
      <c r="D40" s="104">
        <f t="shared" si="13"/>
        <v>0</v>
      </c>
      <c r="E40" s="113">
        <f t="shared" si="14"/>
        <v>0</v>
      </c>
      <c r="F40" s="113">
        <f t="shared" si="14"/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f t="shared" si="15"/>
        <v>0</v>
      </c>
      <c r="L40" s="113">
        <v>0</v>
      </c>
      <c r="M40" s="113">
        <v>0</v>
      </c>
      <c r="N40" s="104">
        <f t="shared" si="5"/>
        <v>0</v>
      </c>
      <c r="O40" s="113">
        <v>0</v>
      </c>
      <c r="P40" s="113">
        <v>0</v>
      </c>
      <c r="Q40" s="104"/>
      <c r="R40" s="113"/>
      <c r="S40" s="113"/>
      <c r="T40" s="113"/>
      <c r="U40" s="104"/>
      <c r="V40" s="113"/>
      <c r="W40" s="113"/>
      <c r="X40" s="104"/>
      <c r="Y40" s="113"/>
      <c r="Z40" s="113"/>
      <c r="AA40" s="66"/>
    </row>
    <row r="41" spans="1:27" ht="15" customHeight="1">
      <c r="A41" s="263"/>
      <c r="B41" s="72" t="s">
        <v>116</v>
      </c>
      <c r="C41" s="103">
        <v>0</v>
      </c>
      <c r="D41" s="104">
        <f t="shared" si="13"/>
        <v>0</v>
      </c>
      <c r="E41" s="113">
        <f t="shared" si="14"/>
        <v>0</v>
      </c>
      <c r="F41" s="113">
        <f t="shared" si="14"/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f t="shared" si="15"/>
        <v>0</v>
      </c>
      <c r="L41" s="113">
        <v>0</v>
      </c>
      <c r="M41" s="113">
        <v>0</v>
      </c>
      <c r="N41" s="104">
        <f t="shared" si="5"/>
        <v>0</v>
      </c>
      <c r="O41" s="113">
        <v>0</v>
      </c>
      <c r="P41" s="113">
        <v>0</v>
      </c>
      <c r="Q41" s="104"/>
      <c r="R41" s="113"/>
      <c r="S41" s="113"/>
      <c r="T41" s="113"/>
      <c r="U41" s="104"/>
      <c r="V41" s="113"/>
      <c r="W41" s="113"/>
      <c r="X41" s="104"/>
      <c r="Y41" s="113"/>
      <c r="Z41" s="113"/>
      <c r="AA41" s="66"/>
    </row>
    <row r="42" spans="1:27" ht="15" customHeight="1">
      <c r="A42" s="264"/>
      <c r="B42" s="114" t="s">
        <v>4</v>
      </c>
      <c r="C42" s="103">
        <v>0</v>
      </c>
      <c r="D42" s="104">
        <f t="shared" si="13"/>
        <v>0</v>
      </c>
      <c r="E42" s="113">
        <f t="shared" si="14"/>
        <v>0</v>
      </c>
      <c r="F42" s="113">
        <f t="shared" si="14"/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f t="shared" si="15"/>
        <v>0</v>
      </c>
      <c r="L42" s="113">
        <v>0</v>
      </c>
      <c r="M42" s="113">
        <v>0</v>
      </c>
      <c r="N42" s="104">
        <f t="shared" si="5"/>
        <v>0</v>
      </c>
      <c r="O42" s="113">
        <v>0</v>
      </c>
      <c r="P42" s="113">
        <v>0</v>
      </c>
      <c r="Q42" s="104"/>
      <c r="R42" s="113"/>
      <c r="S42" s="113"/>
      <c r="T42" s="113"/>
      <c r="U42" s="104"/>
      <c r="V42" s="113"/>
      <c r="W42" s="113"/>
      <c r="X42" s="104"/>
      <c r="Y42" s="113"/>
      <c r="Z42" s="113"/>
      <c r="AA42" s="66"/>
    </row>
    <row r="43" spans="1:16" s="97" customFormat="1" ht="15" customHeight="1">
      <c r="A43" s="241" t="s">
        <v>190</v>
      </c>
      <c r="B43" s="182" t="s">
        <v>0</v>
      </c>
      <c r="C43" s="155">
        <f aca="true" t="shared" si="16" ref="C43:P43">SUM(C44:C48)</f>
        <v>0</v>
      </c>
      <c r="D43" s="111">
        <f>SUM(D44:D48)</f>
        <v>0</v>
      </c>
      <c r="E43" s="111">
        <f t="shared" si="16"/>
        <v>0</v>
      </c>
      <c r="F43" s="111">
        <f t="shared" si="16"/>
        <v>0</v>
      </c>
      <c r="G43" s="111">
        <f t="shared" si="16"/>
        <v>0</v>
      </c>
      <c r="H43" s="111">
        <f t="shared" si="16"/>
        <v>0</v>
      </c>
      <c r="I43" s="111">
        <f t="shared" si="16"/>
        <v>0</v>
      </c>
      <c r="J43" s="111">
        <f t="shared" si="16"/>
        <v>0</v>
      </c>
      <c r="K43" s="111">
        <f t="shared" si="16"/>
        <v>0</v>
      </c>
      <c r="L43" s="111">
        <f t="shared" si="16"/>
        <v>0</v>
      </c>
      <c r="M43" s="111">
        <f t="shared" si="16"/>
        <v>0</v>
      </c>
      <c r="N43" s="93">
        <f t="shared" si="5"/>
        <v>0</v>
      </c>
      <c r="O43" s="111">
        <f t="shared" si="16"/>
        <v>0</v>
      </c>
      <c r="P43" s="111">
        <f t="shared" si="16"/>
        <v>0</v>
      </c>
    </row>
    <row r="44" spans="1:16" ht="15" customHeight="1">
      <c r="A44" s="242"/>
      <c r="B44" s="125" t="s">
        <v>48</v>
      </c>
      <c r="C44" s="183">
        <v>0</v>
      </c>
      <c r="D44" s="104">
        <f>SUM(E44:F44)</f>
        <v>0</v>
      </c>
      <c r="E44" s="104">
        <f aca="true" t="shared" si="17" ref="E44:F48">G44+I44</f>
        <v>0</v>
      </c>
      <c r="F44" s="104">
        <f t="shared" si="17"/>
        <v>0</v>
      </c>
      <c r="G44" s="104">
        <v>0</v>
      </c>
      <c r="H44" s="104">
        <v>0</v>
      </c>
      <c r="I44" s="104">
        <v>0</v>
      </c>
      <c r="J44" s="104">
        <v>0</v>
      </c>
      <c r="K44" s="113">
        <f>SUM(L44:M44)</f>
        <v>0</v>
      </c>
      <c r="L44" s="104">
        <v>0</v>
      </c>
      <c r="M44" s="104">
        <v>0</v>
      </c>
      <c r="N44" s="104">
        <f t="shared" si="5"/>
        <v>0</v>
      </c>
      <c r="O44" s="104">
        <v>0</v>
      </c>
      <c r="P44" s="104">
        <v>0</v>
      </c>
    </row>
    <row r="45" spans="1:16" ht="15" customHeight="1">
      <c r="A45" s="242"/>
      <c r="B45" s="76" t="s">
        <v>3</v>
      </c>
      <c r="C45" s="106">
        <v>0</v>
      </c>
      <c r="D45" s="104">
        <f>SUM(E45:F45)</f>
        <v>0</v>
      </c>
      <c r="E45" s="104">
        <f t="shared" si="17"/>
        <v>0</v>
      </c>
      <c r="F45" s="104">
        <f t="shared" si="17"/>
        <v>0</v>
      </c>
      <c r="G45" s="104">
        <v>0</v>
      </c>
      <c r="H45" s="104">
        <v>0</v>
      </c>
      <c r="I45" s="104">
        <v>0</v>
      </c>
      <c r="J45" s="104">
        <v>0</v>
      </c>
      <c r="K45" s="113">
        <f>SUM(L45:M45)</f>
        <v>0</v>
      </c>
      <c r="L45" s="104">
        <v>0</v>
      </c>
      <c r="M45" s="104">
        <v>0</v>
      </c>
      <c r="N45" s="104">
        <f t="shared" si="5"/>
        <v>0</v>
      </c>
      <c r="O45" s="104">
        <v>0</v>
      </c>
      <c r="P45" s="104">
        <v>0</v>
      </c>
    </row>
    <row r="46" spans="1:16" ht="15" customHeight="1">
      <c r="A46" s="242"/>
      <c r="B46" s="76" t="s">
        <v>117</v>
      </c>
      <c r="C46" s="106">
        <v>0</v>
      </c>
      <c r="D46" s="104">
        <f>SUM(E46:F46)</f>
        <v>0</v>
      </c>
      <c r="E46" s="104">
        <f t="shared" si="17"/>
        <v>0</v>
      </c>
      <c r="F46" s="104">
        <f t="shared" si="17"/>
        <v>0</v>
      </c>
      <c r="G46" s="104">
        <v>0</v>
      </c>
      <c r="H46" s="104">
        <v>0</v>
      </c>
      <c r="I46" s="104">
        <v>0</v>
      </c>
      <c r="J46" s="104">
        <v>0</v>
      </c>
      <c r="K46" s="113">
        <f>SUM(L46:M46)</f>
        <v>0</v>
      </c>
      <c r="L46" s="104">
        <v>0</v>
      </c>
      <c r="M46" s="104">
        <v>0</v>
      </c>
      <c r="N46" s="104">
        <f t="shared" si="5"/>
        <v>0</v>
      </c>
      <c r="O46" s="104">
        <v>0</v>
      </c>
      <c r="P46" s="104">
        <v>0</v>
      </c>
    </row>
    <row r="47" spans="1:16" ht="15" customHeight="1">
      <c r="A47" s="242"/>
      <c r="B47" s="76" t="s">
        <v>118</v>
      </c>
      <c r="C47" s="106">
        <v>0</v>
      </c>
      <c r="D47" s="104">
        <f>SUM(E47:F47)</f>
        <v>0</v>
      </c>
      <c r="E47" s="104">
        <f t="shared" si="17"/>
        <v>0</v>
      </c>
      <c r="F47" s="104">
        <f t="shared" si="17"/>
        <v>0</v>
      </c>
      <c r="G47" s="104">
        <v>0</v>
      </c>
      <c r="H47" s="104">
        <v>0</v>
      </c>
      <c r="I47" s="104">
        <v>0</v>
      </c>
      <c r="J47" s="104">
        <v>0</v>
      </c>
      <c r="K47" s="113">
        <f>SUM(L47:M47)</f>
        <v>0</v>
      </c>
      <c r="L47" s="104">
        <v>0</v>
      </c>
      <c r="M47" s="104">
        <v>0</v>
      </c>
      <c r="N47" s="104">
        <f t="shared" si="5"/>
        <v>0</v>
      </c>
      <c r="O47" s="104">
        <v>0</v>
      </c>
      <c r="P47" s="104">
        <v>0</v>
      </c>
    </row>
    <row r="48" spans="1:16" ht="15" customHeight="1">
      <c r="A48" s="243"/>
      <c r="B48" s="76" t="s">
        <v>4</v>
      </c>
      <c r="C48" s="106">
        <v>0</v>
      </c>
      <c r="D48" s="104">
        <f>SUM(E48:F48)</f>
        <v>0</v>
      </c>
      <c r="E48" s="104">
        <f t="shared" si="17"/>
        <v>0</v>
      </c>
      <c r="F48" s="104">
        <f t="shared" si="17"/>
        <v>0</v>
      </c>
      <c r="G48" s="66">
        <v>0</v>
      </c>
      <c r="H48" s="66">
        <v>0</v>
      </c>
      <c r="I48" s="66">
        <v>0</v>
      </c>
      <c r="J48" s="66">
        <v>0</v>
      </c>
      <c r="K48" s="113">
        <f>SUM(L48:M48)</f>
        <v>0</v>
      </c>
      <c r="L48" s="66">
        <v>0</v>
      </c>
      <c r="M48" s="66">
        <v>0</v>
      </c>
      <c r="N48" s="104">
        <f t="shared" si="5"/>
        <v>0</v>
      </c>
      <c r="O48" s="66">
        <v>0</v>
      </c>
      <c r="P48" s="66">
        <v>0</v>
      </c>
    </row>
    <row r="49" spans="1:16" s="97" customFormat="1" ht="15" customHeight="1">
      <c r="A49" s="262" t="s">
        <v>104</v>
      </c>
      <c r="B49" s="110" t="s">
        <v>0</v>
      </c>
      <c r="C49" s="91">
        <f aca="true" t="shared" si="18" ref="C49:P49">SUM(C50:C58)</f>
        <v>2</v>
      </c>
      <c r="D49" s="93">
        <f t="shared" si="18"/>
        <v>15</v>
      </c>
      <c r="E49" s="93">
        <f t="shared" si="18"/>
        <v>4</v>
      </c>
      <c r="F49" s="93">
        <f t="shared" si="18"/>
        <v>11</v>
      </c>
      <c r="G49" s="93">
        <f t="shared" si="18"/>
        <v>2</v>
      </c>
      <c r="H49" s="93">
        <f t="shared" si="18"/>
        <v>6</v>
      </c>
      <c r="I49" s="93">
        <f t="shared" si="18"/>
        <v>2</v>
      </c>
      <c r="J49" s="93">
        <f t="shared" si="18"/>
        <v>5</v>
      </c>
      <c r="K49" s="93">
        <f t="shared" si="18"/>
        <v>15</v>
      </c>
      <c r="L49" s="93">
        <f t="shared" si="18"/>
        <v>4</v>
      </c>
      <c r="M49" s="93">
        <f t="shared" si="18"/>
        <v>11</v>
      </c>
      <c r="N49" s="93">
        <f t="shared" si="5"/>
        <v>18</v>
      </c>
      <c r="O49" s="93">
        <f t="shared" si="18"/>
        <v>5</v>
      </c>
      <c r="P49" s="93">
        <f t="shared" si="18"/>
        <v>13</v>
      </c>
    </row>
    <row r="50" spans="1:16" ht="15" customHeight="1">
      <c r="A50" s="263"/>
      <c r="B50" s="72" t="s">
        <v>5</v>
      </c>
      <c r="C50" s="103">
        <v>0</v>
      </c>
      <c r="D50" s="104">
        <f aca="true" t="shared" si="19" ref="D50:D58">SUM(E50:F50)</f>
        <v>0</v>
      </c>
      <c r="E50" s="113">
        <f>G50+I50</f>
        <v>0</v>
      </c>
      <c r="F50" s="113">
        <f>H50+J50</f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f aca="true" t="shared" si="20" ref="K50:K58">SUM(L50:M50)</f>
        <v>0</v>
      </c>
      <c r="L50" s="113">
        <v>0</v>
      </c>
      <c r="M50" s="113">
        <v>0</v>
      </c>
      <c r="N50" s="104">
        <f t="shared" si="5"/>
        <v>0</v>
      </c>
      <c r="O50" s="113">
        <v>0</v>
      </c>
      <c r="P50" s="113">
        <v>0</v>
      </c>
    </row>
    <row r="51" spans="1:16" ht="15" customHeight="1">
      <c r="A51" s="263"/>
      <c r="B51" s="72" t="s">
        <v>6</v>
      </c>
      <c r="C51" s="103">
        <v>2</v>
      </c>
      <c r="D51" s="104">
        <f t="shared" si="19"/>
        <v>15</v>
      </c>
      <c r="E51" s="113">
        <f aca="true" t="shared" si="21" ref="E51:F58">G51+I51</f>
        <v>4</v>
      </c>
      <c r="F51" s="113">
        <f t="shared" si="21"/>
        <v>11</v>
      </c>
      <c r="G51" s="113">
        <v>2</v>
      </c>
      <c r="H51" s="113">
        <v>6</v>
      </c>
      <c r="I51" s="113">
        <v>2</v>
      </c>
      <c r="J51" s="113">
        <v>5</v>
      </c>
      <c r="K51" s="113">
        <f t="shared" si="20"/>
        <v>15</v>
      </c>
      <c r="L51" s="113">
        <v>4</v>
      </c>
      <c r="M51" s="113">
        <v>11</v>
      </c>
      <c r="N51" s="104">
        <f t="shared" si="5"/>
        <v>18</v>
      </c>
      <c r="O51" s="113">
        <v>5</v>
      </c>
      <c r="P51" s="113">
        <v>13</v>
      </c>
    </row>
    <row r="52" spans="1:16" ht="15" customHeight="1">
      <c r="A52" s="263"/>
      <c r="B52" s="72" t="s">
        <v>7</v>
      </c>
      <c r="C52" s="103">
        <v>0</v>
      </c>
      <c r="D52" s="104">
        <f t="shared" si="19"/>
        <v>0</v>
      </c>
      <c r="E52" s="113">
        <f t="shared" si="21"/>
        <v>0</v>
      </c>
      <c r="F52" s="113">
        <f t="shared" si="21"/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f t="shared" si="20"/>
        <v>0</v>
      </c>
      <c r="L52" s="113">
        <v>0</v>
      </c>
      <c r="M52" s="113">
        <v>0</v>
      </c>
      <c r="N52" s="104">
        <f t="shared" si="5"/>
        <v>0</v>
      </c>
      <c r="O52" s="113">
        <v>0</v>
      </c>
      <c r="P52" s="113">
        <v>0</v>
      </c>
    </row>
    <row r="53" spans="1:16" ht="15" customHeight="1">
      <c r="A53" s="263"/>
      <c r="B53" s="72" t="s">
        <v>9</v>
      </c>
      <c r="C53" s="103">
        <v>0</v>
      </c>
      <c r="D53" s="104">
        <f t="shared" si="19"/>
        <v>0</v>
      </c>
      <c r="E53" s="113">
        <f t="shared" si="21"/>
        <v>0</v>
      </c>
      <c r="F53" s="113">
        <f t="shared" si="21"/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f t="shared" si="20"/>
        <v>0</v>
      </c>
      <c r="L53" s="113">
        <v>0</v>
      </c>
      <c r="M53" s="113">
        <v>0</v>
      </c>
      <c r="N53" s="104">
        <f t="shared" si="5"/>
        <v>0</v>
      </c>
      <c r="O53" s="113">
        <v>0</v>
      </c>
      <c r="P53" s="113">
        <v>0</v>
      </c>
    </row>
    <row r="54" spans="1:16" ht="15" customHeight="1">
      <c r="A54" s="263"/>
      <c r="B54" s="72" t="s">
        <v>11</v>
      </c>
      <c r="C54" s="103">
        <v>0</v>
      </c>
      <c r="D54" s="104">
        <f t="shared" si="19"/>
        <v>0</v>
      </c>
      <c r="E54" s="113">
        <f t="shared" si="21"/>
        <v>0</v>
      </c>
      <c r="F54" s="113">
        <f t="shared" si="21"/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f t="shared" si="20"/>
        <v>0</v>
      </c>
      <c r="L54" s="113">
        <v>0</v>
      </c>
      <c r="M54" s="113">
        <v>0</v>
      </c>
      <c r="N54" s="104">
        <f t="shared" si="5"/>
        <v>0</v>
      </c>
      <c r="O54" s="113">
        <v>0</v>
      </c>
      <c r="P54" s="113">
        <v>0</v>
      </c>
    </row>
    <row r="55" spans="1:16" ht="15" customHeight="1">
      <c r="A55" s="263"/>
      <c r="B55" s="72" t="s">
        <v>191</v>
      </c>
      <c r="C55" s="103">
        <v>0</v>
      </c>
      <c r="D55" s="104">
        <f t="shared" si="19"/>
        <v>0</v>
      </c>
      <c r="E55" s="113">
        <f t="shared" si="21"/>
        <v>0</v>
      </c>
      <c r="F55" s="113">
        <f t="shared" si="21"/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f t="shared" si="20"/>
        <v>0</v>
      </c>
      <c r="L55" s="113">
        <v>0</v>
      </c>
      <c r="M55" s="113">
        <v>0</v>
      </c>
      <c r="N55" s="104">
        <f t="shared" si="5"/>
        <v>0</v>
      </c>
      <c r="O55" s="113">
        <v>0</v>
      </c>
      <c r="P55" s="113">
        <v>0</v>
      </c>
    </row>
    <row r="56" spans="1:16" ht="15" customHeight="1">
      <c r="A56" s="263"/>
      <c r="B56" s="72" t="s">
        <v>211</v>
      </c>
      <c r="C56" s="103">
        <v>0</v>
      </c>
      <c r="D56" s="104">
        <f t="shared" si="19"/>
        <v>0</v>
      </c>
      <c r="E56" s="113">
        <f t="shared" si="21"/>
        <v>0</v>
      </c>
      <c r="F56" s="113">
        <f t="shared" si="21"/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f t="shared" si="20"/>
        <v>0</v>
      </c>
      <c r="L56" s="113">
        <v>0</v>
      </c>
      <c r="M56" s="113">
        <v>0</v>
      </c>
      <c r="N56" s="104">
        <f t="shared" si="5"/>
        <v>0</v>
      </c>
      <c r="O56" s="113">
        <v>0</v>
      </c>
      <c r="P56" s="113">
        <v>0</v>
      </c>
    </row>
    <row r="57" spans="1:16" ht="15" customHeight="1">
      <c r="A57" s="263"/>
      <c r="B57" s="72" t="s">
        <v>212</v>
      </c>
      <c r="C57" s="103">
        <v>0</v>
      </c>
      <c r="D57" s="104">
        <f t="shared" si="19"/>
        <v>0</v>
      </c>
      <c r="E57" s="113">
        <f t="shared" si="21"/>
        <v>0</v>
      </c>
      <c r="F57" s="113">
        <f t="shared" si="21"/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f t="shared" si="20"/>
        <v>0</v>
      </c>
      <c r="L57" s="113">
        <v>0</v>
      </c>
      <c r="M57" s="113">
        <v>0</v>
      </c>
      <c r="N57" s="104">
        <f t="shared" si="5"/>
        <v>0</v>
      </c>
      <c r="O57" s="113">
        <v>0</v>
      </c>
      <c r="P57" s="113">
        <v>0</v>
      </c>
    </row>
    <row r="58" spans="1:16" ht="15" customHeight="1">
      <c r="A58" s="264"/>
      <c r="B58" s="114" t="s">
        <v>4</v>
      </c>
      <c r="C58" s="103">
        <v>0</v>
      </c>
      <c r="D58" s="104">
        <f t="shared" si="19"/>
        <v>0</v>
      </c>
      <c r="E58" s="113">
        <f t="shared" si="21"/>
        <v>0</v>
      </c>
      <c r="F58" s="113">
        <f t="shared" si="21"/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f t="shared" si="20"/>
        <v>0</v>
      </c>
      <c r="L58" s="113">
        <v>0</v>
      </c>
      <c r="M58" s="113">
        <v>0</v>
      </c>
      <c r="N58" s="104">
        <f t="shared" si="5"/>
        <v>0</v>
      </c>
      <c r="O58" s="113">
        <v>0</v>
      </c>
      <c r="P58" s="113">
        <v>0</v>
      </c>
    </row>
    <row r="59" spans="1:16" s="97" customFormat="1" ht="15" customHeight="1">
      <c r="A59" s="262" t="s">
        <v>105</v>
      </c>
      <c r="B59" s="115" t="s">
        <v>0</v>
      </c>
      <c r="C59" s="91">
        <f aca="true" t="shared" si="22" ref="C59:P59">SUM(C60:C66)</f>
        <v>5</v>
      </c>
      <c r="D59" s="93">
        <f t="shared" si="22"/>
        <v>22</v>
      </c>
      <c r="E59" s="93">
        <f t="shared" si="22"/>
        <v>0</v>
      </c>
      <c r="F59" s="93">
        <f t="shared" si="22"/>
        <v>22</v>
      </c>
      <c r="G59" s="93">
        <f t="shared" si="22"/>
        <v>0</v>
      </c>
      <c r="H59" s="93">
        <f t="shared" si="22"/>
        <v>0</v>
      </c>
      <c r="I59" s="93">
        <f t="shared" si="22"/>
        <v>0</v>
      </c>
      <c r="J59" s="93">
        <f t="shared" si="22"/>
        <v>22</v>
      </c>
      <c r="K59" s="93">
        <f t="shared" si="22"/>
        <v>6</v>
      </c>
      <c r="L59" s="93">
        <f>SUM(L60:L66)</f>
        <v>0</v>
      </c>
      <c r="M59" s="93">
        <f>SUM(M60:M66)</f>
        <v>6</v>
      </c>
      <c r="N59" s="93">
        <f t="shared" si="5"/>
        <v>34</v>
      </c>
      <c r="O59" s="93">
        <f t="shared" si="22"/>
        <v>0</v>
      </c>
      <c r="P59" s="93">
        <f t="shared" si="22"/>
        <v>34</v>
      </c>
    </row>
    <row r="60" spans="1:16" ht="15" customHeight="1">
      <c r="A60" s="263"/>
      <c r="B60" s="76" t="s">
        <v>16</v>
      </c>
      <c r="C60" s="106">
        <v>3</v>
      </c>
      <c r="D60" s="66">
        <f aca="true" t="shared" si="23" ref="D60:D66">SUM(E60:F60)</f>
        <v>6</v>
      </c>
      <c r="E60" s="66">
        <f>G60+I60</f>
        <v>0</v>
      </c>
      <c r="F60" s="66">
        <f>H60+J60</f>
        <v>6</v>
      </c>
      <c r="G60" s="113">
        <v>0</v>
      </c>
      <c r="H60" s="113">
        <v>0</v>
      </c>
      <c r="I60" s="113">
        <v>0</v>
      </c>
      <c r="J60" s="113">
        <v>6</v>
      </c>
      <c r="K60" s="113">
        <f aca="true" t="shared" si="24" ref="K60:K66">SUM(L60:M60)</f>
        <v>1</v>
      </c>
      <c r="L60" s="113">
        <v>0</v>
      </c>
      <c r="M60" s="113">
        <v>1</v>
      </c>
      <c r="N60" s="104">
        <f t="shared" si="5"/>
        <v>1</v>
      </c>
      <c r="O60" s="113">
        <v>0</v>
      </c>
      <c r="P60" s="113">
        <v>1</v>
      </c>
    </row>
    <row r="61" spans="1:16" ht="15" customHeight="1">
      <c r="A61" s="263"/>
      <c r="B61" s="72" t="s">
        <v>18</v>
      </c>
      <c r="C61" s="103">
        <v>0</v>
      </c>
      <c r="D61" s="66">
        <f t="shared" si="23"/>
        <v>0</v>
      </c>
      <c r="E61" s="66">
        <f aca="true" t="shared" si="25" ref="E61:F66">G61+I61</f>
        <v>0</v>
      </c>
      <c r="F61" s="66">
        <f t="shared" si="25"/>
        <v>0</v>
      </c>
      <c r="G61" s="104">
        <v>0</v>
      </c>
      <c r="H61" s="104">
        <v>0</v>
      </c>
      <c r="I61" s="104">
        <v>0</v>
      </c>
      <c r="J61" s="104">
        <v>0</v>
      </c>
      <c r="K61" s="113">
        <f t="shared" si="24"/>
        <v>0</v>
      </c>
      <c r="L61" s="104">
        <v>0</v>
      </c>
      <c r="M61" s="104">
        <v>0</v>
      </c>
      <c r="N61" s="104">
        <f t="shared" si="5"/>
        <v>0</v>
      </c>
      <c r="O61" s="104">
        <v>0</v>
      </c>
      <c r="P61" s="104">
        <v>0</v>
      </c>
    </row>
    <row r="62" spans="1:16" ht="15" customHeight="1">
      <c r="A62" s="263"/>
      <c r="B62" s="72" t="s">
        <v>20</v>
      </c>
      <c r="C62" s="103">
        <v>2</v>
      </c>
      <c r="D62" s="66">
        <f t="shared" si="23"/>
        <v>16</v>
      </c>
      <c r="E62" s="66">
        <f t="shared" si="25"/>
        <v>0</v>
      </c>
      <c r="F62" s="66">
        <f t="shared" si="25"/>
        <v>16</v>
      </c>
      <c r="G62" s="113">
        <v>0</v>
      </c>
      <c r="H62" s="113">
        <v>0</v>
      </c>
      <c r="I62" s="113">
        <v>0</v>
      </c>
      <c r="J62" s="113">
        <v>16</v>
      </c>
      <c r="K62" s="113">
        <f t="shared" si="24"/>
        <v>5</v>
      </c>
      <c r="L62" s="113">
        <v>0</v>
      </c>
      <c r="M62" s="113">
        <v>5</v>
      </c>
      <c r="N62" s="104">
        <f t="shared" si="5"/>
        <v>27</v>
      </c>
      <c r="O62" s="113">
        <v>0</v>
      </c>
      <c r="P62" s="113">
        <v>27</v>
      </c>
    </row>
    <row r="63" spans="1:16" ht="15" customHeight="1">
      <c r="A63" s="263"/>
      <c r="B63" s="72" t="s">
        <v>21</v>
      </c>
      <c r="C63" s="103">
        <v>0</v>
      </c>
      <c r="D63" s="66">
        <f t="shared" si="23"/>
        <v>0</v>
      </c>
      <c r="E63" s="66">
        <f t="shared" si="25"/>
        <v>0</v>
      </c>
      <c r="F63" s="66">
        <f t="shared" si="25"/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f t="shared" si="24"/>
        <v>0</v>
      </c>
      <c r="L63" s="113">
        <v>0</v>
      </c>
      <c r="M63" s="113">
        <v>0</v>
      </c>
      <c r="N63" s="104">
        <f t="shared" si="5"/>
        <v>0</v>
      </c>
      <c r="O63" s="113">
        <v>0</v>
      </c>
      <c r="P63" s="113">
        <v>0</v>
      </c>
    </row>
    <row r="64" spans="1:16" ht="15" customHeight="1">
      <c r="A64" s="263"/>
      <c r="B64" s="76" t="s">
        <v>22</v>
      </c>
      <c r="C64" s="106">
        <v>0</v>
      </c>
      <c r="D64" s="66">
        <f t="shared" si="23"/>
        <v>0</v>
      </c>
      <c r="E64" s="66">
        <f t="shared" si="25"/>
        <v>0</v>
      </c>
      <c r="F64" s="66">
        <f t="shared" si="25"/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f t="shared" si="24"/>
        <v>0</v>
      </c>
      <c r="L64" s="113">
        <v>0</v>
      </c>
      <c r="M64" s="113">
        <v>0</v>
      </c>
      <c r="N64" s="104">
        <f t="shared" si="5"/>
        <v>6</v>
      </c>
      <c r="O64" s="113">
        <v>0</v>
      </c>
      <c r="P64" s="113">
        <v>6</v>
      </c>
    </row>
    <row r="65" spans="1:16" ht="15" customHeight="1">
      <c r="A65" s="263"/>
      <c r="B65" s="76" t="s">
        <v>220</v>
      </c>
      <c r="C65" s="106">
        <v>0</v>
      </c>
      <c r="D65" s="66">
        <f t="shared" si="23"/>
        <v>0</v>
      </c>
      <c r="E65" s="66">
        <f t="shared" si="25"/>
        <v>0</v>
      </c>
      <c r="F65" s="66">
        <f t="shared" si="25"/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f t="shared" si="24"/>
        <v>0</v>
      </c>
      <c r="L65" s="113">
        <v>0</v>
      </c>
      <c r="M65" s="113">
        <v>0</v>
      </c>
      <c r="N65" s="104">
        <f t="shared" si="5"/>
        <v>0</v>
      </c>
      <c r="O65" s="113">
        <v>0</v>
      </c>
      <c r="P65" s="113">
        <v>0</v>
      </c>
    </row>
    <row r="66" spans="1:16" ht="15" customHeight="1">
      <c r="A66" s="264"/>
      <c r="B66" s="72" t="s">
        <v>4</v>
      </c>
      <c r="C66" s="103">
        <v>0</v>
      </c>
      <c r="D66" s="66">
        <f t="shared" si="23"/>
        <v>0</v>
      </c>
      <c r="E66" s="66">
        <f t="shared" si="25"/>
        <v>0</v>
      </c>
      <c r="F66" s="66">
        <f t="shared" si="25"/>
        <v>0</v>
      </c>
      <c r="G66" s="104">
        <v>0</v>
      </c>
      <c r="H66" s="104">
        <v>0</v>
      </c>
      <c r="I66" s="104">
        <v>0</v>
      </c>
      <c r="J66" s="104">
        <v>0</v>
      </c>
      <c r="K66" s="113">
        <f t="shared" si="24"/>
        <v>0</v>
      </c>
      <c r="L66" s="104">
        <v>0</v>
      </c>
      <c r="M66" s="104">
        <v>0</v>
      </c>
      <c r="N66" s="104">
        <f t="shared" si="5"/>
        <v>0</v>
      </c>
      <c r="O66" s="104">
        <v>0</v>
      </c>
      <c r="P66" s="104">
        <v>0</v>
      </c>
    </row>
    <row r="67" spans="1:16" s="97" customFormat="1" ht="15" customHeight="1">
      <c r="A67" s="262" t="s">
        <v>106</v>
      </c>
      <c r="B67" s="110" t="s">
        <v>0</v>
      </c>
      <c r="C67" s="91">
        <f>SUM(C68:C79)</f>
        <v>6</v>
      </c>
      <c r="D67" s="93">
        <f aca="true" t="shared" si="26" ref="D67:K67">SUM(D68:D79)</f>
        <v>188</v>
      </c>
      <c r="E67" s="93">
        <f t="shared" si="26"/>
        <v>94</v>
      </c>
      <c r="F67" s="93">
        <f t="shared" si="26"/>
        <v>94</v>
      </c>
      <c r="G67" s="93">
        <f t="shared" si="26"/>
        <v>0</v>
      </c>
      <c r="H67" s="93">
        <f t="shared" si="26"/>
        <v>0</v>
      </c>
      <c r="I67" s="93">
        <f t="shared" si="26"/>
        <v>94</v>
      </c>
      <c r="J67" s="93">
        <f t="shared" si="26"/>
        <v>94</v>
      </c>
      <c r="K67" s="93">
        <f t="shared" si="26"/>
        <v>64</v>
      </c>
      <c r="L67" s="93">
        <f>SUM(L68:L79)</f>
        <v>33</v>
      </c>
      <c r="M67" s="93">
        <f>SUM(M68:M79)</f>
        <v>31</v>
      </c>
      <c r="N67" s="93">
        <f t="shared" si="5"/>
        <v>55</v>
      </c>
      <c r="O67" s="93">
        <f>SUM(O68:O79)</f>
        <v>9</v>
      </c>
      <c r="P67" s="93">
        <f>SUM(P68:P79)</f>
        <v>46</v>
      </c>
    </row>
    <row r="68" spans="1:16" ht="15" customHeight="1">
      <c r="A68" s="263"/>
      <c r="B68" s="72" t="s">
        <v>24</v>
      </c>
      <c r="C68" s="103">
        <v>0</v>
      </c>
      <c r="D68" s="104">
        <f aca="true" t="shared" si="27" ref="D68:D85">SUM(E68:F68)</f>
        <v>0</v>
      </c>
      <c r="E68" s="113">
        <f>G68+I68</f>
        <v>0</v>
      </c>
      <c r="F68" s="113">
        <f>H68+J68</f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f aca="true" t="shared" si="28" ref="K68:K79">SUM(L68:M68)</f>
        <v>0</v>
      </c>
      <c r="L68" s="113">
        <v>0</v>
      </c>
      <c r="M68" s="113">
        <v>0</v>
      </c>
      <c r="N68" s="104">
        <f t="shared" si="5"/>
        <v>0</v>
      </c>
      <c r="O68" s="113">
        <v>0</v>
      </c>
      <c r="P68" s="113">
        <v>0</v>
      </c>
    </row>
    <row r="69" spans="1:16" ht="15" customHeight="1">
      <c r="A69" s="263"/>
      <c r="B69" s="72" t="s">
        <v>25</v>
      </c>
      <c r="C69" s="103">
        <v>0</v>
      </c>
      <c r="D69" s="104">
        <f t="shared" si="27"/>
        <v>0</v>
      </c>
      <c r="E69" s="113">
        <f aca="true" t="shared" si="29" ref="E69:F79">G69+I69</f>
        <v>0</v>
      </c>
      <c r="F69" s="113">
        <f t="shared" si="29"/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f t="shared" si="28"/>
        <v>0</v>
      </c>
      <c r="L69" s="113">
        <v>0</v>
      </c>
      <c r="M69" s="113">
        <v>0</v>
      </c>
      <c r="N69" s="104">
        <f t="shared" si="5"/>
        <v>0</v>
      </c>
      <c r="O69" s="113">
        <v>0</v>
      </c>
      <c r="P69" s="113">
        <v>0</v>
      </c>
    </row>
    <row r="70" spans="1:16" ht="15" customHeight="1">
      <c r="A70" s="263"/>
      <c r="B70" s="128" t="s">
        <v>47</v>
      </c>
      <c r="C70" s="184">
        <v>0</v>
      </c>
      <c r="D70" s="104">
        <f t="shared" si="27"/>
        <v>0</v>
      </c>
      <c r="E70" s="113">
        <f t="shared" si="29"/>
        <v>0</v>
      </c>
      <c r="F70" s="113">
        <f t="shared" si="29"/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f t="shared" si="28"/>
        <v>0</v>
      </c>
      <c r="L70" s="113">
        <v>0</v>
      </c>
      <c r="M70" s="113">
        <v>0</v>
      </c>
      <c r="N70" s="104">
        <f t="shared" si="5"/>
        <v>0</v>
      </c>
      <c r="O70" s="113">
        <v>0</v>
      </c>
      <c r="P70" s="113">
        <v>0</v>
      </c>
    </row>
    <row r="71" spans="1:16" ht="15" customHeight="1">
      <c r="A71" s="263"/>
      <c r="B71" s="72" t="s">
        <v>28</v>
      </c>
      <c r="C71" s="103">
        <v>0</v>
      </c>
      <c r="D71" s="104">
        <f t="shared" si="27"/>
        <v>0</v>
      </c>
      <c r="E71" s="113">
        <f t="shared" si="29"/>
        <v>0</v>
      </c>
      <c r="F71" s="113">
        <f t="shared" si="29"/>
        <v>0</v>
      </c>
      <c r="G71" s="113">
        <v>0</v>
      </c>
      <c r="H71" s="113">
        <v>0</v>
      </c>
      <c r="I71" s="113">
        <v>0</v>
      </c>
      <c r="J71" s="113">
        <v>0</v>
      </c>
      <c r="K71" s="113">
        <f t="shared" si="28"/>
        <v>0</v>
      </c>
      <c r="L71" s="113">
        <v>0</v>
      </c>
      <c r="M71" s="113">
        <v>0</v>
      </c>
      <c r="N71" s="104">
        <f t="shared" si="5"/>
        <v>0</v>
      </c>
      <c r="O71" s="113">
        <v>0</v>
      </c>
      <c r="P71" s="113">
        <v>0</v>
      </c>
    </row>
    <row r="72" spans="1:16" ht="15" customHeight="1">
      <c r="A72" s="263"/>
      <c r="B72" s="72" t="s">
        <v>30</v>
      </c>
      <c r="C72" s="103">
        <v>0</v>
      </c>
      <c r="D72" s="104">
        <f t="shared" si="27"/>
        <v>0</v>
      </c>
      <c r="E72" s="113">
        <f t="shared" si="29"/>
        <v>0</v>
      </c>
      <c r="F72" s="113">
        <f t="shared" si="29"/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f t="shared" si="28"/>
        <v>0</v>
      </c>
      <c r="L72" s="113">
        <v>0</v>
      </c>
      <c r="M72" s="113">
        <v>0</v>
      </c>
      <c r="N72" s="104">
        <f t="shared" si="5"/>
        <v>0</v>
      </c>
      <c r="O72" s="113">
        <v>0</v>
      </c>
      <c r="P72" s="113">
        <v>0</v>
      </c>
    </row>
    <row r="73" spans="1:16" ht="15" customHeight="1">
      <c r="A73" s="263"/>
      <c r="B73" s="72" t="s">
        <v>32</v>
      </c>
      <c r="C73" s="103">
        <v>0</v>
      </c>
      <c r="D73" s="104">
        <f t="shared" si="27"/>
        <v>0</v>
      </c>
      <c r="E73" s="113">
        <f t="shared" si="29"/>
        <v>0</v>
      </c>
      <c r="F73" s="113">
        <f t="shared" si="29"/>
        <v>0</v>
      </c>
      <c r="G73" s="113">
        <v>0</v>
      </c>
      <c r="H73" s="113">
        <v>0</v>
      </c>
      <c r="I73" s="113">
        <v>0</v>
      </c>
      <c r="J73" s="113">
        <v>0</v>
      </c>
      <c r="K73" s="113">
        <f t="shared" si="28"/>
        <v>0</v>
      </c>
      <c r="L73" s="113">
        <v>0</v>
      </c>
      <c r="M73" s="113">
        <v>0</v>
      </c>
      <c r="N73" s="104">
        <f t="shared" si="5"/>
        <v>0</v>
      </c>
      <c r="O73" s="113">
        <v>0</v>
      </c>
      <c r="P73" s="113">
        <v>0</v>
      </c>
    </row>
    <row r="74" spans="1:16" ht="15" customHeight="1">
      <c r="A74" s="263"/>
      <c r="B74" s="72" t="s">
        <v>34</v>
      </c>
      <c r="C74" s="103">
        <v>0</v>
      </c>
      <c r="D74" s="104">
        <f t="shared" si="27"/>
        <v>0</v>
      </c>
      <c r="E74" s="113">
        <f t="shared" si="29"/>
        <v>0</v>
      </c>
      <c r="F74" s="113">
        <f t="shared" si="29"/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f t="shared" si="28"/>
        <v>0</v>
      </c>
      <c r="L74" s="113">
        <v>0</v>
      </c>
      <c r="M74" s="113">
        <v>0</v>
      </c>
      <c r="N74" s="104">
        <f t="shared" si="5"/>
        <v>0</v>
      </c>
      <c r="O74" s="113">
        <v>0</v>
      </c>
      <c r="P74" s="113">
        <v>0</v>
      </c>
    </row>
    <row r="75" spans="1:16" ht="15" customHeight="1">
      <c r="A75" s="263"/>
      <c r="B75" s="119" t="s">
        <v>36</v>
      </c>
      <c r="C75" s="163">
        <v>0</v>
      </c>
      <c r="D75" s="104">
        <f t="shared" si="27"/>
        <v>0</v>
      </c>
      <c r="E75" s="113">
        <f t="shared" si="29"/>
        <v>0</v>
      </c>
      <c r="F75" s="113">
        <f t="shared" si="29"/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f t="shared" si="28"/>
        <v>0</v>
      </c>
      <c r="L75" s="113">
        <v>0</v>
      </c>
      <c r="M75" s="113">
        <v>0</v>
      </c>
      <c r="N75" s="104">
        <f t="shared" si="5"/>
        <v>0</v>
      </c>
      <c r="O75" s="113">
        <v>0</v>
      </c>
      <c r="P75" s="113">
        <v>0</v>
      </c>
    </row>
    <row r="76" spans="1:16" ht="15" customHeight="1">
      <c r="A76" s="263"/>
      <c r="B76" s="76" t="s">
        <v>193</v>
      </c>
      <c r="C76" s="106">
        <v>2</v>
      </c>
      <c r="D76" s="104">
        <f t="shared" si="27"/>
        <v>70</v>
      </c>
      <c r="E76" s="113">
        <f t="shared" si="29"/>
        <v>9</v>
      </c>
      <c r="F76" s="113">
        <f t="shared" si="29"/>
        <v>61</v>
      </c>
      <c r="G76" s="113">
        <v>0</v>
      </c>
      <c r="H76" s="113">
        <v>0</v>
      </c>
      <c r="I76" s="113">
        <v>9</v>
      </c>
      <c r="J76" s="113">
        <v>61</v>
      </c>
      <c r="K76" s="113">
        <f t="shared" si="28"/>
        <v>28</v>
      </c>
      <c r="L76" s="113">
        <v>5</v>
      </c>
      <c r="M76" s="113">
        <v>23</v>
      </c>
      <c r="N76" s="104">
        <f t="shared" si="5"/>
        <v>50</v>
      </c>
      <c r="O76" s="104">
        <v>6</v>
      </c>
      <c r="P76" s="104">
        <v>44</v>
      </c>
    </row>
    <row r="77" spans="1:16" ht="15" customHeight="1">
      <c r="A77" s="263"/>
      <c r="B77" s="76" t="s">
        <v>121</v>
      </c>
      <c r="C77" s="106">
        <v>0</v>
      </c>
      <c r="D77" s="104">
        <f t="shared" si="27"/>
        <v>0</v>
      </c>
      <c r="E77" s="113">
        <f t="shared" si="29"/>
        <v>0</v>
      </c>
      <c r="F77" s="113">
        <f t="shared" si="29"/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f t="shared" si="28"/>
        <v>0</v>
      </c>
      <c r="L77" s="113">
        <v>0</v>
      </c>
      <c r="M77" s="113">
        <v>0</v>
      </c>
      <c r="N77" s="104">
        <f aca="true" t="shared" si="30" ref="N77:N85">SUM(O77:P77)</f>
        <v>0</v>
      </c>
      <c r="O77" s="104">
        <v>0</v>
      </c>
      <c r="P77" s="104">
        <v>0</v>
      </c>
    </row>
    <row r="78" spans="1:16" ht="15" customHeight="1">
      <c r="A78" s="263"/>
      <c r="B78" s="76" t="s">
        <v>183</v>
      </c>
      <c r="C78" s="106">
        <v>0</v>
      </c>
      <c r="D78" s="104">
        <f t="shared" si="27"/>
        <v>0</v>
      </c>
      <c r="E78" s="113">
        <f t="shared" si="29"/>
        <v>0</v>
      </c>
      <c r="F78" s="113">
        <f t="shared" si="29"/>
        <v>0</v>
      </c>
      <c r="G78" s="113">
        <v>0</v>
      </c>
      <c r="H78" s="113">
        <v>0</v>
      </c>
      <c r="I78" s="113">
        <v>0</v>
      </c>
      <c r="J78" s="113">
        <v>0</v>
      </c>
      <c r="K78" s="113">
        <f t="shared" si="28"/>
        <v>0</v>
      </c>
      <c r="L78" s="113">
        <v>0</v>
      </c>
      <c r="M78" s="113">
        <v>0</v>
      </c>
      <c r="N78" s="104">
        <f t="shared" si="30"/>
        <v>0</v>
      </c>
      <c r="O78" s="104">
        <v>0</v>
      </c>
      <c r="P78" s="104">
        <v>0</v>
      </c>
    </row>
    <row r="79" spans="1:16" ht="15" customHeight="1">
      <c r="A79" s="264"/>
      <c r="B79" s="114" t="s">
        <v>4</v>
      </c>
      <c r="C79" s="103">
        <v>4</v>
      </c>
      <c r="D79" s="104">
        <f t="shared" si="27"/>
        <v>118</v>
      </c>
      <c r="E79" s="113">
        <f t="shared" si="29"/>
        <v>85</v>
      </c>
      <c r="F79" s="113">
        <f t="shared" si="29"/>
        <v>33</v>
      </c>
      <c r="G79" s="104">
        <v>0</v>
      </c>
      <c r="H79" s="104">
        <v>0</v>
      </c>
      <c r="I79" s="104">
        <v>85</v>
      </c>
      <c r="J79" s="104">
        <v>33</v>
      </c>
      <c r="K79" s="113">
        <f t="shared" si="28"/>
        <v>36</v>
      </c>
      <c r="L79" s="104">
        <v>28</v>
      </c>
      <c r="M79" s="104">
        <v>8</v>
      </c>
      <c r="N79" s="104">
        <f t="shared" si="30"/>
        <v>5</v>
      </c>
      <c r="O79" s="104">
        <v>3</v>
      </c>
      <c r="P79" s="104">
        <v>2</v>
      </c>
    </row>
    <row r="80" spans="1:16" s="97" customFormat="1" ht="15" customHeight="1">
      <c r="A80" s="270" t="s">
        <v>137</v>
      </c>
      <c r="B80" s="110" t="s">
        <v>89</v>
      </c>
      <c r="C80" s="91">
        <f>SUM(C81:C85)</f>
        <v>9</v>
      </c>
      <c r="D80" s="93">
        <f t="shared" si="27"/>
        <v>535</v>
      </c>
      <c r="E80" s="93">
        <f aca="true" t="shared" si="31" ref="E80:K80">SUM(E81:E85)</f>
        <v>309</v>
      </c>
      <c r="F80" s="93">
        <f t="shared" si="31"/>
        <v>226</v>
      </c>
      <c r="G80" s="93">
        <f t="shared" si="31"/>
        <v>0</v>
      </c>
      <c r="H80" s="93">
        <f t="shared" si="31"/>
        <v>0</v>
      </c>
      <c r="I80" s="93">
        <f t="shared" si="31"/>
        <v>309</v>
      </c>
      <c r="J80" s="93">
        <f t="shared" si="31"/>
        <v>226</v>
      </c>
      <c r="K80" s="93">
        <f t="shared" si="31"/>
        <v>410</v>
      </c>
      <c r="L80" s="93">
        <f>SUM(L81:L85)</f>
        <v>261</v>
      </c>
      <c r="M80" s="93">
        <f>SUM(M81:M85)</f>
        <v>149</v>
      </c>
      <c r="N80" s="93">
        <f>SUM(N81:N85)</f>
        <v>523</v>
      </c>
      <c r="O80" s="93">
        <f>SUM(O81:O85)</f>
        <v>369</v>
      </c>
      <c r="P80" s="93">
        <f>SUM(P81:P85)</f>
        <v>154</v>
      </c>
    </row>
    <row r="81" spans="1:16" ht="15" customHeight="1">
      <c r="A81" s="271"/>
      <c r="B81" s="72" t="s">
        <v>131</v>
      </c>
      <c r="C81" s="103">
        <v>2</v>
      </c>
      <c r="D81" s="104">
        <f t="shared" si="27"/>
        <v>396</v>
      </c>
      <c r="E81" s="104">
        <f aca="true" t="shared" si="32" ref="E81:F85">G81+I81</f>
        <v>256</v>
      </c>
      <c r="F81" s="104">
        <f t="shared" si="32"/>
        <v>140</v>
      </c>
      <c r="G81" s="104">
        <v>0</v>
      </c>
      <c r="H81" s="104">
        <v>0</v>
      </c>
      <c r="I81" s="104">
        <v>256</v>
      </c>
      <c r="J81" s="104">
        <v>140</v>
      </c>
      <c r="K81" s="104">
        <f>SUM(L81:M81)</f>
        <v>396</v>
      </c>
      <c r="L81" s="104">
        <v>256</v>
      </c>
      <c r="M81" s="104">
        <v>140</v>
      </c>
      <c r="N81" s="104">
        <f t="shared" si="30"/>
        <v>501</v>
      </c>
      <c r="O81" s="104">
        <v>356</v>
      </c>
      <c r="P81" s="104">
        <v>145</v>
      </c>
    </row>
    <row r="82" spans="1:16" ht="15" customHeight="1">
      <c r="A82" s="271"/>
      <c r="B82" s="72" t="s">
        <v>132</v>
      </c>
      <c r="C82" s="103">
        <v>0</v>
      </c>
      <c r="D82" s="104">
        <f t="shared" si="27"/>
        <v>0</v>
      </c>
      <c r="E82" s="104">
        <f t="shared" si="32"/>
        <v>0</v>
      </c>
      <c r="F82" s="104">
        <f t="shared" si="32"/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f>SUM(L82:M82)</f>
        <v>0</v>
      </c>
      <c r="L82" s="104">
        <v>0</v>
      </c>
      <c r="M82" s="104">
        <v>0</v>
      </c>
      <c r="N82" s="104">
        <f t="shared" si="30"/>
        <v>0</v>
      </c>
      <c r="O82" s="104">
        <v>0</v>
      </c>
      <c r="P82" s="104">
        <v>0</v>
      </c>
    </row>
    <row r="83" spans="1:16" ht="15" customHeight="1">
      <c r="A83" s="271"/>
      <c r="B83" s="72" t="s">
        <v>133</v>
      </c>
      <c r="C83" s="103">
        <v>0</v>
      </c>
      <c r="D83" s="104">
        <f t="shared" si="27"/>
        <v>0</v>
      </c>
      <c r="E83" s="104">
        <f t="shared" si="32"/>
        <v>0</v>
      </c>
      <c r="F83" s="104">
        <f t="shared" si="32"/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f>SUM(L83:M83)</f>
        <v>0</v>
      </c>
      <c r="L83" s="104">
        <v>0</v>
      </c>
      <c r="M83" s="104">
        <v>0</v>
      </c>
      <c r="N83" s="104">
        <f t="shared" si="30"/>
        <v>0</v>
      </c>
      <c r="O83" s="104">
        <v>0</v>
      </c>
      <c r="P83" s="104">
        <v>0</v>
      </c>
    </row>
    <row r="84" spans="1:16" ht="15" customHeight="1">
      <c r="A84" s="271"/>
      <c r="B84" s="72" t="s">
        <v>134</v>
      </c>
      <c r="C84" s="103">
        <v>7</v>
      </c>
      <c r="D84" s="104">
        <f t="shared" si="27"/>
        <v>139</v>
      </c>
      <c r="E84" s="104">
        <f t="shared" si="32"/>
        <v>53</v>
      </c>
      <c r="F84" s="104">
        <f t="shared" si="32"/>
        <v>86</v>
      </c>
      <c r="G84" s="104">
        <v>0</v>
      </c>
      <c r="H84" s="104">
        <v>0</v>
      </c>
      <c r="I84" s="104">
        <v>53</v>
      </c>
      <c r="J84" s="104">
        <v>86</v>
      </c>
      <c r="K84" s="104">
        <f>SUM(L84:M84)</f>
        <v>14</v>
      </c>
      <c r="L84" s="104">
        <v>5</v>
      </c>
      <c r="M84" s="104">
        <v>9</v>
      </c>
      <c r="N84" s="104">
        <f t="shared" si="30"/>
        <v>22</v>
      </c>
      <c r="O84" s="104">
        <v>13</v>
      </c>
      <c r="P84" s="104">
        <v>9</v>
      </c>
    </row>
    <row r="85" spans="1:16" ht="15" customHeight="1">
      <c r="A85" s="272"/>
      <c r="B85" s="114" t="s">
        <v>135</v>
      </c>
      <c r="C85" s="130">
        <v>0</v>
      </c>
      <c r="D85" s="131">
        <f t="shared" si="27"/>
        <v>0</v>
      </c>
      <c r="E85" s="131">
        <f t="shared" si="32"/>
        <v>0</v>
      </c>
      <c r="F85" s="131">
        <f t="shared" si="32"/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f>SUM(L85:M85)</f>
        <v>0</v>
      </c>
      <c r="L85" s="131">
        <v>0</v>
      </c>
      <c r="M85" s="131">
        <v>0</v>
      </c>
      <c r="N85" s="131">
        <f t="shared" si="30"/>
        <v>0</v>
      </c>
      <c r="O85" s="131">
        <v>0</v>
      </c>
      <c r="P85" s="131">
        <v>0</v>
      </c>
    </row>
    <row r="86" spans="1:16" ht="15" customHeight="1">
      <c r="A86" s="112"/>
      <c r="B86" s="75"/>
      <c r="C86" s="137"/>
      <c r="D86" s="104"/>
      <c r="E86" s="104"/>
      <c r="F86" s="104"/>
      <c r="G86" s="104"/>
      <c r="H86" s="104"/>
      <c r="I86" s="104"/>
      <c r="J86" s="104"/>
      <c r="K86" s="113"/>
      <c r="L86" s="104"/>
      <c r="M86" s="104"/>
      <c r="N86" s="104"/>
      <c r="O86" s="104"/>
      <c r="P86" s="104"/>
    </row>
    <row r="87" spans="1:2" ht="15" customHeight="1">
      <c r="A87" s="161"/>
      <c r="B87" s="51"/>
    </row>
    <row r="88" ht="15" customHeight="1">
      <c r="A88" s="161"/>
    </row>
    <row r="89" ht="15" customHeight="1">
      <c r="A89" s="161"/>
    </row>
    <row r="90" ht="15" customHeight="1">
      <c r="A90" s="161"/>
    </row>
    <row r="91" ht="15" customHeight="1">
      <c r="A91" s="161"/>
    </row>
  </sheetData>
  <sheetProtection sheet="1" objects="1" scenarios="1" selectLockedCells="1" selectUnlockedCells="1"/>
  <mergeCells count="20">
    <mergeCell ref="A67:A79"/>
    <mergeCell ref="A80:A85"/>
    <mergeCell ref="A1:P1"/>
    <mergeCell ref="A11:A20"/>
    <mergeCell ref="A21:A24"/>
    <mergeCell ref="A25:A35"/>
    <mergeCell ref="A5:B5"/>
    <mergeCell ref="N4:P5"/>
    <mergeCell ref="K4:M5"/>
    <mergeCell ref="C4:C6"/>
    <mergeCell ref="A8:B8"/>
    <mergeCell ref="A9:B9"/>
    <mergeCell ref="D4:J4"/>
    <mergeCell ref="D5:F5"/>
    <mergeCell ref="G5:H5"/>
    <mergeCell ref="I5:J5"/>
    <mergeCell ref="A36:A42"/>
    <mergeCell ref="A43:A48"/>
    <mergeCell ref="A49:A58"/>
    <mergeCell ref="A59:A6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2006-02-16T05:42:43Z</cp:lastPrinted>
  <dcterms:created xsi:type="dcterms:W3CDTF">2003-10-06T02:43:44Z</dcterms:created>
  <dcterms:modified xsi:type="dcterms:W3CDTF">2009-01-16T01:31:22Z</dcterms:modified>
  <cp:category/>
  <cp:version/>
  <cp:contentType/>
  <cp:contentStatus/>
</cp:coreProperties>
</file>