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学校数，学級数" sheetId="1" r:id="rId1"/>
    <sheet name="在園・入園者数" sheetId="2" r:id="rId2"/>
    <sheet name="在園・入園者数（公立）" sheetId="3" r:id="rId3"/>
    <sheet name="収容人員別学級数，設置者別在園・入園者数" sheetId="4" r:id="rId4"/>
    <sheet name="教員数" sheetId="5" r:id="rId5"/>
    <sheet name="教員数（公立）" sheetId="6" r:id="rId6"/>
    <sheet name="職員数" sheetId="7" r:id="rId7"/>
  </sheets>
  <externalReferences>
    <externalReference r:id="rId10"/>
  </externalReferences>
  <definedNames>
    <definedName name="_1NEN" localSheetId="4">'教員数'!$F$1:$F$78</definedName>
    <definedName name="_1NEN" localSheetId="5">'教員数（公立）'!$F$1:$F$74</definedName>
    <definedName name="_1NEN" localSheetId="1">'在園・入園者数'!$F$1:$F$77</definedName>
    <definedName name="_1NEN" localSheetId="2">'在園・入園者数（公立）'!$F$1:$F$73</definedName>
    <definedName name="_1NEN" localSheetId="6">'職員数'!#REF!</definedName>
    <definedName name="_1NEN">'[1]第３表'!$F$1:$F$104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6" hidden="1">1</definedName>
    <definedName name="_xlnm.Print_Area" localSheetId="0">'学校数，学級数'!$A$1:$AC$72</definedName>
    <definedName name="_xlnm.Print_Area" localSheetId="4">'教員数'!$A$1:$AI$79</definedName>
    <definedName name="_xlnm.Print_Area" localSheetId="5">'教員数（公立）'!$A$1:$AI$75</definedName>
    <definedName name="_xlnm.Print_Area" localSheetId="1">'在園・入園者数'!$A$1:$AJ$78</definedName>
    <definedName name="_xlnm.Print_Area" localSheetId="2">'在園・入園者数（公立）'!$A$1:$AI$74</definedName>
    <definedName name="_xlnm.Print_Area" localSheetId="3">'収容人員別学級数，設置者別在園・入園者数'!$A$1:$S$47</definedName>
    <definedName name="_xlnm.Print_Area" localSheetId="6">'職員数'!$A$1:$V$77</definedName>
    <definedName name="Print_Area_MI" localSheetId="0">'学校数，学級数'!$B$8:$K$71</definedName>
    <definedName name="Print_Area_MI" localSheetId="4">'教員数'!$A$8:$W$78</definedName>
    <definedName name="Print_Area_MI" localSheetId="5">'教員数（公立）'!$A$8:$W$74</definedName>
    <definedName name="Print_Area_MI" localSheetId="1">'在園・入園者数'!$A$7:$W$77</definedName>
    <definedName name="Print_Area_MI" localSheetId="2">'在園・入園者数（公立）'!$A$7:$W$73</definedName>
    <definedName name="Print_Area_MI" localSheetId="3">'収容人員別学級数，設置者別在園・入園者数'!$A$1:$J$20</definedName>
    <definedName name="Print_Area_MI" localSheetId="6">'職員数'!$A$6:$K$76</definedName>
    <definedName name="Print_Area_MI">'[1]第１表'!$B$1:$N$59</definedName>
    <definedName name="_xlnm.Print_Titles" localSheetId="0">'学校数，学級数'!$1:$8</definedName>
    <definedName name="_xlnm.Print_Titles" localSheetId="4">'教員数'!$1:$8</definedName>
    <definedName name="_xlnm.Print_Titles" localSheetId="5">'教員数（公立）'!$1:$8</definedName>
    <definedName name="_xlnm.Print_Titles" localSheetId="1">'在園・入園者数'!$1:$7</definedName>
    <definedName name="_xlnm.Print_Titles" localSheetId="2">'在園・入園者数（公立）'!$1:$7</definedName>
    <definedName name="_xlnm.Print_Titles" localSheetId="6">'職員数'!$1:$6</definedName>
    <definedName name="Print_Titles_MI" localSheetId="0">'学校数，学級数'!$1:$8</definedName>
    <definedName name="Print_Titles_MI" localSheetId="4">'教員数'!$1:$8</definedName>
    <definedName name="Print_Titles_MI" localSheetId="5">'教員数（公立）'!$1:$8</definedName>
    <definedName name="Print_Titles_MI" localSheetId="1">'在園・入園者数'!$1:$7</definedName>
    <definedName name="Print_Titles_MI" localSheetId="2">'在園・入園者数（公立）'!$1:$7</definedName>
    <definedName name="Print_Titles_MI" localSheetId="6">'職員数'!$1:$6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<sst xmlns="http://schemas.openxmlformats.org/spreadsheetml/2006/main" count="1061" uniqueCount="211">
  <si>
    <t>第４５表　　　市　町　村　別　学　校　数　及　び　学　級　数</t>
  </si>
  <si>
    <t>&lt;幼稚園&gt;</t>
  </si>
  <si>
    <t xml:space="preserve">   (単位：園，学級)</t>
  </si>
  <si>
    <t>学校数</t>
  </si>
  <si>
    <t>学級数</t>
  </si>
  <si>
    <t>計</t>
  </si>
  <si>
    <t>国　　立</t>
  </si>
  <si>
    <t>公　　立</t>
  </si>
  <si>
    <t>私　　立</t>
  </si>
  <si>
    <t>国立</t>
  </si>
  <si>
    <t>公立</t>
  </si>
  <si>
    <t>私立</t>
  </si>
  <si>
    <t>学校法人立</t>
  </si>
  <si>
    <t>宗教法人立</t>
  </si>
  <si>
    <t>個人立</t>
  </si>
  <si>
    <t>学校
法人立</t>
  </si>
  <si>
    <t>宗教
法人立</t>
  </si>
  <si>
    <t>計</t>
  </si>
  <si>
    <t>本園</t>
  </si>
  <si>
    <t>分園</t>
  </si>
  <si>
    <t>青葉区</t>
  </si>
  <si>
    <t>宮城野区</t>
  </si>
  <si>
    <t>若林区</t>
  </si>
  <si>
    <t>太白区</t>
  </si>
  <si>
    <t>泉区</t>
  </si>
  <si>
    <t>石巻市</t>
  </si>
  <si>
    <t>塩竈市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</si>
  <si>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</si>
  <si>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</si>
  <si>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</si>
  <si>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</si>
  <si>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</si>
  <si>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</si>
  <si>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</si>
  <si>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</si>
  <si>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登米市</t>
  </si>
  <si>
    <t>栗原市</t>
  </si>
  <si>
    <t>栗原市</t>
  </si>
  <si>
    <t>東松島市</t>
  </si>
  <si>
    <t>東松島市</t>
  </si>
  <si>
    <t>蔵王町</t>
  </si>
  <si>
    <t>七ヶ宿町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</si>
  <si>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</si>
  <si>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</si>
  <si>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</si>
  <si>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</si>
  <si>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</si>
  <si>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</si>
  <si>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</si>
  <si>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</si>
  <si>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</si>
  <si>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</si>
  <si>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</si>
  <si>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</si>
  <si>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</si>
  <si>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</si>
  <si>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</si>
  <si>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</si>
  <si>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</si>
  <si>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</si>
  <si>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</si>
  <si>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</si>
  <si>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</si>
  <si>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</si>
  <si>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女川町</t>
  </si>
  <si>
    <t xml:space="preserve">  国  立</t>
  </si>
  <si>
    <t xml:space="preserve">  公  立</t>
  </si>
  <si>
    <t xml:space="preserve">  私  立</t>
  </si>
  <si>
    <t>第４６表　　　市　町　村　別　在　園　者　数　及　び　入　園　者　数　（２－１）</t>
  </si>
  <si>
    <t>&lt;幼稚園&gt;（国公私計）</t>
  </si>
  <si>
    <t>(単位：人)</t>
  </si>
  <si>
    <t>３歳児</t>
  </si>
  <si>
    <t>４歳児</t>
  </si>
  <si>
    <t>５歳児</t>
  </si>
  <si>
    <t>修了者数（前年度間）</t>
  </si>
  <si>
    <t>認可
定員数</t>
  </si>
  <si>
    <t>就園率
（％）</t>
  </si>
  <si>
    <t>男</t>
  </si>
  <si>
    <t>女</t>
  </si>
  <si>
    <t>３歳児入園</t>
  </si>
  <si>
    <t>４歳児入園</t>
  </si>
  <si>
    <t>国  立</t>
  </si>
  <si>
    <t>公  立</t>
  </si>
  <si>
    <t>私  立</t>
  </si>
  <si>
    <t>大河原町</t>
  </si>
  <si>
    <t>第４６表　　　市　町　村　別　在　園　者　数　及　び　入　園　者　数　（２－２）</t>
  </si>
  <si>
    <t>&lt;幼稚園&gt;（公立）</t>
  </si>
  <si>
    <t xml:space="preserve"> 第４７表　　　収　容　人　員　別　学　級　数</t>
  </si>
  <si>
    <t>(単位：学級)</t>
  </si>
  <si>
    <t>区分</t>
  </si>
  <si>
    <t>0人</t>
  </si>
  <si>
    <t>1～15人</t>
  </si>
  <si>
    <t>16～20人</t>
  </si>
  <si>
    <t>21～25人</t>
  </si>
  <si>
    <t>26～30人</t>
  </si>
  <si>
    <t>31～35人</t>
  </si>
  <si>
    <t>36～40人</t>
  </si>
  <si>
    <t>41～55人</t>
  </si>
  <si>
    <t>私立内訳</t>
  </si>
  <si>
    <t>学校法人</t>
  </si>
  <si>
    <t>財団法人</t>
  </si>
  <si>
    <t>社団法人</t>
  </si>
  <si>
    <t>宗教法人</t>
  </si>
  <si>
    <t>その他の法人</t>
  </si>
  <si>
    <t>個    人</t>
  </si>
  <si>
    <t>第４８表　　　設　置　者　別　在　園　者　数　及　び　入　園　者　数</t>
  </si>
  <si>
    <t>〈幼稚園〉</t>
  </si>
  <si>
    <t>（単位：人）</t>
  </si>
  <si>
    <t>在        園        者        数</t>
  </si>
  <si>
    <t>入        園        者        数　（　本　年　度　）</t>
  </si>
  <si>
    <t>区  分</t>
  </si>
  <si>
    <t>３ 歳 児</t>
  </si>
  <si>
    <t>４ 歳 児</t>
  </si>
  <si>
    <t>５ 歳 児</t>
  </si>
  <si>
    <t>私立内訳</t>
  </si>
  <si>
    <t>　社団法人</t>
  </si>
  <si>
    <t>第４９表　　　市　町　村　別　職　名　別　教　員　数　（２－１）</t>
  </si>
  <si>
    <t>本　　　　　務　　　　　者</t>
  </si>
  <si>
    <t>教育
補助員
(本務者）</t>
  </si>
  <si>
    <t>兼務者</t>
  </si>
  <si>
    <t>園長</t>
  </si>
  <si>
    <t>教頭</t>
  </si>
  <si>
    <t>教諭</t>
  </si>
  <si>
    <t>助教諭</t>
  </si>
  <si>
    <t>養護教諭</t>
  </si>
  <si>
    <t>養護助教諭</t>
  </si>
  <si>
    <t>栄養教諭</t>
  </si>
  <si>
    <t>講師</t>
  </si>
  <si>
    <t>第４９表　　　市　町　村　別　職　名　別　教　員　数　（２－２）</t>
  </si>
  <si>
    <t>第５０表　　　市　町　村　別　職　員　数　（　本　務　者　）（２－１）</t>
  </si>
  <si>
    <t>第５０表  　市　町　村　別　職　員　数　（　本　務　者　）（２－２）</t>
  </si>
  <si>
    <t>区分</t>
  </si>
  <si>
    <t>事務職員</t>
  </si>
  <si>
    <t>養護職員</t>
  </si>
  <si>
    <t>用務員・警備員・その他</t>
  </si>
  <si>
    <t>大崎市</t>
  </si>
  <si>
    <t>大崎市</t>
  </si>
  <si>
    <t>美里町</t>
  </si>
  <si>
    <t>本吉町</t>
  </si>
  <si>
    <t>南三陸町</t>
  </si>
  <si>
    <t>市町村名</t>
  </si>
  <si>
    <t>刈 田 郡 計</t>
  </si>
  <si>
    <t>刈 田 郡 計</t>
  </si>
  <si>
    <t>柴 田 郡 計</t>
  </si>
  <si>
    <t>柴 田 郡 計</t>
  </si>
  <si>
    <t>伊 具 郡 計</t>
  </si>
  <si>
    <t>亘 理 郡 計</t>
  </si>
  <si>
    <t>伊 具 郡 計</t>
  </si>
  <si>
    <t>宮 城 郡 計</t>
  </si>
  <si>
    <t>黒 川 郡 計</t>
  </si>
  <si>
    <t>加 美 郡 計</t>
  </si>
  <si>
    <t>遠 田 郡 計</t>
  </si>
  <si>
    <t>遠 田 郡 計</t>
  </si>
  <si>
    <t>牡 鹿 郡 計</t>
  </si>
  <si>
    <t>本 吉 郡 計</t>
  </si>
  <si>
    <t xml:space="preserve"> </t>
  </si>
  <si>
    <t>市 部 計</t>
  </si>
  <si>
    <t>仙台市計</t>
  </si>
  <si>
    <t>（つづき）</t>
  </si>
  <si>
    <t>(つづき）</t>
  </si>
  <si>
    <t>…</t>
  </si>
  <si>
    <t>市 部 計</t>
  </si>
  <si>
    <t>仙台市計</t>
  </si>
  <si>
    <t>56人以上</t>
  </si>
  <si>
    <t>私立</t>
  </si>
  <si>
    <t>　個    人</t>
  </si>
  <si>
    <t>市 部 計</t>
  </si>
  <si>
    <t>仙台市計</t>
  </si>
  <si>
    <t>平成19年度</t>
  </si>
  <si>
    <t>４歳児入園
（本年度入園者）</t>
  </si>
  <si>
    <t>５歳児入園
（本年度入園者）</t>
  </si>
  <si>
    <t>平成19年度</t>
  </si>
  <si>
    <t>平成19年度</t>
  </si>
  <si>
    <t>市 部 計</t>
  </si>
  <si>
    <t>仙台市計</t>
  </si>
  <si>
    <t>平成19年度</t>
  </si>
  <si>
    <t>平成19年度</t>
  </si>
  <si>
    <t>平成19年度</t>
  </si>
  <si>
    <t>区　　分
市町村名</t>
  </si>
  <si>
    <t>平成20年度</t>
  </si>
  <si>
    <t>区　　分
市町村名</t>
  </si>
  <si>
    <t>平成19年度　</t>
  </si>
  <si>
    <t>平成20年度　　</t>
  </si>
  <si>
    <t>平成20年度</t>
  </si>
  <si>
    <t>平成19年度　</t>
  </si>
  <si>
    <t>平成20年度　　</t>
  </si>
  <si>
    <t>平成20年度</t>
  </si>
  <si>
    <t xml:space="preserve"> &lt;幼稚園&gt;</t>
  </si>
  <si>
    <t>平成20年度</t>
  </si>
  <si>
    <t>（つづき）</t>
  </si>
  <si>
    <t>平成20年度</t>
  </si>
  <si>
    <t>　学校法人</t>
  </si>
  <si>
    <t>　財団法人</t>
  </si>
  <si>
    <t>-</t>
  </si>
  <si>
    <t>　宗教法人</t>
  </si>
  <si>
    <t>副園長</t>
  </si>
  <si>
    <t>主幹教諭</t>
  </si>
  <si>
    <t>指導教諭</t>
  </si>
  <si>
    <t>平成19年度　</t>
  </si>
  <si>
    <t>…</t>
  </si>
  <si>
    <t>平成20年度　　</t>
  </si>
  <si>
    <t>平成20年度</t>
  </si>
  <si>
    <t xml:space="preserve"> </t>
  </si>
  <si>
    <t>(つづき）</t>
  </si>
  <si>
    <t>刈 田 郡 計</t>
  </si>
  <si>
    <t>柴 田 郡 計</t>
  </si>
  <si>
    <t>区　　分</t>
  </si>
  <si>
    <t>市 部 計</t>
  </si>
  <si>
    <t>仙台市計</t>
  </si>
  <si>
    <t>平成19年度　</t>
  </si>
  <si>
    <t>平成20年度　　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</si>
</sst>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22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書院細明朝体"/>
      <family val="1"/>
    </font>
    <font>
      <sz val="10"/>
      <name val="明朝"/>
      <family val="1"/>
    </font>
    <font>
      <sz val="9"/>
      <name val="書院細明朝体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9"/>
      <name val="書院細明朝体"/>
      <family val="1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176" fontId="10" fillId="0" borderId="0" xfId="22" applyNumberFormat="1" applyFont="1">
      <alignment/>
      <protection/>
    </xf>
    <xf numFmtId="176" fontId="10" fillId="0" borderId="0" xfId="22" applyNumberFormat="1" applyFont="1" applyBorder="1">
      <alignment/>
      <protection/>
    </xf>
    <xf numFmtId="176" fontId="11" fillId="0" borderId="0" xfId="22" applyNumberFormat="1" applyFont="1" applyBorder="1" applyProtection="1">
      <alignment/>
      <protection/>
    </xf>
    <xf numFmtId="176" fontId="11" fillId="0" borderId="0" xfId="22" applyNumberFormat="1" applyFont="1" applyBorder="1" applyProtection="1">
      <alignment/>
      <protection locked="0"/>
    </xf>
    <xf numFmtId="176" fontId="10" fillId="0" borderId="1" xfId="22" applyNumberFormat="1" applyFont="1" applyBorder="1">
      <alignment/>
      <protection/>
    </xf>
    <xf numFmtId="176" fontId="9" fillId="0" borderId="0" xfId="22" applyNumberFormat="1" applyFont="1" applyBorder="1" applyAlignment="1" applyProtection="1">
      <alignment horizontal="center"/>
      <protection/>
    </xf>
    <xf numFmtId="176" fontId="10" fillId="0" borderId="0" xfId="22" applyNumberFormat="1" applyFont="1" applyBorder="1" applyProtection="1">
      <alignment/>
      <protection locked="0"/>
    </xf>
    <xf numFmtId="176" fontId="10" fillId="0" borderId="0" xfId="22" applyNumberFormat="1" applyFont="1" applyProtection="1">
      <alignment/>
      <protection locked="0"/>
    </xf>
    <xf numFmtId="176" fontId="12" fillId="0" borderId="0" xfId="21" applyNumberFormat="1" applyFont="1" applyAlignment="1">
      <alignment horizontal="center"/>
      <protection/>
    </xf>
    <xf numFmtId="176" fontId="13" fillId="0" borderId="0" xfId="21" applyNumberFormat="1" applyFont="1" applyAlignment="1">
      <alignment horizontal="centerContinuous"/>
      <protection/>
    </xf>
    <xf numFmtId="176" fontId="13" fillId="0" borderId="0" xfId="21" applyNumberFormat="1" applyFont="1" applyBorder="1">
      <alignment/>
      <protection/>
    </xf>
    <xf numFmtId="176" fontId="13" fillId="0" borderId="0" xfId="21" applyNumberFormat="1" applyFont="1">
      <alignment/>
      <protection/>
    </xf>
    <xf numFmtId="176" fontId="12" fillId="0" borderId="2" xfId="21" applyNumberFormat="1" applyFont="1" applyBorder="1" applyAlignment="1" applyProtection="1">
      <alignment horizontal="left"/>
      <protection locked="0"/>
    </xf>
    <xf numFmtId="176" fontId="13" fillId="0" borderId="2" xfId="21" applyNumberFormat="1" applyFont="1" applyBorder="1">
      <alignment/>
      <protection/>
    </xf>
    <xf numFmtId="37" fontId="14" fillId="0" borderId="2" xfId="21" applyFont="1" applyBorder="1">
      <alignment/>
      <protection/>
    </xf>
    <xf numFmtId="37" fontId="14" fillId="0" borderId="0" xfId="21" applyFont="1" applyBorder="1" applyAlignment="1">
      <alignment horizontal="right"/>
      <protection/>
    </xf>
    <xf numFmtId="176" fontId="12" fillId="0" borderId="3" xfId="21" applyNumberFormat="1" applyFont="1" applyBorder="1" applyAlignment="1">
      <alignment horizontal="left"/>
      <protection/>
    </xf>
    <xf numFmtId="176" fontId="12" fillId="0" borderId="2" xfId="21" applyNumberFormat="1" applyFont="1" applyBorder="1" applyAlignment="1" applyProtection="1">
      <alignment horizontal="right"/>
      <protection/>
    </xf>
    <xf numFmtId="176" fontId="12" fillId="0" borderId="0" xfId="21" applyNumberFormat="1" applyFont="1" applyBorder="1" applyAlignment="1" applyProtection="1">
      <alignment horizontal="left"/>
      <protection/>
    </xf>
    <xf numFmtId="176" fontId="13" fillId="0" borderId="4" xfId="21" applyNumberFormat="1" applyFont="1" applyBorder="1">
      <alignment/>
      <protection/>
    </xf>
    <xf numFmtId="176" fontId="12" fillId="0" borderId="2" xfId="21" applyNumberFormat="1" applyFont="1" applyBorder="1" applyAlignment="1">
      <alignment horizontal="center" vertical="center"/>
      <protection/>
    </xf>
    <xf numFmtId="176" fontId="12" fillId="0" borderId="5" xfId="21" applyNumberFormat="1" applyFont="1" applyBorder="1" applyAlignment="1">
      <alignment horizontal="center" vertical="center"/>
      <protection/>
    </xf>
    <xf numFmtId="176" fontId="12" fillId="0" borderId="6" xfId="21" applyNumberFormat="1" applyFont="1" applyBorder="1" applyAlignment="1" applyProtection="1">
      <alignment horizontal="center"/>
      <protection/>
    </xf>
    <xf numFmtId="176" fontId="12" fillId="0" borderId="7" xfId="21" applyNumberFormat="1" applyFont="1" applyBorder="1" applyAlignment="1" applyProtection="1">
      <alignment horizontal="center"/>
      <protection/>
    </xf>
    <xf numFmtId="176" fontId="12" fillId="0" borderId="0" xfId="21" applyNumberFormat="1" applyFont="1" applyBorder="1">
      <alignment/>
      <protection/>
    </xf>
    <xf numFmtId="176" fontId="12" fillId="0" borderId="8" xfId="21" applyNumberFormat="1" applyFont="1" applyBorder="1">
      <alignment/>
      <protection/>
    </xf>
    <xf numFmtId="176" fontId="15" fillId="0" borderId="0" xfId="21" applyNumberFormat="1" applyFont="1">
      <alignment/>
      <protection/>
    </xf>
    <xf numFmtId="176" fontId="15" fillId="0" borderId="0" xfId="21" applyNumberFormat="1" applyFont="1" applyBorder="1" applyAlignment="1" applyProtection="1">
      <alignment horizontal="center"/>
      <protection/>
    </xf>
    <xf numFmtId="176" fontId="15" fillId="0" borderId="8" xfId="21" applyNumberFormat="1" applyFont="1" applyBorder="1" applyAlignment="1" applyProtection="1">
      <alignment horizontal="right"/>
      <protection/>
    </xf>
    <xf numFmtId="176" fontId="15" fillId="0" borderId="0" xfId="21" applyNumberFormat="1" applyFont="1" applyBorder="1" applyAlignment="1" applyProtection="1">
      <alignment horizontal="right"/>
      <protection/>
    </xf>
    <xf numFmtId="176" fontId="15" fillId="0" borderId="8" xfId="21" applyNumberFormat="1" applyFont="1" applyBorder="1" applyAlignment="1" applyProtection="1">
      <alignment horizontal="center"/>
      <protection/>
    </xf>
    <xf numFmtId="176" fontId="15" fillId="0" borderId="0" xfId="21" applyNumberFormat="1" applyFont="1" applyBorder="1">
      <alignment/>
      <protection/>
    </xf>
    <xf numFmtId="176" fontId="12" fillId="0" borderId="8" xfId="21" applyNumberFormat="1" applyFont="1" applyBorder="1" applyAlignment="1" applyProtection="1">
      <alignment horizontal="right"/>
      <protection/>
    </xf>
    <xf numFmtId="176" fontId="12" fillId="0" borderId="0" xfId="21" applyNumberFormat="1" applyFont="1" applyBorder="1" applyAlignment="1" applyProtection="1">
      <alignment horizontal="right"/>
      <protection/>
    </xf>
    <xf numFmtId="176" fontId="13" fillId="0" borderId="8" xfId="21" applyNumberFormat="1" applyFont="1" applyBorder="1">
      <alignment/>
      <protection/>
    </xf>
    <xf numFmtId="176" fontId="13" fillId="0" borderId="1" xfId="21" applyNumberFormat="1" applyFont="1" applyBorder="1">
      <alignment/>
      <protection/>
    </xf>
    <xf numFmtId="176" fontId="12" fillId="0" borderId="0" xfId="21" applyNumberFormat="1" applyFont="1">
      <alignment/>
      <protection/>
    </xf>
    <xf numFmtId="176" fontId="15" fillId="0" borderId="0" xfId="21" applyNumberFormat="1" applyFont="1" applyAlignment="1">
      <alignment vertical="center"/>
      <protection/>
    </xf>
    <xf numFmtId="176" fontId="15" fillId="0" borderId="0" xfId="21" applyNumberFormat="1" applyFont="1" applyBorder="1" applyAlignment="1" applyProtection="1">
      <alignment horizontal="distributed" vertical="center"/>
      <protection/>
    </xf>
    <xf numFmtId="176" fontId="15" fillId="0" borderId="0" xfId="21" applyNumberFormat="1" applyFont="1" applyBorder="1" applyAlignment="1" applyProtection="1">
      <alignment horizontal="right" vertical="center"/>
      <protection/>
    </xf>
    <xf numFmtId="176" fontId="15" fillId="0" borderId="8" xfId="21" applyNumberFormat="1" applyFont="1" applyBorder="1" applyAlignment="1" applyProtection="1">
      <alignment horizontal="distributed" vertical="center"/>
      <protection/>
    </xf>
    <xf numFmtId="176" fontId="15" fillId="0" borderId="0" xfId="21" applyNumberFormat="1" applyFont="1" applyBorder="1" applyAlignment="1">
      <alignment vertical="center"/>
      <protection/>
    </xf>
    <xf numFmtId="176" fontId="13" fillId="0" borderId="0" xfId="21" applyNumberFormat="1" applyFont="1" applyAlignment="1">
      <alignment horizontal="right"/>
      <protection/>
    </xf>
    <xf numFmtId="176" fontId="12" fillId="0" borderId="0" xfId="21" applyNumberFormat="1" applyFont="1" applyBorder="1" applyAlignment="1" applyProtection="1">
      <alignment horizontal="right"/>
      <protection locked="0"/>
    </xf>
    <xf numFmtId="176" fontId="12" fillId="0" borderId="8" xfId="21" applyNumberFormat="1" applyFont="1" applyBorder="1" applyAlignment="1" applyProtection="1">
      <alignment horizontal="left"/>
      <protection/>
    </xf>
    <xf numFmtId="176" fontId="12" fillId="0" borderId="0" xfId="21" applyNumberFormat="1" applyFont="1" applyBorder="1" applyAlignment="1" applyProtection="1">
      <alignment horizontal="distributed"/>
      <protection/>
    </xf>
    <xf numFmtId="176" fontId="12" fillId="0" borderId="8" xfId="21" applyNumberFormat="1" applyFont="1" applyBorder="1" applyAlignment="1" applyProtection="1">
      <alignment horizontal="distributed"/>
      <protection/>
    </xf>
    <xf numFmtId="176" fontId="15" fillId="0" borderId="0" xfId="21" applyNumberFormat="1" applyFont="1" applyBorder="1" applyAlignment="1" applyProtection="1">
      <alignment horizontal="right"/>
      <protection locked="0"/>
    </xf>
    <xf numFmtId="176" fontId="13" fillId="0" borderId="0" xfId="21" applyNumberFormat="1" applyFont="1" applyBorder="1" applyAlignment="1">
      <alignment horizontal="right"/>
      <protection/>
    </xf>
    <xf numFmtId="176" fontId="13" fillId="0" borderId="0" xfId="21" applyNumberFormat="1" applyFont="1" applyBorder="1" applyAlignment="1">
      <alignment horizontal="left"/>
      <protection/>
    </xf>
    <xf numFmtId="176" fontId="12" fillId="0" borderId="1" xfId="21" applyNumberFormat="1" applyFont="1" applyBorder="1" applyAlignment="1" applyProtection="1">
      <alignment horizontal="distributed"/>
      <protection/>
    </xf>
    <xf numFmtId="176" fontId="13" fillId="0" borderId="5" xfId="21" applyNumberFormat="1" applyFont="1" applyBorder="1">
      <alignment/>
      <protection/>
    </xf>
    <xf numFmtId="176" fontId="13" fillId="0" borderId="6" xfId="21" applyNumberFormat="1" applyFont="1" applyBorder="1">
      <alignment/>
      <protection/>
    </xf>
    <xf numFmtId="176" fontId="13" fillId="0" borderId="0" xfId="21" applyNumberFormat="1" applyFont="1" applyBorder="1" applyProtection="1">
      <alignment/>
      <protection locked="0"/>
    </xf>
    <xf numFmtId="176" fontId="13" fillId="0" borderId="0" xfId="21" applyNumberFormat="1" applyFont="1" applyBorder="1" applyAlignment="1" applyProtection="1">
      <alignment/>
      <protection locked="0"/>
    </xf>
    <xf numFmtId="176" fontId="12" fillId="0" borderId="0" xfId="21" applyNumberFormat="1" applyFont="1" applyBorder="1" applyProtection="1">
      <alignment/>
      <protection locked="0"/>
    </xf>
    <xf numFmtId="176" fontId="12" fillId="0" borderId="0" xfId="21" applyNumberFormat="1" applyFont="1" applyBorder="1" applyAlignment="1" applyProtection="1">
      <alignment horizontal="center"/>
      <protection/>
    </xf>
    <xf numFmtId="176" fontId="12" fillId="0" borderId="8" xfId="21" applyNumberFormat="1" applyFont="1" applyBorder="1" applyAlignment="1" applyProtection="1">
      <alignment horizontal="center"/>
      <protection/>
    </xf>
    <xf numFmtId="176" fontId="13" fillId="0" borderId="0" xfId="21" applyNumberFormat="1" applyFont="1" applyProtection="1">
      <alignment/>
      <protection locked="0"/>
    </xf>
    <xf numFmtId="176" fontId="12" fillId="0" borderId="0" xfId="22" applyNumberFormat="1" applyFont="1" applyAlignment="1" applyProtection="1">
      <alignment horizontal="center"/>
      <protection/>
    </xf>
    <xf numFmtId="176" fontId="12" fillId="0" borderId="0" xfId="22" applyNumberFormat="1" applyFont="1" applyAlignment="1">
      <alignment horizontal="centerContinuous"/>
      <protection/>
    </xf>
    <xf numFmtId="176" fontId="12" fillId="0" borderId="0" xfId="22" applyNumberFormat="1" applyFont="1" applyBorder="1" applyAlignment="1" applyProtection="1">
      <alignment horizontal="left"/>
      <protection/>
    </xf>
    <xf numFmtId="215" fontId="12" fillId="0" borderId="0" xfId="22" applyNumberFormat="1" applyFont="1" applyAlignment="1">
      <alignment horizontal="centerContinuous"/>
      <protection/>
    </xf>
    <xf numFmtId="176" fontId="13" fillId="0" borderId="0" xfId="22" applyNumberFormat="1" applyFont="1">
      <alignment/>
      <protection/>
    </xf>
    <xf numFmtId="176" fontId="12" fillId="0" borderId="2" xfId="22" applyNumberFormat="1" applyFont="1" applyBorder="1" applyAlignment="1" applyProtection="1">
      <alignment horizontal="left"/>
      <protection/>
    </xf>
    <xf numFmtId="176" fontId="12" fillId="0" borderId="2" xfId="22" applyNumberFormat="1" applyFont="1" applyBorder="1">
      <alignment/>
      <protection/>
    </xf>
    <xf numFmtId="176" fontId="13" fillId="0" borderId="2" xfId="22" applyNumberFormat="1" applyFont="1" applyBorder="1">
      <alignment/>
      <protection/>
    </xf>
    <xf numFmtId="176" fontId="12" fillId="0" borderId="0" xfId="22" applyNumberFormat="1" applyFont="1" applyBorder="1">
      <alignment/>
      <protection/>
    </xf>
    <xf numFmtId="176" fontId="13" fillId="0" borderId="0" xfId="22" applyNumberFormat="1" applyFont="1" applyBorder="1">
      <alignment/>
      <protection/>
    </xf>
    <xf numFmtId="215" fontId="12" fillId="0" borderId="0" xfId="22" applyNumberFormat="1" applyFont="1" applyBorder="1">
      <alignment/>
      <protection/>
    </xf>
    <xf numFmtId="176" fontId="12" fillId="0" borderId="2" xfId="22" applyNumberFormat="1" applyFont="1" applyBorder="1" applyAlignment="1" applyProtection="1">
      <alignment horizontal="right"/>
      <protection/>
    </xf>
    <xf numFmtId="176" fontId="12" fillId="0" borderId="9" xfId="22" applyNumberFormat="1" applyFont="1" applyBorder="1" applyAlignment="1" applyProtection="1">
      <alignment horizontal="left"/>
      <protection/>
    </xf>
    <xf numFmtId="176" fontId="12" fillId="0" borderId="6" xfId="22" applyNumberFormat="1" applyFont="1" applyBorder="1">
      <alignment/>
      <protection/>
    </xf>
    <xf numFmtId="176" fontId="12" fillId="0" borderId="2" xfId="22" applyNumberFormat="1" applyFont="1" applyBorder="1" applyAlignment="1" applyProtection="1">
      <alignment horizontal="center"/>
      <protection/>
    </xf>
    <xf numFmtId="176" fontId="12" fillId="0" borderId="6" xfId="22" applyNumberFormat="1" applyFont="1" applyBorder="1" applyAlignment="1" applyProtection="1">
      <alignment horizontal="center"/>
      <protection/>
    </xf>
    <xf numFmtId="176" fontId="12" fillId="0" borderId="8" xfId="22" applyNumberFormat="1" applyFont="1" applyBorder="1">
      <alignment/>
      <protection/>
    </xf>
    <xf numFmtId="176" fontId="12" fillId="0" borderId="7" xfId="22" applyNumberFormat="1" applyFont="1" applyBorder="1" applyAlignment="1" applyProtection="1">
      <alignment horizontal="center"/>
      <protection/>
    </xf>
    <xf numFmtId="176" fontId="12" fillId="0" borderId="5" xfId="22" applyNumberFormat="1" applyFont="1" applyBorder="1" applyAlignment="1" applyProtection="1">
      <alignment horizontal="left"/>
      <protection/>
    </xf>
    <xf numFmtId="176" fontId="12" fillId="0" borderId="10" xfId="22" applyNumberFormat="1" applyFont="1" applyBorder="1" applyAlignment="1" applyProtection="1">
      <alignment horizontal="center"/>
      <protection/>
    </xf>
    <xf numFmtId="176" fontId="13" fillId="0" borderId="6" xfId="22" applyNumberFormat="1" applyFont="1" applyBorder="1">
      <alignment/>
      <protection/>
    </xf>
    <xf numFmtId="176" fontId="12" fillId="0" borderId="1" xfId="22" applyNumberFormat="1" applyFont="1" applyBorder="1">
      <alignment/>
      <protection/>
    </xf>
    <xf numFmtId="176" fontId="12" fillId="0" borderId="11" xfId="21" applyNumberFormat="1" applyFont="1" applyBorder="1">
      <alignment/>
      <protection/>
    </xf>
    <xf numFmtId="176" fontId="17" fillId="0" borderId="8" xfId="22" applyNumberFormat="1" applyFont="1" applyBorder="1" applyProtection="1">
      <alignment/>
      <protection/>
    </xf>
    <xf numFmtId="176" fontId="17" fillId="0" borderId="0" xfId="22" applyNumberFormat="1" applyFont="1" applyBorder="1" applyProtection="1">
      <alignment/>
      <protection/>
    </xf>
    <xf numFmtId="215" fontId="17" fillId="0" borderId="0" xfId="22" applyNumberFormat="1" applyFont="1" applyBorder="1" applyProtection="1">
      <alignment/>
      <protection/>
    </xf>
    <xf numFmtId="176" fontId="15" fillId="0" borderId="0" xfId="22" applyNumberFormat="1" applyFont="1">
      <alignment/>
      <protection/>
    </xf>
    <xf numFmtId="176" fontId="18" fillId="0" borderId="8" xfId="22" applyNumberFormat="1" applyFont="1" applyBorder="1">
      <alignment/>
      <protection/>
    </xf>
    <xf numFmtId="176" fontId="18" fillId="0" borderId="0" xfId="22" applyNumberFormat="1" applyFont="1" applyBorder="1">
      <alignment/>
      <protection/>
    </xf>
    <xf numFmtId="176" fontId="12" fillId="0" borderId="1" xfId="22" applyNumberFormat="1" applyFont="1" applyBorder="1" applyAlignment="1" applyProtection="1">
      <alignment horizontal="center"/>
      <protection/>
    </xf>
    <xf numFmtId="176" fontId="18" fillId="0" borderId="8" xfId="22" applyNumberFormat="1" applyFont="1" applyBorder="1" applyProtection="1">
      <alignment/>
      <protection/>
    </xf>
    <xf numFmtId="176" fontId="18" fillId="0" borderId="0" xfId="22" applyNumberFormat="1" applyFont="1" applyBorder="1" applyProtection="1">
      <alignment/>
      <protection/>
    </xf>
    <xf numFmtId="176" fontId="18" fillId="0" borderId="0" xfId="22" applyNumberFormat="1" applyFont="1" applyBorder="1" applyProtection="1">
      <alignment/>
      <protection locked="0"/>
    </xf>
    <xf numFmtId="176" fontId="13" fillId="0" borderId="1" xfId="22" applyNumberFormat="1" applyFont="1" applyBorder="1">
      <alignment/>
      <protection/>
    </xf>
    <xf numFmtId="176" fontId="12" fillId="0" borderId="0" xfId="22" applyNumberFormat="1" applyFont="1">
      <alignment/>
      <protection/>
    </xf>
    <xf numFmtId="176" fontId="17" fillId="0" borderId="8" xfId="22" applyNumberFormat="1" applyFont="1" applyBorder="1" applyAlignment="1" applyProtection="1">
      <alignment vertical="center"/>
      <protection/>
    </xf>
    <xf numFmtId="176" fontId="17" fillId="0" borderId="0" xfId="22" applyNumberFormat="1" applyFont="1" applyBorder="1" applyAlignment="1" applyProtection="1">
      <alignment vertical="center"/>
      <protection/>
    </xf>
    <xf numFmtId="215" fontId="17" fillId="0" borderId="0" xfId="22" applyNumberFormat="1" applyFont="1" applyBorder="1" applyProtection="1">
      <alignment/>
      <protection locked="0"/>
    </xf>
    <xf numFmtId="176" fontId="15" fillId="0" borderId="0" xfId="22" applyNumberFormat="1" applyFont="1" applyAlignment="1">
      <alignment vertical="center"/>
      <protection/>
    </xf>
    <xf numFmtId="176" fontId="15" fillId="0" borderId="1" xfId="21" applyNumberFormat="1" applyFont="1" applyBorder="1" applyAlignment="1" applyProtection="1">
      <alignment horizontal="distributed" vertical="center"/>
      <protection/>
    </xf>
    <xf numFmtId="176" fontId="12" fillId="0" borderId="1" xfId="21" applyNumberFormat="1" applyFont="1" applyBorder="1" applyAlignment="1" applyProtection="1">
      <alignment horizontal="right"/>
      <protection/>
    </xf>
    <xf numFmtId="176" fontId="18" fillId="0" borderId="8" xfId="22" applyNumberFormat="1" applyFont="1" applyBorder="1" applyAlignment="1" applyProtection="1">
      <alignment vertical="center"/>
      <protection/>
    </xf>
    <xf numFmtId="176" fontId="18" fillId="0" borderId="0" xfId="22" applyNumberFormat="1" applyFont="1" applyBorder="1" applyAlignment="1" applyProtection="1">
      <alignment vertical="center"/>
      <protection/>
    </xf>
    <xf numFmtId="215" fontId="18" fillId="0" borderId="0" xfId="22" applyNumberFormat="1" applyFont="1" applyBorder="1" applyProtection="1">
      <alignment/>
      <protection locked="0"/>
    </xf>
    <xf numFmtId="176" fontId="15" fillId="0" borderId="0" xfId="22" applyNumberFormat="1" applyFont="1" applyBorder="1" applyAlignment="1">
      <alignment vertical="center"/>
      <protection/>
    </xf>
    <xf numFmtId="176" fontId="13" fillId="0" borderId="5" xfId="22" applyNumberFormat="1" applyFont="1" applyBorder="1">
      <alignment/>
      <protection/>
    </xf>
    <xf numFmtId="215" fontId="13" fillId="0" borderId="2" xfId="22" applyNumberFormat="1" applyFont="1" applyBorder="1">
      <alignment/>
      <protection/>
    </xf>
    <xf numFmtId="215" fontId="13" fillId="0" borderId="0" xfId="22" applyNumberFormat="1" applyFont="1">
      <alignment/>
      <protection/>
    </xf>
    <xf numFmtId="176" fontId="12" fillId="0" borderId="2" xfId="22" applyNumberFormat="1" applyFont="1" applyBorder="1" applyProtection="1">
      <alignment/>
      <protection locked="0"/>
    </xf>
    <xf numFmtId="176" fontId="12" fillId="0" borderId="0" xfId="22" applyNumberFormat="1" applyFont="1" applyBorder="1" applyProtection="1">
      <alignment/>
      <protection locked="0"/>
    </xf>
    <xf numFmtId="215" fontId="12" fillId="0" borderId="0" xfId="22" applyNumberFormat="1" applyFont="1" applyBorder="1" applyProtection="1">
      <alignment/>
      <protection locked="0"/>
    </xf>
    <xf numFmtId="176" fontId="13" fillId="0" borderId="0" xfId="22" applyNumberFormat="1" applyFont="1" applyBorder="1" applyProtection="1">
      <alignment/>
      <protection locked="0"/>
    </xf>
    <xf numFmtId="176" fontId="12" fillId="0" borderId="1" xfId="22" applyNumberFormat="1" applyFont="1" applyBorder="1" applyAlignment="1" applyProtection="1">
      <alignment horizontal="left"/>
      <protection locked="0"/>
    </xf>
    <xf numFmtId="176" fontId="18" fillId="0" borderId="8" xfId="22" applyNumberFormat="1" applyFont="1" applyBorder="1" applyProtection="1">
      <alignment/>
      <protection locked="0"/>
    </xf>
    <xf numFmtId="176" fontId="15" fillId="0" borderId="0" xfId="22" applyNumberFormat="1" applyFont="1" applyBorder="1" applyProtection="1">
      <alignment/>
      <protection locked="0"/>
    </xf>
    <xf numFmtId="176" fontId="15" fillId="0" borderId="1" xfId="22" applyNumberFormat="1" applyFont="1" applyBorder="1" applyAlignment="1" applyProtection="1">
      <alignment horizontal="left"/>
      <protection locked="0"/>
    </xf>
    <xf numFmtId="215" fontId="18" fillId="0" borderId="0" xfId="22" applyNumberFormat="1" applyFont="1" applyBorder="1" applyAlignment="1" applyProtection="1">
      <alignment horizontal="right"/>
      <protection locked="0"/>
    </xf>
    <xf numFmtId="176" fontId="13" fillId="0" borderId="0" xfId="22" applyNumberFormat="1" applyFont="1" applyProtection="1">
      <alignment/>
      <protection locked="0"/>
    </xf>
    <xf numFmtId="215" fontId="13" fillId="0" borderId="0" xfId="22" applyNumberFormat="1" applyFont="1" applyProtection="1">
      <alignment/>
      <protection locked="0"/>
    </xf>
    <xf numFmtId="178" fontId="13" fillId="0" borderId="0" xfId="24" applyNumberFormat="1" applyFont="1" applyAlignment="1">
      <alignment vertical="center"/>
      <protection/>
    </xf>
    <xf numFmtId="178" fontId="12" fillId="0" borderId="0" xfId="24" applyNumberFormat="1" applyFont="1" applyBorder="1" applyAlignment="1" quotePrefix="1">
      <alignment horizontal="left" vertical="center"/>
      <protection/>
    </xf>
    <xf numFmtId="178" fontId="12" fillId="0" borderId="0" xfId="24" applyNumberFormat="1" applyFont="1" applyBorder="1" applyAlignment="1">
      <alignment vertical="center"/>
      <protection/>
    </xf>
    <xf numFmtId="178" fontId="12" fillId="0" borderId="0" xfId="24" applyNumberFormat="1" applyFont="1" applyAlignment="1">
      <alignment vertical="center"/>
      <protection/>
    </xf>
    <xf numFmtId="178" fontId="12" fillId="0" borderId="0" xfId="24" applyNumberFormat="1" applyFont="1" applyBorder="1" applyAlignment="1" applyProtection="1">
      <alignment horizontal="left" vertical="center"/>
      <protection/>
    </xf>
    <xf numFmtId="178" fontId="12" fillId="0" borderId="0" xfId="24" applyNumberFormat="1" applyFont="1" applyAlignment="1">
      <alignment horizontal="right" vertical="center"/>
      <protection/>
    </xf>
    <xf numFmtId="178" fontId="12" fillId="0" borderId="12" xfId="24" applyNumberFormat="1" applyFont="1" applyBorder="1" applyAlignment="1" applyProtection="1">
      <alignment horizontal="center" vertical="center"/>
      <protection/>
    </xf>
    <xf numFmtId="178" fontId="12" fillId="0" borderId="13" xfId="24" applyNumberFormat="1" applyFont="1" applyBorder="1" applyAlignment="1" applyProtection="1">
      <alignment horizontal="center" vertical="center"/>
      <protection/>
    </xf>
    <xf numFmtId="178" fontId="12" fillId="0" borderId="7" xfId="24" applyNumberFormat="1" applyFont="1" applyBorder="1" applyAlignment="1" applyProtection="1">
      <alignment horizontal="center" vertical="center"/>
      <protection/>
    </xf>
    <xf numFmtId="178" fontId="18" fillId="0" borderId="7" xfId="24" applyNumberFormat="1" applyFont="1" applyBorder="1" applyAlignment="1" applyProtection="1">
      <alignment horizontal="center" vertical="center"/>
      <protection/>
    </xf>
    <xf numFmtId="178" fontId="18" fillId="0" borderId="12" xfId="24" applyNumberFormat="1" applyFont="1" applyBorder="1" applyAlignment="1" applyProtection="1">
      <alignment horizontal="center" vertical="center"/>
      <protection/>
    </xf>
    <xf numFmtId="178" fontId="12" fillId="0" borderId="8" xfId="24" applyNumberFormat="1" applyFont="1" applyBorder="1" applyAlignment="1">
      <alignment vertical="center"/>
      <protection/>
    </xf>
    <xf numFmtId="178" fontId="15" fillId="0" borderId="8" xfId="24" applyNumberFormat="1" applyFont="1" applyBorder="1" applyAlignment="1" applyProtection="1">
      <alignment vertical="center"/>
      <protection/>
    </xf>
    <xf numFmtId="178" fontId="15" fillId="0" borderId="0" xfId="24" applyNumberFormat="1" applyFont="1" applyBorder="1" applyAlignment="1" applyProtection="1">
      <alignment vertical="center"/>
      <protection/>
    </xf>
    <xf numFmtId="178" fontId="15" fillId="0" borderId="0" xfId="24" applyNumberFormat="1" applyFont="1" applyAlignment="1">
      <alignment vertical="center"/>
      <protection/>
    </xf>
    <xf numFmtId="178" fontId="12" fillId="0" borderId="0" xfId="24" applyNumberFormat="1" applyFont="1" applyBorder="1" applyAlignment="1" applyProtection="1">
      <alignment horizontal="center" vertical="center"/>
      <protection/>
    </xf>
    <xf numFmtId="178" fontId="12" fillId="0" borderId="8" xfId="24" applyNumberFormat="1" applyFont="1" applyBorder="1" applyAlignment="1" applyProtection="1">
      <alignment vertical="center"/>
      <protection/>
    </xf>
    <xf numFmtId="178" fontId="12" fillId="0" borderId="0" xfId="24" applyNumberFormat="1" applyFont="1" applyBorder="1" applyAlignment="1" applyProtection="1">
      <alignment vertical="center"/>
      <protection/>
    </xf>
    <xf numFmtId="178" fontId="12" fillId="0" borderId="0" xfId="24" applyNumberFormat="1" applyFont="1" applyBorder="1" applyAlignment="1" applyProtection="1">
      <alignment horizontal="right" vertical="center"/>
      <protection/>
    </xf>
    <xf numFmtId="178" fontId="12" fillId="0" borderId="0" xfId="23" applyNumberFormat="1" applyFont="1" applyBorder="1" applyAlignment="1" applyProtection="1">
      <alignment horizontal="right"/>
      <protection/>
    </xf>
    <xf numFmtId="178" fontId="12" fillId="0" borderId="2" xfId="24" applyNumberFormat="1" applyFont="1" applyBorder="1" applyAlignment="1">
      <alignment vertical="center"/>
      <protection/>
    </xf>
    <xf numFmtId="178" fontId="12" fillId="0" borderId="6" xfId="24" applyNumberFormat="1" applyFont="1" applyBorder="1" applyAlignment="1">
      <alignment vertical="center"/>
      <protection/>
    </xf>
    <xf numFmtId="178" fontId="12" fillId="0" borderId="0" xfId="23" applyNumberFormat="1" applyFont="1" applyAlignment="1">
      <alignment horizontal="center"/>
      <protection/>
    </xf>
    <xf numFmtId="178" fontId="12" fillId="0" borderId="0" xfId="23" applyNumberFormat="1" applyFont="1" applyBorder="1" applyAlignment="1" applyProtection="1">
      <alignment horizontal="left"/>
      <protection/>
    </xf>
    <xf numFmtId="178" fontId="12" fillId="0" borderId="0" xfId="23" applyNumberFormat="1" applyFont="1" applyBorder="1">
      <alignment/>
      <protection/>
    </xf>
    <xf numFmtId="176" fontId="12" fillId="0" borderId="0" xfId="21" applyNumberFormat="1" applyFont="1" applyBorder="1" applyAlignment="1">
      <alignment horizontal="left"/>
      <protection/>
    </xf>
    <xf numFmtId="178" fontId="12" fillId="0" borderId="0" xfId="0" applyNumberFormat="1" applyFont="1" applyBorder="1" applyAlignment="1">
      <alignment horizontal="right" vertical="center"/>
    </xf>
    <xf numFmtId="178" fontId="12" fillId="0" borderId="4" xfId="23" applyNumberFormat="1" applyFont="1" applyBorder="1">
      <alignment/>
      <protection/>
    </xf>
    <xf numFmtId="178" fontId="12" fillId="0" borderId="11" xfId="23" applyNumberFormat="1" applyFont="1" applyBorder="1" applyAlignment="1">
      <alignment horizontal="centerContinuous"/>
      <protection/>
    </xf>
    <xf numFmtId="178" fontId="12" fillId="0" borderId="4" xfId="23" applyNumberFormat="1" applyFont="1" applyBorder="1" applyAlignment="1">
      <alignment horizontal="centerContinuous"/>
      <protection/>
    </xf>
    <xf numFmtId="178" fontId="12" fillId="0" borderId="4" xfId="23" applyNumberFormat="1" applyFont="1" applyBorder="1" applyAlignment="1" applyProtection="1">
      <alignment horizontal="centerContinuous"/>
      <protection/>
    </xf>
    <xf numFmtId="178" fontId="12" fillId="0" borderId="11" xfId="23" applyNumberFormat="1" applyFont="1" applyBorder="1">
      <alignment/>
      <protection/>
    </xf>
    <xf numFmtId="178" fontId="12" fillId="0" borderId="14" xfId="23" applyNumberFormat="1" applyFont="1" applyBorder="1">
      <alignment/>
      <protection/>
    </xf>
    <xf numFmtId="178" fontId="12" fillId="0" borderId="9" xfId="23" applyNumberFormat="1" applyFont="1" applyBorder="1">
      <alignment/>
      <protection/>
    </xf>
    <xf numFmtId="178" fontId="12" fillId="0" borderId="0" xfId="23" applyNumberFormat="1" applyFont="1" applyBorder="1" applyAlignment="1" applyProtection="1">
      <alignment horizontal="center"/>
      <protection/>
    </xf>
    <xf numFmtId="178" fontId="12" fillId="0" borderId="8" xfId="23" applyNumberFormat="1" applyFont="1" applyBorder="1" applyAlignment="1" applyProtection="1">
      <alignment horizontal="center"/>
      <protection/>
    </xf>
    <xf numFmtId="178" fontId="12" fillId="0" borderId="15" xfId="23" applyNumberFormat="1" applyFont="1" applyBorder="1" applyAlignment="1" applyProtection="1">
      <alignment horizontal="center"/>
      <protection/>
    </xf>
    <xf numFmtId="178" fontId="12" fillId="0" borderId="8" xfId="23" applyNumberFormat="1" applyFont="1" applyBorder="1" applyAlignment="1" applyProtection="1">
      <alignment horizontal="centerContinuous"/>
      <protection/>
    </xf>
    <xf numFmtId="178" fontId="12" fillId="0" borderId="1" xfId="23" applyNumberFormat="1" applyFont="1" applyBorder="1" applyAlignment="1">
      <alignment horizontal="centerContinuous"/>
      <protection/>
    </xf>
    <xf numFmtId="178" fontId="12" fillId="0" borderId="0" xfId="23" applyNumberFormat="1" applyFont="1" applyBorder="1" applyAlignment="1" applyProtection="1">
      <alignment horizontal="centerContinuous"/>
      <protection/>
    </xf>
    <xf numFmtId="178" fontId="12" fillId="0" borderId="0" xfId="23" applyNumberFormat="1" applyFont="1" applyBorder="1" applyAlignment="1">
      <alignment horizontal="centerContinuous"/>
      <protection/>
    </xf>
    <xf numFmtId="178" fontId="12" fillId="0" borderId="2" xfId="23" applyNumberFormat="1" applyFont="1" applyBorder="1">
      <alignment/>
      <protection/>
    </xf>
    <xf numFmtId="178" fontId="12" fillId="0" borderId="6" xfId="23" applyNumberFormat="1" applyFont="1" applyBorder="1">
      <alignment/>
      <protection/>
    </xf>
    <xf numFmtId="178" fontId="12" fillId="0" borderId="10" xfId="23" applyNumberFormat="1" applyFont="1" applyBorder="1">
      <alignment/>
      <protection/>
    </xf>
    <xf numFmtId="178" fontId="12" fillId="0" borderId="13" xfId="23" applyNumberFormat="1" applyFont="1" applyBorder="1" applyAlignment="1" applyProtection="1">
      <alignment horizontal="center"/>
      <protection/>
    </xf>
    <xf numFmtId="178" fontId="12" fillId="0" borderId="7" xfId="23" applyNumberFormat="1" applyFont="1" applyBorder="1" applyAlignment="1" applyProtection="1">
      <alignment horizontal="center"/>
      <protection/>
    </xf>
    <xf numFmtId="178" fontId="12" fillId="0" borderId="12" xfId="23" applyNumberFormat="1" applyFont="1" applyBorder="1" applyAlignment="1" applyProtection="1">
      <alignment horizontal="center"/>
      <protection/>
    </xf>
    <xf numFmtId="178" fontId="18" fillId="0" borderId="8" xfId="23" applyNumberFormat="1" applyFont="1" applyBorder="1">
      <alignment/>
      <protection/>
    </xf>
    <xf numFmtId="178" fontId="18" fillId="0" borderId="0" xfId="23" applyNumberFormat="1" applyFont="1" applyBorder="1">
      <alignment/>
      <protection/>
    </xf>
    <xf numFmtId="178" fontId="17" fillId="0" borderId="8" xfId="23" applyNumberFormat="1" applyFont="1" applyBorder="1" applyProtection="1">
      <alignment/>
      <protection/>
    </xf>
    <xf numFmtId="178" fontId="17" fillId="0" borderId="0" xfId="23" applyNumberFormat="1" applyFont="1" applyBorder="1" applyProtection="1">
      <alignment/>
      <protection/>
    </xf>
    <xf numFmtId="178" fontId="12" fillId="0" borderId="0" xfId="23" applyNumberFormat="1" applyFont="1" applyBorder="1" applyAlignment="1" applyProtection="1" quotePrefix="1">
      <alignment horizontal="center"/>
      <protection/>
    </xf>
    <xf numFmtId="178" fontId="18" fillId="0" borderId="8" xfId="23" applyNumberFormat="1" applyFont="1" applyBorder="1" applyProtection="1">
      <alignment/>
      <protection/>
    </xf>
    <xf numFmtId="178" fontId="18" fillId="0" borderId="0" xfId="23" applyNumberFormat="1" applyFont="1" applyBorder="1" applyProtection="1">
      <alignment/>
      <protection/>
    </xf>
    <xf numFmtId="178" fontId="13" fillId="0" borderId="0" xfId="23" applyNumberFormat="1" applyFont="1">
      <alignment/>
      <protection/>
    </xf>
    <xf numFmtId="178" fontId="12" fillId="0" borderId="0" xfId="24" applyNumberFormat="1" applyFont="1" applyBorder="1" applyAlignment="1" applyProtection="1">
      <alignment vertical="center"/>
      <protection locked="0"/>
    </xf>
    <xf numFmtId="178" fontId="12" fillId="0" borderId="2" xfId="24" applyNumberFormat="1" applyFont="1" applyBorder="1" applyAlignment="1" applyProtection="1">
      <alignment vertical="center"/>
      <protection locked="0"/>
    </xf>
    <xf numFmtId="178" fontId="18" fillId="0" borderId="0" xfId="23" applyNumberFormat="1" applyFont="1" applyBorder="1" applyProtection="1">
      <alignment/>
      <protection locked="0"/>
    </xf>
    <xf numFmtId="178" fontId="18" fillId="0" borderId="8" xfId="23" applyNumberFormat="1" applyFont="1" applyBorder="1" applyProtection="1">
      <alignment/>
      <protection locked="0"/>
    </xf>
    <xf numFmtId="178" fontId="18" fillId="0" borderId="8" xfId="23" applyNumberFormat="1" applyFont="1" applyBorder="1" applyAlignment="1" applyProtection="1">
      <alignment horizontal="right"/>
      <protection locked="0"/>
    </xf>
    <xf numFmtId="178" fontId="18" fillId="0" borderId="0" xfId="23" applyNumberFormat="1" applyFont="1" applyBorder="1" applyAlignment="1" applyProtection="1">
      <alignment horizontal="right"/>
      <protection locked="0"/>
    </xf>
    <xf numFmtId="176" fontId="13" fillId="0" borderId="4" xfId="22" applyNumberFormat="1" applyFont="1" applyBorder="1">
      <alignment/>
      <protection/>
    </xf>
    <xf numFmtId="176" fontId="17" fillId="0" borderId="8" xfId="22" applyNumberFormat="1" applyFont="1" applyBorder="1" applyAlignment="1" applyProtection="1">
      <alignment horizontal="right"/>
      <protection/>
    </xf>
    <xf numFmtId="176" fontId="17" fillId="0" borderId="0" xfId="22" applyNumberFormat="1" applyFont="1" applyBorder="1" applyAlignment="1" applyProtection="1">
      <alignment horizontal="right"/>
      <protection/>
    </xf>
    <xf numFmtId="176" fontId="18" fillId="0" borderId="8" xfId="22" applyNumberFormat="1" applyFont="1" applyBorder="1" applyAlignment="1">
      <alignment horizontal="right"/>
      <protection/>
    </xf>
    <xf numFmtId="176" fontId="18" fillId="0" borderId="0" xfId="22" applyNumberFormat="1" applyFont="1" applyBorder="1" applyAlignment="1">
      <alignment horizontal="right"/>
      <protection/>
    </xf>
    <xf numFmtId="176" fontId="18" fillId="0" borderId="8" xfId="22" applyNumberFormat="1" applyFont="1" applyBorder="1" applyAlignment="1" applyProtection="1">
      <alignment horizontal="right"/>
      <protection/>
    </xf>
    <xf numFmtId="176" fontId="18" fillId="0" borderId="0" xfId="22" applyNumberFormat="1" applyFont="1" applyBorder="1" applyAlignment="1" applyProtection="1">
      <alignment horizontal="right"/>
      <protection/>
    </xf>
    <xf numFmtId="176" fontId="18" fillId="0" borderId="0" xfId="22" applyNumberFormat="1" applyFont="1" applyBorder="1" applyAlignment="1" applyProtection="1">
      <alignment horizontal="right"/>
      <protection locked="0"/>
    </xf>
    <xf numFmtId="176" fontId="12" fillId="0" borderId="0" xfId="22" applyNumberFormat="1" applyFont="1" applyAlignment="1">
      <alignment horizontal="right"/>
      <protection/>
    </xf>
    <xf numFmtId="176" fontId="18" fillId="0" borderId="8" xfId="22" applyNumberFormat="1" applyFont="1" applyBorder="1" applyAlignment="1" applyProtection="1">
      <alignment horizontal="right"/>
      <protection locked="0"/>
    </xf>
    <xf numFmtId="176" fontId="12" fillId="0" borderId="0" xfId="22" applyNumberFormat="1" applyFont="1" applyBorder="1" applyAlignment="1" applyProtection="1">
      <alignment horizontal="center"/>
      <protection/>
    </xf>
    <xf numFmtId="176" fontId="13" fillId="0" borderId="0" xfId="22" applyNumberFormat="1" applyFont="1" applyFill="1" applyBorder="1">
      <alignment/>
      <protection/>
    </xf>
    <xf numFmtId="176" fontId="12" fillId="0" borderId="0" xfId="21" applyNumberFormat="1" applyFont="1" applyBorder="1" applyAlignment="1">
      <alignment horizontal="right"/>
      <protection/>
    </xf>
    <xf numFmtId="176" fontId="15" fillId="0" borderId="0" xfId="21" applyNumberFormat="1" applyFont="1" applyBorder="1" applyAlignment="1">
      <alignment horizontal="left"/>
      <protection/>
    </xf>
    <xf numFmtId="176" fontId="12" fillId="0" borderId="5" xfId="22" applyNumberFormat="1" applyFont="1" applyBorder="1">
      <alignment/>
      <protection/>
    </xf>
    <xf numFmtId="176" fontId="12" fillId="0" borderId="0" xfId="22" applyNumberFormat="1" applyFont="1" applyProtection="1">
      <alignment/>
      <protection locked="0"/>
    </xf>
    <xf numFmtId="37" fontId="16" fillId="0" borderId="0" xfId="21" applyFont="1" applyBorder="1" applyAlignment="1">
      <alignment horizontal="right"/>
      <protection/>
    </xf>
    <xf numFmtId="176" fontId="19" fillId="0" borderId="0" xfId="22" applyNumberFormat="1" applyFont="1" applyAlignment="1" applyProtection="1">
      <alignment horizontal="center"/>
      <protection/>
    </xf>
    <xf numFmtId="176" fontId="19" fillId="0" borderId="0" xfId="22" applyNumberFormat="1" applyFont="1" applyAlignment="1">
      <alignment horizontal="centerContinuous"/>
      <protection/>
    </xf>
    <xf numFmtId="176" fontId="19" fillId="0" borderId="0" xfId="22" applyNumberFormat="1" applyFont="1" applyBorder="1" applyAlignment="1" applyProtection="1">
      <alignment horizontal="left"/>
      <protection/>
    </xf>
    <xf numFmtId="176" fontId="20" fillId="0" borderId="0" xfId="22" applyNumberFormat="1" applyFont="1">
      <alignment/>
      <protection/>
    </xf>
    <xf numFmtId="176" fontId="19" fillId="0" borderId="2" xfId="22" applyNumberFormat="1" applyFont="1" applyBorder="1">
      <alignment/>
      <protection/>
    </xf>
    <xf numFmtId="176" fontId="20" fillId="0" borderId="2" xfId="22" applyNumberFormat="1" applyFont="1" applyBorder="1">
      <alignment/>
      <protection/>
    </xf>
    <xf numFmtId="176" fontId="19" fillId="0" borderId="0" xfId="22" applyNumberFormat="1" applyFont="1" applyBorder="1">
      <alignment/>
      <protection/>
    </xf>
    <xf numFmtId="176" fontId="20" fillId="0" borderId="0" xfId="22" applyNumberFormat="1" applyFont="1" applyBorder="1">
      <alignment/>
      <protection/>
    </xf>
    <xf numFmtId="176" fontId="19" fillId="0" borderId="2" xfId="22" applyNumberFormat="1" applyFont="1" applyBorder="1" applyAlignment="1" applyProtection="1">
      <alignment horizontal="right"/>
      <protection/>
    </xf>
    <xf numFmtId="176" fontId="19" fillId="0" borderId="6" xfId="22" applyNumberFormat="1" applyFont="1" applyBorder="1" applyAlignment="1" applyProtection="1">
      <alignment horizontal="center"/>
      <protection/>
    </xf>
    <xf numFmtId="176" fontId="19" fillId="0" borderId="2" xfId="22" applyNumberFormat="1" applyFont="1" applyBorder="1" applyAlignment="1" applyProtection="1">
      <alignment horizontal="center"/>
      <protection/>
    </xf>
    <xf numFmtId="176" fontId="19" fillId="0" borderId="8" xfId="22" applyNumberFormat="1" applyFont="1" applyBorder="1">
      <alignment/>
      <protection/>
    </xf>
    <xf numFmtId="176" fontId="19" fillId="0" borderId="15" xfId="22" applyNumberFormat="1" applyFont="1" applyBorder="1">
      <alignment/>
      <protection/>
    </xf>
    <xf numFmtId="176" fontId="19" fillId="0" borderId="14" xfId="22" applyNumberFormat="1" applyFont="1" applyBorder="1">
      <alignment/>
      <protection/>
    </xf>
    <xf numFmtId="176" fontId="19" fillId="0" borderId="10" xfId="22" applyNumberFormat="1" applyFont="1" applyBorder="1" applyAlignment="1" applyProtection="1">
      <alignment horizontal="center"/>
      <protection/>
    </xf>
    <xf numFmtId="176" fontId="19" fillId="0" borderId="1" xfId="22" applyNumberFormat="1" applyFont="1" applyBorder="1">
      <alignment/>
      <protection/>
    </xf>
    <xf numFmtId="176" fontId="19" fillId="0" borderId="0" xfId="22" applyNumberFormat="1" applyFont="1" applyBorder="1" applyProtection="1">
      <alignment/>
      <protection locked="0"/>
    </xf>
    <xf numFmtId="176" fontId="19" fillId="0" borderId="11" xfId="21" applyNumberFormat="1" applyFont="1" applyBorder="1">
      <alignment/>
      <protection/>
    </xf>
    <xf numFmtId="176" fontId="20" fillId="0" borderId="4" xfId="21" applyNumberFormat="1" applyFont="1" applyBorder="1">
      <alignment/>
      <protection/>
    </xf>
    <xf numFmtId="176" fontId="20" fillId="0" borderId="0" xfId="21" applyNumberFormat="1" applyFont="1" applyBorder="1">
      <alignment/>
      <protection/>
    </xf>
    <xf numFmtId="176" fontId="21" fillId="0" borderId="8" xfId="22" applyNumberFormat="1" applyFont="1" applyBorder="1" applyAlignment="1" applyProtection="1">
      <alignment horizontal="right"/>
      <protection/>
    </xf>
    <xf numFmtId="176" fontId="21" fillId="0" borderId="0" xfId="22" applyNumberFormat="1" applyFont="1" applyBorder="1" applyAlignment="1" applyProtection="1">
      <alignment horizontal="right"/>
      <protection/>
    </xf>
    <xf numFmtId="176" fontId="21" fillId="0" borderId="0" xfId="21" applyNumberFormat="1" applyFont="1" applyBorder="1">
      <alignment/>
      <protection/>
    </xf>
    <xf numFmtId="176" fontId="21" fillId="0" borderId="0" xfId="22" applyNumberFormat="1" applyFont="1">
      <alignment/>
      <protection/>
    </xf>
    <xf numFmtId="176" fontId="19" fillId="0" borderId="8" xfId="22" applyNumberFormat="1" applyFont="1" applyBorder="1" applyAlignment="1">
      <alignment horizontal="right"/>
      <protection/>
    </xf>
    <xf numFmtId="176" fontId="19" fillId="0" borderId="0" xfId="22" applyNumberFormat="1" applyFont="1" applyBorder="1" applyAlignment="1">
      <alignment horizontal="right"/>
      <protection/>
    </xf>
    <xf numFmtId="176" fontId="20" fillId="0" borderId="8" xfId="21" applyNumberFormat="1" applyFont="1" applyBorder="1">
      <alignment/>
      <protection/>
    </xf>
    <xf numFmtId="176" fontId="19" fillId="0" borderId="1" xfId="22" applyNumberFormat="1" applyFont="1" applyBorder="1" applyAlignment="1" applyProtection="1">
      <alignment horizontal="center"/>
      <protection/>
    </xf>
    <xf numFmtId="176" fontId="19" fillId="0" borderId="8" xfId="22" applyNumberFormat="1" applyFont="1" applyBorder="1" applyAlignment="1" applyProtection="1">
      <alignment horizontal="right"/>
      <protection/>
    </xf>
    <xf numFmtId="176" fontId="19" fillId="0" borderId="0" xfId="22" applyNumberFormat="1" applyFont="1" applyBorder="1" applyAlignment="1" applyProtection="1">
      <alignment horizontal="right"/>
      <protection/>
    </xf>
    <xf numFmtId="176" fontId="19" fillId="0" borderId="0" xfId="22" applyNumberFormat="1" applyFont="1" applyBorder="1" applyAlignment="1" applyProtection="1">
      <alignment horizontal="right"/>
      <protection locked="0"/>
    </xf>
    <xf numFmtId="176" fontId="19" fillId="0" borderId="8" xfId="21" applyNumberFormat="1" applyFont="1" applyBorder="1" applyAlignment="1" applyProtection="1">
      <alignment horizontal="left"/>
      <protection/>
    </xf>
    <xf numFmtId="176" fontId="20" fillId="0" borderId="1" xfId="22" applyNumberFormat="1" applyFont="1" applyBorder="1">
      <alignment/>
      <protection/>
    </xf>
    <xf numFmtId="176" fontId="19" fillId="0" borderId="0" xfId="22" applyNumberFormat="1" applyFont="1" applyAlignment="1">
      <alignment horizontal="right"/>
      <protection/>
    </xf>
    <xf numFmtId="176" fontId="21" fillId="0" borderId="0" xfId="22" applyNumberFormat="1" applyFont="1" applyAlignment="1">
      <alignment vertical="center"/>
      <protection/>
    </xf>
    <xf numFmtId="176" fontId="21" fillId="0" borderId="0" xfId="21" applyNumberFormat="1" applyFont="1" applyBorder="1" applyAlignment="1">
      <alignment vertical="center"/>
      <protection/>
    </xf>
    <xf numFmtId="176" fontId="21" fillId="0" borderId="1" xfId="21" applyNumberFormat="1" applyFont="1" applyBorder="1" applyAlignment="1" applyProtection="1">
      <alignment horizontal="distributed" vertical="center"/>
      <protection/>
    </xf>
    <xf numFmtId="176" fontId="21" fillId="0" borderId="8" xfId="21" applyNumberFormat="1" applyFont="1" applyBorder="1" applyAlignment="1" applyProtection="1">
      <alignment horizontal="distributed" vertical="center"/>
      <protection/>
    </xf>
    <xf numFmtId="176" fontId="20" fillId="0" borderId="0" xfId="21" applyNumberFormat="1" applyFont="1" applyBorder="1" applyAlignment="1">
      <alignment horizontal="right"/>
      <protection/>
    </xf>
    <xf numFmtId="176" fontId="19" fillId="0" borderId="1" xfId="21" applyNumberFormat="1" applyFont="1" applyBorder="1" applyAlignment="1" applyProtection="1">
      <alignment horizontal="right"/>
      <protection/>
    </xf>
    <xf numFmtId="176" fontId="19" fillId="0" borderId="1" xfId="21" applyNumberFormat="1" applyFont="1" applyBorder="1" applyAlignment="1" applyProtection="1">
      <alignment horizontal="distributed"/>
      <protection/>
    </xf>
    <xf numFmtId="176" fontId="19" fillId="0" borderId="8" xfId="21" applyNumberFormat="1" applyFont="1" applyBorder="1" applyAlignment="1" applyProtection="1">
      <alignment horizontal="distributed"/>
      <protection/>
    </xf>
    <xf numFmtId="176" fontId="19" fillId="0" borderId="0" xfId="21" applyNumberFormat="1" applyFont="1" applyBorder="1" applyAlignment="1" applyProtection="1">
      <alignment horizontal="distributed"/>
      <protection/>
    </xf>
    <xf numFmtId="176" fontId="21" fillId="0" borderId="0" xfId="22" applyNumberFormat="1" applyFont="1" applyBorder="1" applyAlignment="1" applyProtection="1">
      <alignment horizontal="right"/>
      <protection locked="0"/>
    </xf>
    <xf numFmtId="176" fontId="21" fillId="0" borderId="0" xfId="22" applyNumberFormat="1" applyFont="1" applyBorder="1" applyAlignment="1">
      <alignment vertical="center"/>
      <protection/>
    </xf>
    <xf numFmtId="176" fontId="20" fillId="0" borderId="0" xfId="21" applyNumberFormat="1" applyFont="1" applyBorder="1" applyAlignment="1">
      <alignment horizontal="left"/>
      <protection/>
    </xf>
    <xf numFmtId="176" fontId="20" fillId="0" borderId="5" xfId="22" applyNumberFormat="1" applyFont="1" applyBorder="1">
      <alignment/>
      <protection/>
    </xf>
    <xf numFmtId="176" fontId="20" fillId="0" borderId="6" xfId="22" applyNumberFormat="1" applyFont="1" applyBorder="1">
      <alignment/>
      <protection/>
    </xf>
    <xf numFmtId="176" fontId="20" fillId="0" borderId="0" xfId="22" applyNumberFormat="1" applyFont="1" applyProtection="1">
      <alignment/>
      <protection locked="0"/>
    </xf>
    <xf numFmtId="176" fontId="19" fillId="0" borderId="2" xfId="22" applyNumberFormat="1" applyFont="1" applyBorder="1" applyProtection="1">
      <alignment/>
      <protection locked="0"/>
    </xf>
    <xf numFmtId="176" fontId="20" fillId="0" borderId="0" xfId="22" applyNumberFormat="1" applyFont="1" applyBorder="1" applyProtection="1">
      <alignment/>
      <protection locked="0"/>
    </xf>
    <xf numFmtId="176" fontId="19" fillId="0" borderId="1" xfId="22" applyNumberFormat="1" applyFont="1" applyBorder="1" applyAlignment="1" applyProtection="1">
      <alignment horizontal="left"/>
      <protection locked="0"/>
    </xf>
    <xf numFmtId="176" fontId="19" fillId="0" borderId="8" xfId="22" applyNumberFormat="1" applyFont="1" applyBorder="1" applyAlignment="1" applyProtection="1">
      <alignment horizontal="right"/>
      <protection locked="0"/>
    </xf>
    <xf numFmtId="176" fontId="19" fillId="0" borderId="8" xfId="21" applyNumberFormat="1" applyFont="1" applyBorder="1" applyAlignment="1" applyProtection="1">
      <alignment horizontal="center"/>
      <protection/>
    </xf>
    <xf numFmtId="176" fontId="21" fillId="0" borderId="0" xfId="22" applyNumberFormat="1" applyFont="1" applyBorder="1" applyProtection="1">
      <alignment/>
      <protection locked="0"/>
    </xf>
    <xf numFmtId="176" fontId="21" fillId="0" borderId="1" xfId="22" applyNumberFormat="1" applyFont="1" applyBorder="1" applyAlignment="1" applyProtection="1">
      <alignment horizontal="left"/>
      <protection locked="0"/>
    </xf>
    <xf numFmtId="176" fontId="21" fillId="0" borderId="8" xfId="21" applyNumberFormat="1" applyFont="1" applyBorder="1" applyAlignment="1" applyProtection="1">
      <alignment horizontal="center"/>
      <protection/>
    </xf>
    <xf numFmtId="176" fontId="19" fillId="0" borderId="0" xfId="22" applyNumberFormat="1" applyFont="1" applyBorder="1" applyAlignment="1" applyProtection="1">
      <alignment horizontal="center"/>
      <protection/>
    </xf>
    <xf numFmtId="176" fontId="19" fillId="0" borderId="0" xfId="22" applyNumberFormat="1" applyFont="1" applyBorder="1" applyProtection="1">
      <alignment/>
      <protection/>
    </xf>
    <xf numFmtId="176" fontId="15" fillId="0" borderId="8" xfId="21" applyNumberFormat="1" applyFont="1" applyBorder="1" applyAlignment="1" applyProtection="1">
      <alignment horizontal="right"/>
      <protection/>
    </xf>
    <xf numFmtId="176" fontId="12" fillId="0" borderId="13" xfId="21" applyNumberFormat="1" applyFont="1" applyBorder="1" applyAlignment="1">
      <alignment horizontal="center" vertical="center" wrapText="1"/>
      <protection/>
    </xf>
    <xf numFmtId="176" fontId="12" fillId="0" borderId="12" xfId="21" applyNumberFormat="1" applyFont="1" applyBorder="1" applyAlignment="1">
      <alignment horizontal="center" vertical="center" wrapText="1"/>
      <protection/>
    </xf>
    <xf numFmtId="176" fontId="12" fillId="0" borderId="16" xfId="21" applyNumberFormat="1" applyFont="1" applyBorder="1" applyAlignment="1">
      <alignment horizontal="center" vertical="center" wrapText="1"/>
      <protection/>
    </xf>
    <xf numFmtId="176" fontId="12" fillId="0" borderId="7" xfId="21" applyNumberFormat="1" applyFont="1" applyBorder="1" applyAlignment="1">
      <alignment horizontal="center" vertical="center"/>
      <protection/>
    </xf>
    <xf numFmtId="176" fontId="12" fillId="0" borderId="0" xfId="21" applyNumberFormat="1" applyFont="1" applyAlignment="1">
      <alignment horizontal="center"/>
      <protection/>
    </xf>
    <xf numFmtId="176" fontId="12" fillId="0" borderId="15" xfId="21" applyNumberFormat="1" applyFont="1" applyBorder="1" applyAlignment="1">
      <alignment horizontal="center" vertical="center"/>
      <protection/>
    </xf>
    <xf numFmtId="176" fontId="12" fillId="0" borderId="10" xfId="21" applyNumberFormat="1" applyFont="1" applyBorder="1" applyAlignment="1">
      <alignment horizontal="center" vertical="center"/>
      <protection/>
    </xf>
    <xf numFmtId="176" fontId="12" fillId="0" borderId="14" xfId="21" applyNumberFormat="1" applyFont="1" applyBorder="1" applyAlignment="1">
      <alignment horizontal="center" vertical="center" wrapText="1"/>
      <protection/>
    </xf>
    <xf numFmtId="176" fontId="12" fillId="0" borderId="15" xfId="21" applyNumberFormat="1" applyFont="1" applyBorder="1" applyAlignment="1">
      <alignment horizontal="center" vertical="center" wrapText="1"/>
      <protection/>
    </xf>
    <xf numFmtId="176" fontId="12" fillId="0" borderId="10" xfId="21" applyNumberFormat="1" applyFont="1" applyBorder="1" applyAlignment="1">
      <alignment horizontal="center" vertical="center" wrapText="1"/>
      <protection/>
    </xf>
    <xf numFmtId="176" fontId="15" fillId="0" borderId="8" xfId="21" applyNumberFormat="1" applyFont="1" applyBorder="1" applyAlignment="1" applyProtection="1">
      <alignment horizontal="right" vertical="center"/>
      <protection/>
    </xf>
    <xf numFmtId="37" fontId="15" fillId="0" borderId="0" xfId="21" applyFont="1" applyBorder="1" applyAlignment="1">
      <alignment horizontal="right" vertical="center"/>
      <protection/>
    </xf>
    <xf numFmtId="176" fontId="15" fillId="0" borderId="0" xfId="21" applyNumberFormat="1" applyFont="1" applyBorder="1" applyAlignment="1" applyProtection="1">
      <alignment horizontal="left" vertical="center"/>
      <protection/>
    </xf>
    <xf numFmtId="37" fontId="15" fillId="0" borderId="1" xfId="21" applyFont="1" applyBorder="1" applyAlignment="1">
      <alignment horizontal="left" vertical="center"/>
      <protection/>
    </xf>
    <xf numFmtId="176" fontId="12" fillId="0" borderId="13" xfId="21" applyNumberFormat="1" applyFont="1" applyBorder="1" applyAlignment="1">
      <alignment horizontal="center" vertical="center"/>
      <protection/>
    </xf>
    <xf numFmtId="176" fontId="12" fillId="0" borderId="12" xfId="21" applyNumberFormat="1" applyFont="1" applyBorder="1" applyAlignment="1">
      <alignment horizontal="center" vertical="center"/>
      <protection/>
    </xf>
    <xf numFmtId="176" fontId="12" fillId="0" borderId="16" xfId="21" applyNumberFormat="1" applyFont="1" applyBorder="1" applyAlignment="1">
      <alignment horizontal="center" vertical="center"/>
      <protection/>
    </xf>
    <xf numFmtId="176" fontId="12" fillId="0" borderId="14" xfId="21" applyNumberFormat="1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right"/>
    </xf>
    <xf numFmtId="176" fontId="12" fillId="0" borderId="13" xfId="21" applyNumberFormat="1" applyFont="1" applyBorder="1" applyAlignment="1" applyProtection="1">
      <alignment horizontal="center" vertical="center"/>
      <protection/>
    </xf>
    <xf numFmtId="176" fontId="12" fillId="0" borderId="12" xfId="21" applyNumberFormat="1" applyFont="1" applyBorder="1" applyAlignment="1" applyProtection="1">
      <alignment horizontal="center" vertical="center"/>
      <protection/>
    </xf>
    <xf numFmtId="176" fontId="12" fillId="0" borderId="16" xfId="21" applyNumberFormat="1" applyFont="1" applyBorder="1" applyAlignment="1" applyProtection="1">
      <alignment horizontal="center" vertical="center"/>
      <protection/>
    </xf>
    <xf numFmtId="176" fontId="12" fillId="0" borderId="11" xfId="21" applyNumberFormat="1" applyFont="1" applyBorder="1" applyAlignment="1" applyProtection="1">
      <alignment horizontal="center" vertical="center"/>
      <protection/>
    </xf>
    <xf numFmtId="176" fontId="12" fillId="0" borderId="4" xfId="21" applyNumberFormat="1" applyFont="1" applyBorder="1" applyAlignment="1" applyProtection="1">
      <alignment horizontal="center" vertical="center"/>
      <protection/>
    </xf>
    <xf numFmtId="176" fontId="12" fillId="0" borderId="9" xfId="21" applyNumberFormat="1" applyFont="1" applyBorder="1" applyAlignment="1" applyProtection="1">
      <alignment horizontal="center" vertical="center"/>
      <protection/>
    </xf>
    <xf numFmtId="176" fontId="12" fillId="0" borderId="6" xfId="21" applyNumberFormat="1" applyFont="1" applyBorder="1" applyAlignment="1" applyProtection="1">
      <alignment horizontal="center" vertical="center"/>
      <protection/>
    </xf>
    <xf numFmtId="176" fontId="12" fillId="0" borderId="2" xfId="21" applyNumberFormat="1" applyFont="1" applyBorder="1" applyAlignment="1" applyProtection="1">
      <alignment horizontal="center" vertical="center"/>
      <protection/>
    </xf>
    <xf numFmtId="176" fontId="12" fillId="0" borderId="5" xfId="21" applyNumberFormat="1" applyFont="1" applyBorder="1" applyAlignment="1" applyProtection="1">
      <alignment horizontal="center" vertical="center"/>
      <protection/>
    </xf>
    <xf numFmtId="176" fontId="12" fillId="0" borderId="8" xfId="21" applyNumberFormat="1" applyFont="1" applyBorder="1" applyAlignment="1">
      <alignment horizontal="center" vertical="center"/>
      <protection/>
    </xf>
    <xf numFmtId="176" fontId="12" fillId="0" borderId="0" xfId="21" applyNumberFormat="1" applyFont="1" applyBorder="1" applyAlignment="1">
      <alignment horizontal="center" vertical="center"/>
      <protection/>
    </xf>
    <xf numFmtId="176" fontId="12" fillId="0" borderId="1" xfId="21" applyNumberFormat="1" applyFont="1" applyBorder="1" applyAlignment="1">
      <alignment horizontal="center" vertical="center"/>
      <protection/>
    </xf>
    <xf numFmtId="176" fontId="12" fillId="0" borderId="6" xfId="21" applyNumberFormat="1" applyFont="1" applyBorder="1" applyAlignment="1">
      <alignment horizontal="center" vertical="center"/>
      <protection/>
    </xf>
    <xf numFmtId="176" fontId="12" fillId="0" borderId="2" xfId="21" applyNumberFormat="1" applyFont="1" applyBorder="1" applyAlignment="1">
      <alignment horizontal="center" vertical="center"/>
      <protection/>
    </xf>
    <xf numFmtId="176" fontId="12" fillId="0" borderId="5" xfId="21" applyNumberFormat="1" applyFont="1" applyBorder="1" applyAlignment="1">
      <alignment horizontal="center" vertical="center"/>
      <protection/>
    </xf>
    <xf numFmtId="176" fontId="15" fillId="0" borderId="8" xfId="21" applyNumberFormat="1" applyFont="1" applyBorder="1" applyAlignment="1">
      <alignment horizontal="right" vertical="center"/>
      <protection/>
    </xf>
    <xf numFmtId="0" fontId="16" fillId="0" borderId="0" xfId="0" applyFont="1" applyBorder="1" applyAlignment="1">
      <alignment horizontal="right" vertical="center"/>
    </xf>
    <xf numFmtId="176" fontId="12" fillId="0" borderId="4" xfId="21" applyNumberFormat="1" applyFont="1" applyBorder="1" applyAlignment="1" applyProtection="1">
      <alignment horizontal="center" vertical="center" wrapText="1"/>
      <protection/>
    </xf>
    <xf numFmtId="176" fontId="12" fillId="0" borderId="0" xfId="21" applyNumberFormat="1" applyFont="1" applyBorder="1" applyAlignment="1" applyProtection="1">
      <alignment horizontal="center" vertical="center"/>
      <protection/>
    </xf>
    <xf numFmtId="176" fontId="12" fillId="0" borderId="1" xfId="21" applyNumberFormat="1" applyFont="1" applyBorder="1" applyAlignment="1" applyProtection="1">
      <alignment horizontal="center" vertical="center"/>
      <protection/>
    </xf>
    <xf numFmtId="176" fontId="12" fillId="0" borderId="11" xfId="21" applyNumberFormat="1" applyFont="1" applyBorder="1" applyAlignment="1" applyProtection="1">
      <alignment horizontal="center" vertical="center" wrapText="1"/>
      <protection/>
    </xf>
    <xf numFmtId="176" fontId="12" fillId="0" borderId="8" xfId="21" applyNumberFormat="1" applyFont="1" applyBorder="1" applyAlignment="1" applyProtection="1">
      <alignment horizontal="center" vertical="center"/>
      <protection/>
    </xf>
    <xf numFmtId="176" fontId="15" fillId="0" borderId="0" xfId="21" applyNumberFormat="1" applyFont="1" applyBorder="1" applyAlignment="1" applyProtection="1">
      <alignment horizontal="left"/>
      <protection/>
    </xf>
    <xf numFmtId="37" fontId="16" fillId="0" borderId="1" xfId="21" applyFont="1" applyBorder="1" applyAlignment="1">
      <alignment/>
      <protection/>
    </xf>
    <xf numFmtId="0" fontId="16" fillId="0" borderId="1" xfId="0" applyFont="1" applyBorder="1" applyAlignment="1">
      <alignment horizontal="left"/>
    </xf>
    <xf numFmtId="176" fontId="15" fillId="0" borderId="0" xfId="21" applyNumberFormat="1" applyFont="1" applyBorder="1" applyAlignment="1" applyProtection="1">
      <alignment vertical="center"/>
      <protection/>
    </xf>
    <xf numFmtId="0" fontId="16" fillId="0" borderId="1" xfId="0" applyFont="1" applyBorder="1" applyAlignment="1">
      <alignment/>
    </xf>
    <xf numFmtId="176" fontId="15" fillId="0" borderId="1" xfId="21" applyNumberFormat="1" applyFont="1" applyBorder="1" applyAlignment="1" applyProtection="1">
      <alignment horizontal="left" vertical="center"/>
      <protection/>
    </xf>
    <xf numFmtId="176" fontId="15" fillId="0" borderId="0" xfId="21" applyNumberFormat="1" applyFont="1" applyBorder="1" applyAlignment="1" applyProtection="1">
      <alignment horizontal="right" vertical="center"/>
      <protection/>
    </xf>
    <xf numFmtId="176" fontId="15" fillId="0" borderId="0" xfId="21" applyNumberFormat="1" applyFont="1" applyBorder="1" applyAlignment="1">
      <alignment horizontal="right" vertical="center"/>
      <protection/>
    </xf>
    <xf numFmtId="215" fontId="12" fillId="0" borderId="14" xfId="22" applyNumberFormat="1" applyFont="1" applyBorder="1" applyAlignment="1" applyProtection="1">
      <alignment horizontal="center" wrapText="1"/>
      <protection/>
    </xf>
    <xf numFmtId="215" fontId="12" fillId="0" borderId="15" xfId="22" applyNumberFormat="1" applyFont="1" applyBorder="1" applyAlignment="1" applyProtection="1">
      <alignment horizontal="center"/>
      <protection/>
    </xf>
    <xf numFmtId="215" fontId="12" fillId="0" borderId="10" xfId="22" applyNumberFormat="1" applyFont="1" applyBorder="1" applyAlignment="1" applyProtection="1">
      <alignment horizontal="center"/>
      <protection/>
    </xf>
    <xf numFmtId="176" fontId="12" fillId="0" borderId="6" xfId="22" applyNumberFormat="1" applyFont="1" applyBorder="1" applyAlignment="1" applyProtection="1">
      <alignment horizontal="center"/>
      <protection/>
    </xf>
    <xf numFmtId="176" fontId="12" fillId="0" borderId="2" xfId="22" applyNumberFormat="1" applyFont="1" applyBorder="1" applyAlignment="1" applyProtection="1">
      <alignment horizontal="center"/>
      <protection/>
    </xf>
    <xf numFmtId="176" fontId="12" fillId="0" borderId="5" xfId="22" applyNumberFormat="1" applyFont="1" applyBorder="1" applyAlignment="1" applyProtection="1">
      <alignment horizontal="center"/>
      <protection/>
    </xf>
    <xf numFmtId="176" fontId="12" fillId="0" borderId="13" xfId="22" applyNumberFormat="1" applyFont="1" applyBorder="1" applyAlignment="1" applyProtection="1">
      <alignment horizontal="center"/>
      <protection/>
    </xf>
    <xf numFmtId="176" fontId="12" fillId="0" borderId="12" xfId="22" applyNumberFormat="1" applyFont="1" applyBorder="1" applyAlignment="1" applyProtection="1">
      <alignment horizontal="center"/>
      <protection/>
    </xf>
    <xf numFmtId="176" fontId="12" fillId="0" borderId="16" xfId="22" applyNumberFormat="1" applyFont="1" applyBorder="1" applyAlignment="1" applyProtection="1">
      <alignment horizontal="center"/>
      <protection/>
    </xf>
    <xf numFmtId="176" fontId="12" fillId="0" borderId="13" xfId="22" applyNumberFormat="1" applyFont="1" applyBorder="1" applyAlignment="1">
      <alignment horizontal="center"/>
      <protection/>
    </xf>
    <xf numFmtId="176" fontId="12" fillId="0" borderId="12" xfId="22" applyNumberFormat="1" applyFont="1" applyBorder="1" applyAlignment="1">
      <alignment horizontal="center"/>
      <protection/>
    </xf>
    <xf numFmtId="176" fontId="12" fillId="0" borderId="16" xfId="22" applyNumberFormat="1" applyFont="1" applyBorder="1" applyAlignment="1">
      <alignment horizontal="center"/>
      <protection/>
    </xf>
    <xf numFmtId="176" fontId="12" fillId="0" borderId="13" xfId="22" applyNumberFormat="1" applyFont="1" applyBorder="1" applyAlignment="1">
      <alignment horizontal="center" wrapText="1"/>
      <protection/>
    </xf>
    <xf numFmtId="176" fontId="12" fillId="0" borderId="11" xfId="22" applyNumberFormat="1" applyFont="1" applyBorder="1" applyAlignment="1" applyProtection="1">
      <alignment horizontal="center"/>
      <protection/>
    </xf>
    <xf numFmtId="176" fontId="12" fillId="0" borderId="4" xfId="22" applyNumberFormat="1" applyFont="1" applyBorder="1" applyAlignment="1" applyProtection="1">
      <alignment horizontal="center"/>
      <protection/>
    </xf>
    <xf numFmtId="176" fontId="12" fillId="0" borderId="9" xfId="22" applyNumberFormat="1" applyFont="1" applyBorder="1" applyAlignment="1" applyProtection="1">
      <alignment horizontal="center"/>
      <protection/>
    </xf>
    <xf numFmtId="176" fontId="12" fillId="0" borderId="14" xfId="22" applyNumberFormat="1" applyFont="1" applyBorder="1" applyAlignment="1" applyProtection="1">
      <alignment horizontal="center" wrapText="1"/>
      <protection/>
    </xf>
    <xf numFmtId="176" fontId="12" fillId="0" borderId="15" xfId="22" applyNumberFormat="1" applyFont="1" applyBorder="1" applyAlignment="1" applyProtection="1">
      <alignment horizontal="center"/>
      <protection/>
    </xf>
    <xf numFmtId="176" fontId="12" fillId="0" borderId="10" xfId="22" applyNumberFormat="1" applyFont="1" applyBorder="1" applyAlignment="1" applyProtection="1">
      <alignment horizontal="center"/>
      <protection/>
    </xf>
    <xf numFmtId="176" fontId="15" fillId="0" borderId="1" xfId="21" applyNumberFormat="1" applyFont="1" applyBorder="1" applyAlignment="1" applyProtection="1">
      <alignment vertical="center"/>
      <protection/>
    </xf>
    <xf numFmtId="176" fontId="12" fillId="0" borderId="0" xfId="22" applyNumberFormat="1" applyFont="1" applyAlignment="1" applyProtection="1">
      <alignment horizontal="center"/>
      <protection/>
    </xf>
    <xf numFmtId="176" fontId="12" fillId="0" borderId="7" xfId="22" applyNumberFormat="1" applyFont="1" applyBorder="1" applyAlignment="1">
      <alignment horizontal="center"/>
      <protection/>
    </xf>
    <xf numFmtId="176" fontId="12" fillId="0" borderId="7" xfId="22" applyNumberFormat="1" applyFont="1" applyBorder="1" applyAlignment="1" applyProtection="1">
      <alignment horizontal="center"/>
      <protection/>
    </xf>
    <xf numFmtId="176" fontId="12" fillId="0" borderId="4" xfId="22" applyNumberFormat="1" applyFont="1" applyBorder="1" applyAlignment="1" applyProtection="1">
      <alignment horizontal="center" vertical="center" wrapText="1"/>
      <protection/>
    </xf>
    <xf numFmtId="176" fontId="12" fillId="0" borderId="9" xfId="22" applyNumberFormat="1" applyFont="1" applyBorder="1" applyAlignment="1" applyProtection="1">
      <alignment horizontal="center" vertical="center"/>
      <protection/>
    </xf>
    <xf numFmtId="176" fontId="12" fillId="0" borderId="0" xfId="22" applyNumberFormat="1" applyFont="1" applyBorder="1" applyAlignment="1" applyProtection="1">
      <alignment horizontal="center" vertical="center"/>
      <protection/>
    </xf>
    <xf numFmtId="176" fontId="12" fillId="0" borderId="1" xfId="22" applyNumberFormat="1" applyFont="1" applyBorder="1" applyAlignment="1" applyProtection="1">
      <alignment horizontal="center" vertical="center"/>
      <protection/>
    </xf>
    <xf numFmtId="176" fontId="12" fillId="0" borderId="2" xfId="22" applyNumberFormat="1" applyFont="1" applyBorder="1" applyAlignment="1" applyProtection="1">
      <alignment horizontal="center" vertical="center"/>
      <protection/>
    </xf>
    <xf numFmtId="176" fontId="12" fillId="0" borderId="5" xfId="22" applyNumberFormat="1" applyFont="1" applyBorder="1" applyAlignment="1" applyProtection="1">
      <alignment horizontal="center" vertical="center"/>
      <protection/>
    </xf>
    <xf numFmtId="176" fontId="12" fillId="0" borderId="11" xfId="22" applyNumberFormat="1" applyFont="1" applyBorder="1" applyAlignment="1" applyProtection="1">
      <alignment horizontal="center" vertical="center" wrapText="1"/>
      <protection/>
    </xf>
    <xf numFmtId="176" fontId="12" fillId="0" borderId="4" xfId="22" applyNumberFormat="1" applyFont="1" applyBorder="1" applyAlignment="1" applyProtection="1">
      <alignment horizontal="center" vertical="center"/>
      <protection/>
    </xf>
    <xf numFmtId="176" fontId="12" fillId="0" borderId="8" xfId="22" applyNumberFormat="1" applyFont="1" applyBorder="1" applyAlignment="1" applyProtection="1">
      <alignment horizontal="center" vertical="center"/>
      <protection/>
    </xf>
    <xf numFmtId="176" fontId="12" fillId="0" borderId="6" xfId="22" applyNumberFormat="1" applyFont="1" applyBorder="1" applyAlignment="1" applyProtection="1">
      <alignment horizontal="center" vertical="center"/>
      <protection/>
    </xf>
    <xf numFmtId="176" fontId="12" fillId="0" borderId="14" xfId="22" applyNumberFormat="1" applyFont="1" applyBorder="1" applyAlignment="1">
      <alignment horizontal="center"/>
      <protection/>
    </xf>
    <xf numFmtId="176" fontId="12" fillId="0" borderId="10" xfId="22" applyNumberFormat="1" applyFont="1" applyBorder="1" applyAlignment="1">
      <alignment horizontal="center"/>
      <protection/>
    </xf>
    <xf numFmtId="176" fontId="12" fillId="0" borderId="14" xfId="22" applyNumberFormat="1" applyFont="1" applyBorder="1" applyAlignment="1" applyProtection="1">
      <alignment horizontal="center"/>
      <protection/>
    </xf>
    <xf numFmtId="178" fontId="12" fillId="0" borderId="0" xfId="24" applyNumberFormat="1" applyFont="1" applyAlignment="1" applyProtection="1">
      <alignment horizontal="center" vertical="center"/>
      <protection/>
    </xf>
    <xf numFmtId="178" fontId="12" fillId="0" borderId="0" xfId="23" applyNumberFormat="1" applyFont="1" applyAlignment="1">
      <alignment horizontal="center"/>
      <protection/>
    </xf>
    <xf numFmtId="178" fontId="12" fillId="0" borderId="9" xfId="23" applyNumberFormat="1" applyFont="1" applyBorder="1" applyAlignment="1" applyProtection="1">
      <alignment horizontal="center" vertical="center"/>
      <protection/>
    </xf>
    <xf numFmtId="178" fontId="12" fillId="0" borderId="1" xfId="23" applyNumberFormat="1" applyFont="1" applyBorder="1" applyAlignment="1" applyProtection="1">
      <alignment horizontal="center" vertical="center"/>
      <protection/>
    </xf>
    <xf numFmtId="178" fontId="12" fillId="0" borderId="5" xfId="23" applyNumberFormat="1" applyFont="1" applyBorder="1" applyAlignment="1" applyProtection="1">
      <alignment horizontal="center" vertical="center"/>
      <protection/>
    </xf>
    <xf numFmtId="176" fontId="21" fillId="0" borderId="0" xfId="21" applyNumberFormat="1" applyFont="1" applyBorder="1" applyAlignment="1" applyProtection="1">
      <alignment horizontal="left" vertical="center"/>
      <protection/>
    </xf>
    <xf numFmtId="37" fontId="21" fillId="0" borderId="1" xfId="21" applyFont="1" applyBorder="1" applyAlignment="1">
      <alignment horizontal="left" vertical="center"/>
      <protection/>
    </xf>
    <xf numFmtId="176" fontId="21" fillId="0" borderId="1" xfId="21" applyNumberFormat="1" applyFont="1" applyBorder="1" applyAlignment="1" applyProtection="1">
      <alignment horizontal="left" vertical="center"/>
      <protection/>
    </xf>
    <xf numFmtId="176" fontId="19" fillId="0" borderId="13" xfId="22" applyNumberFormat="1" applyFont="1" applyBorder="1" applyAlignment="1" applyProtection="1">
      <alignment horizontal="center"/>
      <protection/>
    </xf>
    <xf numFmtId="176" fontId="19" fillId="0" borderId="12" xfId="22" applyNumberFormat="1" applyFont="1" applyBorder="1" applyAlignment="1" applyProtection="1">
      <alignment horizontal="center"/>
      <protection/>
    </xf>
    <xf numFmtId="176" fontId="19" fillId="0" borderId="16" xfId="22" applyNumberFormat="1" applyFont="1" applyBorder="1" applyAlignment="1" applyProtection="1">
      <alignment horizontal="center"/>
      <protection/>
    </xf>
    <xf numFmtId="176" fontId="21" fillId="0" borderId="0" xfId="21" applyNumberFormat="1" applyFont="1" applyBorder="1" applyAlignment="1" applyProtection="1">
      <alignment vertical="center"/>
      <protection/>
    </xf>
    <xf numFmtId="176" fontId="21" fillId="0" borderId="1" xfId="21" applyNumberFormat="1" applyFont="1" applyBorder="1" applyAlignment="1" applyProtection="1">
      <alignment vertical="center"/>
      <protection/>
    </xf>
    <xf numFmtId="176" fontId="21" fillId="0" borderId="0" xfId="21" applyNumberFormat="1" applyFont="1" applyBorder="1" applyAlignment="1" applyProtection="1">
      <alignment horizontal="left"/>
      <protection/>
    </xf>
    <xf numFmtId="37" fontId="21" fillId="0" borderId="1" xfId="21" applyFont="1" applyBorder="1" applyAlignment="1">
      <alignment/>
      <protection/>
    </xf>
    <xf numFmtId="176" fontId="19" fillId="0" borderId="0" xfId="22" applyNumberFormat="1" applyFont="1" applyAlignment="1" applyProtection="1">
      <alignment horizontal="center"/>
      <protection/>
    </xf>
    <xf numFmtId="176" fontId="19" fillId="0" borderId="4" xfId="22" applyNumberFormat="1" applyFont="1" applyBorder="1" applyAlignment="1" applyProtection="1">
      <alignment horizontal="center" vertical="center" wrapText="1"/>
      <protection/>
    </xf>
    <xf numFmtId="176" fontId="19" fillId="0" borderId="9" xfId="22" applyNumberFormat="1" applyFont="1" applyBorder="1" applyAlignment="1" applyProtection="1">
      <alignment horizontal="center" vertical="center"/>
      <protection/>
    </xf>
    <xf numFmtId="176" fontId="19" fillId="0" borderId="0" xfId="22" applyNumberFormat="1" applyFont="1" applyBorder="1" applyAlignment="1" applyProtection="1">
      <alignment horizontal="center" vertical="center"/>
      <protection/>
    </xf>
    <xf numFmtId="176" fontId="19" fillId="0" borderId="1" xfId="22" applyNumberFormat="1" applyFont="1" applyBorder="1" applyAlignment="1" applyProtection="1">
      <alignment horizontal="center" vertical="center"/>
      <protection/>
    </xf>
    <xf numFmtId="176" fontId="19" fillId="0" borderId="2" xfId="22" applyNumberFormat="1" applyFont="1" applyBorder="1" applyAlignment="1" applyProtection="1">
      <alignment horizontal="center" vertical="center"/>
      <protection/>
    </xf>
    <xf numFmtId="176" fontId="19" fillId="0" borderId="5" xfId="22" applyNumberFormat="1" applyFont="1" applyBorder="1" applyAlignment="1" applyProtection="1">
      <alignment horizontal="center" vertical="center"/>
      <protection/>
    </xf>
    <xf numFmtId="176" fontId="19" fillId="0" borderId="14" xfId="22" applyNumberFormat="1" applyFont="1" applyBorder="1" applyAlignment="1" applyProtection="1">
      <alignment horizontal="center" vertical="center" wrapText="1"/>
      <protection/>
    </xf>
    <xf numFmtId="176" fontId="19" fillId="0" borderId="15" xfId="22" applyNumberFormat="1" applyFont="1" applyBorder="1" applyAlignment="1" applyProtection="1">
      <alignment horizontal="center" vertical="center"/>
      <protection/>
    </xf>
    <xf numFmtId="176" fontId="19" fillId="0" borderId="10" xfId="22" applyNumberFormat="1" applyFont="1" applyBorder="1" applyAlignment="1" applyProtection="1">
      <alignment horizontal="center" vertical="center"/>
      <protection/>
    </xf>
    <xf numFmtId="176" fontId="19" fillId="0" borderId="11" xfId="22" applyNumberFormat="1" applyFont="1" applyBorder="1" applyAlignment="1" applyProtection="1">
      <alignment horizontal="center"/>
      <protection/>
    </xf>
    <xf numFmtId="176" fontId="19" fillId="0" borderId="4" xfId="22" applyNumberFormat="1" applyFont="1" applyBorder="1" applyAlignment="1" applyProtection="1">
      <alignment horizontal="center"/>
      <protection/>
    </xf>
    <xf numFmtId="176" fontId="19" fillId="0" borderId="9" xfId="22" applyNumberFormat="1" applyFont="1" applyBorder="1" applyAlignment="1" applyProtection="1">
      <alignment horizontal="center"/>
      <protection/>
    </xf>
    <xf numFmtId="176" fontId="19" fillId="0" borderId="6" xfId="22" applyNumberFormat="1" applyFont="1" applyBorder="1" applyAlignment="1" applyProtection="1">
      <alignment horizontal="center"/>
      <protection/>
    </xf>
    <xf numFmtId="176" fontId="19" fillId="0" borderId="2" xfId="22" applyNumberFormat="1" applyFont="1" applyBorder="1" applyAlignment="1" applyProtection="1">
      <alignment horizontal="center"/>
      <protection/>
    </xf>
    <xf numFmtId="176" fontId="19" fillId="0" borderId="5" xfId="22" applyNumberFormat="1" applyFont="1" applyBorder="1" applyAlignment="1" applyProtection="1">
      <alignment horizontal="center"/>
      <protection/>
    </xf>
    <xf numFmtId="176" fontId="19" fillId="0" borderId="11" xfId="22" applyNumberFormat="1" applyFont="1" applyBorder="1" applyAlignment="1" applyProtection="1">
      <alignment horizontal="center" vertical="center" wrapText="1"/>
      <protection/>
    </xf>
    <xf numFmtId="176" fontId="19" fillId="0" borderId="4" xfId="22" applyNumberFormat="1" applyFont="1" applyBorder="1" applyAlignment="1" applyProtection="1">
      <alignment horizontal="center" vertical="center"/>
      <protection/>
    </xf>
    <xf numFmtId="176" fontId="19" fillId="0" borderId="8" xfId="22" applyNumberFormat="1" applyFont="1" applyBorder="1" applyAlignment="1" applyProtection="1">
      <alignment horizontal="center" vertical="center"/>
      <protection/>
    </xf>
    <xf numFmtId="176" fontId="19" fillId="0" borderId="6" xfId="22" applyNumberFormat="1" applyFont="1" applyBorder="1" applyAlignment="1" applyProtection="1">
      <alignment horizontal="center" vertical="center"/>
      <protection/>
    </xf>
    <xf numFmtId="176" fontId="21" fillId="0" borderId="8" xfId="21" applyNumberFormat="1" applyFont="1" applyBorder="1" applyAlignment="1" applyProtection="1">
      <alignment horizontal="right"/>
      <protection/>
    </xf>
    <xf numFmtId="37" fontId="21" fillId="0" borderId="0" xfId="21" applyFont="1" applyBorder="1" applyAlignment="1">
      <alignment horizontal="right"/>
      <protection/>
    </xf>
    <xf numFmtId="176" fontId="21" fillId="0" borderId="8" xfId="21" applyNumberFormat="1" applyFont="1" applyBorder="1" applyAlignment="1" applyProtection="1">
      <alignment horizontal="right" vertical="center"/>
      <protection/>
    </xf>
    <xf numFmtId="176" fontId="21" fillId="0" borderId="0" xfId="21" applyNumberFormat="1" applyFont="1" applyBorder="1" applyAlignment="1" applyProtection="1">
      <alignment horizontal="right" vertical="center"/>
      <protection/>
    </xf>
    <xf numFmtId="176" fontId="21" fillId="0" borderId="8" xfId="21" applyNumberFormat="1" applyFont="1" applyBorder="1" applyAlignment="1">
      <alignment horizontal="right" vertical="center"/>
      <protection/>
    </xf>
    <xf numFmtId="176" fontId="21" fillId="0" borderId="0" xfId="21" applyNumberFormat="1" applyFont="1" applyBorder="1" applyAlignment="1">
      <alignment horizontal="right" vertical="center"/>
      <protection/>
    </xf>
    <xf numFmtId="37" fontId="21" fillId="0" borderId="0" xfId="21" applyFont="1" applyBorder="1" applyAlignment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34表 H14" xfId="23"/>
    <cellStyle name="標準_第35表 H14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77"/>
  <sheetViews>
    <sheetView showGridLines="0" tabSelected="1" workbookViewId="0" topLeftCell="A1">
      <selection activeCell="A1" sqref="A1:IV16384"/>
    </sheetView>
  </sheetViews>
  <sheetFormatPr defaultColWidth="7.75" defaultRowHeight="13.5" customHeight="1"/>
  <cols>
    <col min="1" max="1" width="1.75" style="12" customWidth="1"/>
    <col min="2" max="2" width="8.75" style="12" customWidth="1"/>
    <col min="3" max="4" width="8.58203125" style="12" customWidth="1"/>
    <col min="5" max="20" width="6.58203125" style="12" customWidth="1"/>
    <col min="21" max="27" width="8.58203125" style="12" customWidth="1"/>
    <col min="28" max="28" width="8.75" style="11" customWidth="1"/>
    <col min="29" max="29" width="3" style="11" customWidth="1"/>
    <col min="30" max="30" width="7.75" style="11" customWidth="1"/>
    <col min="31" max="16384" width="7.75" style="12" customWidth="1"/>
  </cols>
  <sheetData>
    <row r="1" spans="1:28" ht="16.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55" t="s">
        <v>155</v>
      </c>
    </row>
    <row r="2" spans="1:28" ht="16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55"/>
    </row>
    <row r="3" spans="1:29" ht="16.5" customHeight="1">
      <c r="A3" s="13" t="s">
        <v>1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M3" s="16"/>
      <c r="N3" s="16"/>
      <c r="O3" s="16"/>
      <c r="P3" s="16"/>
      <c r="Q3" s="17" t="s">
        <v>158</v>
      </c>
      <c r="R3" s="16"/>
      <c r="S3" s="16"/>
      <c r="T3" s="16"/>
      <c r="U3" s="16"/>
      <c r="V3" s="16"/>
      <c r="W3" s="16"/>
      <c r="X3" s="16"/>
      <c r="Y3" s="16"/>
      <c r="Z3" s="16"/>
      <c r="AA3" s="16"/>
      <c r="AB3" s="13"/>
      <c r="AC3" s="18" t="s">
        <v>2</v>
      </c>
    </row>
    <row r="4" spans="1:29" ht="16.5" customHeight="1">
      <c r="A4" s="293" t="s">
        <v>178</v>
      </c>
      <c r="B4" s="281"/>
      <c r="C4" s="276" t="s">
        <v>3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8"/>
      <c r="U4" s="271" t="s">
        <v>4</v>
      </c>
      <c r="V4" s="272"/>
      <c r="W4" s="272"/>
      <c r="X4" s="272"/>
      <c r="Y4" s="272"/>
      <c r="Z4" s="272"/>
      <c r="AA4" s="273"/>
      <c r="AB4" s="296" t="s">
        <v>178</v>
      </c>
      <c r="AC4" s="280"/>
    </row>
    <row r="5" spans="1:29" ht="16.5" customHeight="1">
      <c r="A5" s="294"/>
      <c r="B5" s="295"/>
      <c r="C5" s="279" t="s">
        <v>5</v>
      </c>
      <c r="D5" s="280"/>
      <c r="E5" s="281"/>
      <c r="F5" s="279" t="s">
        <v>6</v>
      </c>
      <c r="G5" s="280"/>
      <c r="H5" s="281"/>
      <c r="I5" s="285" t="s">
        <v>7</v>
      </c>
      <c r="J5" s="286"/>
      <c r="K5" s="287"/>
      <c r="L5" s="271" t="s">
        <v>8</v>
      </c>
      <c r="M5" s="272"/>
      <c r="N5" s="272"/>
      <c r="O5" s="272"/>
      <c r="P5" s="272"/>
      <c r="Q5" s="21"/>
      <c r="R5" s="21"/>
      <c r="S5" s="21"/>
      <c r="T5" s="22"/>
      <c r="U5" s="274" t="s">
        <v>5</v>
      </c>
      <c r="V5" s="274" t="s">
        <v>9</v>
      </c>
      <c r="W5" s="264" t="s">
        <v>10</v>
      </c>
      <c r="X5" s="271" t="s">
        <v>11</v>
      </c>
      <c r="Y5" s="272"/>
      <c r="Z5" s="272"/>
      <c r="AA5" s="273"/>
      <c r="AB5" s="297"/>
      <c r="AC5" s="294"/>
    </row>
    <row r="6" spans="1:29" ht="16.5" customHeight="1">
      <c r="A6" s="294"/>
      <c r="B6" s="295"/>
      <c r="C6" s="282"/>
      <c r="D6" s="283"/>
      <c r="E6" s="284"/>
      <c r="F6" s="282"/>
      <c r="G6" s="283"/>
      <c r="H6" s="284"/>
      <c r="I6" s="288"/>
      <c r="J6" s="289"/>
      <c r="K6" s="290"/>
      <c r="L6" s="257" t="s">
        <v>5</v>
      </c>
      <c r="M6" s="258"/>
      <c r="N6" s="259"/>
      <c r="O6" s="260" t="s">
        <v>12</v>
      </c>
      <c r="P6" s="260"/>
      <c r="Q6" s="260" t="s">
        <v>13</v>
      </c>
      <c r="R6" s="260"/>
      <c r="S6" s="260" t="s">
        <v>14</v>
      </c>
      <c r="T6" s="260"/>
      <c r="U6" s="262"/>
      <c r="V6" s="262"/>
      <c r="W6" s="265"/>
      <c r="X6" s="274" t="s">
        <v>5</v>
      </c>
      <c r="Y6" s="264" t="s">
        <v>15</v>
      </c>
      <c r="Z6" s="264" t="s">
        <v>16</v>
      </c>
      <c r="AA6" s="274" t="s">
        <v>14</v>
      </c>
      <c r="AB6" s="297"/>
      <c r="AC6" s="294"/>
    </row>
    <row r="7" spans="1:29" ht="16.5" customHeight="1">
      <c r="A7" s="283"/>
      <c r="B7" s="284"/>
      <c r="C7" s="23" t="s">
        <v>17</v>
      </c>
      <c r="D7" s="23" t="s">
        <v>18</v>
      </c>
      <c r="E7" s="23" t="s">
        <v>19</v>
      </c>
      <c r="F7" s="23" t="s">
        <v>5</v>
      </c>
      <c r="G7" s="23" t="s">
        <v>18</v>
      </c>
      <c r="H7" s="23" t="s">
        <v>19</v>
      </c>
      <c r="I7" s="23" t="s">
        <v>5</v>
      </c>
      <c r="J7" s="23" t="s">
        <v>18</v>
      </c>
      <c r="K7" s="23" t="s">
        <v>19</v>
      </c>
      <c r="L7" s="23" t="s">
        <v>5</v>
      </c>
      <c r="M7" s="24" t="s">
        <v>18</v>
      </c>
      <c r="N7" s="24" t="s">
        <v>19</v>
      </c>
      <c r="O7" s="24" t="s">
        <v>18</v>
      </c>
      <c r="P7" s="24" t="s">
        <v>19</v>
      </c>
      <c r="Q7" s="24" t="s">
        <v>18</v>
      </c>
      <c r="R7" s="24" t="s">
        <v>19</v>
      </c>
      <c r="S7" s="24" t="s">
        <v>18</v>
      </c>
      <c r="T7" s="24" t="s">
        <v>19</v>
      </c>
      <c r="U7" s="263"/>
      <c r="V7" s="263"/>
      <c r="W7" s="266"/>
      <c r="X7" s="263"/>
      <c r="Y7" s="266"/>
      <c r="Z7" s="266"/>
      <c r="AA7" s="263"/>
      <c r="AB7" s="282"/>
      <c r="AC7" s="283"/>
    </row>
    <row r="8" spans="2:28" ht="16.5" customHeight="1">
      <c r="B8" s="25"/>
      <c r="C8" s="26"/>
      <c r="D8" s="56"/>
      <c r="E8" s="56"/>
      <c r="F8" s="25"/>
      <c r="G8" s="25"/>
      <c r="H8" s="25"/>
      <c r="I8" s="25"/>
      <c r="J8" s="56"/>
      <c r="K8" s="56"/>
      <c r="L8" s="25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26"/>
    </row>
    <row r="9" spans="2:28" ht="16.5" customHeight="1">
      <c r="B9" s="57" t="s">
        <v>168</v>
      </c>
      <c r="C9" s="33">
        <v>314</v>
      </c>
      <c r="D9" s="34">
        <v>314</v>
      </c>
      <c r="E9" s="34">
        <v>0</v>
      </c>
      <c r="F9" s="34">
        <v>1</v>
      </c>
      <c r="G9" s="34">
        <v>1</v>
      </c>
      <c r="H9" s="34">
        <v>0</v>
      </c>
      <c r="I9" s="34">
        <v>118</v>
      </c>
      <c r="J9" s="34">
        <v>118</v>
      </c>
      <c r="K9" s="34">
        <v>0</v>
      </c>
      <c r="L9" s="34">
        <v>195</v>
      </c>
      <c r="M9" s="34">
        <v>195</v>
      </c>
      <c r="N9" s="34">
        <v>0</v>
      </c>
      <c r="O9" s="34">
        <v>159</v>
      </c>
      <c r="P9" s="34">
        <v>0</v>
      </c>
      <c r="Q9" s="34">
        <v>17</v>
      </c>
      <c r="R9" s="34">
        <v>0</v>
      </c>
      <c r="S9" s="34">
        <v>19</v>
      </c>
      <c r="T9" s="34">
        <v>0</v>
      </c>
      <c r="U9" s="34">
        <v>1506</v>
      </c>
      <c r="V9" s="34">
        <v>5</v>
      </c>
      <c r="W9" s="34">
        <v>331</v>
      </c>
      <c r="X9" s="34">
        <v>1170</v>
      </c>
      <c r="Y9" s="34">
        <v>1043</v>
      </c>
      <c r="Z9" s="34">
        <v>52</v>
      </c>
      <c r="AA9" s="34">
        <v>75</v>
      </c>
      <c r="AB9" s="58" t="s">
        <v>168</v>
      </c>
    </row>
    <row r="10" spans="2:30" s="27" customFormat="1" ht="16.5" customHeight="1">
      <c r="B10" s="28" t="s">
        <v>179</v>
      </c>
      <c r="C10" s="29">
        <f>C13+C32+C35+C40+C42+C45+C49+C54+C57+C60+C62</f>
        <v>312</v>
      </c>
      <c r="D10" s="30">
        <f>D13+D32+D35+D40+D42+D45+D49+D54+D57+D60+D62</f>
        <v>312</v>
      </c>
      <c r="E10" s="30">
        <f aca="true" t="shared" si="0" ref="E10:AA10">E13+E32+E35+E40+E42+E45+E49+E54+E57+E60+E62</f>
        <v>0</v>
      </c>
      <c r="F10" s="30">
        <f t="shared" si="0"/>
        <v>1</v>
      </c>
      <c r="G10" s="30">
        <f t="shared" si="0"/>
        <v>1</v>
      </c>
      <c r="H10" s="30">
        <f t="shared" si="0"/>
        <v>0</v>
      </c>
      <c r="I10" s="30">
        <f t="shared" si="0"/>
        <v>117</v>
      </c>
      <c r="J10" s="30">
        <f t="shared" si="0"/>
        <v>117</v>
      </c>
      <c r="K10" s="30">
        <f t="shared" si="0"/>
        <v>0</v>
      </c>
      <c r="L10" s="30">
        <f t="shared" si="0"/>
        <v>194</v>
      </c>
      <c r="M10" s="30">
        <f t="shared" si="0"/>
        <v>194</v>
      </c>
      <c r="N10" s="30">
        <f t="shared" si="0"/>
        <v>0</v>
      </c>
      <c r="O10" s="30">
        <f t="shared" si="0"/>
        <v>159</v>
      </c>
      <c r="P10" s="30">
        <f t="shared" si="0"/>
        <v>0</v>
      </c>
      <c r="Q10" s="30">
        <f t="shared" si="0"/>
        <v>17</v>
      </c>
      <c r="R10" s="30">
        <f t="shared" si="0"/>
        <v>0</v>
      </c>
      <c r="S10" s="30">
        <f t="shared" si="0"/>
        <v>18</v>
      </c>
      <c r="T10" s="30">
        <f t="shared" si="0"/>
        <v>0</v>
      </c>
      <c r="U10" s="30">
        <f t="shared" si="0"/>
        <v>1494</v>
      </c>
      <c r="V10" s="30">
        <f t="shared" si="0"/>
        <v>5</v>
      </c>
      <c r="W10" s="30">
        <f t="shared" si="0"/>
        <v>322</v>
      </c>
      <c r="X10" s="30">
        <f t="shared" si="0"/>
        <v>1167</v>
      </c>
      <c r="Y10" s="30">
        <f t="shared" si="0"/>
        <v>1045</v>
      </c>
      <c r="Z10" s="30">
        <f t="shared" si="0"/>
        <v>50</v>
      </c>
      <c r="AA10" s="30">
        <f t="shared" si="0"/>
        <v>72</v>
      </c>
      <c r="AB10" s="31" t="s">
        <v>179</v>
      </c>
      <c r="AC10" s="32"/>
      <c r="AD10" s="32"/>
    </row>
    <row r="11" spans="2:28" ht="16.5" customHeight="1">
      <c r="B11" s="11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</row>
    <row r="12" spans="2:28" ht="16.5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4"/>
      <c r="V12" s="34"/>
      <c r="W12" s="34"/>
      <c r="X12" s="34"/>
      <c r="Y12" s="34"/>
      <c r="Z12" s="34"/>
      <c r="AA12" s="34"/>
      <c r="AB12" s="35"/>
    </row>
    <row r="13" spans="1:30" s="27" customFormat="1" ht="16.5" customHeight="1">
      <c r="A13" s="298" t="s">
        <v>156</v>
      </c>
      <c r="B13" s="299"/>
      <c r="C13" s="29">
        <f>SUM(D13:E13)</f>
        <v>246</v>
      </c>
      <c r="D13" s="30">
        <f>SUM(D15:D31)</f>
        <v>246</v>
      </c>
      <c r="E13" s="30">
        <f>SUM(E15:E31)</f>
        <v>0</v>
      </c>
      <c r="F13" s="30">
        <f>SUM(F15:F31)</f>
        <v>1</v>
      </c>
      <c r="G13" s="30">
        <f>SUM(G15:G31)</f>
        <v>1</v>
      </c>
      <c r="H13" s="30">
        <f>SUM(H15:H31)</f>
        <v>0</v>
      </c>
      <c r="I13" s="30">
        <f>SUM(J13:K13)</f>
        <v>76</v>
      </c>
      <c r="J13" s="30">
        <f>SUM(J15:J31)</f>
        <v>76</v>
      </c>
      <c r="K13" s="30">
        <f>SUM(K15:K31)</f>
        <v>0</v>
      </c>
      <c r="L13" s="30">
        <f>SUM(M13:N13)</f>
        <v>169</v>
      </c>
      <c r="M13" s="30">
        <f aca="true" t="shared" si="1" ref="M13:W13">SUM(M15:M31)</f>
        <v>169</v>
      </c>
      <c r="N13" s="30">
        <f t="shared" si="1"/>
        <v>0</v>
      </c>
      <c r="O13" s="30">
        <f t="shared" si="1"/>
        <v>137</v>
      </c>
      <c r="P13" s="30">
        <f t="shared" si="1"/>
        <v>0</v>
      </c>
      <c r="Q13" s="30">
        <f t="shared" si="1"/>
        <v>16</v>
      </c>
      <c r="R13" s="30">
        <f t="shared" si="1"/>
        <v>0</v>
      </c>
      <c r="S13" s="30">
        <f t="shared" si="1"/>
        <v>16</v>
      </c>
      <c r="T13" s="30">
        <f t="shared" si="1"/>
        <v>0</v>
      </c>
      <c r="U13" s="30">
        <f t="shared" si="1"/>
        <v>1228</v>
      </c>
      <c r="V13" s="30">
        <f t="shared" si="1"/>
        <v>5</v>
      </c>
      <c r="W13" s="30">
        <f t="shared" si="1"/>
        <v>208</v>
      </c>
      <c r="X13" s="30">
        <f>SUM(Y13:AA13)</f>
        <v>1015</v>
      </c>
      <c r="Y13" s="30">
        <f>SUM(Y15:Y31)</f>
        <v>903</v>
      </c>
      <c r="Z13" s="30">
        <f>SUM(Z15:Z31)</f>
        <v>48</v>
      </c>
      <c r="AA13" s="30">
        <f>SUM(AA15:AA31)</f>
        <v>64</v>
      </c>
      <c r="AB13" s="256" t="s">
        <v>156</v>
      </c>
      <c r="AC13" s="196"/>
      <c r="AD13" s="32"/>
    </row>
    <row r="14" spans="2:30" s="38" customFormat="1" ht="16.5" customHeight="1">
      <c r="B14" s="39" t="s">
        <v>157</v>
      </c>
      <c r="C14" s="29">
        <f aca="true" t="shared" si="2" ref="C14:C64">SUM(D14:E14)</f>
        <v>113</v>
      </c>
      <c r="D14" s="40">
        <f>SUM(D15:D19)</f>
        <v>113</v>
      </c>
      <c r="E14" s="40">
        <f>SUM(E15:E19)</f>
        <v>0</v>
      </c>
      <c r="F14" s="40">
        <f>SUM(F15:F19)</f>
        <v>1</v>
      </c>
      <c r="G14" s="40">
        <f>SUM(G15:G19)</f>
        <v>1</v>
      </c>
      <c r="H14" s="40">
        <f>SUM(H15:H19)</f>
        <v>0</v>
      </c>
      <c r="I14" s="30">
        <f aca="true" t="shared" si="3" ref="I14:I64">SUM(J14:K14)</f>
        <v>3</v>
      </c>
      <c r="J14" s="40">
        <f>SUM(J15:J19)</f>
        <v>3</v>
      </c>
      <c r="K14" s="40">
        <f>SUM(K15:K19)</f>
        <v>0</v>
      </c>
      <c r="L14" s="30">
        <f aca="true" t="shared" si="4" ref="L14:L64">SUM(M14:N14)</f>
        <v>109</v>
      </c>
      <c r="M14" s="40">
        <f aca="true" t="shared" si="5" ref="M14:T14">SUM(M15:M19)</f>
        <v>109</v>
      </c>
      <c r="N14" s="40">
        <f t="shared" si="5"/>
        <v>0</v>
      </c>
      <c r="O14" s="40">
        <f t="shared" si="5"/>
        <v>87</v>
      </c>
      <c r="P14" s="40">
        <f t="shared" si="5"/>
        <v>0</v>
      </c>
      <c r="Q14" s="40">
        <f t="shared" si="5"/>
        <v>11</v>
      </c>
      <c r="R14" s="40">
        <f t="shared" si="5"/>
        <v>0</v>
      </c>
      <c r="S14" s="40">
        <f t="shared" si="5"/>
        <v>11</v>
      </c>
      <c r="T14" s="40">
        <f t="shared" si="5"/>
        <v>0</v>
      </c>
      <c r="U14" s="30">
        <f>SUM(U15:U19)</f>
        <v>674</v>
      </c>
      <c r="V14" s="30">
        <f>SUM(V15:V19)</f>
        <v>5</v>
      </c>
      <c r="W14" s="40">
        <f>SUM(W15:W19)</f>
        <v>9</v>
      </c>
      <c r="X14" s="30">
        <f aca="true" t="shared" si="6" ref="X14:X64">SUM(Y14:AA14)</f>
        <v>660</v>
      </c>
      <c r="Y14" s="40">
        <f>SUM(Y15:Y19)</f>
        <v>589</v>
      </c>
      <c r="Z14" s="40">
        <f>SUM(Z15:Z19)</f>
        <v>30</v>
      </c>
      <c r="AA14" s="40">
        <f>SUM(AA15:AA19)</f>
        <v>41</v>
      </c>
      <c r="AB14" s="41" t="s">
        <v>157</v>
      </c>
      <c r="AC14" s="42"/>
      <c r="AD14" s="42"/>
    </row>
    <row r="15" spans="1:28" ht="16.5" customHeight="1">
      <c r="A15" s="43"/>
      <c r="B15" s="34" t="s">
        <v>20</v>
      </c>
      <c r="C15" s="33">
        <f t="shared" si="2"/>
        <v>33</v>
      </c>
      <c r="D15" s="44">
        <f>G15+J15+M15</f>
        <v>33</v>
      </c>
      <c r="E15" s="44">
        <f>H15+K15+N15</f>
        <v>0</v>
      </c>
      <c r="F15" s="34">
        <v>1</v>
      </c>
      <c r="G15" s="34">
        <v>1</v>
      </c>
      <c r="H15" s="34">
        <v>0</v>
      </c>
      <c r="I15" s="34">
        <f t="shared" si="3"/>
        <v>1</v>
      </c>
      <c r="J15" s="34">
        <v>1</v>
      </c>
      <c r="K15" s="34">
        <v>0</v>
      </c>
      <c r="L15" s="34">
        <f t="shared" si="4"/>
        <v>31</v>
      </c>
      <c r="M15" s="44">
        <f>O15+Q15+S15</f>
        <v>31</v>
      </c>
      <c r="N15" s="44">
        <f>P15+R15+T15</f>
        <v>0</v>
      </c>
      <c r="O15" s="44">
        <v>20</v>
      </c>
      <c r="P15" s="44">
        <v>0</v>
      </c>
      <c r="Q15" s="44">
        <v>7</v>
      </c>
      <c r="R15" s="44">
        <v>0</v>
      </c>
      <c r="S15" s="44">
        <v>4</v>
      </c>
      <c r="T15" s="44">
        <v>0</v>
      </c>
      <c r="U15" s="34">
        <f aca="true" t="shared" si="7" ref="U15:U64">V15+W15+X15</f>
        <v>148</v>
      </c>
      <c r="V15" s="34">
        <v>5</v>
      </c>
      <c r="W15" s="44">
        <v>4</v>
      </c>
      <c r="X15" s="34">
        <f>SUM(Y15:AA15)</f>
        <v>139</v>
      </c>
      <c r="Y15" s="44">
        <v>106</v>
      </c>
      <c r="Z15" s="44">
        <v>14</v>
      </c>
      <c r="AA15" s="44">
        <v>19</v>
      </c>
      <c r="AB15" s="45" t="s">
        <v>20</v>
      </c>
    </row>
    <row r="16" spans="1:28" ht="16.5" customHeight="1">
      <c r="A16" s="43"/>
      <c r="B16" s="34" t="s">
        <v>21</v>
      </c>
      <c r="C16" s="33">
        <f t="shared" si="2"/>
        <v>21</v>
      </c>
      <c r="D16" s="44">
        <f aca="true" t="shared" si="8" ref="D16:E30">G16+J16+M16</f>
        <v>21</v>
      </c>
      <c r="E16" s="44">
        <f t="shared" si="8"/>
        <v>0</v>
      </c>
      <c r="F16" s="34">
        <v>0</v>
      </c>
      <c r="G16" s="34">
        <v>0</v>
      </c>
      <c r="H16" s="34">
        <v>0</v>
      </c>
      <c r="I16" s="34">
        <f t="shared" si="3"/>
        <v>0</v>
      </c>
      <c r="J16" s="34">
        <v>0</v>
      </c>
      <c r="K16" s="34">
        <v>0</v>
      </c>
      <c r="L16" s="34">
        <f t="shared" si="4"/>
        <v>21</v>
      </c>
      <c r="M16" s="44">
        <f aca="true" t="shared" si="9" ref="M16:N30">O16+Q16+S16</f>
        <v>21</v>
      </c>
      <c r="N16" s="44">
        <f t="shared" si="9"/>
        <v>0</v>
      </c>
      <c r="O16" s="44">
        <v>19</v>
      </c>
      <c r="P16" s="44">
        <v>0</v>
      </c>
      <c r="Q16" s="44">
        <v>1</v>
      </c>
      <c r="R16" s="44">
        <v>0</v>
      </c>
      <c r="S16" s="44">
        <v>1</v>
      </c>
      <c r="T16" s="44">
        <v>0</v>
      </c>
      <c r="U16" s="34">
        <f t="shared" si="7"/>
        <v>126</v>
      </c>
      <c r="V16" s="34">
        <v>0</v>
      </c>
      <c r="W16" s="44">
        <v>0</v>
      </c>
      <c r="X16" s="34">
        <f t="shared" si="6"/>
        <v>126</v>
      </c>
      <c r="Y16" s="44">
        <v>120</v>
      </c>
      <c r="Z16" s="44">
        <v>3</v>
      </c>
      <c r="AA16" s="44">
        <v>3</v>
      </c>
      <c r="AB16" s="45" t="s">
        <v>21</v>
      </c>
    </row>
    <row r="17" spans="1:28" ht="16.5" customHeight="1">
      <c r="A17" s="43"/>
      <c r="B17" s="34" t="s">
        <v>22</v>
      </c>
      <c r="C17" s="33">
        <f t="shared" si="2"/>
        <v>15</v>
      </c>
      <c r="D17" s="44">
        <f t="shared" si="8"/>
        <v>15</v>
      </c>
      <c r="E17" s="44">
        <f t="shared" si="8"/>
        <v>0</v>
      </c>
      <c r="F17" s="34">
        <v>0</v>
      </c>
      <c r="G17" s="34">
        <v>0</v>
      </c>
      <c r="H17" s="34">
        <v>0</v>
      </c>
      <c r="I17" s="34">
        <f t="shared" si="3"/>
        <v>0</v>
      </c>
      <c r="J17" s="34">
        <v>0</v>
      </c>
      <c r="K17" s="34">
        <v>0</v>
      </c>
      <c r="L17" s="34">
        <f t="shared" si="4"/>
        <v>15</v>
      </c>
      <c r="M17" s="44">
        <f t="shared" si="9"/>
        <v>15</v>
      </c>
      <c r="N17" s="44">
        <f t="shared" si="9"/>
        <v>0</v>
      </c>
      <c r="O17" s="44">
        <v>12</v>
      </c>
      <c r="P17" s="44">
        <v>0</v>
      </c>
      <c r="Q17" s="44">
        <v>0</v>
      </c>
      <c r="R17" s="44">
        <v>0</v>
      </c>
      <c r="S17" s="44">
        <v>3</v>
      </c>
      <c r="T17" s="44">
        <v>0</v>
      </c>
      <c r="U17" s="34">
        <f t="shared" si="7"/>
        <v>84</v>
      </c>
      <c r="V17" s="34">
        <v>0</v>
      </c>
      <c r="W17" s="44">
        <v>0</v>
      </c>
      <c r="X17" s="34">
        <f t="shared" si="6"/>
        <v>84</v>
      </c>
      <c r="Y17" s="44">
        <v>71</v>
      </c>
      <c r="Z17" s="44">
        <v>0</v>
      </c>
      <c r="AA17" s="44">
        <v>13</v>
      </c>
      <c r="AB17" s="45" t="s">
        <v>22</v>
      </c>
    </row>
    <row r="18" spans="1:28" ht="16.5" customHeight="1">
      <c r="A18" s="43"/>
      <c r="B18" s="34" t="s">
        <v>23</v>
      </c>
      <c r="C18" s="33">
        <f t="shared" si="2"/>
        <v>24</v>
      </c>
      <c r="D18" s="44">
        <f t="shared" si="8"/>
        <v>24</v>
      </c>
      <c r="E18" s="44">
        <f t="shared" si="8"/>
        <v>0</v>
      </c>
      <c r="F18" s="34">
        <v>0</v>
      </c>
      <c r="G18" s="34">
        <v>0</v>
      </c>
      <c r="H18" s="34">
        <v>0</v>
      </c>
      <c r="I18" s="34">
        <f t="shared" si="3"/>
        <v>2</v>
      </c>
      <c r="J18" s="34">
        <v>2</v>
      </c>
      <c r="K18" s="34">
        <v>0</v>
      </c>
      <c r="L18" s="34">
        <f t="shared" si="4"/>
        <v>22</v>
      </c>
      <c r="M18" s="44">
        <f t="shared" si="9"/>
        <v>22</v>
      </c>
      <c r="N18" s="44">
        <f t="shared" si="9"/>
        <v>0</v>
      </c>
      <c r="O18" s="44">
        <v>16</v>
      </c>
      <c r="P18" s="44">
        <v>0</v>
      </c>
      <c r="Q18" s="44">
        <v>3</v>
      </c>
      <c r="R18" s="44">
        <v>0</v>
      </c>
      <c r="S18" s="44">
        <v>3</v>
      </c>
      <c r="T18" s="44">
        <v>0</v>
      </c>
      <c r="U18" s="34">
        <f t="shared" si="7"/>
        <v>151</v>
      </c>
      <c r="V18" s="34">
        <v>0</v>
      </c>
      <c r="W18" s="44">
        <v>5</v>
      </c>
      <c r="X18" s="34">
        <f t="shared" si="6"/>
        <v>146</v>
      </c>
      <c r="Y18" s="44">
        <v>127</v>
      </c>
      <c r="Z18" s="44">
        <v>13</v>
      </c>
      <c r="AA18" s="44">
        <v>6</v>
      </c>
      <c r="AB18" s="45" t="s">
        <v>23</v>
      </c>
    </row>
    <row r="19" spans="1:28" ht="16.5" customHeight="1">
      <c r="A19" s="43"/>
      <c r="B19" s="34" t="s">
        <v>24</v>
      </c>
      <c r="C19" s="33">
        <f t="shared" si="2"/>
        <v>20</v>
      </c>
      <c r="D19" s="44">
        <f t="shared" si="8"/>
        <v>20</v>
      </c>
      <c r="E19" s="44">
        <f t="shared" si="8"/>
        <v>0</v>
      </c>
      <c r="F19" s="34">
        <v>0</v>
      </c>
      <c r="G19" s="34">
        <v>0</v>
      </c>
      <c r="H19" s="34">
        <v>0</v>
      </c>
      <c r="I19" s="34">
        <f t="shared" si="3"/>
        <v>0</v>
      </c>
      <c r="J19" s="34">
        <v>0</v>
      </c>
      <c r="K19" s="34">
        <v>0</v>
      </c>
      <c r="L19" s="34">
        <f t="shared" si="4"/>
        <v>20</v>
      </c>
      <c r="M19" s="44">
        <f t="shared" si="9"/>
        <v>20</v>
      </c>
      <c r="N19" s="44">
        <f t="shared" si="9"/>
        <v>0</v>
      </c>
      <c r="O19" s="44">
        <v>20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34">
        <f t="shared" si="7"/>
        <v>165</v>
      </c>
      <c r="V19" s="34">
        <v>0</v>
      </c>
      <c r="W19" s="44">
        <v>0</v>
      </c>
      <c r="X19" s="34">
        <f t="shared" si="6"/>
        <v>165</v>
      </c>
      <c r="Y19" s="44">
        <v>165</v>
      </c>
      <c r="Z19" s="44">
        <v>0</v>
      </c>
      <c r="AA19" s="44">
        <v>0</v>
      </c>
      <c r="AB19" s="45" t="s">
        <v>24</v>
      </c>
    </row>
    <row r="20" spans="1:28" ht="16.5" customHeight="1">
      <c r="A20" s="43"/>
      <c r="B20" s="46" t="s">
        <v>25</v>
      </c>
      <c r="C20" s="33">
        <f t="shared" si="2"/>
        <v>15</v>
      </c>
      <c r="D20" s="44">
        <f t="shared" si="8"/>
        <v>15</v>
      </c>
      <c r="E20" s="44">
        <f t="shared" si="8"/>
        <v>0</v>
      </c>
      <c r="F20" s="34">
        <v>0</v>
      </c>
      <c r="G20" s="34">
        <v>0</v>
      </c>
      <c r="H20" s="34">
        <v>0</v>
      </c>
      <c r="I20" s="34">
        <f t="shared" si="3"/>
        <v>5</v>
      </c>
      <c r="J20" s="34">
        <v>5</v>
      </c>
      <c r="K20" s="34">
        <v>0</v>
      </c>
      <c r="L20" s="34">
        <f t="shared" si="4"/>
        <v>10</v>
      </c>
      <c r="M20" s="44">
        <f t="shared" si="9"/>
        <v>10</v>
      </c>
      <c r="N20" s="44">
        <f t="shared" si="9"/>
        <v>0</v>
      </c>
      <c r="O20" s="44">
        <v>9</v>
      </c>
      <c r="P20" s="44">
        <v>0</v>
      </c>
      <c r="Q20" s="44">
        <v>1</v>
      </c>
      <c r="R20" s="44">
        <v>0</v>
      </c>
      <c r="S20" s="44">
        <v>0</v>
      </c>
      <c r="T20" s="44">
        <v>0</v>
      </c>
      <c r="U20" s="34">
        <f t="shared" si="7"/>
        <v>81</v>
      </c>
      <c r="V20" s="34">
        <v>0</v>
      </c>
      <c r="W20" s="44">
        <v>18</v>
      </c>
      <c r="X20" s="34">
        <f t="shared" si="6"/>
        <v>63</v>
      </c>
      <c r="Y20" s="44">
        <v>60</v>
      </c>
      <c r="Z20" s="44">
        <v>3</v>
      </c>
      <c r="AA20" s="44">
        <v>0</v>
      </c>
      <c r="AB20" s="47" t="s">
        <v>25</v>
      </c>
    </row>
    <row r="21" spans="1:28" ht="16.5" customHeight="1">
      <c r="A21" s="43"/>
      <c r="B21" s="46" t="s">
        <v>26</v>
      </c>
      <c r="C21" s="33">
        <f>SUM(D21:E21)</f>
        <v>7</v>
      </c>
      <c r="D21" s="44">
        <f t="shared" si="8"/>
        <v>7</v>
      </c>
      <c r="E21" s="44">
        <f t="shared" si="8"/>
        <v>0</v>
      </c>
      <c r="F21" s="34">
        <v>0</v>
      </c>
      <c r="G21" s="34">
        <v>0</v>
      </c>
      <c r="H21" s="34">
        <v>0</v>
      </c>
      <c r="I21" s="34">
        <f t="shared" si="3"/>
        <v>0</v>
      </c>
      <c r="J21" s="34">
        <v>0</v>
      </c>
      <c r="K21" s="34">
        <v>0</v>
      </c>
      <c r="L21" s="34">
        <f t="shared" si="4"/>
        <v>7</v>
      </c>
      <c r="M21" s="44">
        <f t="shared" si="9"/>
        <v>7</v>
      </c>
      <c r="N21" s="44">
        <f t="shared" si="9"/>
        <v>0</v>
      </c>
      <c r="O21" s="44">
        <v>5</v>
      </c>
      <c r="P21" s="44">
        <v>0</v>
      </c>
      <c r="Q21" s="44">
        <v>2</v>
      </c>
      <c r="R21" s="44">
        <v>0</v>
      </c>
      <c r="S21" s="44">
        <v>0</v>
      </c>
      <c r="T21" s="44">
        <v>0</v>
      </c>
      <c r="U21" s="34">
        <f t="shared" si="7"/>
        <v>34</v>
      </c>
      <c r="V21" s="34">
        <v>0</v>
      </c>
      <c r="W21" s="44">
        <v>0</v>
      </c>
      <c r="X21" s="34">
        <f t="shared" si="6"/>
        <v>34</v>
      </c>
      <c r="Y21" s="44">
        <v>29</v>
      </c>
      <c r="Z21" s="44">
        <v>5</v>
      </c>
      <c r="AA21" s="44">
        <v>0</v>
      </c>
      <c r="AB21" s="47" t="s">
        <v>27</v>
      </c>
    </row>
    <row r="22" spans="1:28" ht="16.5" customHeight="1">
      <c r="A22" s="43"/>
      <c r="B22" s="46" t="s">
        <v>28</v>
      </c>
      <c r="C22" s="33">
        <f t="shared" si="2"/>
        <v>7</v>
      </c>
      <c r="D22" s="44">
        <f t="shared" si="8"/>
        <v>7</v>
      </c>
      <c r="E22" s="44">
        <f t="shared" si="8"/>
        <v>0</v>
      </c>
      <c r="F22" s="34">
        <v>0</v>
      </c>
      <c r="G22" s="34">
        <v>0</v>
      </c>
      <c r="H22" s="34">
        <v>0</v>
      </c>
      <c r="I22" s="34">
        <f t="shared" si="3"/>
        <v>2</v>
      </c>
      <c r="J22" s="34">
        <v>2</v>
      </c>
      <c r="K22" s="34">
        <v>0</v>
      </c>
      <c r="L22" s="34">
        <f t="shared" si="4"/>
        <v>5</v>
      </c>
      <c r="M22" s="44">
        <f t="shared" si="9"/>
        <v>5</v>
      </c>
      <c r="N22" s="44">
        <f t="shared" si="9"/>
        <v>0</v>
      </c>
      <c r="O22" s="44">
        <v>4</v>
      </c>
      <c r="P22" s="44">
        <v>0</v>
      </c>
      <c r="Q22" s="44">
        <v>0</v>
      </c>
      <c r="R22" s="44">
        <v>0</v>
      </c>
      <c r="S22" s="44">
        <v>1</v>
      </c>
      <c r="T22" s="44">
        <v>0</v>
      </c>
      <c r="U22" s="34">
        <f t="shared" si="7"/>
        <v>27</v>
      </c>
      <c r="V22" s="34">
        <v>0</v>
      </c>
      <c r="W22" s="44">
        <v>6</v>
      </c>
      <c r="X22" s="34">
        <f t="shared" si="6"/>
        <v>21</v>
      </c>
      <c r="Y22" s="44">
        <v>19</v>
      </c>
      <c r="Z22" s="44">
        <v>0</v>
      </c>
      <c r="AA22" s="44">
        <v>2</v>
      </c>
      <c r="AB22" s="47" t="s">
        <v>28</v>
      </c>
    </row>
    <row r="23" spans="1:28" ht="16.5" customHeight="1">
      <c r="A23" s="43"/>
      <c r="B23" s="46" t="s">
        <v>29</v>
      </c>
      <c r="C23" s="33">
        <f t="shared" si="2"/>
        <v>3</v>
      </c>
      <c r="D23" s="44">
        <f t="shared" si="8"/>
        <v>3</v>
      </c>
      <c r="E23" s="44">
        <f t="shared" si="8"/>
        <v>0</v>
      </c>
      <c r="F23" s="34">
        <v>0</v>
      </c>
      <c r="G23" s="34">
        <v>0</v>
      </c>
      <c r="H23" s="34">
        <v>0</v>
      </c>
      <c r="I23" s="34">
        <f t="shared" si="3"/>
        <v>2</v>
      </c>
      <c r="J23" s="34">
        <v>2</v>
      </c>
      <c r="K23" s="34">
        <v>0</v>
      </c>
      <c r="L23" s="34">
        <f t="shared" si="4"/>
        <v>1</v>
      </c>
      <c r="M23" s="44">
        <f t="shared" si="9"/>
        <v>1</v>
      </c>
      <c r="N23" s="44">
        <f t="shared" si="9"/>
        <v>0</v>
      </c>
      <c r="O23" s="44">
        <v>1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34">
        <f t="shared" si="7"/>
        <v>20</v>
      </c>
      <c r="V23" s="34">
        <v>0</v>
      </c>
      <c r="W23" s="44">
        <v>10</v>
      </c>
      <c r="X23" s="34">
        <f t="shared" si="6"/>
        <v>10</v>
      </c>
      <c r="Y23" s="44">
        <v>10</v>
      </c>
      <c r="Z23" s="44">
        <v>0</v>
      </c>
      <c r="AA23" s="44">
        <v>0</v>
      </c>
      <c r="AB23" s="47" t="s">
        <v>29</v>
      </c>
    </row>
    <row r="24" spans="1:28" ht="16.5" customHeight="1">
      <c r="A24" s="43"/>
      <c r="B24" s="46" t="s">
        <v>30</v>
      </c>
      <c r="C24" s="33">
        <f t="shared" si="2"/>
        <v>9</v>
      </c>
      <c r="D24" s="44">
        <f t="shared" si="8"/>
        <v>9</v>
      </c>
      <c r="E24" s="44">
        <f t="shared" si="8"/>
        <v>0</v>
      </c>
      <c r="F24" s="34">
        <v>0</v>
      </c>
      <c r="G24" s="34">
        <v>0</v>
      </c>
      <c r="H24" s="34">
        <v>0</v>
      </c>
      <c r="I24" s="34">
        <f t="shared" si="3"/>
        <v>4</v>
      </c>
      <c r="J24" s="34">
        <v>4</v>
      </c>
      <c r="K24" s="34">
        <v>0</v>
      </c>
      <c r="L24" s="34">
        <f t="shared" si="4"/>
        <v>5</v>
      </c>
      <c r="M24" s="44">
        <f t="shared" si="9"/>
        <v>5</v>
      </c>
      <c r="N24" s="44">
        <f t="shared" si="9"/>
        <v>0</v>
      </c>
      <c r="O24" s="44">
        <v>5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34">
        <f t="shared" si="7"/>
        <v>53</v>
      </c>
      <c r="V24" s="34">
        <v>0</v>
      </c>
      <c r="W24" s="44">
        <v>5</v>
      </c>
      <c r="X24" s="34">
        <f t="shared" si="6"/>
        <v>48</v>
      </c>
      <c r="Y24" s="44">
        <v>48</v>
      </c>
      <c r="Z24" s="44">
        <v>0</v>
      </c>
      <c r="AA24" s="44">
        <v>0</v>
      </c>
      <c r="AB24" s="47" t="s">
        <v>30</v>
      </c>
    </row>
    <row r="25" spans="1:28" ht="16.5" customHeight="1">
      <c r="A25" s="43"/>
      <c r="B25" s="46" t="s">
        <v>31</v>
      </c>
      <c r="C25" s="33">
        <f t="shared" si="2"/>
        <v>5</v>
      </c>
      <c r="D25" s="44">
        <f t="shared" si="8"/>
        <v>5</v>
      </c>
      <c r="E25" s="44">
        <f t="shared" si="8"/>
        <v>0</v>
      </c>
      <c r="F25" s="34">
        <v>0</v>
      </c>
      <c r="G25" s="34">
        <v>0</v>
      </c>
      <c r="H25" s="34">
        <v>0</v>
      </c>
      <c r="I25" s="34">
        <f t="shared" si="3"/>
        <v>2</v>
      </c>
      <c r="J25" s="34">
        <v>2</v>
      </c>
      <c r="K25" s="34">
        <v>0</v>
      </c>
      <c r="L25" s="34">
        <f t="shared" si="4"/>
        <v>3</v>
      </c>
      <c r="M25" s="44">
        <f t="shared" si="9"/>
        <v>3</v>
      </c>
      <c r="N25" s="44">
        <f t="shared" si="9"/>
        <v>0</v>
      </c>
      <c r="O25" s="44">
        <v>2</v>
      </c>
      <c r="P25" s="44">
        <v>0</v>
      </c>
      <c r="Q25" s="44">
        <v>1</v>
      </c>
      <c r="R25" s="44">
        <v>0</v>
      </c>
      <c r="S25" s="44">
        <v>0</v>
      </c>
      <c r="T25" s="44">
        <v>0</v>
      </c>
      <c r="U25" s="34">
        <f t="shared" si="7"/>
        <v>17</v>
      </c>
      <c r="V25" s="34">
        <v>0</v>
      </c>
      <c r="W25" s="44">
        <v>4</v>
      </c>
      <c r="X25" s="34">
        <f t="shared" si="6"/>
        <v>13</v>
      </c>
      <c r="Y25" s="44">
        <v>6</v>
      </c>
      <c r="Z25" s="44">
        <v>7</v>
      </c>
      <c r="AA25" s="44">
        <v>0</v>
      </c>
      <c r="AB25" s="47" t="s">
        <v>31</v>
      </c>
    </row>
    <row r="26" spans="1:28" ht="16.5" customHeight="1">
      <c r="A26" s="43"/>
      <c r="B26" s="46" t="s">
        <v>32</v>
      </c>
      <c r="C26" s="33">
        <f t="shared" si="2"/>
        <v>8</v>
      </c>
      <c r="D26" s="44">
        <f t="shared" si="8"/>
        <v>8</v>
      </c>
      <c r="E26" s="44">
        <f t="shared" si="8"/>
        <v>0</v>
      </c>
      <c r="F26" s="34">
        <v>0</v>
      </c>
      <c r="G26" s="34">
        <v>0</v>
      </c>
      <c r="H26" s="34">
        <v>0</v>
      </c>
      <c r="I26" s="34">
        <f t="shared" si="3"/>
        <v>0</v>
      </c>
      <c r="J26" s="34">
        <v>0</v>
      </c>
      <c r="K26" s="34">
        <v>0</v>
      </c>
      <c r="L26" s="34">
        <f t="shared" si="4"/>
        <v>8</v>
      </c>
      <c r="M26" s="44">
        <f t="shared" si="9"/>
        <v>8</v>
      </c>
      <c r="N26" s="44">
        <f t="shared" si="9"/>
        <v>0</v>
      </c>
      <c r="O26" s="44">
        <v>7</v>
      </c>
      <c r="P26" s="44">
        <v>0</v>
      </c>
      <c r="Q26" s="44">
        <v>0</v>
      </c>
      <c r="R26" s="44">
        <v>0</v>
      </c>
      <c r="S26" s="44">
        <v>1</v>
      </c>
      <c r="T26" s="44">
        <v>0</v>
      </c>
      <c r="U26" s="34">
        <f t="shared" si="7"/>
        <v>46</v>
      </c>
      <c r="V26" s="34">
        <v>0</v>
      </c>
      <c r="W26" s="44">
        <v>0</v>
      </c>
      <c r="X26" s="34">
        <f t="shared" si="6"/>
        <v>46</v>
      </c>
      <c r="Y26" s="44">
        <v>46</v>
      </c>
      <c r="Z26" s="44">
        <v>0</v>
      </c>
      <c r="AA26" s="44">
        <v>0</v>
      </c>
      <c r="AB26" s="47" t="s">
        <v>32</v>
      </c>
    </row>
    <row r="27" spans="1:28" ht="16.5" customHeight="1">
      <c r="A27" s="43"/>
      <c r="B27" s="46" t="s">
        <v>33</v>
      </c>
      <c r="C27" s="33">
        <f t="shared" si="2"/>
        <v>4</v>
      </c>
      <c r="D27" s="44">
        <f t="shared" si="8"/>
        <v>4</v>
      </c>
      <c r="E27" s="44">
        <f t="shared" si="8"/>
        <v>0</v>
      </c>
      <c r="F27" s="34">
        <v>0</v>
      </c>
      <c r="G27" s="34">
        <v>0</v>
      </c>
      <c r="H27" s="34">
        <v>0</v>
      </c>
      <c r="I27" s="34">
        <f t="shared" si="3"/>
        <v>0</v>
      </c>
      <c r="J27" s="34">
        <v>0</v>
      </c>
      <c r="K27" s="34">
        <v>0</v>
      </c>
      <c r="L27" s="34">
        <f t="shared" si="4"/>
        <v>4</v>
      </c>
      <c r="M27" s="44">
        <f t="shared" si="9"/>
        <v>4</v>
      </c>
      <c r="N27" s="44">
        <f t="shared" si="9"/>
        <v>0</v>
      </c>
      <c r="O27" s="44">
        <v>4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34">
        <f t="shared" si="7"/>
        <v>30</v>
      </c>
      <c r="V27" s="34">
        <v>0</v>
      </c>
      <c r="W27" s="44">
        <v>0</v>
      </c>
      <c r="X27" s="34">
        <f t="shared" si="6"/>
        <v>30</v>
      </c>
      <c r="Y27" s="44">
        <v>30</v>
      </c>
      <c r="Z27" s="44">
        <v>0</v>
      </c>
      <c r="AA27" s="44">
        <v>0</v>
      </c>
      <c r="AB27" s="47" t="s">
        <v>33</v>
      </c>
    </row>
    <row r="28" spans="1:28" ht="16.5" customHeight="1">
      <c r="A28" s="43"/>
      <c r="B28" s="46" t="s">
        <v>34</v>
      </c>
      <c r="C28" s="33">
        <f t="shared" si="2"/>
        <v>18</v>
      </c>
      <c r="D28" s="44">
        <f t="shared" si="8"/>
        <v>18</v>
      </c>
      <c r="E28" s="44">
        <f t="shared" si="8"/>
        <v>0</v>
      </c>
      <c r="F28" s="34">
        <v>0</v>
      </c>
      <c r="G28" s="34">
        <v>0</v>
      </c>
      <c r="H28" s="34">
        <v>0</v>
      </c>
      <c r="I28" s="34">
        <f t="shared" si="3"/>
        <v>15</v>
      </c>
      <c r="J28" s="34">
        <v>15</v>
      </c>
      <c r="K28" s="34">
        <v>0</v>
      </c>
      <c r="L28" s="34">
        <f t="shared" si="4"/>
        <v>3</v>
      </c>
      <c r="M28" s="44">
        <f t="shared" si="9"/>
        <v>3</v>
      </c>
      <c r="N28" s="44">
        <f t="shared" si="9"/>
        <v>0</v>
      </c>
      <c r="O28" s="44">
        <v>3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34">
        <f t="shared" si="7"/>
        <v>54</v>
      </c>
      <c r="V28" s="34">
        <v>0</v>
      </c>
      <c r="W28" s="44">
        <v>44</v>
      </c>
      <c r="X28" s="34">
        <f t="shared" si="6"/>
        <v>10</v>
      </c>
      <c r="Y28" s="44">
        <v>10</v>
      </c>
      <c r="Z28" s="44">
        <v>0</v>
      </c>
      <c r="AA28" s="44">
        <v>0</v>
      </c>
      <c r="AB28" s="47" t="s">
        <v>35</v>
      </c>
    </row>
    <row r="29" spans="1:28" ht="16.5" customHeight="1">
      <c r="A29" s="43"/>
      <c r="B29" s="46" t="s">
        <v>36</v>
      </c>
      <c r="C29" s="33">
        <f t="shared" si="2"/>
        <v>24</v>
      </c>
      <c r="D29" s="44">
        <f t="shared" si="8"/>
        <v>24</v>
      </c>
      <c r="E29" s="44">
        <f t="shared" si="8"/>
        <v>0</v>
      </c>
      <c r="F29" s="34">
        <v>0</v>
      </c>
      <c r="G29" s="34">
        <v>0</v>
      </c>
      <c r="H29" s="34">
        <v>0</v>
      </c>
      <c r="I29" s="34">
        <f t="shared" si="3"/>
        <v>22</v>
      </c>
      <c r="J29" s="34">
        <v>22</v>
      </c>
      <c r="K29" s="34">
        <v>0</v>
      </c>
      <c r="L29" s="34">
        <f t="shared" si="4"/>
        <v>2</v>
      </c>
      <c r="M29" s="44">
        <f t="shared" si="9"/>
        <v>2</v>
      </c>
      <c r="N29" s="44">
        <f t="shared" si="9"/>
        <v>0</v>
      </c>
      <c r="O29" s="44">
        <v>2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34">
        <f t="shared" si="7"/>
        <v>60</v>
      </c>
      <c r="V29" s="34">
        <v>0</v>
      </c>
      <c r="W29" s="44">
        <v>54</v>
      </c>
      <c r="X29" s="34">
        <f t="shared" si="6"/>
        <v>6</v>
      </c>
      <c r="Y29" s="44">
        <v>6</v>
      </c>
      <c r="Z29" s="44">
        <v>0</v>
      </c>
      <c r="AA29" s="44">
        <v>0</v>
      </c>
      <c r="AB29" s="47" t="s">
        <v>37</v>
      </c>
    </row>
    <row r="30" spans="1:28" ht="16.5" customHeight="1">
      <c r="A30" s="43"/>
      <c r="B30" s="46" t="s">
        <v>38</v>
      </c>
      <c r="C30" s="33">
        <f t="shared" si="2"/>
        <v>6</v>
      </c>
      <c r="D30" s="44">
        <f t="shared" si="8"/>
        <v>6</v>
      </c>
      <c r="E30" s="44">
        <f t="shared" si="8"/>
        <v>0</v>
      </c>
      <c r="F30" s="34">
        <v>0</v>
      </c>
      <c r="G30" s="34">
        <v>0</v>
      </c>
      <c r="H30" s="34">
        <v>0</v>
      </c>
      <c r="I30" s="34">
        <f t="shared" si="3"/>
        <v>2</v>
      </c>
      <c r="J30" s="34">
        <v>2</v>
      </c>
      <c r="K30" s="34">
        <v>0</v>
      </c>
      <c r="L30" s="34">
        <f t="shared" si="4"/>
        <v>4</v>
      </c>
      <c r="M30" s="44">
        <f t="shared" si="9"/>
        <v>4</v>
      </c>
      <c r="N30" s="44">
        <f t="shared" si="9"/>
        <v>0</v>
      </c>
      <c r="O30" s="44">
        <v>4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34">
        <f t="shared" si="7"/>
        <v>26</v>
      </c>
      <c r="V30" s="34">
        <v>0</v>
      </c>
      <c r="W30" s="44">
        <v>6</v>
      </c>
      <c r="X30" s="34">
        <f t="shared" si="6"/>
        <v>20</v>
      </c>
      <c r="Y30" s="44">
        <v>20</v>
      </c>
      <c r="Z30" s="44">
        <v>0</v>
      </c>
      <c r="AA30" s="44">
        <v>0</v>
      </c>
      <c r="AB30" s="47" t="s">
        <v>39</v>
      </c>
    </row>
    <row r="31" spans="1:28" ht="16.5" customHeight="1">
      <c r="A31" s="43"/>
      <c r="B31" s="46" t="s">
        <v>135</v>
      </c>
      <c r="C31" s="33">
        <f>SUM(D31:E31)</f>
        <v>27</v>
      </c>
      <c r="D31" s="44">
        <f>G31+J31+M31</f>
        <v>27</v>
      </c>
      <c r="E31" s="44">
        <f>H31+K31+N31</f>
        <v>0</v>
      </c>
      <c r="F31" s="34">
        <v>0</v>
      </c>
      <c r="G31" s="34">
        <v>0</v>
      </c>
      <c r="H31" s="34">
        <v>0</v>
      </c>
      <c r="I31" s="34">
        <f t="shared" si="3"/>
        <v>19</v>
      </c>
      <c r="J31" s="34">
        <v>19</v>
      </c>
      <c r="K31" s="34">
        <v>0</v>
      </c>
      <c r="L31" s="34">
        <f>SUM(M31:N31)</f>
        <v>8</v>
      </c>
      <c r="M31" s="44">
        <f>O31+Q31+S31</f>
        <v>8</v>
      </c>
      <c r="N31" s="44">
        <f>P31+R31+T31</f>
        <v>0</v>
      </c>
      <c r="O31" s="44">
        <v>4</v>
      </c>
      <c r="P31" s="44">
        <v>0</v>
      </c>
      <c r="Q31" s="44">
        <v>1</v>
      </c>
      <c r="R31" s="44">
        <v>0</v>
      </c>
      <c r="S31" s="44">
        <v>3</v>
      </c>
      <c r="T31" s="44">
        <v>0</v>
      </c>
      <c r="U31" s="34">
        <f t="shared" si="7"/>
        <v>106</v>
      </c>
      <c r="V31" s="34">
        <v>0</v>
      </c>
      <c r="W31" s="44">
        <v>52</v>
      </c>
      <c r="X31" s="34">
        <f t="shared" si="6"/>
        <v>54</v>
      </c>
      <c r="Y31" s="44">
        <v>30</v>
      </c>
      <c r="Z31" s="44">
        <v>3</v>
      </c>
      <c r="AA31" s="44">
        <v>21</v>
      </c>
      <c r="AB31" s="47" t="s">
        <v>136</v>
      </c>
    </row>
    <row r="32" spans="1:30" s="38" customFormat="1" ht="16.5" customHeight="1">
      <c r="A32" s="301" t="s">
        <v>142</v>
      </c>
      <c r="B32" s="302"/>
      <c r="C32" s="29">
        <f t="shared" si="2"/>
        <v>5</v>
      </c>
      <c r="D32" s="48">
        <f>SUM(D33:D34)</f>
        <v>5</v>
      </c>
      <c r="E32" s="48">
        <f>SUM(E33:E34)</f>
        <v>0</v>
      </c>
      <c r="F32" s="48">
        <f>SUM(F33:F34)</f>
        <v>0</v>
      </c>
      <c r="G32" s="48">
        <f>SUM(G33:G34)</f>
        <v>0</v>
      </c>
      <c r="H32" s="48">
        <f>SUM(H33:H34)</f>
        <v>0</v>
      </c>
      <c r="I32" s="30">
        <f t="shared" si="3"/>
        <v>5</v>
      </c>
      <c r="J32" s="48">
        <f aca="true" t="shared" si="10" ref="J32:T32">SUM(J33:J34)</f>
        <v>5</v>
      </c>
      <c r="K32" s="48">
        <f t="shared" si="10"/>
        <v>0</v>
      </c>
      <c r="L32" s="30">
        <f t="shared" si="4"/>
        <v>0</v>
      </c>
      <c r="M32" s="48">
        <f t="shared" si="10"/>
        <v>0</v>
      </c>
      <c r="N32" s="48">
        <f t="shared" si="10"/>
        <v>0</v>
      </c>
      <c r="O32" s="48">
        <f t="shared" si="10"/>
        <v>0</v>
      </c>
      <c r="P32" s="48">
        <f t="shared" si="10"/>
        <v>0</v>
      </c>
      <c r="Q32" s="48">
        <f t="shared" si="10"/>
        <v>0</v>
      </c>
      <c r="R32" s="48">
        <f t="shared" si="10"/>
        <v>0</v>
      </c>
      <c r="S32" s="48">
        <f t="shared" si="10"/>
        <v>0</v>
      </c>
      <c r="T32" s="48">
        <f t="shared" si="10"/>
        <v>0</v>
      </c>
      <c r="U32" s="30">
        <f t="shared" si="7"/>
        <v>10</v>
      </c>
      <c r="V32" s="30">
        <f>SUM(V33:V34)</f>
        <v>0</v>
      </c>
      <c r="W32" s="30">
        <f>SUM(W33:W34)</f>
        <v>10</v>
      </c>
      <c r="X32" s="30">
        <f t="shared" si="6"/>
        <v>0</v>
      </c>
      <c r="Y32" s="30">
        <f>SUM(Y33:Y34)</f>
        <v>0</v>
      </c>
      <c r="Z32" s="30">
        <f>SUM(Z33:Z34)</f>
        <v>0</v>
      </c>
      <c r="AA32" s="30">
        <f>SUM(AA33:AA34)</f>
        <v>0</v>
      </c>
      <c r="AB32" s="267" t="s">
        <v>142</v>
      </c>
      <c r="AC32" s="275"/>
      <c r="AD32" s="42"/>
    </row>
    <row r="33" spans="1:28" ht="16.5" customHeight="1">
      <c r="A33" s="43"/>
      <c r="B33" s="46" t="s">
        <v>40</v>
      </c>
      <c r="C33" s="33">
        <f t="shared" si="2"/>
        <v>5</v>
      </c>
      <c r="D33" s="44">
        <f>G33+J33+M33</f>
        <v>5</v>
      </c>
      <c r="E33" s="44">
        <f>H33+K33+N33</f>
        <v>0</v>
      </c>
      <c r="F33" s="34">
        <v>0</v>
      </c>
      <c r="G33" s="34">
        <v>0</v>
      </c>
      <c r="H33" s="34">
        <v>0</v>
      </c>
      <c r="I33" s="34">
        <f t="shared" si="3"/>
        <v>5</v>
      </c>
      <c r="J33" s="34">
        <v>5</v>
      </c>
      <c r="K33" s="34">
        <v>0</v>
      </c>
      <c r="L33" s="34">
        <f t="shared" si="4"/>
        <v>0</v>
      </c>
      <c r="M33" s="44">
        <f>O33+Q33+S33</f>
        <v>0</v>
      </c>
      <c r="N33" s="44">
        <f aca="true" t="shared" si="11" ref="N33:N64">P33+R33+T33</f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34">
        <f t="shared" si="7"/>
        <v>10</v>
      </c>
      <c r="V33" s="34">
        <v>0</v>
      </c>
      <c r="W33" s="44">
        <v>10</v>
      </c>
      <c r="X33" s="34">
        <f t="shared" si="6"/>
        <v>0</v>
      </c>
      <c r="Y33" s="44">
        <v>0</v>
      </c>
      <c r="Z33" s="44">
        <v>0</v>
      </c>
      <c r="AA33" s="44">
        <v>0</v>
      </c>
      <c r="AB33" s="47" t="s">
        <v>40</v>
      </c>
    </row>
    <row r="34" spans="1:28" ht="16.5" customHeight="1">
      <c r="A34" s="43"/>
      <c r="B34" s="46" t="s">
        <v>41</v>
      </c>
      <c r="C34" s="33">
        <f t="shared" si="2"/>
        <v>0</v>
      </c>
      <c r="D34" s="44">
        <f>G34+J34+M34</f>
        <v>0</v>
      </c>
      <c r="E34" s="44">
        <f>H34+K34+N34</f>
        <v>0</v>
      </c>
      <c r="F34" s="34">
        <v>0</v>
      </c>
      <c r="G34" s="34">
        <v>0</v>
      </c>
      <c r="H34" s="34">
        <v>0</v>
      </c>
      <c r="I34" s="34">
        <f t="shared" si="3"/>
        <v>0</v>
      </c>
      <c r="J34" s="34">
        <v>0</v>
      </c>
      <c r="K34" s="34">
        <v>0</v>
      </c>
      <c r="L34" s="34">
        <f t="shared" si="4"/>
        <v>0</v>
      </c>
      <c r="M34" s="44">
        <f>O34+Q34+S34</f>
        <v>0</v>
      </c>
      <c r="N34" s="44">
        <f t="shared" si="11"/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34">
        <f t="shared" si="7"/>
        <v>0</v>
      </c>
      <c r="V34" s="34">
        <v>0</v>
      </c>
      <c r="W34" s="44">
        <v>0</v>
      </c>
      <c r="X34" s="34">
        <f t="shared" si="6"/>
        <v>0</v>
      </c>
      <c r="Y34" s="44">
        <v>0</v>
      </c>
      <c r="Z34" s="44">
        <v>0</v>
      </c>
      <c r="AA34" s="44">
        <v>0</v>
      </c>
      <c r="AB34" s="47" t="s">
        <v>41</v>
      </c>
    </row>
    <row r="35" spans="1:30" s="38" customFormat="1" ht="16.5" customHeight="1">
      <c r="A35" s="269" t="s">
        <v>143</v>
      </c>
      <c r="B35" s="300"/>
      <c r="C35" s="29">
        <f t="shared" si="2"/>
        <v>12</v>
      </c>
      <c r="D35" s="48">
        <f>SUM(D36:D39)</f>
        <v>12</v>
      </c>
      <c r="E35" s="48">
        <f>SUM(E36:E39)</f>
        <v>0</v>
      </c>
      <c r="F35" s="48">
        <f>SUM(F36:F39)</f>
        <v>0</v>
      </c>
      <c r="G35" s="48">
        <f>SUM(G36:G39)</f>
        <v>0</v>
      </c>
      <c r="H35" s="48">
        <f>SUM(H36:H39)</f>
        <v>0</v>
      </c>
      <c r="I35" s="30">
        <f t="shared" si="3"/>
        <v>8</v>
      </c>
      <c r="J35" s="48">
        <f aca="true" t="shared" si="12" ref="J35:T35">SUM(J36:J39)</f>
        <v>8</v>
      </c>
      <c r="K35" s="48">
        <f t="shared" si="12"/>
        <v>0</v>
      </c>
      <c r="L35" s="30">
        <f t="shared" si="4"/>
        <v>4</v>
      </c>
      <c r="M35" s="48">
        <f t="shared" si="12"/>
        <v>4</v>
      </c>
      <c r="N35" s="48">
        <f t="shared" si="12"/>
        <v>0</v>
      </c>
      <c r="O35" s="48">
        <f t="shared" si="12"/>
        <v>4</v>
      </c>
      <c r="P35" s="48">
        <f t="shared" si="12"/>
        <v>0</v>
      </c>
      <c r="Q35" s="48">
        <f t="shared" si="12"/>
        <v>0</v>
      </c>
      <c r="R35" s="48">
        <f t="shared" si="12"/>
        <v>0</v>
      </c>
      <c r="S35" s="48">
        <f t="shared" si="12"/>
        <v>0</v>
      </c>
      <c r="T35" s="48">
        <f t="shared" si="12"/>
        <v>0</v>
      </c>
      <c r="U35" s="30">
        <f t="shared" si="7"/>
        <v>40</v>
      </c>
      <c r="V35" s="30">
        <f>SUM(V36:V39)</f>
        <v>0</v>
      </c>
      <c r="W35" s="30">
        <f>SUM(W36:W39)</f>
        <v>17</v>
      </c>
      <c r="X35" s="30">
        <f t="shared" si="6"/>
        <v>23</v>
      </c>
      <c r="Y35" s="30">
        <f>SUM(Y36:Y39)</f>
        <v>23</v>
      </c>
      <c r="Z35" s="30">
        <f>SUM(Z36:Z39)</f>
        <v>0</v>
      </c>
      <c r="AA35" s="30">
        <f>SUM(AA36:AA39)</f>
        <v>0</v>
      </c>
      <c r="AB35" s="267" t="s">
        <v>143</v>
      </c>
      <c r="AC35" s="275"/>
      <c r="AD35" s="42"/>
    </row>
    <row r="36" spans="1:28" ht="16.5" customHeight="1">
      <c r="A36" s="43"/>
      <c r="B36" s="46" t="s">
        <v>42</v>
      </c>
      <c r="C36" s="33">
        <f t="shared" si="2"/>
        <v>1</v>
      </c>
      <c r="D36" s="44">
        <f aca="true" t="shared" si="13" ref="D36:E39">G36+J36+M36</f>
        <v>1</v>
      </c>
      <c r="E36" s="44">
        <f t="shared" si="13"/>
        <v>0</v>
      </c>
      <c r="F36" s="34">
        <v>0</v>
      </c>
      <c r="G36" s="34">
        <v>0</v>
      </c>
      <c r="H36" s="34">
        <v>0</v>
      </c>
      <c r="I36" s="34">
        <f t="shared" si="3"/>
        <v>0</v>
      </c>
      <c r="J36" s="34">
        <v>0</v>
      </c>
      <c r="K36" s="34">
        <v>0</v>
      </c>
      <c r="L36" s="34">
        <f t="shared" si="4"/>
        <v>1</v>
      </c>
      <c r="M36" s="44">
        <f>O36+Q36+S36</f>
        <v>1</v>
      </c>
      <c r="N36" s="44">
        <f t="shared" si="11"/>
        <v>0</v>
      </c>
      <c r="O36" s="44">
        <v>1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34">
        <f t="shared" si="7"/>
        <v>7</v>
      </c>
      <c r="V36" s="34">
        <v>0</v>
      </c>
      <c r="W36" s="44">
        <v>0</v>
      </c>
      <c r="X36" s="34">
        <f t="shared" si="6"/>
        <v>7</v>
      </c>
      <c r="Y36" s="44">
        <v>7</v>
      </c>
      <c r="Z36" s="44">
        <v>0</v>
      </c>
      <c r="AA36" s="44">
        <v>0</v>
      </c>
      <c r="AB36" s="47" t="s">
        <v>43</v>
      </c>
    </row>
    <row r="37" spans="1:28" ht="16.5" customHeight="1">
      <c r="A37" s="43"/>
      <c r="B37" s="46" t="s">
        <v>44</v>
      </c>
      <c r="C37" s="33">
        <f t="shared" si="2"/>
        <v>5</v>
      </c>
      <c r="D37" s="44">
        <f t="shared" si="13"/>
        <v>5</v>
      </c>
      <c r="E37" s="44">
        <f t="shared" si="13"/>
        <v>0</v>
      </c>
      <c r="F37" s="34">
        <v>0</v>
      </c>
      <c r="G37" s="34">
        <v>0</v>
      </c>
      <c r="H37" s="34">
        <v>0</v>
      </c>
      <c r="I37" s="34">
        <f t="shared" si="3"/>
        <v>5</v>
      </c>
      <c r="J37" s="34">
        <v>5</v>
      </c>
      <c r="K37" s="34">
        <v>0</v>
      </c>
      <c r="L37" s="34">
        <f t="shared" si="4"/>
        <v>0</v>
      </c>
      <c r="M37" s="44">
        <f>O37+Q37+S37</f>
        <v>0</v>
      </c>
      <c r="N37" s="44">
        <f t="shared" si="11"/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34">
        <f t="shared" si="7"/>
        <v>9</v>
      </c>
      <c r="V37" s="34">
        <v>0</v>
      </c>
      <c r="W37" s="44">
        <v>9</v>
      </c>
      <c r="X37" s="34">
        <f t="shared" si="6"/>
        <v>0</v>
      </c>
      <c r="Y37" s="44">
        <v>0</v>
      </c>
      <c r="Z37" s="44">
        <v>0</v>
      </c>
      <c r="AA37" s="44">
        <v>0</v>
      </c>
      <c r="AB37" s="47" t="s">
        <v>45</v>
      </c>
    </row>
    <row r="38" spans="1:28" ht="16.5" customHeight="1">
      <c r="A38" s="43"/>
      <c r="B38" s="46" t="s">
        <v>46</v>
      </c>
      <c r="C38" s="33">
        <f t="shared" si="2"/>
        <v>4</v>
      </c>
      <c r="D38" s="44">
        <f t="shared" si="13"/>
        <v>4</v>
      </c>
      <c r="E38" s="44">
        <f t="shared" si="13"/>
        <v>0</v>
      </c>
      <c r="F38" s="34">
        <v>0</v>
      </c>
      <c r="G38" s="34">
        <v>0</v>
      </c>
      <c r="H38" s="34">
        <v>0</v>
      </c>
      <c r="I38" s="34">
        <f t="shared" si="3"/>
        <v>1</v>
      </c>
      <c r="J38" s="34">
        <v>1</v>
      </c>
      <c r="K38" s="34">
        <v>0</v>
      </c>
      <c r="L38" s="34">
        <f t="shared" si="4"/>
        <v>3</v>
      </c>
      <c r="M38" s="44">
        <f>O38+Q38+S38</f>
        <v>3</v>
      </c>
      <c r="N38" s="44">
        <f t="shared" si="11"/>
        <v>0</v>
      </c>
      <c r="O38" s="44">
        <v>3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34">
        <f t="shared" si="7"/>
        <v>18</v>
      </c>
      <c r="V38" s="34">
        <v>0</v>
      </c>
      <c r="W38" s="44">
        <v>2</v>
      </c>
      <c r="X38" s="34">
        <f>SUM(Y38:AA38)</f>
        <v>16</v>
      </c>
      <c r="Y38" s="44">
        <v>16</v>
      </c>
      <c r="Z38" s="44">
        <v>0</v>
      </c>
      <c r="AA38" s="44">
        <v>0</v>
      </c>
      <c r="AB38" s="47" t="s">
        <v>47</v>
      </c>
    </row>
    <row r="39" spans="1:28" ht="16.5" customHeight="1">
      <c r="A39" s="43"/>
      <c r="B39" s="46" t="s">
        <v>48</v>
      </c>
      <c r="C39" s="33">
        <f t="shared" si="2"/>
        <v>2</v>
      </c>
      <c r="D39" s="44">
        <f t="shared" si="13"/>
        <v>2</v>
      </c>
      <c r="E39" s="44">
        <f t="shared" si="13"/>
        <v>0</v>
      </c>
      <c r="F39" s="34">
        <v>0</v>
      </c>
      <c r="G39" s="34">
        <v>0</v>
      </c>
      <c r="H39" s="34">
        <v>0</v>
      </c>
      <c r="I39" s="34">
        <f t="shared" si="3"/>
        <v>2</v>
      </c>
      <c r="J39" s="34">
        <v>2</v>
      </c>
      <c r="K39" s="34">
        <v>0</v>
      </c>
      <c r="L39" s="34">
        <f t="shared" si="4"/>
        <v>0</v>
      </c>
      <c r="M39" s="44">
        <f>O39+Q39+S39</f>
        <v>0</v>
      </c>
      <c r="N39" s="44">
        <f t="shared" si="11"/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34">
        <f t="shared" si="7"/>
        <v>6</v>
      </c>
      <c r="V39" s="34">
        <v>0</v>
      </c>
      <c r="W39" s="44">
        <v>6</v>
      </c>
      <c r="X39" s="34">
        <f t="shared" si="6"/>
        <v>0</v>
      </c>
      <c r="Y39" s="44">
        <v>0</v>
      </c>
      <c r="Z39" s="44">
        <v>0</v>
      </c>
      <c r="AA39" s="44">
        <v>0</v>
      </c>
      <c r="AB39" s="47" t="s">
        <v>49</v>
      </c>
    </row>
    <row r="40" spans="1:30" s="38" customFormat="1" ht="16.5" customHeight="1">
      <c r="A40" s="269" t="s">
        <v>147</v>
      </c>
      <c r="B40" s="270"/>
      <c r="C40" s="29">
        <f t="shared" si="2"/>
        <v>0</v>
      </c>
      <c r="D40" s="48">
        <f>SUM(D41)</f>
        <v>0</v>
      </c>
      <c r="E40" s="48">
        <f>SUM(E41)</f>
        <v>0</v>
      </c>
      <c r="F40" s="48">
        <f>SUM(F41)</f>
        <v>0</v>
      </c>
      <c r="G40" s="48">
        <f>SUM(G41)</f>
        <v>0</v>
      </c>
      <c r="H40" s="48">
        <f>SUM(H41)</f>
        <v>0</v>
      </c>
      <c r="I40" s="30">
        <f t="shared" si="3"/>
        <v>0</v>
      </c>
      <c r="J40" s="48">
        <f aca="true" t="shared" si="14" ref="J40:T40">SUM(J41)</f>
        <v>0</v>
      </c>
      <c r="K40" s="48">
        <f t="shared" si="14"/>
        <v>0</v>
      </c>
      <c r="L40" s="30">
        <f t="shared" si="4"/>
        <v>0</v>
      </c>
      <c r="M40" s="48">
        <f t="shared" si="14"/>
        <v>0</v>
      </c>
      <c r="N40" s="48">
        <f t="shared" si="14"/>
        <v>0</v>
      </c>
      <c r="O40" s="48">
        <f t="shared" si="14"/>
        <v>0</v>
      </c>
      <c r="P40" s="48">
        <f t="shared" si="14"/>
        <v>0</v>
      </c>
      <c r="Q40" s="48">
        <f t="shared" si="14"/>
        <v>0</v>
      </c>
      <c r="R40" s="48">
        <f t="shared" si="14"/>
        <v>0</v>
      </c>
      <c r="S40" s="48">
        <f t="shared" si="14"/>
        <v>0</v>
      </c>
      <c r="T40" s="48">
        <f t="shared" si="14"/>
        <v>0</v>
      </c>
      <c r="U40" s="30">
        <f t="shared" si="7"/>
        <v>0</v>
      </c>
      <c r="V40" s="30">
        <f>SUM(V41)</f>
        <v>0</v>
      </c>
      <c r="W40" s="30">
        <f>SUM(W41)</f>
        <v>0</v>
      </c>
      <c r="X40" s="30">
        <f t="shared" si="6"/>
        <v>0</v>
      </c>
      <c r="Y40" s="30">
        <f>SUM(Y41)</f>
        <v>0</v>
      </c>
      <c r="Z40" s="30">
        <f>SUM(Z41)</f>
        <v>0</v>
      </c>
      <c r="AA40" s="30">
        <f>SUM(AA41)</f>
        <v>0</v>
      </c>
      <c r="AB40" s="291" t="s">
        <v>50</v>
      </c>
      <c r="AC40" s="292"/>
      <c r="AD40" s="42"/>
    </row>
    <row r="41" spans="1:28" ht="16.5" customHeight="1">
      <c r="A41" s="43"/>
      <c r="B41" s="46" t="s">
        <v>51</v>
      </c>
      <c r="C41" s="33">
        <f t="shared" si="2"/>
        <v>0</v>
      </c>
      <c r="D41" s="44">
        <f>G41+J41+M41</f>
        <v>0</v>
      </c>
      <c r="E41" s="44">
        <f>H41+K41+N41</f>
        <v>0</v>
      </c>
      <c r="F41" s="34">
        <v>0</v>
      </c>
      <c r="G41" s="34">
        <v>0</v>
      </c>
      <c r="H41" s="34">
        <v>0</v>
      </c>
      <c r="I41" s="34">
        <f t="shared" si="3"/>
        <v>0</v>
      </c>
      <c r="J41" s="34">
        <v>0</v>
      </c>
      <c r="K41" s="34">
        <v>0</v>
      </c>
      <c r="L41" s="34">
        <f t="shared" si="4"/>
        <v>0</v>
      </c>
      <c r="M41" s="44">
        <f>O41+Q41+S41</f>
        <v>0</v>
      </c>
      <c r="N41" s="44">
        <f t="shared" si="11"/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34">
        <f t="shared" si="7"/>
        <v>0</v>
      </c>
      <c r="V41" s="34">
        <v>0</v>
      </c>
      <c r="W41" s="44">
        <v>0</v>
      </c>
      <c r="X41" s="34">
        <f t="shared" si="6"/>
        <v>0</v>
      </c>
      <c r="Y41" s="44">
        <v>0</v>
      </c>
      <c r="Z41" s="44">
        <v>0</v>
      </c>
      <c r="AA41" s="44">
        <v>0</v>
      </c>
      <c r="AB41" s="47" t="s">
        <v>51</v>
      </c>
    </row>
    <row r="42" spans="1:30" s="38" customFormat="1" ht="16.5" customHeight="1">
      <c r="A42" s="269" t="s">
        <v>146</v>
      </c>
      <c r="B42" s="270"/>
      <c r="C42" s="29">
        <f t="shared" si="2"/>
        <v>4</v>
      </c>
      <c r="D42" s="48">
        <f>SUM(D43:D44)</f>
        <v>4</v>
      </c>
      <c r="E42" s="48">
        <f>SUM(E43:E44)</f>
        <v>0</v>
      </c>
      <c r="F42" s="48">
        <f>SUM(F43:F44)</f>
        <v>0</v>
      </c>
      <c r="G42" s="48">
        <f>SUM(G43:G44)</f>
        <v>0</v>
      </c>
      <c r="H42" s="48">
        <f>SUM(H43:H44)</f>
        <v>0</v>
      </c>
      <c r="I42" s="30">
        <f t="shared" si="3"/>
        <v>0</v>
      </c>
      <c r="J42" s="48">
        <f aca="true" t="shared" si="15" ref="J42:T42">SUM(J43:J44)</f>
        <v>0</v>
      </c>
      <c r="K42" s="48">
        <f t="shared" si="15"/>
        <v>0</v>
      </c>
      <c r="L42" s="30">
        <f t="shared" si="4"/>
        <v>4</v>
      </c>
      <c r="M42" s="48">
        <f t="shared" si="15"/>
        <v>4</v>
      </c>
      <c r="N42" s="48">
        <f t="shared" si="15"/>
        <v>0</v>
      </c>
      <c r="O42" s="48">
        <f t="shared" si="15"/>
        <v>2</v>
      </c>
      <c r="P42" s="48">
        <f t="shared" si="15"/>
        <v>0</v>
      </c>
      <c r="Q42" s="48">
        <f t="shared" si="15"/>
        <v>1</v>
      </c>
      <c r="R42" s="48">
        <f t="shared" si="15"/>
        <v>0</v>
      </c>
      <c r="S42" s="48">
        <f t="shared" si="15"/>
        <v>1</v>
      </c>
      <c r="T42" s="48">
        <f t="shared" si="15"/>
        <v>0</v>
      </c>
      <c r="U42" s="30">
        <f t="shared" si="7"/>
        <v>18</v>
      </c>
      <c r="V42" s="30">
        <f aca="true" t="shared" si="16" ref="V42:AA42">SUM(V43:V44)</f>
        <v>0</v>
      </c>
      <c r="W42" s="30">
        <f t="shared" si="16"/>
        <v>0</v>
      </c>
      <c r="X42" s="30">
        <f>SUM(Y42:AA42)</f>
        <v>18</v>
      </c>
      <c r="Y42" s="30">
        <f t="shared" si="16"/>
        <v>10</v>
      </c>
      <c r="Z42" s="30">
        <f t="shared" si="16"/>
        <v>2</v>
      </c>
      <c r="AA42" s="30">
        <f t="shared" si="16"/>
        <v>6</v>
      </c>
      <c r="AB42" s="267" t="s">
        <v>146</v>
      </c>
      <c r="AC42" s="268"/>
      <c r="AD42" s="42"/>
    </row>
    <row r="43" spans="1:28" ht="16.5" customHeight="1">
      <c r="A43" s="43"/>
      <c r="B43" s="46" t="s">
        <v>52</v>
      </c>
      <c r="C43" s="33">
        <f t="shared" si="2"/>
        <v>2</v>
      </c>
      <c r="D43" s="44">
        <f>G43+J43+M43</f>
        <v>2</v>
      </c>
      <c r="E43" s="44">
        <f>H43+K43+N43</f>
        <v>0</v>
      </c>
      <c r="F43" s="34">
        <v>0</v>
      </c>
      <c r="G43" s="34">
        <v>0</v>
      </c>
      <c r="H43" s="34">
        <v>0</v>
      </c>
      <c r="I43" s="34">
        <f t="shared" si="3"/>
        <v>0</v>
      </c>
      <c r="J43" s="34">
        <v>0</v>
      </c>
      <c r="K43" s="34">
        <v>0</v>
      </c>
      <c r="L43" s="34">
        <f t="shared" si="4"/>
        <v>2</v>
      </c>
      <c r="M43" s="44">
        <f>O43+Q43+S43</f>
        <v>2</v>
      </c>
      <c r="N43" s="44">
        <f t="shared" si="11"/>
        <v>0</v>
      </c>
      <c r="O43" s="44">
        <v>0</v>
      </c>
      <c r="P43" s="44">
        <v>0</v>
      </c>
      <c r="Q43" s="44">
        <v>1</v>
      </c>
      <c r="R43" s="44">
        <v>0</v>
      </c>
      <c r="S43" s="44">
        <v>1</v>
      </c>
      <c r="T43" s="44">
        <v>0</v>
      </c>
      <c r="U43" s="34">
        <f t="shared" si="7"/>
        <v>8</v>
      </c>
      <c r="V43" s="34">
        <v>0</v>
      </c>
      <c r="W43" s="44">
        <v>0</v>
      </c>
      <c r="X43" s="34">
        <f t="shared" si="6"/>
        <v>8</v>
      </c>
      <c r="Y43" s="44">
        <v>0</v>
      </c>
      <c r="Z43" s="44">
        <v>2</v>
      </c>
      <c r="AA43" s="44">
        <v>6</v>
      </c>
      <c r="AB43" s="47" t="s">
        <v>52</v>
      </c>
    </row>
    <row r="44" spans="1:28" ht="16.5" customHeight="1">
      <c r="A44" s="43"/>
      <c r="B44" s="46" t="s">
        <v>53</v>
      </c>
      <c r="C44" s="33">
        <f t="shared" si="2"/>
        <v>2</v>
      </c>
      <c r="D44" s="44">
        <f>G44+J44+M44</f>
        <v>2</v>
      </c>
      <c r="E44" s="44">
        <f>H44+K44+N44</f>
        <v>0</v>
      </c>
      <c r="F44" s="34">
        <v>0</v>
      </c>
      <c r="G44" s="34">
        <v>0</v>
      </c>
      <c r="H44" s="34">
        <v>0</v>
      </c>
      <c r="I44" s="34">
        <f t="shared" si="3"/>
        <v>0</v>
      </c>
      <c r="J44" s="34">
        <v>0</v>
      </c>
      <c r="K44" s="34">
        <v>0</v>
      </c>
      <c r="L44" s="34">
        <f t="shared" si="4"/>
        <v>2</v>
      </c>
      <c r="M44" s="44">
        <f>O44+Q44+S44</f>
        <v>2</v>
      </c>
      <c r="N44" s="44">
        <f t="shared" si="11"/>
        <v>0</v>
      </c>
      <c r="O44" s="44">
        <v>2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34">
        <f t="shared" si="7"/>
        <v>10</v>
      </c>
      <c r="V44" s="34">
        <v>0</v>
      </c>
      <c r="W44" s="44">
        <v>0</v>
      </c>
      <c r="X44" s="34">
        <f t="shared" si="6"/>
        <v>10</v>
      </c>
      <c r="Y44" s="44">
        <v>10</v>
      </c>
      <c r="Z44" s="44">
        <v>0</v>
      </c>
      <c r="AA44" s="44">
        <v>0</v>
      </c>
      <c r="AB44" s="47" t="s">
        <v>53</v>
      </c>
    </row>
    <row r="45" spans="1:30" s="38" customFormat="1" ht="16.5" customHeight="1">
      <c r="A45" s="269" t="s">
        <v>148</v>
      </c>
      <c r="B45" s="270"/>
      <c r="C45" s="29">
        <f t="shared" si="2"/>
        <v>12</v>
      </c>
      <c r="D45" s="48">
        <f>SUM(D46:D48)</f>
        <v>12</v>
      </c>
      <c r="E45" s="48">
        <f>SUM(E46:E48)</f>
        <v>0</v>
      </c>
      <c r="F45" s="48">
        <f>SUM(F46:F48)</f>
        <v>0</v>
      </c>
      <c r="G45" s="48">
        <f>SUM(G46:G48)</f>
        <v>0</v>
      </c>
      <c r="H45" s="48">
        <f>SUM(H46:H48)</f>
        <v>0</v>
      </c>
      <c r="I45" s="30">
        <f t="shared" si="3"/>
        <v>3</v>
      </c>
      <c r="J45" s="48">
        <f aca="true" t="shared" si="17" ref="J45:T45">SUM(J46:J48)</f>
        <v>3</v>
      </c>
      <c r="K45" s="48">
        <f t="shared" si="17"/>
        <v>0</v>
      </c>
      <c r="L45" s="30">
        <f t="shared" si="4"/>
        <v>9</v>
      </c>
      <c r="M45" s="48">
        <f t="shared" si="17"/>
        <v>9</v>
      </c>
      <c r="N45" s="48">
        <f t="shared" si="17"/>
        <v>0</v>
      </c>
      <c r="O45" s="48">
        <f t="shared" si="17"/>
        <v>8</v>
      </c>
      <c r="P45" s="48">
        <f t="shared" si="17"/>
        <v>0</v>
      </c>
      <c r="Q45" s="48">
        <f t="shared" si="17"/>
        <v>0</v>
      </c>
      <c r="R45" s="48">
        <f t="shared" si="17"/>
        <v>0</v>
      </c>
      <c r="S45" s="48">
        <f t="shared" si="17"/>
        <v>1</v>
      </c>
      <c r="T45" s="48">
        <f t="shared" si="17"/>
        <v>0</v>
      </c>
      <c r="U45" s="30">
        <f t="shared" si="7"/>
        <v>52</v>
      </c>
      <c r="V45" s="30">
        <f aca="true" t="shared" si="18" ref="V45:AA45">SUM(V46:V48)</f>
        <v>0</v>
      </c>
      <c r="W45" s="30">
        <f t="shared" si="18"/>
        <v>7</v>
      </c>
      <c r="X45" s="30">
        <f t="shared" si="6"/>
        <v>45</v>
      </c>
      <c r="Y45" s="30">
        <f t="shared" si="18"/>
        <v>43</v>
      </c>
      <c r="Z45" s="30">
        <f t="shared" si="18"/>
        <v>0</v>
      </c>
      <c r="AA45" s="30">
        <f t="shared" si="18"/>
        <v>2</v>
      </c>
      <c r="AB45" s="267" t="s">
        <v>148</v>
      </c>
      <c r="AC45" s="268"/>
      <c r="AD45" s="42"/>
    </row>
    <row r="46" spans="1:28" ht="16.5" customHeight="1">
      <c r="A46" s="43"/>
      <c r="B46" s="46" t="s">
        <v>54</v>
      </c>
      <c r="C46" s="33">
        <f t="shared" si="2"/>
        <v>3</v>
      </c>
      <c r="D46" s="44">
        <f aca="true" t="shared" si="19" ref="D46:E48">G46+J46+M46</f>
        <v>3</v>
      </c>
      <c r="E46" s="44">
        <f t="shared" si="19"/>
        <v>0</v>
      </c>
      <c r="F46" s="34">
        <v>0</v>
      </c>
      <c r="G46" s="34">
        <v>0</v>
      </c>
      <c r="H46" s="34">
        <v>0</v>
      </c>
      <c r="I46" s="34">
        <f t="shared" si="3"/>
        <v>3</v>
      </c>
      <c r="J46" s="34">
        <v>3</v>
      </c>
      <c r="K46" s="34">
        <v>0</v>
      </c>
      <c r="L46" s="34">
        <f t="shared" si="4"/>
        <v>0</v>
      </c>
      <c r="M46" s="44">
        <f>O46+Q46+S46</f>
        <v>0</v>
      </c>
      <c r="N46" s="44">
        <f t="shared" si="11"/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34">
        <f t="shared" si="7"/>
        <v>7</v>
      </c>
      <c r="V46" s="34">
        <v>0</v>
      </c>
      <c r="W46" s="44">
        <v>7</v>
      </c>
      <c r="X46" s="34">
        <f t="shared" si="6"/>
        <v>0</v>
      </c>
      <c r="Y46" s="44">
        <v>0</v>
      </c>
      <c r="Z46" s="44">
        <v>0</v>
      </c>
      <c r="AA46" s="44">
        <v>0</v>
      </c>
      <c r="AB46" s="47" t="s">
        <v>54</v>
      </c>
    </row>
    <row r="47" spans="1:28" ht="16.5" customHeight="1">
      <c r="A47" s="43"/>
      <c r="B47" s="46" t="s">
        <v>55</v>
      </c>
      <c r="C47" s="33">
        <f t="shared" si="2"/>
        <v>5</v>
      </c>
      <c r="D47" s="44">
        <f t="shared" si="19"/>
        <v>5</v>
      </c>
      <c r="E47" s="44">
        <f t="shared" si="19"/>
        <v>0</v>
      </c>
      <c r="F47" s="34">
        <v>0</v>
      </c>
      <c r="G47" s="34">
        <v>0</v>
      </c>
      <c r="H47" s="34">
        <v>0</v>
      </c>
      <c r="I47" s="34">
        <f t="shared" si="3"/>
        <v>0</v>
      </c>
      <c r="J47" s="34">
        <v>0</v>
      </c>
      <c r="K47" s="34">
        <v>0</v>
      </c>
      <c r="L47" s="34">
        <f t="shared" si="4"/>
        <v>5</v>
      </c>
      <c r="M47" s="44">
        <f>O47+Q47+S47</f>
        <v>5</v>
      </c>
      <c r="N47" s="44">
        <f t="shared" si="11"/>
        <v>0</v>
      </c>
      <c r="O47" s="44">
        <v>4</v>
      </c>
      <c r="P47" s="44">
        <v>0</v>
      </c>
      <c r="Q47" s="44">
        <v>0</v>
      </c>
      <c r="R47" s="44">
        <v>0</v>
      </c>
      <c r="S47" s="44">
        <v>1</v>
      </c>
      <c r="T47" s="44">
        <v>0</v>
      </c>
      <c r="U47" s="34">
        <f t="shared" si="7"/>
        <v>16</v>
      </c>
      <c r="V47" s="34">
        <v>0</v>
      </c>
      <c r="W47" s="44">
        <v>0</v>
      </c>
      <c r="X47" s="34">
        <f t="shared" si="6"/>
        <v>16</v>
      </c>
      <c r="Y47" s="44">
        <v>14</v>
      </c>
      <c r="Z47" s="44">
        <v>0</v>
      </c>
      <c r="AA47" s="44">
        <v>2</v>
      </c>
      <c r="AB47" s="47" t="s">
        <v>55</v>
      </c>
    </row>
    <row r="48" spans="1:28" ht="16.5" customHeight="1">
      <c r="A48" s="43"/>
      <c r="B48" s="46" t="s">
        <v>56</v>
      </c>
      <c r="C48" s="33">
        <f t="shared" si="2"/>
        <v>4</v>
      </c>
      <c r="D48" s="44">
        <f t="shared" si="19"/>
        <v>4</v>
      </c>
      <c r="E48" s="44">
        <f t="shared" si="19"/>
        <v>0</v>
      </c>
      <c r="F48" s="34">
        <v>0</v>
      </c>
      <c r="G48" s="34">
        <v>0</v>
      </c>
      <c r="H48" s="34">
        <v>0</v>
      </c>
      <c r="I48" s="34">
        <f t="shared" si="3"/>
        <v>0</v>
      </c>
      <c r="J48" s="34">
        <v>0</v>
      </c>
      <c r="K48" s="34">
        <v>0</v>
      </c>
      <c r="L48" s="34">
        <f t="shared" si="4"/>
        <v>4</v>
      </c>
      <c r="M48" s="44">
        <f>O48+Q48+S48</f>
        <v>4</v>
      </c>
      <c r="N48" s="44">
        <f t="shared" si="11"/>
        <v>0</v>
      </c>
      <c r="O48" s="44">
        <v>4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34">
        <f t="shared" si="7"/>
        <v>29</v>
      </c>
      <c r="V48" s="34">
        <v>0</v>
      </c>
      <c r="W48" s="44">
        <v>0</v>
      </c>
      <c r="X48" s="34">
        <f t="shared" si="6"/>
        <v>29</v>
      </c>
      <c r="Y48" s="44">
        <v>29</v>
      </c>
      <c r="Z48" s="44">
        <v>0</v>
      </c>
      <c r="AA48" s="44">
        <v>0</v>
      </c>
      <c r="AB48" s="47" t="s">
        <v>56</v>
      </c>
    </row>
    <row r="49" spans="1:30" s="38" customFormat="1" ht="16.5" customHeight="1">
      <c r="A49" s="269" t="s">
        <v>149</v>
      </c>
      <c r="B49" s="270"/>
      <c r="C49" s="29">
        <f t="shared" si="2"/>
        <v>9</v>
      </c>
      <c r="D49" s="48">
        <f>SUM(D50:D53)</f>
        <v>9</v>
      </c>
      <c r="E49" s="48">
        <f>SUM(E50:E53)</f>
        <v>0</v>
      </c>
      <c r="F49" s="48">
        <f>SUM(F50:F53)</f>
        <v>0</v>
      </c>
      <c r="G49" s="48">
        <f>SUM(G50:G53)</f>
        <v>0</v>
      </c>
      <c r="H49" s="48">
        <f>SUM(H50:H53)</f>
        <v>0</v>
      </c>
      <c r="I49" s="30">
        <f t="shared" si="3"/>
        <v>4</v>
      </c>
      <c r="J49" s="48">
        <f aca="true" t="shared" si="20" ref="J49:T49">SUM(J50:J53)</f>
        <v>4</v>
      </c>
      <c r="K49" s="48">
        <f t="shared" si="20"/>
        <v>0</v>
      </c>
      <c r="L49" s="30">
        <f t="shared" si="4"/>
        <v>5</v>
      </c>
      <c r="M49" s="48">
        <f t="shared" si="20"/>
        <v>5</v>
      </c>
      <c r="N49" s="48">
        <f t="shared" si="20"/>
        <v>0</v>
      </c>
      <c r="O49" s="48">
        <f t="shared" si="20"/>
        <v>5</v>
      </c>
      <c r="P49" s="48">
        <f t="shared" si="20"/>
        <v>0</v>
      </c>
      <c r="Q49" s="48">
        <f t="shared" si="20"/>
        <v>0</v>
      </c>
      <c r="R49" s="48">
        <f t="shared" si="20"/>
        <v>0</v>
      </c>
      <c r="S49" s="48">
        <f t="shared" si="20"/>
        <v>0</v>
      </c>
      <c r="T49" s="48">
        <f t="shared" si="20"/>
        <v>0</v>
      </c>
      <c r="U49" s="30">
        <f t="shared" si="7"/>
        <v>63</v>
      </c>
      <c r="V49" s="30">
        <f aca="true" t="shared" si="21" ref="V49:AA49">SUM(V50:V53)</f>
        <v>0</v>
      </c>
      <c r="W49" s="30">
        <f t="shared" si="21"/>
        <v>14</v>
      </c>
      <c r="X49" s="30">
        <f t="shared" si="6"/>
        <v>49</v>
      </c>
      <c r="Y49" s="30">
        <f t="shared" si="21"/>
        <v>49</v>
      </c>
      <c r="Z49" s="30">
        <f t="shared" si="21"/>
        <v>0</v>
      </c>
      <c r="AA49" s="30">
        <f t="shared" si="21"/>
        <v>0</v>
      </c>
      <c r="AB49" s="267" t="s">
        <v>149</v>
      </c>
      <c r="AC49" s="268"/>
      <c r="AD49" s="42"/>
    </row>
    <row r="50" spans="1:28" ht="16.5" customHeight="1">
      <c r="A50" s="43"/>
      <c r="B50" s="46" t="s">
        <v>57</v>
      </c>
      <c r="C50" s="33">
        <f t="shared" si="2"/>
        <v>2</v>
      </c>
      <c r="D50" s="44">
        <f>G50+J50+M50</f>
        <v>2</v>
      </c>
      <c r="E50" s="44">
        <f>H50+K50+N50</f>
        <v>0</v>
      </c>
      <c r="F50" s="34">
        <v>0</v>
      </c>
      <c r="G50" s="34">
        <v>0</v>
      </c>
      <c r="H50" s="34">
        <v>0</v>
      </c>
      <c r="I50" s="34">
        <f t="shared" si="3"/>
        <v>0</v>
      </c>
      <c r="J50" s="34">
        <v>0</v>
      </c>
      <c r="K50" s="34">
        <v>0</v>
      </c>
      <c r="L50" s="34">
        <f t="shared" si="4"/>
        <v>2</v>
      </c>
      <c r="M50" s="44">
        <f>O50+Q50+S50</f>
        <v>2</v>
      </c>
      <c r="N50" s="44">
        <f t="shared" si="11"/>
        <v>0</v>
      </c>
      <c r="O50" s="44">
        <v>2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34">
        <f t="shared" si="7"/>
        <v>19</v>
      </c>
      <c r="V50" s="34">
        <v>0</v>
      </c>
      <c r="W50" s="44">
        <v>0</v>
      </c>
      <c r="X50" s="34">
        <f t="shared" si="6"/>
        <v>19</v>
      </c>
      <c r="Y50" s="44">
        <v>19</v>
      </c>
      <c r="Z50" s="44">
        <v>0</v>
      </c>
      <c r="AA50" s="44">
        <v>0</v>
      </c>
      <c r="AB50" s="47" t="s">
        <v>57</v>
      </c>
    </row>
    <row r="51" spans="1:28" ht="16.5" customHeight="1">
      <c r="A51" s="43"/>
      <c r="B51" s="46" t="s">
        <v>58</v>
      </c>
      <c r="C51" s="33">
        <f t="shared" si="2"/>
        <v>1</v>
      </c>
      <c r="D51" s="44">
        <f aca="true" t="shared" si="22" ref="D51:E53">G51+J51+M51</f>
        <v>1</v>
      </c>
      <c r="E51" s="44">
        <f t="shared" si="22"/>
        <v>0</v>
      </c>
      <c r="F51" s="34">
        <v>0</v>
      </c>
      <c r="G51" s="34">
        <v>0</v>
      </c>
      <c r="H51" s="34">
        <v>0</v>
      </c>
      <c r="I51" s="34">
        <f t="shared" si="3"/>
        <v>1</v>
      </c>
      <c r="J51" s="34">
        <v>1</v>
      </c>
      <c r="K51" s="34">
        <v>0</v>
      </c>
      <c r="L51" s="34">
        <f t="shared" si="4"/>
        <v>0</v>
      </c>
      <c r="M51" s="44">
        <f>O51+Q51+S51</f>
        <v>0</v>
      </c>
      <c r="N51" s="44">
        <f t="shared" si="11"/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34">
        <f t="shared" si="7"/>
        <v>4</v>
      </c>
      <c r="V51" s="34">
        <v>0</v>
      </c>
      <c r="W51" s="44">
        <v>4</v>
      </c>
      <c r="X51" s="34">
        <f t="shared" si="6"/>
        <v>0</v>
      </c>
      <c r="Y51" s="44">
        <v>0</v>
      </c>
      <c r="Z51" s="44">
        <v>0</v>
      </c>
      <c r="AA51" s="44">
        <v>0</v>
      </c>
      <c r="AB51" s="47" t="s">
        <v>58</v>
      </c>
    </row>
    <row r="52" spans="1:28" ht="16.5" customHeight="1">
      <c r="A52" s="43"/>
      <c r="B52" s="46" t="s">
        <v>59</v>
      </c>
      <c r="C52" s="33">
        <f t="shared" si="2"/>
        <v>5</v>
      </c>
      <c r="D52" s="44">
        <f t="shared" si="22"/>
        <v>5</v>
      </c>
      <c r="E52" s="44">
        <f t="shared" si="22"/>
        <v>0</v>
      </c>
      <c r="F52" s="34">
        <v>0</v>
      </c>
      <c r="G52" s="34">
        <v>0</v>
      </c>
      <c r="H52" s="34">
        <v>0</v>
      </c>
      <c r="I52" s="34">
        <f t="shared" si="3"/>
        <v>2</v>
      </c>
      <c r="J52" s="34">
        <v>2</v>
      </c>
      <c r="K52" s="34">
        <v>0</v>
      </c>
      <c r="L52" s="34">
        <f t="shared" si="4"/>
        <v>3</v>
      </c>
      <c r="M52" s="44">
        <f>O52+Q52+S52</f>
        <v>3</v>
      </c>
      <c r="N52" s="44">
        <f t="shared" si="11"/>
        <v>0</v>
      </c>
      <c r="O52" s="44">
        <v>3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34">
        <f t="shared" si="7"/>
        <v>36</v>
      </c>
      <c r="V52" s="34">
        <v>0</v>
      </c>
      <c r="W52" s="44">
        <v>6</v>
      </c>
      <c r="X52" s="34">
        <f t="shared" si="6"/>
        <v>30</v>
      </c>
      <c r="Y52" s="44">
        <v>30</v>
      </c>
      <c r="Z52" s="44">
        <v>0</v>
      </c>
      <c r="AA52" s="44">
        <v>0</v>
      </c>
      <c r="AB52" s="47" t="s">
        <v>59</v>
      </c>
    </row>
    <row r="53" spans="1:28" ht="16.5" customHeight="1">
      <c r="A53" s="43"/>
      <c r="B53" s="46" t="s">
        <v>60</v>
      </c>
      <c r="C53" s="33">
        <f t="shared" si="2"/>
        <v>1</v>
      </c>
      <c r="D53" s="44">
        <f t="shared" si="22"/>
        <v>1</v>
      </c>
      <c r="E53" s="44">
        <f t="shared" si="22"/>
        <v>0</v>
      </c>
      <c r="F53" s="34">
        <v>0</v>
      </c>
      <c r="G53" s="34">
        <v>0</v>
      </c>
      <c r="H53" s="34">
        <v>0</v>
      </c>
      <c r="I53" s="34">
        <f t="shared" si="3"/>
        <v>1</v>
      </c>
      <c r="J53" s="34">
        <v>1</v>
      </c>
      <c r="K53" s="34">
        <v>0</v>
      </c>
      <c r="L53" s="34">
        <f t="shared" si="4"/>
        <v>0</v>
      </c>
      <c r="M53" s="44">
        <f>O53+Q53+S53</f>
        <v>0</v>
      </c>
      <c r="N53" s="44">
        <f t="shared" si="11"/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34">
        <f t="shared" si="7"/>
        <v>4</v>
      </c>
      <c r="V53" s="34">
        <v>0</v>
      </c>
      <c r="W53" s="44">
        <v>4</v>
      </c>
      <c r="X53" s="34">
        <f t="shared" si="6"/>
        <v>0</v>
      </c>
      <c r="Y53" s="44">
        <v>0</v>
      </c>
      <c r="Z53" s="44">
        <v>0</v>
      </c>
      <c r="AA53" s="44">
        <v>0</v>
      </c>
      <c r="AB53" s="47" t="s">
        <v>60</v>
      </c>
    </row>
    <row r="54" spans="1:30" s="38" customFormat="1" ht="16.5" customHeight="1">
      <c r="A54" s="269" t="s">
        <v>150</v>
      </c>
      <c r="B54" s="270"/>
      <c r="C54" s="29">
        <f t="shared" si="2"/>
        <v>8</v>
      </c>
      <c r="D54" s="48">
        <f>SUM(D55:D56)</f>
        <v>8</v>
      </c>
      <c r="E54" s="48">
        <f>SUM(E55:E56)</f>
        <v>0</v>
      </c>
      <c r="F54" s="48">
        <f>SUM(F55:F56)</f>
        <v>0</v>
      </c>
      <c r="G54" s="48">
        <f>SUM(G55:G56)</f>
        <v>0</v>
      </c>
      <c r="H54" s="48">
        <f>SUM(H55:H56)</f>
        <v>0</v>
      </c>
      <c r="I54" s="30">
        <f t="shared" si="3"/>
        <v>6</v>
      </c>
      <c r="J54" s="48">
        <f aca="true" t="shared" si="23" ref="J54:T54">SUM(J55:J56)</f>
        <v>6</v>
      </c>
      <c r="K54" s="48">
        <f t="shared" si="23"/>
        <v>0</v>
      </c>
      <c r="L54" s="30">
        <f t="shared" si="4"/>
        <v>2</v>
      </c>
      <c r="M54" s="48">
        <f t="shared" si="23"/>
        <v>2</v>
      </c>
      <c r="N54" s="48">
        <f t="shared" si="23"/>
        <v>0</v>
      </c>
      <c r="O54" s="48">
        <f t="shared" si="23"/>
        <v>2</v>
      </c>
      <c r="P54" s="48">
        <f t="shared" si="23"/>
        <v>0</v>
      </c>
      <c r="Q54" s="48">
        <f t="shared" si="23"/>
        <v>0</v>
      </c>
      <c r="R54" s="48">
        <f t="shared" si="23"/>
        <v>0</v>
      </c>
      <c r="S54" s="48">
        <f t="shared" si="23"/>
        <v>0</v>
      </c>
      <c r="T54" s="48">
        <f t="shared" si="23"/>
        <v>0</v>
      </c>
      <c r="U54" s="30">
        <f t="shared" si="7"/>
        <v>27</v>
      </c>
      <c r="V54" s="30">
        <f aca="true" t="shared" si="24" ref="V54:AA54">SUM(V55:V56)</f>
        <v>0</v>
      </c>
      <c r="W54" s="30">
        <f t="shared" si="24"/>
        <v>15</v>
      </c>
      <c r="X54" s="30">
        <f t="shared" si="6"/>
        <v>12</v>
      </c>
      <c r="Y54" s="30">
        <f t="shared" si="24"/>
        <v>12</v>
      </c>
      <c r="Z54" s="30">
        <f t="shared" si="24"/>
        <v>0</v>
      </c>
      <c r="AA54" s="30">
        <f t="shared" si="24"/>
        <v>0</v>
      </c>
      <c r="AB54" s="267" t="s">
        <v>150</v>
      </c>
      <c r="AC54" s="268"/>
      <c r="AD54" s="42"/>
    </row>
    <row r="55" spans="1:28" ht="16.5" customHeight="1">
      <c r="A55" s="43"/>
      <c r="B55" s="46" t="s">
        <v>61</v>
      </c>
      <c r="C55" s="33">
        <f t="shared" si="2"/>
        <v>2</v>
      </c>
      <c r="D55" s="44">
        <f>G55+J55+M55</f>
        <v>2</v>
      </c>
      <c r="E55" s="44">
        <f>H55+K55+N55</f>
        <v>0</v>
      </c>
      <c r="F55" s="34">
        <v>0</v>
      </c>
      <c r="G55" s="34">
        <v>0</v>
      </c>
      <c r="H55" s="34">
        <v>0</v>
      </c>
      <c r="I55" s="34">
        <f t="shared" si="3"/>
        <v>2</v>
      </c>
      <c r="J55" s="34">
        <v>2</v>
      </c>
      <c r="K55" s="34">
        <v>0</v>
      </c>
      <c r="L55" s="34">
        <f t="shared" si="4"/>
        <v>0</v>
      </c>
      <c r="M55" s="44">
        <f>O55+Q55+S55</f>
        <v>0</v>
      </c>
      <c r="N55" s="44">
        <f t="shared" si="11"/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34">
        <f t="shared" si="7"/>
        <v>5</v>
      </c>
      <c r="V55" s="34">
        <v>0</v>
      </c>
      <c r="W55" s="44">
        <v>5</v>
      </c>
      <c r="X55" s="34">
        <f t="shared" si="6"/>
        <v>0</v>
      </c>
      <c r="Y55" s="44">
        <v>0</v>
      </c>
      <c r="Z55" s="44">
        <v>0</v>
      </c>
      <c r="AA55" s="44">
        <v>0</v>
      </c>
      <c r="AB55" s="47" t="s">
        <v>61</v>
      </c>
    </row>
    <row r="56" spans="1:28" s="11" customFormat="1" ht="16.5" customHeight="1">
      <c r="A56" s="49"/>
      <c r="B56" s="46" t="s">
        <v>62</v>
      </c>
      <c r="C56" s="33">
        <f t="shared" si="2"/>
        <v>6</v>
      </c>
      <c r="D56" s="44">
        <f>G56+J56+M56</f>
        <v>6</v>
      </c>
      <c r="E56" s="44">
        <f>H56+K56+N56</f>
        <v>0</v>
      </c>
      <c r="F56" s="34">
        <v>0</v>
      </c>
      <c r="G56" s="34">
        <v>0</v>
      </c>
      <c r="H56" s="34">
        <v>0</v>
      </c>
      <c r="I56" s="34">
        <f t="shared" si="3"/>
        <v>4</v>
      </c>
      <c r="J56" s="34">
        <v>4</v>
      </c>
      <c r="K56" s="34">
        <v>0</v>
      </c>
      <c r="L56" s="34">
        <f t="shared" si="4"/>
        <v>2</v>
      </c>
      <c r="M56" s="44">
        <f>O56+Q56+S56</f>
        <v>2</v>
      </c>
      <c r="N56" s="44">
        <f t="shared" si="11"/>
        <v>0</v>
      </c>
      <c r="O56" s="44">
        <v>2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34">
        <f t="shared" si="7"/>
        <v>22</v>
      </c>
      <c r="V56" s="34">
        <v>0</v>
      </c>
      <c r="W56" s="44">
        <v>10</v>
      </c>
      <c r="X56" s="34">
        <f t="shared" si="6"/>
        <v>12</v>
      </c>
      <c r="Y56" s="44">
        <v>12</v>
      </c>
      <c r="Z56" s="44">
        <v>0</v>
      </c>
      <c r="AA56" s="44">
        <v>0</v>
      </c>
      <c r="AB56" s="47" t="s">
        <v>62</v>
      </c>
    </row>
    <row r="57" spans="1:30" s="38" customFormat="1" ht="16.5" customHeight="1">
      <c r="A57" s="269" t="s">
        <v>151</v>
      </c>
      <c r="B57" s="270"/>
      <c r="C57" s="29">
        <f t="shared" si="2"/>
        <v>11</v>
      </c>
      <c r="D57" s="48">
        <f>SUM(D58:D59)</f>
        <v>11</v>
      </c>
      <c r="E57" s="48">
        <f>SUM(E58:E59)</f>
        <v>0</v>
      </c>
      <c r="F57" s="48">
        <f>SUM(F58:F59)</f>
        <v>0</v>
      </c>
      <c r="G57" s="48">
        <f>SUM(G58:G59)</f>
        <v>0</v>
      </c>
      <c r="H57" s="48">
        <f>SUM(H58:H59)</f>
        <v>0</v>
      </c>
      <c r="I57" s="30">
        <f t="shared" si="3"/>
        <v>11</v>
      </c>
      <c r="J57" s="48">
        <f>SUM(J58:J59)</f>
        <v>11</v>
      </c>
      <c r="K57" s="48">
        <f>SUM(K58:K59)</f>
        <v>0</v>
      </c>
      <c r="L57" s="30">
        <f t="shared" si="4"/>
        <v>0</v>
      </c>
      <c r="M57" s="48">
        <f aca="true" t="shared" si="25" ref="M57:T57">SUM(M58:M59)</f>
        <v>0</v>
      </c>
      <c r="N57" s="48">
        <f t="shared" si="25"/>
        <v>0</v>
      </c>
      <c r="O57" s="48">
        <f t="shared" si="25"/>
        <v>0</v>
      </c>
      <c r="P57" s="48">
        <f t="shared" si="25"/>
        <v>0</v>
      </c>
      <c r="Q57" s="48">
        <f t="shared" si="25"/>
        <v>0</v>
      </c>
      <c r="R57" s="48">
        <f t="shared" si="25"/>
        <v>0</v>
      </c>
      <c r="S57" s="48">
        <f t="shared" si="25"/>
        <v>0</v>
      </c>
      <c r="T57" s="48">
        <f t="shared" si="25"/>
        <v>0</v>
      </c>
      <c r="U57" s="30">
        <f t="shared" si="7"/>
        <v>37</v>
      </c>
      <c r="V57" s="30">
        <f>SUM(V58:V59)</f>
        <v>0</v>
      </c>
      <c r="W57" s="30">
        <f>SUM(W58:W59)</f>
        <v>37</v>
      </c>
      <c r="X57" s="30">
        <f t="shared" si="6"/>
        <v>0</v>
      </c>
      <c r="Y57" s="30">
        <f>SUM(Y58:Y59)</f>
        <v>0</v>
      </c>
      <c r="Z57" s="30">
        <f>SUM(Z58:Z59)</f>
        <v>0</v>
      </c>
      <c r="AA57" s="30">
        <f>SUM(AA58:AA59)</f>
        <v>0</v>
      </c>
      <c r="AB57" s="267" t="s">
        <v>151</v>
      </c>
      <c r="AC57" s="268"/>
      <c r="AD57" s="42"/>
    </row>
    <row r="58" spans="1:28" ht="16.5" customHeight="1">
      <c r="A58" s="50"/>
      <c r="B58" s="51" t="s">
        <v>63</v>
      </c>
      <c r="C58" s="33">
        <f t="shared" si="2"/>
        <v>5</v>
      </c>
      <c r="D58" s="44">
        <f>G58+J58+M58</f>
        <v>5</v>
      </c>
      <c r="E58" s="44">
        <f>H58+K58+N58</f>
        <v>0</v>
      </c>
      <c r="F58" s="34">
        <v>0</v>
      </c>
      <c r="G58" s="34">
        <v>0</v>
      </c>
      <c r="H58" s="34">
        <v>0</v>
      </c>
      <c r="I58" s="34">
        <f t="shared" si="3"/>
        <v>5</v>
      </c>
      <c r="J58" s="34">
        <v>5</v>
      </c>
      <c r="K58" s="34">
        <v>0</v>
      </c>
      <c r="L58" s="34">
        <f t="shared" si="4"/>
        <v>0</v>
      </c>
      <c r="M58" s="44">
        <f>O58+Q58+S58</f>
        <v>0</v>
      </c>
      <c r="N58" s="44">
        <f t="shared" si="11"/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34">
        <f t="shared" si="7"/>
        <v>15</v>
      </c>
      <c r="V58" s="34">
        <v>0</v>
      </c>
      <c r="W58" s="44">
        <v>15</v>
      </c>
      <c r="X58" s="34">
        <f t="shared" si="6"/>
        <v>0</v>
      </c>
      <c r="Y58" s="44">
        <v>0</v>
      </c>
      <c r="Z58" s="44">
        <v>0</v>
      </c>
      <c r="AA58" s="44">
        <v>0</v>
      </c>
      <c r="AB58" s="47" t="s">
        <v>63</v>
      </c>
    </row>
    <row r="59" spans="1:28" ht="16.5" customHeight="1">
      <c r="A59" s="50"/>
      <c r="B59" s="51" t="s">
        <v>137</v>
      </c>
      <c r="C59" s="33">
        <f t="shared" si="2"/>
        <v>6</v>
      </c>
      <c r="D59" s="44">
        <f>G59+J59+M59</f>
        <v>6</v>
      </c>
      <c r="E59" s="44">
        <f>H59+K59+N59</f>
        <v>0</v>
      </c>
      <c r="F59" s="34">
        <v>0</v>
      </c>
      <c r="G59" s="34">
        <v>0</v>
      </c>
      <c r="H59" s="34">
        <v>0</v>
      </c>
      <c r="I59" s="34">
        <f t="shared" si="3"/>
        <v>6</v>
      </c>
      <c r="J59" s="34">
        <v>6</v>
      </c>
      <c r="K59" s="34">
        <v>0</v>
      </c>
      <c r="L59" s="34">
        <f t="shared" si="4"/>
        <v>0</v>
      </c>
      <c r="M59" s="44">
        <f>O59+Q59+S59</f>
        <v>0</v>
      </c>
      <c r="N59" s="44">
        <f t="shared" si="11"/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34">
        <f t="shared" si="7"/>
        <v>22</v>
      </c>
      <c r="V59" s="34">
        <v>0</v>
      </c>
      <c r="W59" s="44">
        <v>22</v>
      </c>
      <c r="X59" s="34">
        <f t="shared" si="6"/>
        <v>0</v>
      </c>
      <c r="Y59" s="44">
        <v>0</v>
      </c>
      <c r="Z59" s="44">
        <v>0</v>
      </c>
      <c r="AA59" s="44">
        <v>0</v>
      </c>
      <c r="AB59" s="47" t="s">
        <v>137</v>
      </c>
    </row>
    <row r="60" spans="1:30" s="38" customFormat="1" ht="16.5" customHeight="1">
      <c r="A60" s="269" t="s">
        <v>153</v>
      </c>
      <c r="B60" s="270"/>
      <c r="C60" s="29">
        <f t="shared" si="2"/>
        <v>0</v>
      </c>
      <c r="D60" s="48">
        <f>SUM(D61)</f>
        <v>0</v>
      </c>
      <c r="E60" s="48">
        <f>SUM(E61)</f>
        <v>0</v>
      </c>
      <c r="F60" s="48">
        <f>SUM(F61)</f>
        <v>0</v>
      </c>
      <c r="G60" s="48">
        <f>SUM(G61)</f>
        <v>0</v>
      </c>
      <c r="H60" s="48">
        <f>SUM(H61)</f>
        <v>0</v>
      </c>
      <c r="I60" s="30">
        <f t="shared" si="3"/>
        <v>0</v>
      </c>
      <c r="J60" s="48">
        <f aca="true" t="shared" si="26" ref="J60:T60">SUM(J61)</f>
        <v>0</v>
      </c>
      <c r="K60" s="48">
        <f t="shared" si="26"/>
        <v>0</v>
      </c>
      <c r="L60" s="30">
        <f t="shared" si="4"/>
        <v>0</v>
      </c>
      <c r="M60" s="48">
        <f t="shared" si="26"/>
        <v>0</v>
      </c>
      <c r="N60" s="48">
        <f t="shared" si="26"/>
        <v>0</v>
      </c>
      <c r="O60" s="48">
        <f t="shared" si="26"/>
        <v>0</v>
      </c>
      <c r="P60" s="48">
        <f t="shared" si="26"/>
        <v>0</v>
      </c>
      <c r="Q60" s="48">
        <f t="shared" si="26"/>
        <v>0</v>
      </c>
      <c r="R60" s="48">
        <f t="shared" si="26"/>
        <v>0</v>
      </c>
      <c r="S60" s="48">
        <f t="shared" si="26"/>
        <v>0</v>
      </c>
      <c r="T60" s="48">
        <f t="shared" si="26"/>
        <v>0</v>
      </c>
      <c r="U60" s="30">
        <f t="shared" si="7"/>
        <v>0</v>
      </c>
      <c r="V60" s="30">
        <f aca="true" t="shared" si="27" ref="V60:AA60">SUM(V61)</f>
        <v>0</v>
      </c>
      <c r="W60" s="30">
        <f t="shared" si="27"/>
        <v>0</v>
      </c>
      <c r="X60" s="30">
        <f t="shared" si="6"/>
        <v>0</v>
      </c>
      <c r="Y60" s="30">
        <f t="shared" si="27"/>
        <v>0</v>
      </c>
      <c r="Z60" s="30">
        <f t="shared" si="27"/>
        <v>0</v>
      </c>
      <c r="AA60" s="30">
        <f t="shared" si="27"/>
        <v>0</v>
      </c>
      <c r="AB60" s="267" t="s">
        <v>153</v>
      </c>
      <c r="AC60" s="268"/>
      <c r="AD60" s="42"/>
    </row>
    <row r="61" spans="1:28" ht="16.5" customHeight="1">
      <c r="A61" s="50"/>
      <c r="B61" s="51" t="s">
        <v>64</v>
      </c>
      <c r="C61" s="33">
        <f t="shared" si="2"/>
        <v>0</v>
      </c>
      <c r="D61" s="44">
        <f>G61+J61+M61</f>
        <v>0</v>
      </c>
      <c r="E61" s="44">
        <f>H61+K61+N61</f>
        <v>0</v>
      </c>
      <c r="F61" s="34">
        <v>0</v>
      </c>
      <c r="G61" s="34">
        <v>0</v>
      </c>
      <c r="H61" s="34">
        <v>0</v>
      </c>
      <c r="I61" s="34">
        <f t="shared" si="3"/>
        <v>0</v>
      </c>
      <c r="J61" s="34">
        <v>0</v>
      </c>
      <c r="K61" s="34">
        <v>0</v>
      </c>
      <c r="L61" s="34">
        <f t="shared" si="4"/>
        <v>0</v>
      </c>
      <c r="M61" s="44">
        <f>O61+Q61+S61</f>
        <v>0</v>
      </c>
      <c r="N61" s="44">
        <f t="shared" si="11"/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34">
        <f t="shared" si="7"/>
        <v>0</v>
      </c>
      <c r="V61" s="34">
        <v>0</v>
      </c>
      <c r="W61" s="44">
        <v>0</v>
      </c>
      <c r="X61" s="34">
        <f t="shared" si="6"/>
        <v>0</v>
      </c>
      <c r="Y61" s="44">
        <v>0</v>
      </c>
      <c r="Z61" s="44">
        <v>0</v>
      </c>
      <c r="AA61" s="44">
        <v>0</v>
      </c>
      <c r="AB61" s="47" t="s">
        <v>64</v>
      </c>
    </row>
    <row r="62" spans="1:29" s="42" customFormat="1" ht="16.5" customHeight="1">
      <c r="A62" s="269" t="s">
        <v>154</v>
      </c>
      <c r="B62" s="270"/>
      <c r="C62" s="29">
        <f t="shared" si="2"/>
        <v>5</v>
      </c>
      <c r="D62" s="48">
        <f>SUM(D63:D64)</f>
        <v>5</v>
      </c>
      <c r="E62" s="48">
        <f>SUM(E63:E64)</f>
        <v>0</v>
      </c>
      <c r="F62" s="48">
        <f>SUM(F63:F64)</f>
        <v>0</v>
      </c>
      <c r="G62" s="48">
        <f>SUM(G63:G64)</f>
        <v>0</v>
      </c>
      <c r="H62" s="48">
        <f>SUM(H63:H64)</f>
        <v>0</v>
      </c>
      <c r="I62" s="30">
        <f t="shared" si="3"/>
        <v>4</v>
      </c>
      <c r="J62" s="48">
        <f>SUM(J63:J64)</f>
        <v>4</v>
      </c>
      <c r="K62" s="48">
        <f>SUM(K63:K64)</f>
        <v>0</v>
      </c>
      <c r="L62" s="30">
        <f t="shared" si="4"/>
        <v>1</v>
      </c>
      <c r="M62" s="48">
        <f aca="true" t="shared" si="28" ref="M62:T62">SUM(M63:M64)</f>
        <v>1</v>
      </c>
      <c r="N62" s="48">
        <f t="shared" si="28"/>
        <v>0</v>
      </c>
      <c r="O62" s="48">
        <f t="shared" si="28"/>
        <v>1</v>
      </c>
      <c r="P62" s="48">
        <f t="shared" si="28"/>
        <v>0</v>
      </c>
      <c r="Q62" s="48">
        <f t="shared" si="28"/>
        <v>0</v>
      </c>
      <c r="R62" s="48">
        <f t="shared" si="28"/>
        <v>0</v>
      </c>
      <c r="S62" s="48">
        <f t="shared" si="28"/>
        <v>0</v>
      </c>
      <c r="T62" s="48">
        <f t="shared" si="28"/>
        <v>0</v>
      </c>
      <c r="U62" s="30">
        <f t="shared" si="7"/>
        <v>19</v>
      </c>
      <c r="V62" s="30">
        <f>SUM(V63:V64)</f>
        <v>0</v>
      </c>
      <c r="W62" s="30">
        <f>SUM(W63:W64)</f>
        <v>14</v>
      </c>
      <c r="X62" s="30">
        <f t="shared" si="6"/>
        <v>5</v>
      </c>
      <c r="Y62" s="30">
        <f>SUM(Y63:Y64)</f>
        <v>5</v>
      </c>
      <c r="Z62" s="30">
        <f>SUM(Z63:Z64)</f>
        <v>0</v>
      </c>
      <c r="AA62" s="30">
        <f>SUM(AA63:AA64)</f>
        <v>0</v>
      </c>
      <c r="AB62" s="267" t="s">
        <v>154</v>
      </c>
      <c r="AC62" s="268"/>
    </row>
    <row r="63" spans="1:28" ht="16.5" customHeight="1">
      <c r="A63" s="50"/>
      <c r="B63" s="51" t="s">
        <v>138</v>
      </c>
      <c r="C63" s="33">
        <f t="shared" si="2"/>
        <v>4</v>
      </c>
      <c r="D63" s="44">
        <f>G63+J63+M63</f>
        <v>4</v>
      </c>
      <c r="E63" s="44">
        <f>H63+K63+N63</f>
        <v>0</v>
      </c>
      <c r="F63" s="34">
        <v>0</v>
      </c>
      <c r="G63" s="34">
        <v>0</v>
      </c>
      <c r="H63" s="34">
        <v>0</v>
      </c>
      <c r="I63" s="34">
        <f t="shared" si="3"/>
        <v>4</v>
      </c>
      <c r="J63" s="34">
        <v>4</v>
      </c>
      <c r="K63" s="34">
        <v>0</v>
      </c>
      <c r="L63" s="34">
        <f t="shared" si="4"/>
        <v>0</v>
      </c>
      <c r="M63" s="44">
        <f>O63+Q63+S63</f>
        <v>0</v>
      </c>
      <c r="N63" s="44">
        <f t="shared" si="11"/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34">
        <f t="shared" si="7"/>
        <v>14</v>
      </c>
      <c r="V63" s="34">
        <v>0</v>
      </c>
      <c r="W63" s="44">
        <v>14</v>
      </c>
      <c r="X63" s="34">
        <f t="shared" si="6"/>
        <v>0</v>
      </c>
      <c r="Y63" s="44">
        <v>0</v>
      </c>
      <c r="Z63" s="44">
        <v>0</v>
      </c>
      <c r="AA63" s="44">
        <v>0</v>
      </c>
      <c r="AB63" s="47" t="s">
        <v>138</v>
      </c>
    </row>
    <row r="64" spans="1:28" ht="16.5" customHeight="1">
      <c r="A64" s="50"/>
      <c r="B64" s="51" t="s">
        <v>139</v>
      </c>
      <c r="C64" s="33">
        <f t="shared" si="2"/>
        <v>1</v>
      </c>
      <c r="D64" s="44">
        <f>G64+J64+M64</f>
        <v>1</v>
      </c>
      <c r="E64" s="44">
        <f>H64+K64+N64</f>
        <v>0</v>
      </c>
      <c r="F64" s="34">
        <v>0</v>
      </c>
      <c r="G64" s="34">
        <v>0</v>
      </c>
      <c r="H64" s="34">
        <v>0</v>
      </c>
      <c r="I64" s="34">
        <f t="shared" si="3"/>
        <v>0</v>
      </c>
      <c r="J64" s="34">
        <v>0</v>
      </c>
      <c r="K64" s="34">
        <v>0</v>
      </c>
      <c r="L64" s="34">
        <f t="shared" si="4"/>
        <v>1</v>
      </c>
      <c r="M64" s="44">
        <f>O64+Q64+S64</f>
        <v>1</v>
      </c>
      <c r="N64" s="44">
        <f t="shared" si="11"/>
        <v>0</v>
      </c>
      <c r="O64" s="44">
        <v>1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34">
        <f t="shared" si="7"/>
        <v>5</v>
      </c>
      <c r="V64" s="34">
        <v>0</v>
      </c>
      <c r="W64" s="44">
        <v>0</v>
      </c>
      <c r="X64" s="34">
        <f t="shared" si="6"/>
        <v>5</v>
      </c>
      <c r="Y64" s="44">
        <v>5</v>
      </c>
      <c r="Z64" s="44">
        <v>0</v>
      </c>
      <c r="AA64" s="44">
        <v>0</v>
      </c>
      <c r="AB64" s="47" t="s">
        <v>139</v>
      </c>
    </row>
    <row r="65" spans="1:29" ht="16.5" customHeight="1">
      <c r="A65" s="14"/>
      <c r="B65" s="52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53"/>
      <c r="AC65" s="14"/>
    </row>
    <row r="66" spans="2:28" ht="13.5" customHeight="1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11"/>
      <c r="V66" s="11"/>
      <c r="W66" s="11"/>
      <c r="X66" s="11"/>
      <c r="Y66" s="11"/>
      <c r="Z66" s="11"/>
      <c r="AA66" s="11"/>
      <c r="AB66" s="54"/>
    </row>
    <row r="67" spans="2:28" ht="13.5" customHeight="1">
      <c r="B67" s="54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19"/>
      <c r="V67" s="59"/>
      <c r="W67" s="59"/>
      <c r="X67" s="59"/>
      <c r="Y67" s="59"/>
      <c r="Z67" s="59"/>
      <c r="AA67" s="59"/>
      <c r="AB67" s="54"/>
    </row>
    <row r="68" spans="2:28" ht="13.5" customHeight="1">
      <c r="B68" s="54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4"/>
    </row>
    <row r="69" spans="2:28" ht="13.5" customHeight="1">
      <c r="B69" s="54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4"/>
    </row>
    <row r="70" spans="2:28" ht="13.5" customHeight="1">
      <c r="B70" s="54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4"/>
    </row>
    <row r="71" spans="2:28" ht="13.5" customHeight="1">
      <c r="B71" s="54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4"/>
    </row>
    <row r="72" spans="2:28" ht="13.5" customHeight="1">
      <c r="B72" s="54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4"/>
    </row>
    <row r="73" spans="2:28" ht="13.5" customHeight="1">
      <c r="B73" s="54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4"/>
    </row>
    <row r="74" spans="2:28" ht="13.5" customHeight="1">
      <c r="B74" s="54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4"/>
    </row>
    <row r="75" spans="2:28" ht="13.5" customHeight="1">
      <c r="B75" s="54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4"/>
    </row>
    <row r="76" spans="2:28" ht="13.5" customHeight="1">
      <c r="B76" s="54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4"/>
    </row>
    <row r="77" ht="13.5" customHeight="1">
      <c r="B77" s="11"/>
    </row>
  </sheetData>
  <sheetProtection sheet="1" objects="1" scenarios="1" selectLockedCells="1" selectUnlockedCells="1"/>
  <mergeCells count="43">
    <mergeCell ref="A4:B7"/>
    <mergeCell ref="AB4:AC7"/>
    <mergeCell ref="A60:B60"/>
    <mergeCell ref="A13:B13"/>
    <mergeCell ref="A35:B35"/>
    <mergeCell ref="A42:B42"/>
    <mergeCell ref="A45:B45"/>
    <mergeCell ref="A32:B32"/>
    <mergeCell ref="A40:B40"/>
    <mergeCell ref="A54:B54"/>
    <mergeCell ref="A57:B57"/>
    <mergeCell ref="A49:B49"/>
    <mergeCell ref="AB57:AC57"/>
    <mergeCell ref="AB35:AC35"/>
    <mergeCell ref="AB40:AC40"/>
    <mergeCell ref="AB42:AC42"/>
    <mergeCell ref="AB45:AC45"/>
    <mergeCell ref="AB49:AC49"/>
    <mergeCell ref="AB54:AC54"/>
    <mergeCell ref="L5:P5"/>
    <mergeCell ref="A1:P1"/>
    <mergeCell ref="AB13:AC13"/>
    <mergeCell ref="AB32:AC32"/>
    <mergeCell ref="Z6:Z7"/>
    <mergeCell ref="AA6:AA7"/>
    <mergeCell ref="C4:T4"/>
    <mergeCell ref="C5:E6"/>
    <mergeCell ref="I5:K6"/>
    <mergeCell ref="F5:H6"/>
    <mergeCell ref="L6:N6"/>
    <mergeCell ref="O6:P6"/>
    <mergeCell ref="Q6:R6"/>
    <mergeCell ref="S6:T6"/>
    <mergeCell ref="AB60:AC60"/>
    <mergeCell ref="A62:B62"/>
    <mergeCell ref="AB62:AC62"/>
    <mergeCell ref="U4:AA4"/>
    <mergeCell ref="U5:U7"/>
    <mergeCell ref="X5:AA5"/>
    <mergeCell ref="V5:V7"/>
    <mergeCell ref="W5:W7"/>
    <mergeCell ref="X6:X7"/>
    <mergeCell ref="Y6:Y7"/>
  </mergeCells>
  <printOptions horizontalCentered="1"/>
  <pageMargins left="0.5905511811023623" right="0.5905511811023623" top="0.86" bottom="0.3937007874015748" header="0.86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82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64" customWidth="1"/>
    <col min="2" max="2" width="8.75" style="64" customWidth="1"/>
    <col min="3" max="5" width="6.58203125" style="64" customWidth="1"/>
    <col min="6" max="29" width="5.58203125" style="64" customWidth="1"/>
    <col min="30" max="33" width="6.58203125" style="64" customWidth="1"/>
    <col min="34" max="34" width="6.58203125" style="107" customWidth="1"/>
    <col min="35" max="35" width="8.75" style="64" customWidth="1"/>
    <col min="36" max="36" width="1.328125" style="64" customWidth="1"/>
    <col min="37" max="16384" width="8.75" style="64" customWidth="1"/>
  </cols>
  <sheetData>
    <row r="1" spans="1:34" ht="16.5" customHeight="1">
      <c r="A1" s="326" t="s">
        <v>68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61"/>
      <c r="T1" s="61"/>
      <c r="U1" s="61"/>
      <c r="V1" s="62" t="s">
        <v>155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3"/>
    </row>
    <row r="2" spans="1:34" ht="16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61"/>
      <c r="Q2" s="61"/>
      <c r="R2" s="61"/>
      <c r="S2" s="61"/>
      <c r="T2" s="61"/>
      <c r="U2" s="61"/>
      <c r="V2" s="62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3"/>
    </row>
    <row r="3" spans="1:36" ht="16.5" customHeight="1">
      <c r="A3" s="65" t="s">
        <v>69</v>
      </c>
      <c r="C3" s="108"/>
      <c r="D3" s="108"/>
      <c r="E3" s="108"/>
      <c r="F3" s="66"/>
      <c r="G3" s="66"/>
      <c r="H3" s="66"/>
      <c r="I3" s="66"/>
      <c r="J3" s="66"/>
      <c r="K3" s="66"/>
      <c r="L3" s="66"/>
      <c r="M3" s="67"/>
      <c r="N3" s="66"/>
      <c r="O3" s="66"/>
      <c r="P3" s="66"/>
      <c r="Q3" s="66"/>
      <c r="R3" s="68"/>
      <c r="S3" s="66" t="s">
        <v>159</v>
      </c>
      <c r="T3" s="68"/>
      <c r="U3" s="68"/>
      <c r="V3" s="69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70"/>
      <c r="AI3" s="69"/>
      <c r="AJ3" s="71" t="s">
        <v>70</v>
      </c>
    </row>
    <row r="4" spans="1:36" ht="16.5" customHeight="1">
      <c r="A4" s="329" t="s">
        <v>180</v>
      </c>
      <c r="B4" s="330"/>
      <c r="C4" s="73"/>
      <c r="D4" s="74" t="s">
        <v>17</v>
      </c>
      <c r="E4" s="66"/>
      <c r="F4" s="309" t="s">
        <v>71</v>
      </c>
      <c r="G4" s="310"/>
      <c r="H4" s="311"/>
      <c r="I4" s="309" t="s">
        <v>72</v>
      </c>
      <c r="J4" s="310"/>
      <c r="K4" s="310"/>
      <c r="L4" s="310"/>
      <c r="M4" s="310"/>
      <c r="N4" s="310"/>
      <c r="O4" s="310"/>
      <c r="P4" s="310"/>
      <c r="Q4" s="311"/>
      <c r="R4" s="312" t="s">
        <v>73</v>
      </c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4"/>
      <c r="AD4" s="319" t="s">
        <v>74</v>
      </c>
      <c r="AE4" s="320"/>
      <c r="AF4" s="321"/>
      <c r="AG4" s="322" t="s">
        <v>75</v>
      </c>
      <c r="AH4" s="306" t="s">
        <v>76</v>
      </c>
      <c r="AI4" s="335" t="s">
        <v>178</v>
      </c>
      <c r="AJ4" s="336"/>
    </row>
    <row r="5" spans="1:36" ht="24.75" customHeight="1">
      <c r="A5" s="331"/>
      <c r="B5" s="332"/>
      <c r="C5" s="76"/>
      <c r="D5" s="76"/>
      <c r="E5" s="76"/>
      <c r="F5" s="327" t="s">
        <v>5</v>
      </c>
      <c r="G5" s="328" t="s">
        <v>77</v>
      </c>
      <c r="H5" s="328" t="s">
        <v>78</v>
      </c>
      <c r="I5" s="315" t="s">
        <v>5</v>
      </c>
      <c r="J5" s="316"/>
      <c r="K5" s="317"/>
      <c r="L5" s="315" t="s">
        <v>79</v>
      </c>
      <c r="M5" s="316"/>
      <c r="N5" s="317"/>
      <c r="O5" s="318" t="s">
        <v>169</v>
      </c>
      <c r="P5" s="316"/>
      <c r="Q5" s="317"/>
      <c r="R5" s="315" t="s">
        <v>5</v>
      </c>
      <c r="S5" s="316"/>
      <c r="T5" s="317"/>
      <c r="U5" s="315" t="s">
        <v>79</v>
      </c>
      <c r="V5" s="316"/>
      <c r="W5" s="317"/>
      <c r="X5" s="315" t="s">
        <v>80</v>
      </c>
      <c r="Y5" s="316"/>
      <c r="Z5" s="317"/>
      <c r="AA5" s="318" t="s">
        <v>170</v>
      </c>
      <c r="AB5" s="316"/>
      <c r="AC5" s="317"/>
      <c r="AD5" s="309"/>
      <c r="AE5" s="310"/>
      <c r="AF5" s="311"/>
      <c r="AG5" s="323"/>
      <c r="AH5" s="307"/>
      <c r="AI5" s="337"/>
      <c r="AJ5" s="331"/>
    </row>
    <row r="6" spans="1:36" ht="16.5" customHeight="1">
      <c r="A6" s="333"/>
      <c r="B6" s="334"/>
      <c r="C6" s="75" t="s">
        <v>17</v>
      </c>
      <c r="D6" s="75" t="s">
        <v>77</v>
      </c>
      <c r="E6" s="75" t="s">
        <v>78</v>
      </c>
      <c r="F6" s="327"/>
      <c r="G6" s="328"/>
      <c r="H6" s="328"/>
      <c r="I6" s="75" t="s">
        <v>17</v>
      </c>
      <c r="J6" s="75" t="s">
        <v>77</v>
      </c>
      <c r="K6" s="75" t="s">
        <v>78</v>
      </c>
      <c r="L6" s="79" t="s">
        <v>17</v>
      </c>
      <c r="M6" s="74" t="s">
        <v>77</v>
      </c>
      <c r="N6" s="79" t="s">
        <v>78</v>
      </c>
      <c r="O6" s="75" t="s">
        <v>17</v>
      </c>
      <c r="P6" s="75" t="s">
        <v>77</v>
      </c>
      <c r="Q6" s="75" t="s">
        <v>78</v>
      </c>
      <c r="R6" s="77" t="s">
        <v>17</v>
      </c>
      <c r="S6" s="75" t="s">
        <v>77</v>
      </c>
      <c r="T6" s="75" t="s">
        <v>78</v>
      </c>
      <c r="U6" s="75" t="s">
        <v>17</v>
      </c>
      <c r="V6" s="75" t="s">
        <v>77</v>
      </c>
      <c r="W6" s="75" t="s">
        <v>78</v>
      </c>
      <c r="X6" s="75" t="s">
        <v>17</v>
      </c>
      <c r="Y6" s="75" t="s">
        <v>77</v>
      </c>
      <c r="Z6" s="75" t="s">
        <v>78</v>
      </c>
      <c r="AA6" s="75" t="s">
        <v>17</v>
      </c>
      <c r="AB6" s="75" t="s">
        <v>77</v>
      </c>
      <c r="AC6" s="75" t="s">
        <v>78</v>
      </c>
      <c r="AD6" s="75" t="s">
        <v>17</v>
      </c>
      <c r="AE6" s="75" t="s">
        <v>77</v>
      </c>
      <c r="AF6" s="75" t="s">
        <v>78</v>
      </c>
      <c r="AG6" s="324"/>
      <c r="AH6" s="308"/>
      <c r="AI6" s="338"/>
      <c r="AJ6" s="333"/>
    </row>
    <row r="7" spans="1:36" ht="16.5" customHeight="1">
      <c r="A7" s="69"/>
      <c r="B7" s="81"/>
      <c r="C7" s="76"/>
      <c r="D7" s="109"/>
      <c r="E7" s="109"/>
      <c r="F7" s="68"/>
      <c r="G7" s="109"/>
      <c r="H7" s="109"/>
      <c r="I7" s="68"/>
      <c r="J7" s="109"/>
      <c r="K7" s="109"/>
      <c r="L7" s="68"/>
      <c r="M7" s="109"/>
      <c r="N7" s="109"/>
      <c r="O7" s="68"/>
      <c r="P7" s="109"/>
      <c r="Q7" s="109"/>
      <c r="R7" s="68"/>
      <c r="S7" s="109"/>
      <c r="T7" s="109"/>
      <c r="U7" s="68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10"/>
      <c r="AI7" s="82"/>
      <c r="AJ7" s="20"/>
    </row>
    <row r="8" spans="1:36" ht="16.5" customHeight="1">
      <c r="A8" s="111"/>
      <c r="B8" s="112" t="s">
        <v>181</v>
      </c>
      <c r="C8" s="113">
        <v>34813</v>
      </c>
      <c r="D8" s="92">
        <v>17765</v>
      </c>
      <c r="E8" s="92">
        <v>17048</v>
      </c>
      <c r="F8" s="92">
        <v>6222</v>
      </c>
      <c r="G8" s="92">
        <v>3236</v>
      </c>
      <c r="H8" s="92">
        <v>2986</v>
      </c>
      <c r="I8" s="92">
        <v>13821</v>
      </c>
      <c r="J8" s="92">
        <v>7054</v>
      </c>
      <c r="K8" s="92">
        <v>6767</v>
      </c>
      <c r="L8" s="92">
        <v>5970</v>
      </c>
      <c r="M8" s="92">
        <v>3095</v>
      </c>
      <c r="N8" s="92">
        <v>2875</v>
      </c>
      <c r="O8" s="92">
        <v>7851</v>
      </c>
      <c r="P8" s="92">
        <v>3959</v>
      </c>
      <c r="Q8" s="92">
        <v>3892</v>
      </c>
      <c r="R8" s="92">
        <v>14770</v>
      </c>
      <c r="S8" s="92">
        <v>7475</v>
      </c>
      <c r="T8" s="92">
        <v>7295</v>
      </c>
      <c r="U8" s="92">
        <v>5554</v>
      </c>
      <c r="V8" s="92">
        <v>2848</v>
      </c>
      <c r="W8" s="92">
        <v>2706</v>
      </c>
      <c r="X8" s="92">
        <v>8338</v>
      </c>
      <c r="Y8" s="92">
        <v>4163</v>
      </c>
      <c r="Z8" s="92">
        <v>4175</v>
      </c>
      <c r="AA8" s="92">
        <v>878</v>
      </c>
      <c r="AB8" s="92">
        <v>464</v>
      </c>
      <c r="AC8" s="92">
        <v>414</v>
      </c>
      <c r="AD8" s="92">
        <v>15279</v>
      </c>
      <c r="AE8" s="92">
        <v>7668</v>
      </c>
      <c r="AF8" s="92">
        <v>7611</v>
      </c>
      <c r="AG8" s="92">
        <v>49534</v>
      </c>
      <c r="AH8" s="103">
        <v>70.6</v>
      </c>
      <c r="AI8" s="58" t="s">
        <v>171</v>
      </c>
      <c r="AJ8" s="11"/>
    </row>
    <row r="9" spans="1:36" s="86" customFormat="1" ht="16.5" customHeight="1">
      <c r="A9" s="114"/>
      <c r="B9" s="115" t="s">
        <v>182</v>
      </c>
      <c r="C9" s="83">
        <f>C15+C34+C37+C42+C44+C47+C51+C56+C59+C62+C64</f>
        <v>34025</v>
      </c>
      <c r="D9" s="84">
        <f>D15+D34+D37+D42+D44+D47+D51+D56+D59+D62+D64</f>
        <v>17396</v>
      </c>
      <c r="E9" s="84">
        <f aca="true" t="shared" si="0" ref="E9:AG9">E15+E34+E37+E42+E44+E47+E51+E56+E59+E62+E64</f>
        <v>16629</v>
      </c>
      <c r="F9" s="84">
        <f t="shared" si="0"/>
        <v>6307</v>
      </c>
      <c r="G9" s="84">
        <f t="shared" si="0"/>
        <v>3308</v>
      </c>
      <c r="H9" s="84">
        <f t="shared" si="0"/>
        <v>2999</v>
      </c>
      <c r="I9" s="84">
        <f t="shared" si="0"/>
        <v>13441</v>
      </c>
      <c r="J9" s="84">
        <f t="shared" si="0"/>
        <v>6815</v>
      </c>
      <c r="K9" s="84">
        <f t="shared" si="0"/>
        <v>6626</v>
      </c>
      <c r="L9" s="84">
        <f t="shared" si="0"/>
        <v>6024</v>
      </c>
      <c r="M9" s="84">
        <f t="shared" si="0"/>
        <v>3126</v>
      </c>
      <c r="N9" s="84">
        <f t="shared" si="0"/>
        <v>2898</v>
      </c>
      <c r="O9" s="84">
        <f t="shared" si="0"/>
        <v>7417</v>
      </c>
      <c r="P9" s="84">
        <f t="shared" si="0"/>
        <v>3689</v>
      </c>
      <c r="Q9" s="84">
        <f t="shared" si="0"/>
        <v>3728</v>
      </c>
      <c r="R9" s="84">
        <f t="shared" si="0"/>
        <v>14277</v>
      </c>
      <c r="S9" s="84">
        <f t="shared" si="0"/>
        <v>7273</v>
      </c>
      <c r="T9" s="84">
        <f t="shared" si="0"/>
        <v>7004</v>
      </c>
      <c r="U9" s="84">
        <f t="shared" si="0"/>
        <v>5529</v>
      </c>
      <c r="V9" s="84">
        <f t="shared" si="0"/>
        <v>2853</v>
      </c>
      <c r="W9" s="84">
        <f t="shared" si="0"/>
        <v>2676</v>
      </c>
      <c r="X9" s="84">
        <f t="shared" si="0"/>
        <v>7937</v>
      </c>
      <c r="Y9" s="84">
        <f t="shared" si="0"/>
        <v>4012</v>
      </c>
      <c r="Z9" s="84">
        <f t="shared" si="0"/>
        <v>3925</v>
      </c>
      <c r="AA9" s="84">
        <f t="shared" si="0"/>
        <v>811</v>
      </c>
      <c r="AB9" s="84">
        <f t="shared" si="0"/>
        <v>408</v>
      </c>
      <c r="AC9" s="84">
        <f t="shared" si="0"/>
        <v>403</v>
      </c>
      <c r="AD9" s="84">
        <f t="shared" si="0"/>
        <v>14802</v>
      </c>
      <c r="AE9" s="84">
        <f t="shared" si="0"/>
        <v>7476</v>
      </c>
      <c r="AF9" s="84">
        <f t="shared" si="0"/>
        <v>7326</v>
      </c>
      <c r="AG9" s="84">
        <f t="shared" si="0"/>
        <v>49266</v>
      </c>
      <c r="AH9" s="85">
        <v>68.9</v>
      </c>
      <c r="AI9" s="31" t="s">
        <v>183</v>
      </c>
      <c r="AJ9" s="32"/>
    </row>
    <row r="10" spans="1:36" ht="16.5" customHeight="1">
      <c r="A10" s="69"/>
      <c r="B10" s="81"/>
      <c r="C10" s="87">
        <f aca="true" t="shared" si="1" ref="C10:AG10">IF(C9=SUM(C11:C13),"","no")</f>
      </c>
      <c r="D10" s="88">
        <f t="shared" si="1"/>
      </c>
      <c r="E10" s="88">
        <f t="shared" si="1"/>
      </c>
      <c r="F10" s="88">
        <f t="shared" si="1"/>
      </c>
      <c r="G10" s="88">
        <f t="shared" si="1"/>
      </c>
      <c r="H10" s="88">
        <f t="shared" si="1"/>
      </c>
      <c r="I10" s="88">
        <f t="shared" si="1"/>
      </c>
      <c r="J10" s="88">
        <f t="shared" si="1"/>
      </c>
      <c r="K10" s="88">
        <f t="shared" si="1"/>
      </c>
      <c r="L10" s="88">
        <f t="shared" si="1"/>
      </c>
      <c r="M10" s="88">
        <f t="shared" si="1"/>
      </c>
      <c r="N10" s="88">
        <f t="shared" si="1"/>
      </c>
      <c r="O10" s="88">
        <f t="shared" si="1"/>
      </c>
      <c r="P10" s="88">
        <f t="shared" si="1"/>
      </c>
      <c r="Q10" s="88">
        <f t="shared" si="1"/>
      </c>
      <c r="R10" s="88">
        <f t="shared" si="1"/>
      </c>
      <c r="S10" s="88">
        <f t="shared" si="1"/>
      </c>
      <c r="T10" s="88">
        <f t="shared" si="1"/>
      </c>
      <c r="U10" s="88">
        <f t="shared" si="1"/>
      </c>
      <c r="V10" s="88">
        <f t="shared" si="1"/>
      </c>
      <c r="W10" s="88">
        <f t="shared" si="1"/>
      </c>
      <c r="X10" s="88">
        <f t="shared" si="1"/>
      </c>
      <c r="Y10" s="88">
        <f t="shared" si="1"/>
      </c>
      <c r="Z10" s="88">
        <f t="shared" si="1"/>
      </c>
      <c r="AA10" s="88">
        <f t="shared" si="1"/>
      </c>
      <c r="AB10" s="88">
        <f t="shared" si="1"/>
      </c>
      <c r="AC10" s="88">
        <f t="shared" si="1"/>
      </c>
      <c r="AD10" s="88">
        <f t="shared" si="1"/>
      </c>
      <c r="AE10" s="88">
        <f t="shared" si="1"/>
      </c>
      <c r="AF10" s="88">
        <f t="shared" si="1"/>
      </c>
      <c r="AG10" s="88">
        <f t="shared" si="1"/>
      </c>
      <c r="AH10" s="103"/>
      <c r="AI10" s="35"/>
      <c r="AJ10" s="11"/>
    </row>
    <row r="11" spans="1:36" ht="16.5" customHeight="1">
      <c r="A11" s="69"/>
      <c r="B11" s="89" t="s">
        <v>81</v>
      </c>
      <c r="C11" s="90">
        <f>D11+E11</f>
        <v>132</v>
      </c>
      <c r="D11" s="91">
        <f aca="true" t="shared" si="2" ref="D11:E13">G11+J11+S11</f>
        <v>69</v>
      </c>
      <c r="E11" s="91">
        <f t="shared" si="2"/>
        <v>63</v>
      </c>
      <c r="F11" s="91">
        <f>G11+H11</f>
        <v>21</v>
      </c>
      <c r="G11" s="92">
        <v>11</v>
      </c>
      <c r="H11" s="92">
        <v>10</v>
      </c>
      <c r="I11" s="91">
        <f>J11+K11</f>
        <v>58</v>
      </c>
      <c r="J11" s="92">
        <f aca="true" t="shared" si="3" ref="J11:K13">M11+P11</f>
        <v>29</v>
      </c>
      <c r="K11" s="92">
        <f t="shared" si="3"/>
        <v>29</v>
      </c>
      <c r="L11" s="91">
        <f>M11+N11</f>
        <v>19</v>
      </c>
      <c r="M11" s="92">
        <v>10</v>
      </c>
      <c r="N11" s="92">
        <v>9</v>
      </c>
      <c r="O11" s="91">
        <f>P11+Q11</f>
        <v>39</v>
      </c>
      <c r="P11" s="92">
        <v>19</v>
      </c>
      <c r="Q11" s="92">
        <v>20</v>
      </c>
      <c r="R11" s="91">
        <f>S11+T11</f>
        <v>53</v>
      </c>
      <c r="S11" s="92">
        <f aca="true" t="shared" si="4" ref="S11:T13">V11+Y11+AB11</f>
        <v>29</v>
      </c>
      <c r="T11" s="92">
        <f t="shared" si="4"/>
        <v>24</v>
      </c>
      <c r="U11" s="91">
        <f>V11+W11</f>
        <v>15</v>
      </c>
      <c r="V11" s="92">
        <v>8</v>
      </c>
      <c r="W11" s="92">
        <v>7</v>
      </c>
      <c r="X11" s="92">
        <f>SUM(Y11:Z11)</f>
        <v>32</v>
      </c>
      <c r="Y11" s="92">
        <v>16</v>
      </c>
      <c r="Z11" s="92">
        <v>16</v>
      </c>
      <c r="AA11" s="92">
        <f>SUM(AB11:AC11)</f>
        <v>6</v>
      </c>
      <c r="AB11" s="92">
        <v>5</v>
      </c>
      <c r="AC11" s="92">
        <v>1</v>
      </c>
      <c r="AD11" s="92">
        <f>SUM(AE11:AF11)</f>
        <v>58</v>
      </c>
      <c r="AE11" s="92">
        <v>27</v>
      </c>
      <c r="AF11" s="92">
        <v>31</v>
      </c>
      <c r="AG11" s="92">
        <v>160</v>
      </c>
      <c r="AH11" s="116" t="s">
        <v>160</v>
      </c>
      <c r="AI11" s="45" t="s">
        <v>65</v>
      </c>
      <c r="AJ11" s="11"/>
    </row>
    <row r="12" spans="1:36" ht="16.5" customHeight="1">
      <c r="A12" s="69"/>
      <c r="B12" s="89" t="s">
        <v>82</v>
      </c>
      <c r="C12" s="90">
        <f>D12+E12</f>
        <v>5757</v>
      </c>
      <c r="D12" s="91">
        <f t="shared" si="2"/>
        <v>2963</v>
      </c>
      <c r="E12" s="91">
        <f t="shared" si="2"/>
        <v>2794</v>
      </c>
      <c r="F12" s="91">
        <f>G12+H12</f>
        <v>675</v>
      </c>
      <c r="G12" s="92">
        <v>367</v>
      </c>
      <c r="H12" s="92">
        <v>308</v>
      </c>
      <c r="I12" s="91">
        <f>J12+K12</f>
        <v>2324</v>
      </c>
      <c r="J12" s="92">
        <f t="shared" si="3"/>
        <v>1196</v>
      </c>
      <c r="K12" s="92">
        <f t="shared" si="3"/>
        <v>1128</v>
      </c>
      <c r="L12" s="91">
        <f>M12+N12</f>
        <v>645</v>
      </c>
      <c r="M12" s="92">
        <v>331</v>
      </c>
      <c r="N12" s="92">
        <v>314</v>
      </c>
      <c r="O12" s="91">
        <f>P12+Q12</f>
        <v>1679</v>
      </c>
      <c r="P12" s="92">
        <v>865</v>
      </c>
      <c r="Q12" s="92">
        <v>814</v>
      </c>
      <c r="R12" s="91">
        <f>S12+T12</f>
        <v>2758</v>
      </c>
      <c r="S12" s="92">
        <f t="shared" si="4"/>
        <v>1400</v>
      </c>
      <c r="T12" s="92">
        <f t="shared" si="4"/>
        <v>1358</v>
      </c>
      <c r="U12" s="91">
        <f>V12+W12</f>
        <v>583</v>
      </c>
      <c r="V12" s="92">
        <v>300</v>
      </c>
      <c r="W12" s="92">
        <v>283</v>
      </c>
      <c r="X12" s="92">
        <f>SUM(Y12:Z12)</f>
        <v>1800</v>
      </c>
      <c r="Y12" s="92">
        <v>921</v>
      </c>
      <c r="Z12" s="92">
        <v>879</v>
      </c>
      <c r="AA12" s="92">
        <f>SUM(AB12:AC12)</f>
        <v>375</v>
      </c>
      <c r="AB12" s="92">
        <v>179</v>
      </c>
      <c r="AC12" s="92">
        <v>196</v>
      </c>
      <c r="AD12" s="92">
        <f>SUM(AE12:AF12)</f>
        <v>2981</v>
      </c>
      <c r="AE12" s="92">
        <v>1528</v>
      </c>
      <c r="AF12" s="92">
        <v>1453</v>
      </c>
      <c r="AG12" s="92">
        <v>11875</v>
      </c>
      <c r="AH12" s="116" t="s">
        <v>160</v>
      </c>
      <c r="AI12" s="45" t="s">
        <v>66</v>
      </c>
      <c r="AJ12" s="11"/>
    </row>
    <row r="13" spans="1:36" ht="16.5" customHeight="1">
      <c r="A13" s="69"/>
      <c r="B13" s="89" t="s">
        <v>83</v>
      </c>
      <c r="C13" s="90">
        <f>D13+E13</f>
        <v>28136</v>
      </c>
      <c r="D13" s="91">
        <f t="shared" si="2"/>
        <v>14364</v>
      </c>
      <c r="E13" s="91">
        <f t="shared" si="2"/>
        <v>13772</v>
      </c>
      <c r="F13" s="91">
        <f>G13+H13</f>
        <v>5611</v>
      </c>
      <c r="G13" s="92">
        <v>2930</v>
      </c>
      <c r="H13" s="92">
        <v>2681</v>
      </c>
      <c r="I13" s="91">
        <f>J13+K13</f>
        <v>11059</v>
      </c>
      <c r="J13" s="92">
        <f t="shared" si="3"/>
        <v>5590</v>
      </c>
      <c r="K13" s="92">
        <f t="shared" si="3"/>
        <v>5469</v>
      </c>
      <c r="L13" s="91">
        <f>M13+N13</f>
        <v>5360</v>
      </c>
      <c r="M13" s="92">
        <v>2785</v>
      </c>
      <c r="N13" s="92">
        <v>2575</v>
      </c>
      <c r="O13" s="91">
        <f>P13+Q13</f>
        <v>5699</v>
      </c>
      <c r="P13" s="92">
        <v>2805</v>
      </c>
      <c r="Q13" s="92">
        <v>2894</v>
      </c>
      <c r="R13" s="91">
        <f>S13+T13</f>
        <v>11466</v>
      </c>
      <c r="S13" s="92">
        <f t="shared" si="4"/>
        <v>5844</v>
      </c>
      <c r="T13" s="92">
        <f t="shared" si="4"/>
        <v>5622</v>
      </c>
      <c r="U13" s="91">
        <f>V13+W13</f>
        <v>4931</v>
      </c>
      <c r="V13" s="92">
        <v>2545</v>
      </c>
      <c r="W13" s="92">
        <v>2386</v>
      </c>
      <c r="X13" s="92">
        <f>SUM(Y13:Z13)</f>
        <v>6105</v>
      </c>
      <c r="Y13" s="92">
        <v>3075</v>
      </c>
      <c r="Z13" s="92">
        <v>3030</v>
      </c>
      <c r="AA13" s="92">
        <f>SUM(AB13:AC13)</f>
        <v>430</v>
      </c>
      <c r="AB13" s="92">
        <v>224</v>
      </c>
      <c r="AC13" s="92">
        <v>206</v>
      </c>
      <c r="AD13" s="92">
        <f>SUM(AE13:AF13)</f>
        <v>11763</v>
      </c>
      <c r="AE13" s="92">
        <v>5921</v>
      </c>
      <c r="AF13" s="92">
        <v>5842</v>
      </c>
      <c r="AG13" s="92">
        <v>37231</v>
      </c>
      <c r="AH13" s="116" t="s">
        <v>160</v>
      </c>
      <c r="AI13" s="45" t="s">
        <v>67</v>
      </c>
      <c r="AJ13" s="11"/>
    </row>
    <row r="14" spans="1:36" ht="16.5" customHeight="1">
      <c r="A14" s="69"/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103"/>
      <c r="AI14" s="35"/>
      <c r="AJ14" s="11"/>
    </row>
    <row r="15" spans="1:36" s="98" customFormat="1" ht="16.5" customHeight="1">
      <c r="A15" s="298" t="s">
        <v>161</v>
      </c>
      <c r="B15" s="299"/>
      <c r="C15" s="95">
        <f>SUM(D15:E15)</f>
        <v>28304</v>
      </c>
      <c r="D15" s="96">
        <f>SUM(D17:D33)</f>
        <v>14458</v>
      </c>
      <c r="E15" s="96">
        <f>SUM(E17:E33)</f>
        <v>13846</v>
      </c>
      <c r="F15" s="96">
        <f>SUM(G15:H15)</f>
        <v>5304</v>
      </c>
      <c r="G15" s="96">
        <f>SUM(G17:G33)</f>
        <v>2754</v>
      </c>
      <c r="H15" s="96">
        <f>SUM(H17:H33)</f>
        <v>2550</v>
      </c>
      <c r="I15" s="96">
        <f>SUM(J15:K15)</f>
        <v>11103</v>
      </c>
      <c r="J15" s="96">
        <f>SUM(J17:J33)</f>
        <v>5652</v>
      </c>
      <c r="K15" s="96">
        <f>SUM(K17:K33)</f>
        <v>5451</v>
      </c>
      <c r="L15" s="96">
        <f>SUM(M15:N15)</f>
        <v>5043</v>
      </c>
      <c r="M15" s="96">
        <f>SUM(M17:M33)</f>
        <v>2641</v>
      </c>
      <c r="N15" s="96">
        <f>SUM(N17:N33)</f>
        <v>2402</v>
      </c>
      <c r="O15" s="96">
        <f aca="true" t="shared" si="5" ref="O15:O66">SUM(P15:Q15)</f>
        <v>6060</v>
      </c>
      <c r="P15" s="96">
        <f>SUM(P17:P33)</f>
        <v>3011</v>
      </c>
      <c r="Q15" s="96">
        <f>SUM(Q17:Q33)</f>
        <v>3049</v>
      </c>
      <c r="R15" s="96">
        <f>SUM(S15:T15)</f>
        <v>11897</v>
      </c>
      <c r="S15" s="96">
        <f>SUM(S17:S33)</f>
        <v>6052</v>
      </c>
      <c r="T15" s="96">
        <f>SUM(T17:T33)</f>
        <v>5845</v>
      </c>
      <c r="U15" s="96">
        <f aca="true" t="shared" si="6" ref="U15:U66">SUM(V15:W15)</f>
        <v>4664</v>
      </c>
      <c r="V15" s="96">
        <f>SUM(V17:V33)</f>
        <v>2402</v>
      </c>
      <c r="W15" s="96">
        <f>SUM(W17:W33)</f>
        <v>2262</v>
      </c>
      <c r="X15" s="96">
        <f>SUM(Y15:Z15)</f>
        <v>6523</v>
      </c>
      <c r="Y15" s="96">
        <f>SUM(Y17:Y33)</f>
        <v>3298</v>
      </c>
      <c r="Z15" s="96">
        <f>SUM(Z17:Z33)</f>
        <v>3225</v>
      </c>
      <c r="AA15" s="96">
        <f>SUM(AB15:AC15)</f>
        <v>710</v>
      </c>
      <c r="AB15" s="96">
        <f>SUM(AB17:AB33)</f>
        <v>352</v>
      </c>
      <c r="AC15" s="96">
        <f>SUM(AC17:AC33)</f>
        <v>358</v>
      </c>
      <c r="AD15" s="96">
        <f>SUM(AE15:AF15)</f>
        <v>12252</v>
      </c>
      <c r="AE15" s="96">
        <f>SUM(AE17:AE33)</f>
        <v>6211</v>
      </c>
      <c r="AF15" s="96">
        <f>SUM(AF17:AF33)</f>
        <v>6041</v>
      </c>
      <c r="AG15" s="96">
        <f>SUM(AG17:AG33)</f>
        <v>40381</v>
      </c>
      <c r="AH15" s="97">
        <v>70.6</v>
      </c>
      <c r="AI15" s="256" t="s">
        <v>161</v>
      </c>
      <c r="AJ15" s="196"/>
    </row>
    <row r="16" spans="1:36" s="98" customFormat="1" ht="16.5" customHeight="1">
      <c r="A16" s="42"/>
      <c r="B16" s="99" t="s">
        <v>162</v>
      </c>
      <c r="C16" s="95">
        <f aca="true" t="shared" si="7" ref="C16:C66">SUM(D16:E16)</f>
        <v>16105</v>
      </c>
      <c r="D16" s="96">
        <f>SUM(D17:D21)</f>
        <v>8147</v>
      </c>
      <c r="E16" s="96">
        <f>SUM(E17:E21)</f>
        <v>7958</v>
      </c>
      <c r="F16" s="96">
        <f aca="true" t="shared" si="8" ref="F16:F66">SUM(G16:H16)</f>
        <v>3200</v>
      </c>
      <c r="G16" s="96">
        <f>SUM(G17:G21)</f>
        <v>1633</v>
      </c>
      <c r="H16" s="96">
        <f>SUM(H17:H21)</f>
        <v>1567</v>
      </c>
      <c r="I16" s="96">
        <f aca="true" t="shared" si="9" ref="I16:I66">SUM(J16:K16)</f>
        <v>6333</v>
      </c>
      <c r="J16" s="96">
        <f>SUM(J17:J21)</f>
        <v>3197</v>
      </c>
      <c r="K16" s="96">
        <f>SUM(K17:K21)</f>
        <v>3136</v>
      </c>
      <c r="L16" s="96">
        <f aca="true" t="shared" si="10" ref="L16:L66">SUM(M16:N16)</f>
        <v>3119</v>
      </c>
      <c r="M16" s="96">
        <f>SUM(M17:M21)</f>
        <v>1621</v>
      </c>
      <c r="N16" s="96">
        <f>SUM(N17:N21)</f>
        <v>1498</v>
      </c>
      <c r="O16" s="96">
        <f t="shared" si="5"/>
        <v>3214</v>
      </c>
      <c r="P16" s="96">
        <f>SUM(P17:P21)</f>
        <v>1576</v>
      </c>
      <c r="Q16" s="96">
        <f>SUM(Q17:Q21)</f>
        <v>1638</v>
      </c>
      <c r="R16" s="96">
        <f aca="true" t="shared" si="11" ref="R16:R66">SUM(S16:T16)</f>
        <v>6572</v>
      </c>
      <c r="S16" s="96">
        <f>SUM(S17:S21)</f>
        <v>3317</v>
      </c>
      <c r="T16" s="96">
        <f>SUM(T17:T21)</f>
        <v>3255</v>
      </c>
      <c r="U16" s="96">
        <f t="shared" si="6"/>
        <v>2829</v>
      </c>
      <c r="V16" s="96">
        <f>SUM(V17:V21)</f>
        <v>1450</v>
      </c>
      <c r="W16" s="96">
        <f>SUM(W17:W21)</f>
        <v>1379</v>
      </c>
      <c r="X16" s="96">
        <f aca="true" t="shared" si="12" ref="X16:X66">SUM(Y16:Z16)</f>
        <v>3454</v>
      </c>
      <c r="Y16" s="96">
        <f aca="true" t="shared" si="13" ref="Y16:AG16">SUM(Y17:Y21)</f>
        <v>1713</v>
      </c>
      <c r="Z16" s="96">
        <f t="shared" si="13"/>
        <v>1741</v>
      </c>
      <c r="AA16" s="96">
        <f aca="true" t="shared" si="14" ref="AA16:AA66">SUM(AB16:AC16)</f>
        <v>289</v>
      </c>
      <c r="AB16" s="96">
        <f t="shared" si="13"/>
        <v>154</v>
      </c>
      <c r="AC16" s="96">
        <f>SUM(AC17:AC21)</f>
        <v>135</v>
      </c>
      <c r="AD16" s="96">
        <f aca="true" t="shared" si="15" ref="AD16:AD66">SUM(AE16:AF16)</f>
        <v>6724</v>
      </c>
      <c r="AE16" s="96">
        <f t="shared" si="13"/>
        <v>3401</v>
      </c>
      <c r="AF16" s="96">
        <f t="shared" si="13"/>
        <v>3323</v>
      </c>
      <c r="AG16" s="96">
        <f t="shared" si="13"/>
        <v>22107</v>
      </c>
      <c r="AH16" s="97">
        <v>71.6</v>
      </c>
      <c r="AI16" s="41" t="s">
        <v>162</v>
      </c>
      <c r="AJ16" s="42"/>
    </row>
    <row r="17" spans="1:36" ht="16.5" customHeight="1">
      <c r="A17" s="49"/>
      <c r="B17" s="100" t="s">
        <v>20</v>
      </c>
      <c r="C17" s="101">
        <f>SUM(D17:E17)</f>
        <v>3480</v>
      </c>
      <c r="D17" s="91">
        <f>G17+J17+S17</f>
        <v>1836</v>
      </c>
      <c r="E17" s="91">
        <f>H17+K17+T17</f>
        <v>1644</v>
      </c>
      <c r="F17" s="102">
        <f t="shared" si="8"/>
        <v>756</v>
      </c>
      <c r="G17" s="92">
        <v>417</v>
      </c>
      <c r="H17" s="92">
        <v>339</v>
      </c>
      <c r="I17" s="102">
        <f t="shared" si="9"/>
        <v>1294</v>
      </c>
      <c r="J17" s="92">
        <f>M17+P17</f>
        <v>679</v>
      </c>
      <c r="K17" s="92">
        <f>N17+Q17</f>
        <v>615</v>
      </c>
      <c r="L17" s="102">
        <f t="shared" si="10"/>
        <v>735</v>
      </c>
      <c r="M17" s="92">
        <v>390</v>
      </c>
      <c r="N17" s="92">
        <v>345</v>
      </c>
      <c r="O17" s="102">
        <f t="shared" si="5"/>
        <v>559</v>
      </c>
      <c r="P17" s="92">
        <v>289</v>
      </c>
      <c r="Q17" s="92">
        <v>270</v>
      </c>
      <c r="R17" s="102">
        <f t="shared" si="11"/>
        <v>1430</v>
      </c>
      <c r="S17" s="92">
        <f>V17+Y17+AB17</f>
        <v>740</v>
      </c>
      <c r="T17" s="92">
        <f>W17+Z17+AC17</f>
        <v>690</v>
      </c>
      <c r="U17" s="102">
        <f t="shared" si="6"/>
        <v>703</v>
      </c>
      <c r="V17" s="92">
        <v>363</v>
      </c>
      <c r="W17" s="92">
        <v>340</v>
      </c>
      <c r="X17" s="102">
        <f t="shared" si="12"/>
        <v>652</v>
      </c>
      <c r="Y17" s="92">
        <v>338</v>
      </c>
      <c r="Z17" s="92">
        <v>314</v>
      </c>
      <c r="AA17" s="102">
        <f t="shared" si="14"/>
        <v>75</v>
      </c>
      <c r="AB17" s="92">
        <v>39</v>
      </c>
      <c r="AC17" s="92">
        <v>36</v>
      </c>
      <c r="AD17" s="102">
        <f t="shared" si="15"/>
        <v>1392</v>
      </c>
      <c r="AE17" s="92">
        <v>697</v>
      </c>
      <c r="AF17" s="92">
        <v>695</v>
      </c>
      <c r="AG17" s="92">
        <v>4927</v>
      </c>
      <c r="AH17" s="103">
        <v>60</v>
      </c>
      <c r="AI17" s="45" t="s">
        <v>20</v>
      </c>
      <c r="AJ17" s="11"/>
    </row>
    <row r="18" spans="1:36" ht="16.5" customHeight="1">
      <c r="A18" s="49"/>
      <c r="B18" s="100" t="s">
        <v>21</v>
      </c>
      <c r="C18" s="101">
        <f t="shared" si="7"/>
        <v>2818</v>
      </c>
      <c r="D18" s="91">
        <f aca="true" t="shared" si="16" ref="D18:E66">G18+J18+S18</f>
        <v>1424</v>
      </c>
      <c r="E18" s="91">
        <f t="shared" si="16"/>
        <v>1394</v>
      </c>
      <c r="F18" s="102">
        <f t="shared" si="8"/>
        <v>521</v>
      </c>
      <c r="G18" s="92">
        <v>281</v>
      </c>
      <c r="H18" s="92">
        <v>240</v>
      </c>
      <c r="I18" s="102">
        <f t="shared" si="9"/>
        <v>1173</v>
      </c>
      <c r="J18" s="92">
        <f aca="true" t="shared" si="17" ref="J18:K66">M18+P18</f>
        <v>567</v>
      </c>
      <c r="K18" s="92">
        <f t="shared" si="17"/>
        <v>606</v>
      </c>
      <c r="L18" s="102">
        <f t="shared" si="10"/>
        <v>540</v>
      </c>
      <c r="M18" s="92">
        <v>267</v>
      </c>
      <c r="N18" s="92">
        <v>273</v>
      </c>
      <c r="O18" s="102">
        <f t="shared" si="5"/>
        <v>633</v>
      </c>
      <c r="P18" s="92">
        <v>300</v>
      </c>
      <c r="Q18" s="92">
        <v>333</v>
      </c>
      <c r="R18" s="102">
        <f t="shared" si="11"/>
        <v>1124</v>
      </c>
      <c r="S18" s="92">
        <f aca="true" t="shared" si="18" ref="S18:T66">V18+Y18+AB18</f>
        <v>576</v>
      </c>
      <c r="T18" s="92">
        <f t="shared" si="18"/>
        <v>548</v>
      </c>
      <c r="U18" s="102">
        <f t="shared" si="6"/>
        <v>463</v>
      </c>
      <c r="V18" s="92">
        <v>226</v>
      </c>
      <c r="W18" s="92">
        <v>237</v>
      </c>
      <c r="X18" s="102">
        <f t="shared" si="12"/>
        <v>617</v>
      </c>
      <c r="Y18" s="92">
        <v>329</v>
      </c>
      <c r="Z18" s="92">
        <v>288</v>
      </c>
      <c r="AA18" s="102">
        <f t="shared" si="14"/>
        <v>44</v>
      </c>
      <c r="AB18" s="92">
        <v>21</v>
      </c>
      <c r="AC18" s="92">
        <v>23</v>
      </c>
      <c r="AD18" s="102">
        <f t="shared" si="15"/>
        <v>1123</v>
      </c>
      <c r="AE18" s="92">
        <v>582</v>
      </c>
      <c r="AF18" s="92">
        <v>541</v>
      </c>
      <c r="AG18" s="92">
        <v>4280</v>
      </c>
      <c r="AH18" s="103">
        <v>68.9</v>
      </c>
      <c r="AI18" s="45" t="s">
        <v>21</v>
      </c>
      <c r="AJ18" s="11"/>
    </row>
    <row r="19" spans="1:36" ht="16.5" customHeight="1">
      <c r="A19" s="49"/>
      <c r="B19" s="100" t="s">
        <v>22</v>
      </c>
      <c r="C19" s="101">
        <f t="shared" si="7"/>
        <v>2026</v>
      </c>
      <c r="D19" s="91">
        <f t="shared" si="16"/>
        <v>1031</v>
      </c>
      <c r="E19" s="91">
        <f t="shared" si="16"/>
        <v>995</v>
      </c>
      <c r="F19" s="102">
        <f t="shared" si="8"/>
        <v>381</v>
      </c>
      <c r="G19" s="92">
        <v>206</v>
      </c>
      <c r="H19" s="92">
        <v>175</v>
      </c>
      <c r="I19" s="102">
        <f t="shared" si="9"/>
        <v>795</v>
      </c>
      <c r="J19" s="92">
        <f t="shared" si="17"/>
        <v>400</v>
      </c>
      <c r="K19" s="92">
        <f t="shared" si="17"/>
        <v>395</v>
      </c>
      <c r="L19" s="102">
        <f t="shared" si="10"/>
        <v>353</v>
      </c>
      <c r="M19" s="92">
        <v>177</v>
      </c>
      <c r="N19" s="92">
        <v>176</v>
      </c>
      <c r="O19" s="102">
        <f t="shared" si="5"/>
        <v>442</v>
      </c>
      <c r="P19" s="92">
        <v>223</v>
      </c>
      <c r="Q19" s="92">
        <v>219</v>
      </c>
      <c r="R19" s="102">
        <f t="shared" si="11"/>
        <v>850</v>
      </c>
      <c r="S19" s="92">
        <f t="shared" si="18"/>
        <v>425</v>
      </c>
      <c r="T19" s="92">
        <f t="shared" si="18"/>
        <v>425</v>
      </c>
      <c r="U19" s="102">
        <f t="shared" si="6"/>
        <v>326</v>
      </c>
      <c r="V19" s="92">
        <v>182</v>
      </c>
      <c r="W19" s="92">
        <v>144</v>
      </c>
      <c r="X19" s="102">
        <f t="shared" si="12"/>
        <v>493</v>
      </c>
      <c r="Y19" s="92">
        <v>218</v>
      </c>
      <c r="Z19" s="92">
        <v>275</v>
      </c>
      <c r="AA19" s="102">
        <f t="shared" si="14"/>
        <v>31</v>
      </c>
      <c r="AB19" s="92">
        <v>25</v>
      </c>
      <c r="AC19" s="92">
        <v>6</v>
      </c>
      <c r="AD19" s="102">
        <f t="shared" si="15"/>
        <v>884</v>
      </c>
      <c r="AE19" s="92">
        <v>437</v>
      </c>
      <c r="AF19" s="92">
        <v>447</v>
      </c>
      <c r="AG19" s="92">
        <v>3045</v>
      </c>
      <c r="AH19" s="103">
        <v>73.5</v>
      </c>
      <c r="AI19" s="45" t="s">
        <v>22</v>
      </c>
      <c r="AJ19" s="11"/>
    </row>
    <row r="20" spans="1:36" ht="16.5" customHeight="1">
      <c r="A20" s="49"/>
      <c r="B20" s="100" t="s">
        <v>23</v>
      </c>
      <c r="C20" s="101">
        <f t="shared" si="7"/>
        <v>3682</v>
      </c>
      <c r="D20" s="91">
        <f t="shared" si="16"/>
        <v>1838</v>
      </c>
      <c r="E20" s="91">
        <f t="shared" si="16"/>
        <v>1844</v>
      </c>
      <c r="F20" s="102">
        <f t="shared" si="8"/>
        <v>695</v>
      </c>
      <c r="G20" s="92">
        <v>342</v>
      </c>
      <c r="H20" s="92">
        <v>353</v>
      </c>
      <c r="I20" s="102">
        <f t="shared" si="9"/>
        <v>1475</v>
      </c>
      <c r="J20" s="92">
        <f t="shared" si="17"/>
        <v>722</v>
      </c>
      <c r="K20" s="92">
        <f t="shared" si="17"/>
        <v>753</v>
      </c>
      <c r="L20" s="102">
        <f t="shared" si="10"/>
        <v>705</v>
      </c>
      <c r="M20" s="92">
        <v>371</v>
      </c>
      <c r="N20" s="92">
        <v>334</v>
      </c>
      <c r="O20" s="102">
        <f t="shared" si="5"/>
        <v>770</v>
      </c>
      <c r="P20" s="92">
        <v>351</v>
      </c>
      <c r="Q20" s="92">
        <v>419</v>
      </c>
      <c r="R20" s="102">
        <f t="shared" si="11"/>
        <v>1512</v>
      </c>
      <c r="S20" s="92">
        <f t="shared" si="18"/>
        <v>774</v>
      </c>
      <c r="T20" s="92">
        <f t="shared" si="18"/>
        <v>738</v>
      </c>
      <c r="U20" s="102">
        <f t="shared" si="6"/>
        <v>647</v>
      </c>
      <c r="V20" s="92">
        <v>345</v>
      </c>
      <c r="W20" s="92">
        <v>302</v>
      </c>
      <c r="X20" s="102">
        <f t="shared" si="12"/>
        <v>784</v>
      </c>
      <c r="Y20" s="92">
        <v>387</v>
      </c>
      <c r="Z20" s="92">
        <v>397</v>
      </c>
      <c r="AA20" s="102">
        <f t="shared" si="14"/>
        <v>81</v>
      </c>
      <c r="AB20" s="92">
        <v>42</v>
      </c>
      <c r="AC20" s="92">
        <v>39</v>
      </c>
      <c r="AD20" s="102">
        <f t="shared" si="15"/>
        <v>1578</v>
      </c>
      <c r="AE20" s="92">
        <v>825</v>
      </c>
      <c r="AF20" s="92">
        <v>753</v>
      </c>
      <c r="AG20" s="92">
        <v>4800</v>
      </c>
      <c r="AH20" s="103">
        <v>75</v>
      </c>
      <c r="AI20" s="45" t="s">
        <v>23</v>
      </c>
      <c r="AJ20" s="11"/>
    </row>
    <row r="21" spans="1:36" ht="16.5" customHeight="1">
      <c r="A21" s="49"/>
      <c r="B21" s="100" t="s">
        <v>24</v>
      </c>
      <c r="C21" s="101">
        <f t="shared" si="7"/>
        <v>4099</v>
      </c>
      <c r="D21" s="91">
        <f t="shared" si="16"/>
        <v>2018</v>
      </c>
      <c r="E21" s="91">
        <f t="shared" si="16"/>
        <v>2081</v>
      </c>
      <c r="F21" s="102">
        <f t="shared" si="8"/>
        <v>847</v>
      </c>
      <c r="G21" s="92">
        <v>387</v>
      </c>
      <c r="H21" s="92">
        <v>460</v>
      </c>
      <c r="I21" s="102">
        <f t="shared" si="9"/>
        <v>1596</v>
      </c>
      <c r="J21" s="92">
        <f t="shared" si="17"/>
        <v>829</v>
      </c>
      <c r="K21" s="92">
        <f t="shared" si="17"/>
        <v>767</v>
      </c>
      <c r="L21" s="102">
        <f t="shared" si="10"/>
        <v>786</v>
      </c>
      <c r="M21" s="92">
        <v>416</v>
      </c>
      <c r="N21" s="92">
        <v>370</v>
      </c>
      <c r="O21" s="102">
        <f t="shared" si="5"/>
        <v>810</v>
      </c>
      <c r="P21" s="92">
        <v>413</v>
      </c>
      <c r="Q21" s="92">
        <v>397</v>
      </c>
      <c r="R21" s="102">
        <f t="shared" si="11"/>
        <v>1656</v>
      </c>
      <c r="S21" s="92">
        <f t="shared" si="18"/>
        <v>802</v>
      </c>
      <c r="T21" s="92">
        <f t="shared" si="18"/>
        <v>854</v>
      </c>
      <c r="U21" s="102">
        <f t="shared" si="6"/>
        <v>690</v>
      </c>
      <c r="V21" s="92">
        <v>334</v>
      </c>
      <c r="W21" s="92">
        <v>356</v>
      </c>
      <c r="X21" s="102">
        <f t="shared" si="12"/>
        <v>908</v>
      </c>
      <c r="Y21" s="92">
        <v>441</v>
      </c>
      <c r="Z21" s="92">
        <v>467</v>
      </c>
      <c r="AA21" s="102">
        <f t="shared" si="14"/>
        <v>58</v>
      </c>
      <c r="AB21" s="92">
        <v>27</v>
      </c>
      <c r="AC21" s="92">
        <v>31</v>
      </c>
      <c r="AD21" s="102">
        <f t="shared" si="15"/>
        <v>1747</v>
      </c>
      <c r="AE21" s="92">
        <v>860</v>
      </c>
      <c r="AF21" s="92">
        <v>887</v>
      </c>
      <c r="AG21" s="92">
        <v>5055</v>
      </c>
      <c r="AH21" s="103">
        <v>82</v>
      </c>
      <c r="AI21" s="45" t="s">
        <v>24</v>
      </c>
      <c r="AJ21" s="11"/>
    </row>
    <row r="22" spans="1:36" ht="16.5" customHeight="1">
      <c r="A22" s="49"/>
      <c r="B22" s="51" t="s">
        <v>25</v>
      </c>
      <c r="C22" s="101">
        <f t="shared" si="7"/>
        <v>1987</v>
      </c>
      <c r="D22" s="91">
        <f t="shared" si="16"/>
        <v>1026</v>
      </c>
      <c r="E22" s="91">
        <f t="shared" si="16"/>
        <v>961</v>
      </c>
      <c r="F22" s="102">
        <f t="shared" si="8"/>
        <v>330</v>
      </c>
      <c r="G22" s="92">
        <v>176</v>
      </c>
      <c r="H22" s="92">
        <v>154</v>
      </c>
      <c r="I22" s="102">
        <f t="shared" si="9"/>
        <v>765</v>
      </c>
      <c r="J22" s="92">
        <f t="shared" si="17"/>
        <v>385</v>
      </c>
      <c r="K22" s="92">
        <f t="shared" si="17"/>
        <v>380</v>
      </c>
      <c r="L22" s="102">
        <f t="shared" si="10"/>
        <v>291</v>
      </c>
      <c r="M22" s="92">
        <v>160</v>
      </c>
      <c r="N22" s="92">
        <v>131</v>
      </c>
      <c r="O22" s="102">
        <f t="shared" si="5"/>
        <v>474</v>
      </c>
      <c r="P22" s="92">
        <v>225</v>
      </c>
      <c r="Q22" s="92">
        <v>249</v>
      </c>
      <c r="R22" s="102">
        <f t="shared" si="11"/>
        <v>892</v>
      </c>
      <c r="S22" s="92">
        <f t="shared" si="18"/>
        <v>465</v>
      </c>
      <c r="T22" s="92">
        <f t="shared" si="18"/>
        <v>427</v>
      </c>
      <c r="U22" s="102">
        <f t="shared" si="6"/>
        <v>284</v>
      </c>
      <c r="V22" s="92">
        <v>137</v>
      </c>
      <c r="W22" s="92">
        <v>147</v>
      </c>
      <c r="X22" s="102">
        <f t="shared" si="12"/>
        <v>579</v>
      </c>
      <c r="Y22" s="92">
        <v>312</v>
      </c>
      <c r="Z22" s="92">
        <v>267</v>
      </c>
      <c r="AA22" s="102">
        <f t="shared" si="14"/>
        <v>29</v>
      </c>
      <c r="AB22" s="92">
        <v>16</v>
      </c>
      <c r="AC22" s="92">
        <v>13</v>
      </c>
      <c r="AD22" s="102">
        <f t="shared" si="15"/>
        <v>904</v>
      </c>
      <c r="AE22" s="92">
        <v>430</v>
      </c>
      <c r="AF22" s="92">
        <v>474</v>
      </c>
      <c r="AG22" s="92">
        <v>2805</v>
      </c>
      <c r="AH22" s="103">
        <v>60.6</v>
      </c>
      <c r="AI22" s="47" t="s">
        <v>25</v>
      </c>
      <c r="AJ22" s="11"/>
    </row>
    <row r="23" spans="1:36" ht="16.5" customHeight="1">
      <c r="A23" s="49"/>
      <c r="B23" s="51" t="s">
        <v>27</v>
      </c>
      <c r="C23" s="101">
        <f t="shared" si="7"/>
        <v>749</v>
      </c>
      <c r="D23" s="91">
        <f t="shared" si="16"/>
        <v>393</v>
      </c>
      <c r="E23" s="91">
        <f t="shared" si="16"/>
        <v>356</v>
      </c>
      <c r="F23" s="102">
        <f t="shared" si="8"/>
        <v>110</v>
      </c>
      <c r="G23" s="92">
        <v>61</v>
      </c>
      <c r="H23" s="92">
        <v>49</v>
      </c>
      <c r="I23" s="102">
        <f t="shared" si="9"/>
        <v>327</v>
      </c>
      <c r="J23" s="92">
        <f t="shared" si="17"/>
        <v>181</v>
      </c>
      <c r="K23" s="92">
        <f t="shared" si="17"/>
        <v>146</v>
      </c>
      <c r="L23" s="102">
        <f t="shared" si="10"/>
        <v>118</v>
      </c>
      <c r="M23" s="92">
        <v>70</v>
      </c>
      <c r="N23" s="92">
        <v>48</v>
      </c>
      <c r="O23" s="102">
        <f t="shared" si="5"/>
        <v>209</v>
      </c>
      <c r="P23" s="92">
        <v>111</v>
      </c>
      <c r="Q23" s="92">
        <v>98</v>
      </c>
      <c r="R23" s="102">
        <f t="shared" si="11"/>
        <v>312</v>
      </c>
      <c r="S23" s="92">
        <f t="shared" si="18"/>
        <v>151</v>
      </c>
      <c r="T23" s="92">
        <f t="shared" si="18"/>
        <v>161</v>
      </c>
      <c r="U23" s="102">
        <f t="shared" si="6"/>
        <v>106</v>
      </c>
      <c r="V23" s="92">
        <v>55</v>
      </c>
      <c r="W23" s="92">
        <v>51</v>
      </c>
      <c r="X23" s="102">
        <f t="shared" si="12"/>
        <v>198</v>
      </c>
      <c r="Y23" s="92">
        <v>92</v>
      </c>
      <c r="Z23" s="92">
        <v>106</v>
      </c>
      <c r="AA23" s="102">
        <f t="shared" si="14"/>
        <v>8</v>
      </c>
      <c r="AB23" s="92">
        <v>4</v>
      </c>
      <c r="AC23" s="92">
        <v>4</v>
      </c>
      <c r="AD23" s="102">
        <f t="shared" si="15"/>
        <v>334</v>
      </c>
      <c r="AE23" s="92">
        <v>171</v>
      </c>
      <c r="AF23" s="92">
        <v>163</v>
      </c>
      <c r="AG23" s="92">
        <v>1490</v>
      </c>
      <c r="AH23" s="103">
        <v>79.5</v>
      </c>
      <c r="AI23" s="47" t="s">
        <v>27</v>
      </c>
      <c r="AJ23" s="11"/>
    </row>
    <row r="24" spans="1:36" ht="16.5" customHeight="1">
      <c r="A24" s="49"/>
      <c r="B24" s="51" t="s">
        <v>28</v>
      </c>
      <c r="C24" s="101">
        <f t="shared" si="7"/>
        <v>555</v>
      </c>
      <c r="D24" s="91">
        <f t="shared" si="16"/>
        <v>286</v>
      </c>
      <c r="E24" s="91">
        <f t="shared" si="16"/>
        <v>269</v>
      </c>
      <c r="F24" s="102">
        <f t="shared" si="8"/>
        <v>160</v>
      </c>
      <c r="G24" s="92">
        <v>82</v>
      </c>
      <c r="H24" s="92">
        <v>78</v>
      </c>
      <c r="I24" s="102">
        <f t="shared" si="9"/>
        <v>184</v>
      </c>
      <c r="J24" s="92">
        <f t="shared" si="17"/>
        <v>89</v>
      </c>
      <c r="K24" s="92">
        <f t="shared" si="17"/>
        <v>95</v>
      </c>
      <c r="L24" s="102">
        <f t="shared" si="10"/>
        <v>144</v>
      </c>
      <c r="M24" s="92">
        <v>65</v>
      </c>
      <c r="N24" s="92">
        <v>79</v>
      </c>
      <c r="O24" s="102">
        <f t="shared" si="5"/>
        <v>40</v>
      </c>
      <c r="P24" s="92">
        <v>24</v>
      </c>
      <c r="Q24" s="92">
        <v>16</v>
      </c>
      <c r="R24" s="102">
        <f t="shared" si="11"/>
        <v>211</v>
      </c>
      <c r="S24" s="92">
        <f t="shared" si="18"/>
        <v>115</v>
      </c>
      <c r="T24" s="92">
        <f t="shared" si="18"/>
        <v>96</v>
      </c>
      <c r="U24" s="102">
        <f t="shared" si="6"/>
        <v>157</v>
      </c>
      <c r="V24" s="92">
        <v>90</v>
      </c>
      <c r="W24" s="92">
        <v>67</v>
      </c>
      <c r="X24" s="102">
        <f t="shared" si="12"/>
        <v>50</v>
      </c>
      <c r="Y24" s="92">
        <v>23</v>
      </c>
      <c r="Z24" s="92">
        <v>27</v>
      </c>
      <c r="AA24" s="102">
        <f t="shared" si="14"/>
        <v>4</v>
      </c>
      <c r="AB24" s="92">
        <v>2</v>
      </c>
      <c r="AC24" s="92">
        <v>2</v>
      </c>
      <c r="AD24" s="102">
        <f t="shared" si="15"/>
        <v>209</v>
      </c>
      <c r="AE24" s="92">
        <v>106</v>
      </c>
      <c r="AF24" s="92">
        <v>103</v>
      </c>
      <c r="AG24" s="92">
        <v>770</v>
      </c>
      <c r="AH24" s="103">
        <v>38.2</v>
      </c>
      <c r="AI24" s="47" t="s">
        <v>28</v>
      </c>
      <c r="AJ24" s="11"/>
    </row>
    <row r="25" spans="1:36" ht="16.5" customHeight="1">
      <c r="A25" s="49"/>
      <c r="B25" s="51" t="s">
        <v>29</v>
      </c>
      <c r="C25" s="101">
        <f t="shared" si="7"/>
        <v>474</v>
      </c>
      <c r="D25" s="91">
        <f t="shared" si="16"/>
        <v>256</v>
      </c>
      <c r="E25" s="91">
        <f t="shared" si="16"/>
        <v>218</v>
      </c>
      <c r="F25" s="102">
        <f t="shared" si="8"/>
        <v>121</v>
      </c>
      <c r="G25" s="92">
        <v>71</v>
      </c>
      <c r="H25" s="92">
        <v>50</v>
      </c>
      <c r="I25" s="102">
        <f t="shared" si="9"/>
        <v>176</v>
      </c>
      <c r="J25" s="92">
        <f t="shared" si="17"/>
        <v>88</v>
      </c>
      <c r="K25" s="92">
        <f t="shared" si="17"/>
        <v>88</v>
      </c>
      <c r="L25" s="102">
        <f t="shared" si="10"/>
        <v>92</v>
      </c>
      <c r="M25" s="92">
        <v>47</v>
      </c>
      <c r="N25" s="92">
        <v>45</v>
      </c>
      <c r="O25" s="102">
        <f t="shared" si="5"/>
        <v>84</v>
      </c>
      <c r="P25" s="92">
        <v>41</v>
      </c>
      <c r="Q25" s="92">
        <v>43</v>
      </c>
      <c r="R25" s="102">
        <f t="shared" si="11"/>
        <v>177</v>
      </c>
      <c r="S25" s="92">
        <f t="shared" si="18"/>
        <v>97</v>
      </c>
      <c r="T25" s="92">
        <f t="shared" si="18"/>
        <v>80</v>
      </c>
      <c r="U25" s="102">
        <f t="shared" si="6"/>
        <v>103</v>
      </c>
      <c r="V25" s="92">
        <v>63</v>
      </c>
      <c r="W25" s="92">
        <v>40</v>
      </c>
      <c r="X25" s="102">
        <f t="shared" si="12"/>
        <v>66</v>
      </c>
      <c r="Y25" s="92">
        <v>31</v>
      </c>
      <c r="Z25" s="92">
        <v>35</v>
      </c>
      <c r="AA25" s="102">
        <f t="shared" si="14"/>
        <v>8</v>
      </c>
      <c r="AB25" s="92">
        <v>3</v>
      </c>
      <c r="AC25" s="92">
        <v>5</v>
      </c>
      <c r="AD25" s="102">
        <f t="shared" si="15"/>
        <v>210</v>
      </c>
      <c r="AE25" s="92">
        <v>112</v>
      </c>
      <c r="AF25" s="92">
        <v>98</v>
      </c>
      <c r="AG25" s="92">
        <v>670</v>
      </c>
      <c r="AH25" s="103">
        <v>57.7</v>
      </c>
      <c r="AI25" s="47" t="s">
        <v>29</v>
      </c>
      <c r="AJ25" s="11"/>
    </row>
    <row r="26" spans="1:36" ht="16.5" customHeight="1">
      <c r="A26" s="49"/>
      <c r="B26" s="51" t="s">
        <v>30</v>
      </c>
      <c r="C26" s="101">
        <f t="shared" si="7"/>
        <v>1270</v>
      </c>
      <c r="D26" s="91">
        <f t="shared" si="16"/>
        <v>645</v>
      </c>
      <c r="E26" s="91">
        <f t="shared" si="16"/>
        <v>625</v>
      </c>
      <c r="F26" s="102">
        <f t="shared" si="8"/>
        <v>204</v>
      </c>
      <c r="G26" s="92">
        <v>100</v>
      </c>
      <c r="H26" s="92">
        <v>104</v>
      </c>
      <c r="I26" s="102">
        <f t="shared" si="9"/>
        <v>529</v>
      </c>
      <c r="J26" s="92">
        <f t="shared" si="17"/>
        <v>274</v>
      </c>
      <c r="K26" s="92">
        <f t="shared" si="17"/>
        <v>255</v>
      </c>
      <c r="L26" s="102">
        <f t="shared" si="10"/>
        <v>216</v>
      </c>
      <c r="M26" s="92">
        <v>119</v>
      </c>
      <c r="N26" s="92">
        <v>97</v>
      </c>
      <c r="O26" s="102">
        <f t="shared" si="5"/>
        <v>313</v>
      </c>
      <c r="P26" s="92">
        <v>155</v>
      </c>
      <c r="Q26" s="92">
        <v>158</v>
      </c>
      <c r="R26" s="102">
        <f t="shared" si="11"/>
        <v>537</v>
      </c>
      <c r="S26" s="92">
        <f t="shared" si="18"/>
        <v>271</v>
      </c>
      <c r="T26" s="92">
        <f t="shared" si="18"/>
        <v>266</v>
      </c>
      <c r="U26" s="102">
        <f t="shared" si="6"/>
        <v>168</v>
      </c>
      <c r="V26" s="92">
        <v>92</v>
      </c>
      <c r="W26" s="92">
        <v>76</v>
      </c>
      <c r="X26" s="102">
        <f t="shared" si="12"/>
        <v>353</v>
      </c>
      <c r="Y26" s="92">
        <v>174</v>
      </c>
      <c r="Z26" s="92">
        <v>179</v>
      </c>
      <c r="AA26" s="102">
        <f t="shared" si="14"/>
        <v>16</v>
      </c>
      <c r="AB26" s="92">
        <v>5</v>
      </c>
      <c r="AC26" s="92">
        <v>11</v>
      </c>
      <c r="AD26" s="102">
        <f t="shared" si="15"/>
        <v>517</v>
      </c>
      <c r="AE26" s="92">
        <v>267</v>
      </c>
      <c r="AF26" s="92">
        <v>250</v>
      </c>
      <c r="AG26" s="92">
        <v>1589</v>
      </c>
      <c r="AH26" s="103">
        <v>72.5</v>
      </c>
      <c r="AI26" s="47" t="s">
        <v>30</v>
      </c>
      <c r="AJ26" s="11"/>
    </row>
    <row r="27" spans="1:36" ht="16.5" customHeight="1">
      <c r="A27" s="49"/>
      <c r="B27" s="51" t="s">
        <v>31</v>
      </c>
      <c r="C27" s="101">
        <f t="shared" si="7"/>
        <v>372</v>
      </c>
      <c r="D27" s="91">
        <f t="shared" si="16"/>
        <v>202</v>
      </c>
      <c r="E27" s="91">
        <f t="shared" si="16"/>
        <v>170</v>
      </c>
      <c r="F27" s="102">
        <f t="shared" si="8"/>
        <v>67</v>
      </c>
      <c r="G27" s="92">
        <v>33</v>
      </c>
      <c r="H27" s="92">
        <v>34</v>
      </c>
      <c r="I27" s="102">
        <f t="shared" si="9"/>
        <v>126</v>
      </c>
      <c r="J27" s="92">
        <f t="shared" si="17"/>
        <v>71</v>
      </c>
      <c r="K27" s="92">
        <f t="shared" si="17"/>
        <v>55</v>
      </c>
      <c r="L27" s="102">
        <f t="shared" si="10"/>
        <v>66</v>
      </c>
      <c r="M27" s="92">
        <v>37</v>
      </c>
      <c r="N27" s="92">
        <v>29</v>
      </c>
      <c r="O27" s="102">
        <f t="shared" si="5"/>
        <v>60</v>
      </c>
      <c r="P27" s="92">
        <v>34</v>
      </c>
      <c r="Q27" s="92">
        <v>26</v>
      </c>
      <c r="R27" s="102">
        <f t="shared" si="11"/>
        <v>179</v>
      </c>
      <c r="S27" s="92">
        <f t="shared" si="18"/>
        <v>98</v>
      </c>
      <c r="T27" s="92">
        <f t="shared" si="18"/>
        <v>81</v>
      </c>
      <c r="U27" s="102">
        <f t="shared" si="6"/>
        <v>79</v>
      </c>
      <c r="V27" s="92">
        <v>43</v>
      </c>
      <c r="W27" s="92">
        <v>36</v>
      </c>
      <c r="X27" s="102">
        <f t="shared" si="12"/>
        <v>98</v>
      </c>
      <c r="Y27" s="92">
        <v>55</v>
      </c>
      <c r="Z27" s="92">
        <v>43</v>
      </c>
      <c r="AA27" s="102">
        <f t="shared" si="14"/>
        <v>2</v>
      </c>
      <c r="AB27" s="92">
        <v>0</v>
      </c>
      <c r="AC27" s="92">
        <v>2</v>
      </c>
      <c r="AD27" s="102">
        <f t="shared" si="15"/>
        <v>148</v>
      </c>
      <c r="AE27" s="92">
        <v>74</v>
      </c>
      <c r="AF27" s="92">
        <v>74</v>
      </c>
      <c r="AG27" s="92">
        <v>430</v>
      </c>
      <c r="AH27" s="103">
        <v>54.4</v>
      </c>
      <c r="AI27" s="47" t="s">
        <v>31</v>
      </c>
      <c r="AJ27" s="11"/>
    </row>
    <row r="28" spans="1:36" ht="16.5" customHeight="1">
      <c r="A28" s="49"/>
      <c r="B28" s="51" t="s">
        <v>32</v>
      </c>
      <c r="C28" s="101">
        <f t="shared" si="7"/>
        <v>1134</v>
      </c>
      <c r="D28" s="91">
        <f t="shared" si="16"/>
        <v>606</v>
      </c>
      <c r="E28" s="91">
        <f t="shared" si="16"/>
        <v>528</v>
      </c>
      <c r="F28" s="102">
        <f t="shared" si="8"/>
        <v>225</v>
      </c>
      <c r="G28" s="92">
        <v>124</v>
      </c>
      <c r="H28" s="92">
        <v>101</v>
      </c>
      <c r="I28" s="102">
        <f t="shared" si="9"/>
        <v>447</v>
      </c>
      <c r="J28" s="92">
        <f t="shared" si="17"/>
        <v>222</v>
      </c>
      <c r="K28" s="92">
        <f t="shared" si="17"/>
        <v>225</v>
      </c>
      <c r="L28" s="102">
        <f t="shared" si="10"/>
        <v>176</v>
      </c>
      <c r="M28" s="92">
        <v>93</v>
      </c>
      <c r="N28" s="92">
        <v>83</v>
      </c>
      <c r="O28" s="102">
        <f t="shared" si="5"/>
        <v>271</v>
      </c>
      <c r="P28" s="92">
        <v>129</v>
      </c>
      <c r="Q28" s="92">
        <v>142</v>
      </c>
      <c r="R28" s="102">
        <f t="shared" si="11"/>
        <v>462</v>
      </c>
      <c r="S28" s="92">
        <f t="shared" si="18"/>
        <v>260</v>
      </c>
      <c r="T28" s="92">
        <f t="shared" si="18"/>
        <v>202</v>
      </c>
      <c r="U28" s="102">
        <f t="shared" si="6"/>
        <v>171</v>
      </c>
      <c r="V28" s="92">
        <v>99</v>
      </c>
      <c r="W28" s="92">
        <v>72</v>
      </c>
      <c r="X28" s="102">
        <f t="shared" si="12"/>
        <v>270</v>
      </c>
      <c r="Y28" s="92">
        <v>151</v>
      </c>
      <c r="Z28" s="92">
        <v>119</v>
      </c>
      <c r="AA28" s="102">
        <f t="shared" si="14"/>
        <v>21</v>
      </c>
      <c r="AB28" s="92">
        <v>10</v>
      </c>
      <c r="AC28" s="92">
        <v>11</v>
      </c>
      <c r="AD28" s="102">
        <f t="shared" si="15"/>
        <v>476</v>
      </c>
      <c r="AE28" s="92">
        <v>235</v>
      </c>
      <c r="AF28" s="92">
        <v>241</v>
      </c>
      <c r="AG28" s="92">
        <v>1375</v>
      </c>
      <c r="AH28" s="103">
        <v>73.6</v>
      </c>
      <c r="AI28" s="47" t="s">
        <v>32</v>
      </c>
      <c r="AJ28" s="11"/>
    </row>
    <row r="29" spans="1:36" ht="16.5" customHeight="1">
      <c r="A29" s="49"/>
      <c r="B29" s="51" t="s">
        <v>33</v>
      </c>
      <c r="C29" s="101">
        <f t="shared" si="7"/>
        <v>836</v>
      </c>
      <c r="D29" s="91">
        <f t="shared" si="16"/>
        <v>440</v>
      </c>
      <c r="E29" s="91">
        <f t="shared" si="16"/>
        <v>396</v>
      </c>
      <c r="F29" s="102">
        <f t="shared" si="8"/>
        <v>152</v>
      </c>
      <c r="G29" s="92">
        <v>82</v>
      </c>
      <c r="H29" s="92">
        <v>70</v>
      </c>
      <c r="I29" s="102">
        <f t="shared" si="9"/>
        <v>351</v>
      </c>
      <c r="J29" s="92">
        <f t="shared" si="17"/>
        <v>191</v>
      </c>
      <c r="K29" s="92">
        <f t="shared" si="17"/>
        <v>160</v>
      </c>
      <c r="L29" s="102">
        <f t="shared" si="10"/>
        <v>145</v>
      </c>
      <c r="M29" s="92">
        <v>74</v>
      </c>
      <c r="N29" s="92">
        <v>71</v>
      </c>
      <c r="O29" s="102">
        <f t="shared" si="5"/>
        <v>206</v>
      </c>
      <c r="P29" s="92">
        <v>117</v>
      </c>
      <c r="Q29" s="92">
        <v>89</v>
      </c>
      <c r="R29" s="102">
        <f t="shared" si="11"/>
        <v>333</v>
      </c>
      <c r="S29" s="92">
        <f t="shared" si="18"/>
        <v>167</v>
      </c>
      <c r="T29" s="92">
        <f t="shared" si="18"/>
        <v>166</v>
      </c>
      <c r="U29" s="102">
        <f t="shared" si="6"/>
        <v>145</v>
      </c>
      <c r="V29" s="92">
        <v>76</v>
      </c>
      <c r="W29" s="92">
        <v>69</v>
      </c>
      <c r="X29" s="102">
        <f t="shared" si="12"/>
        <v>177</v>
      </c>
      <c r="Y29" s="92">
        <v>84</v>
      </c>
      <c r="Z29" s="92">
        <v>93</v>
      </c>
      <c r="AA29" s="102">
        <f t="shared" si="14"/>
        <v>11</v>
      </c>
      <c r="AB29" s="92">
        <v>7</v>
      </c>
      <c r="AC29" s="92">
        <v>4</v>
      </c>
      <c r="AD29" s="102">
        <f t="shared" si="15"/>
        <v>381</v>
      </c>
      <c r="AE29" s="92">
        <v>194</v>
      </c>
      <c r="AF29" s="92">
        <v>187</v>
      </c>
      <c r="AG29" s="92">
        <v>980</v>
      </c>
      <c r="AH29" s="103">
        <v>78.4</v>
      </c>
      <c r="AI29" s="47" t="s">
        <v>33</v>
      </c>
      <c r="AJ29" s="11"/>
    </row>
    <row r="30" spans="1:36" ht="16.5" customHeight="1">
      <c r="A30" s="49"/>
      <c r="B30" s="46" t="s">
        <v>34</v>
      </c>
      <c r="C30" s="101">
        <f t="shared" si="7"/>
        <v>1090</v>
      </c>
      <c r="D30" s="91">
        <f t="shared" si="16"/>
        <v>585</v>
      </c>
      <c r="E30" s="91">
        <f t="shared" si="16"/>
        <v>505</v>
      </c>
      <c r="F30" s="102">
        <f t="shared" si="8"/>
        <v>109</v>
      </c>
      <c r="G30" s="92">
        <v>64</v>
      </c>
      <c r="H30" s="92">
        <v>45</v>
      </c>
      <c r="I30" s="102">
        <f t="shared" si="9"/>
        <v>453</v>
      </c>
      <c r="J30" s="92">
        <f t="shared" si="17"/>
        <v>242</v>
      </c>
      <c r="K30" s="92">
        <f t="shared" si="17"/>
        <v>211</v>
      </c>
      <c r="L30" s="102">
        <f t="shared" si="10"/>
        <v>111</v>
      </c>
      <c r="M30" s="92">
        <v>58</v>
      </c>
      <c r="N30" s="92">
        <v>53</v>
      </c>
      <c r="O30" s="102">
        <f t="shared" si="5"/>
        <v>342</v>
      </c>
      <c r="P30" s="92">
        <v>184</v>
      </c>
      <c r="Q30" s="92">
        <v>158</v>
      </c>
      <c r="R30" s="102">
        <f t="shared" si="11"/>
        <v>528</v>
      </c>
      <c r="S30" s="92">
        <f t="shared" si="18"/>
        <v>279</v>
      </c>
      <c r="T30" s="92">
        <f t="shared" si="18"/>
        <v>249</v>
      </c>
      <c r="U30" s="102">
        <f t="shared" si="6"/>
        <v>103</v>
      </c>
      <c r="V30" s="92">
        <v>50</v>
      </c>
      <c r="W30" s="92">
        <v>53</v>
      </c>
      <c r="X30" s="102">
        <f t="shared" si="12"/>
        <v>365</v>
      </c>
      <c r="Y30" s="92">
        <v>195</v>
      </c>
      <c r="Z30" s="92">
        <v>170</v>
      </c>
      <c r="AA30" s="102">
        <f t="shared" si="14"/>
        <v>60</v>
      </c>
      <c r="AB30" s="92">
        <v>34</v>
      </c>
      <c r="AC30" s="92">
        <v>26</v>
      </c>
      <c r="AD30" s="102">
        <f t="shared" si="15"/>
        <v>585</v>
      </c>
      <c r="AE30" s="92">
        <v>307</v>
      </c>
      <c r="AF30" s="92">
        <v>278</v>
      </c>
      <c r="AG30" s="92">
        <v>2165</v>
      </c>
      <c r="AH30" s="103">
        <v>79.8</v>
      </c>
      <c r="AI30" s="47" t="s">
        <v>35</v>
      </c>
      <c r="AJ30" s="11"/>
    </row>
    <row r="31" spans="1:36" ht="16.5" customHeight="1">
      <c r="A31" s="49"/>
      <c r="B31" s="46" t="s">
        <v>36</v>
      </c>
      <c r="C31" s="101">
        <f t="shared" si="7"/>
        <v>986</v>
      </c>
      <c r="D31" s="91">
        <f t="shared" si="16"/>
        <v>484</v>
      </c>
      <c r="E31" s="91">
        <f t="shared" si="16"/>
        <v>502</v>
      </c>
      <c r="F31" s="102">
        <f t="shared" si="8"/>
        <v>115</v>
      </c>
      <c r="G31" s="92">
        <v>62</v>
      </c>
      <c r="H31" s="92">
        <v>53</v>
      </c>
      <c r="I31" s="102">
        <f t="shared" si="9"/>
        <v>339</v>
      </c>
      <c r="J31" s="92">
        <f t="shared" si="17"/>
        <v>173</v>
      </c>
      <c r="K31" s="92">
        <f t="shared" si="17"/>
        <v>166</v>
      </c>
      <c r="L31" s="102">
        <f t="shared" si="10"/>
        <v>108</v>
      </c>
      <c r="M31" s="92">
        <v>60</v>
      </c>
      <c r="N31" s="92">
        <v>48</v>
      </c>
      <c r="O31" s="102">
        <f t="shared" si="5"/>
        <v>231</v>
      </c>
      <c r="P31" s="92">
        <v>113</v>
      </c>
      <c r="Q31" s="92">
        <v>118</v>
      </c>
      <c r="R31" s="102">
        <f t="shared" si="11"/>
        <v>532</v>
      </c>
      <c r="S31" s="92">
        <f t="shared" si="18"/>
        <v>249</v>
      </c>
      <c r="T31" s="92">
        <f t="shared" si="18"/>
        <v>283</v>
      </c>
      <c r="U31" s="102">
        <f t="shared" si="6"/>
        <v>101</v>
      </c>
      <c r="V31" s="92">
        <v>45</v>
      </c>
      <c r="W31" s="92">
        <v>56</v>
      </c>
      <c r="X31" s="102">
        <f t="shared" si="12"/>
        <v>222</v>
      </c>
      <c r="Y31" s="92">
        <v>116</v>
      </c>
      <c r="Z31" s="92">
        <v>106</v>
      </c>
      <c r="AA31" s="102">
        <f t="shared" si="14"/>
        <v>209</v>
      </c>
      <c r="AB31" s="92">
        <v>88</v>
      </c>
      <c r="AC31" s="92">
        <v>121</v>
      </c>
      <c r="AD31" s="102">
        <f t="shared" si="15"/>
        <v>580</v>
      </c>
      <c r="AE31" s="92">
        <v>306</v>
      </c>
      <c r="AF31" s="92">
        <v>274</v>
      </c>
      <c r="AG31" s="92">
        <v>1980</v>
      </c>
      <c r="AH31" s="103">
        <v>93.1</v>
      </c>
      <c r="AI31" s="47" t="s">
        <v>37</v>
      </c>
      <c r="AJ31" s="11"/>
    </row>
    <row r="32" spans="1:36" ht="16.5" customHeight="1">
      <c r="A32" s="49"/>
      <c r="B32" s="46" t="s">
        <v>38</v>
      </c>
      <c r="C32" s="101">
        <f t="shared" si="7"/>
        <v>657</v>
      </c>
      <c r="D32" s="91">
        <f t="shared" si="16"/>
        <v>319</v>
      </c>
      <c r="E32" s="91">
        <f t="shared" si="16"/>
        <v>338</v>
      </c>
      <c r="F32" s="102">
        <f t="shared" si="8"/>
        <v>109</v>
      </c>
      <c r="G32" s="92">
        <v>52</v>
      </c>
      <c r="H32" s="92">
        <v>57</v>
      </c>
      <c r="I32" s="102">
        <f t="shared" si="9"/>
        <v>280</v>
      </c>
      <c r="J32" s="92">
        <f t="shared" si="17"/>
        <v>142</v>
      </c>
      <c r="K32" s="92">
        <f t="shared" si="17"/>
        <v>138</v>
      </c>
      <c r="L32" s="102">
        <f t="shared" si="10"/>
        <v>130</v>
      </c>
      <c r="M32" s="92">
        <v>65</v>
      </c>
      <c r="N32" s="92">
        <v>65</v>
      </c>
      <c r="O32" s="102">
        <f t="shared" si="5"/>
        <v>150</v>
      </c>
      <c r="P32" s="92">
        <v>77</v>
      </c>
      <c r="Q32" s="92">
        <v>73</v>
      </c>
      <c r="R32" s="102">
        <f t="shared" si="11"/>
        <v>268</v>
      </c>
      <c r="S32" s="92">
        <f t="shared" si="18"/>
        <v>125</v>
      </c>
      <c r="T32" s="92">
        <f t="shared" si="18"/>
        <v>143</v>
      </c>
      <c r="U32" s="102">
        <f t="shared" si="6"/>
        <v>99</v>
      </c>
      <c r="V32" s="92">
        <v>45</v>
      </c>
      <c r="W32" s="92">
        <v>54</v>
      </c>
      <c r="X32" s="102">
        <f t="shared" si="12"/>
        <v>153</v>
      </c>
      <c r="Y32" s="92">
        <v>73</v>
      </c>
      <c r="Z32" s="92">
        <v>80</v>
      </c>
      <c r="AA32" s="102">
        <f t="shared" si="14"/>
        <v>16</v>
      </c>
      <c r="AB32" s="92">
        <v>7</v>
      </c>
      <c r="AC32" s="92">
        <v>9</v>
      </c>
      <c r="AD32" s="102">
        <f t="shared" si="15"/>
        <v>282</v>
      </c>
      <c r="AE32" s="92">
        <v>146</v>
      </c>
      <c r="AF32" s="92">
        <v>136</v>
      </c>
      <c r="AG32" s="92">
        <v>830</v>
      </c>
      <c r="AH32" s="103">
        <v>63.1</v>
      </c>
      <c r="AI32" s="47" t="s">
        <v>39</v>
      </c>
      <c r="AJ32" s="11"/>
    </row>
    <row r="33" spans="1:36" ht="16.5" customHeight="1">
      <c r="A33" s="49"/>
      <c r="B33" s="46" t="s">
        <v>136</v>
      </c>
      <c r="C33" s="101">
        <f>SUM(D33:E33)</f>
        <v>2089</v>
      </c>
      <c r="D33" s="91">
        <f>G33+J33+S33</f>
        <v>1069</v>
      </c>
      <c r="E33" s="91">
        <f>H33+K33+T33</f>
        <v>1020</v>
      </c>
      <c r="F33" s="102">
        <f>SUM(G33:H33)</f>
        <v>402</v>
      </c>
      <c r="G33" s="92">
        <v>214</v>
      </c>
      <c r="H33" s="92">
        <v>188</v>
      </c>
      <c r="I33" s="102">
        <f>SUM(J33:K33)</f>
        <v>793</v>
      </c>
      <c r="J33" s="92">
        <f>M33+P33</f>
        <v>397</v>
      </c>
      <c r="K33" s="92">
        <f>N33+Q33</f>
        <v>396</v>
      </c>
      <c r="L33" s="102">
        <f>SUM(M33:N33)</f>
        <v>327</v>
      </c>
      <c r="M33" s="92">
        <v>172</v>
      </c>
      <c r="N33" s="92">
        <v>155</v>
      </c>
      <c r="O33" s="102">
        <f t="shared" si="5"/>
        <v>466</v>
      </c>
      <c r="P33" s="92">
        <v>225</v>
      </c>
      <c r="Q33" s="92">
        <v>241</v>
      </c>
      <c r="R33" s="102">
        <f>SUM(S33:T33)</f>
        <v>894</v>
      </c>
      <c r="S33" s="92">
        <f>V33+Y33+AB33</f>
        <v>458</v>
      </c>
      <c r="T33" s="92">
        <f>W33+Z33+AC33</f>
        <v>436</v>
      </c>
      <c r="U33" s="102">
        <f>SUM(V33:W33)</f>
        <v>319</v>
      </c>
      <c r="V33" s="92">
        <v>157</v>
      </c>
      <c r="W33" s="92">
        <v>162</v>
      </c>
      <c r="X33" s="102">
        <f t="shared" si="12"/>
        <v>538</v>
      </c>
      <c r="Y33" s="92">
        <v>279</v>
      </c>
      <c r="Z33" s="92">
        <v>259</v>
      </c>
      <c r="AA33" s="102">
        <f t="shared" si="14"/>
        <v>37</v>
      </c>
      <c r="AB33" s="92">
        <v>22</v>
      </c>
      <c r="AC33" s="92">
        <v>15</v>
      </c>
      <c r="AD33" s="102">
        <f t="shared" si="15"/>
        <v>902</v>
      </c>
      <c r="AE33" s="92">
        <v>462</v>
      </c>
      <c r="AF33" s="92">
        <v>440</v>
      </c>
      <c r="AG33" s="92">
        <v>3190</v>
      </c>
      <c r="AH33" s="103">
        <v>73.4</v>
      </c>
      <c r="AI33" s="47" t="s">
        <v>136</v>
      </c>
      <c r="AJ33" s="11"/>
    </row>
    <row r="34" spans="1:36" s="98" customFormat="1" ht="16.5" customHeight="1">
      <c r="A34" s="301" t="s">
        <v>142</v>
      </c>
      <c r="B34" s="325"/>
      <c r="C34" s="95">
        <f>SUM(D34:E34)</f>
        <v>147</v>
      </c>
      <c r="D34" s="96">
        <f>SUM(D35:D36)</f>
        <v>67</v>
      </c>
      <c r="E34" s="96">
        <f>SUM(E35:E36)</f>
        <v>80</v>
      </c>
      <c r="F34" s="96">
        <f t="shared" si="8"/>
        <v>0</v>
      </c>
      <c r="G34" s="96">
        <f aca="true" t="shared" si="19" ref="G34:AG34">SUM(G35:G36)</f>
        <v>0</v>
      </c>
      <c r="H34" s="96">
        <f t="shared" si="19"/>
        <v>0</v>
      </c>
      <c r="I34" s="96">
        <f t="shared" si="9"/>
        <v>67</v>
      </c>
      <c r="J34" s="96">
        <f t="shared" si="19"/>
        <v>32</v>
      </c>
      <c r="K34" s="96">
        <f t="shared" si="19"/>
        <v>35</v>
      </c>
      <c r="L34" s="96">
        <f t="shared" si="10"/>
        <v>0</v>
      </c>
      <c r="M34" s="96">
        <f t="shared" si="19"/>
        <v>0</v>
      </c>
      <c r="N34" s="96">
        <f t="shared" si="19"/>
        <v>0</v>
      </c>
      <c r="O34" s="96">
        <f t="shared" si="5"/>
        <v>67</v>
      </c>
      <c r="P34" s="96">
        <f t="shared" si="19"/>
        <v>32</v>
      </c>
      <c r="Q34" s="96">
        <f t="shared" si="19"/>
        <v>35</v>
      </c>
      <c r="R34" s="96">
        <f t="shared" si="11"/>
        <v>80</v>
      </c>
      <c r="S34" s="96">
        <f t="shared" si="19"/>
        <v>35</v>
      </c>
      <c r="T34" s="96">
        <f t="shared" si="19"/>
        <v>45</v>
      </c>
      <c r="U34" s="96">
        <f t="shared" si="6"/>
        <v>0</v>
      </c>
      <c r="V34" s="96">
        <f t="shared" si="19"/>
        <v>0</v>
      </c>
      <c r="W34" s="96">
        <f t="shared" si="19"/>
        <v>0</v>
      </c>
      <c r="X34" s="96">
        <f t="shared" si="12"/>
        <v>75</v>
      </c>
      <c r="Y34" s="96">
        <f t="shared" si="19"/>
        <v>32</v>
      </c>
      <c r="Z34" s="96">
        <f t="shared" si="19"/>
        <v>43</v>
      </c>
      <c r="AA34" s="96">
        <f t="shared" si="14"/>
        <v>5</v>
      </c>
      <c r="AB34" s="96">
        <f t="shared" si="19"/>
        <v>3</v>
      </c>
      <c r="AC34" s="96">
        <f t="shared" si="19"/>
        <v>2</v>
      </c>
      <c r="AD34" s="96">
        <f t="shared" si="15"/>
        <v>89</v>
      </c>
      <c r="AE34" s="96">
        <f t="shared" si="19"/>
        <v>42</v>
      </c>
      <c r="AF34" s="96">
        <f t="shared" si="19"/>
        <v>47</v>
      </c>
      <c r="AG34" s="96">
        <f t="shared" si="19"/>
        <v>700</v>
      </c>
      <c r="AH34" s="97">
        <v>68.5</v>
      </c>
      <c r="AI34" s="267" t="s">
        <v>142</v>
      </c>
      <c r="AJ34" s="304"/>
    </row>
    <row r="35" spans="1:36" ht="16.5" customHeight="1">
      <c r="A35" s="49"/>
      <c r="B35" s="51" t="s">
        <v>40</v>
      </c>
      <c r="C35" s="101">
        <f t="shared" si="7"/>
        <v>147</v>
      </c>
      <c r="D35" s="91">
        <f t="shared" si="16"/>
        <v>67</v>
      </c>
      <c r="E35" s="91">
        <f t="shared" si="16"/>
        <v>80</v>
      </c>
      <c r="F35" s="102">
        <f t="shared" si="8"/>
        <v>0</v>
      </c>
      <c r="G35" s="92">
        <v>0</v>
      </c>
      <c r="H35" s="92">
        <v>0</v>
      </c>
      <c r="I35" s="102">
        <f t="shared" si="9"/>
        <v>67</v>
      </c>
      <c r="J35" s="92">
        <f t="shared" si="17"/>
        <v>32</v>
      </c>
      <c r="K35" s="92">
        <f t="shared" si="17"/>
        <v>35</v>
      </c>
      <c r="L35" s="102">
        <f t="shared" si="10"/>
        <v>0</v>
      </c>
      <c r="M35" s="92">
        <v>0</v>
      </c>
      <c r="N35" s="92">
        <v>0</v>
      </c>
      <c r="O35" s="102">
        <f t="shared" si="5"/>
        <v>67</v>
      </c>
      <c r="P35" s="92">
        <v>32</v>
      </c>
      <c r="Q35" s="92">
        <v>35</v>
      </c>
      <c r="R35" s="102">
        <f t="shared" si="11"/>
        <v>80</v>
      </c>
      <c r="S35" s="92">
        <f t="shared" si="18"/>
        <v>35</v>
      </c>
      <c r="T35" s="92">
        <f t="shared" si="18"/>
        <v>45</v>
      </c>
      <c r="U35" s="102">
        <f t="shared" si="6"/>
        <v>0</v>
      </c>
      <c r="V35" s="92">
        <v>0</v>
      </c>
      <c r="W35" s="92">
        <v>0</v>
      </c>
      <c r="X35" s="102">
        <f t="shared" si="12"/>
        <v>75</v>
      </c>
      <c r="Y35" s="92">
        <v>32</v>
      </c>
      <c r="Z35" s="92">
        <v>43</v>
      </c>
      <c r="AA35" s="102">
        <f t="shared" si="14"/>
        <v>5</v>
      </c>
      <c r="AB35" s="92">
        <v>3</v>
      </c>
      <c r="AC35" s="92">
        <v>2</v>
      </c>
      <c r="AD35" s="102">
        <f t="shared" si="15"/>
        <v>89</v>
      </c>
      <c r="AE35" s="92">
        <v>42</v>
      </c>
      <c r="AF35" s="92">
        <v>47</v>
      </c>
      <c r="AG35" s="92">
        <v>700</v>
      </c>
      <c r="AH35" s="103">
        <v>77.4</v>
      </c>
      <c r="AI35" s="47" t="s">
        <v>40</v>
      </c>
      <c r="AJ35" s="11"/>
    </row>
    <row r="36" spans="1:36" ht="16.5" customHeight="1">
      <c r="A36" s="49"/>
      <c r="B36" s="51" t="s">
        <v>41</v>
      </c>
      <c r="C36" s="101">
        <f t="shared" si="7"/>
        <v>0</v>
      </c>
      <c r="D36" s="91">
        <f t="shared" si="16"/>
        <v>0</v>
      </c>
      <c r="E36" s="91">
        <f t="shared" si="16"/>
        <v>0</v>
      </c>
      <c r="F36" s="102">
        <f t="shared" si="8"/>
        <v>0</v>
      </c>
      <c r="G36" s="92">
        <v>0</v>
      </c>
      <c r="H36" s="92">
        <v>0</v>
      </c>
      <c r="I36" s="102">
        <f t="shared" si="9"/>
        <v>0</v>
      </c>
      <c r="J36" s="92">
        <f t="shared" si="17"/>
        <v>0</v>
      </c>
      <c r="K36" s="92">
        <f t="shared" si="17"/>
        <v>0</v>
      </c>
      <c r="L36" s="102">
        <f t="shared" si="10"/>
        <v>0</v>
      </c>
      <c r="M36" s="92">
        <v>0</v>
      </c>
      <c r="N36" s="92">
        <v>0</v>
      </c>
      <c r="O36" s="102">
        <f t="shared" si="5"/>
        <v>0</v>
      </c>
      <c r="P36" s="92">
        <v>0</v>
      </c>
      <c r="Q36" s="92">
        <v>0</v>
      </c>
      <c r="R36" s="102">
        <f t="shared" si="11"/>
        <v>0</v>
      </c>
      <c r="S36" s="92">
        <f t="shared" si="18"/>
        <v>0</v>
      </c>
      <c r="T36" s="92">
        <f t="shared" si="18"/>
        <v>0</v>
      </c>
      <c r="U36" s="102">
        <f t="shared" si="6"/>
        <v>0</v>
      </c>
      <c r="V36" s="92">
        <v>0</v>
      </c>
      <c r="W36" s="92">
        <v>0</v>
      </c>
      <c r="X36" s="102">
        <f t="shared" si="12"/>
        <v>0</v>
      </c>
      <c r="Y36" s="92">
        <v>0</v>
      </c>
      <c r="Z36" s="92">
        <v>0</v>
      </c>
      <c r="AA36" s="102">
        <f t="shared" si="14"/>
        <v>0</v>
      </c>
      <c r="AB36" s="92">
        <v>0</v>
      </c>
      <c r="AC36" s="92">
        <v>0</v>
      </c>
      <c r="AD36" s="102">
        <f t="shared" si="15"/>
        <v>0</v>
      </c>
      <c r="AE36" s="92">
        <v>0</v>
      </c>
      <c r="AF36" s="92">
        <v>0</v>
      </c>
      <c r="AG36" s="92">
        <v>0</v>
      </c>
      <c r="AH36" s="92">
        <v>0</v>
      </c>
      <c r="AI36" s="47" t="s">
        <v>41</v>
      </c>
      <c r="AJ36" s="11"/>
    </row>
    <row r="37" spans="1:36" s="98" customFormat="1" ht="16.5" customHeight="1">
      <c r="A37" s="269" t="s">
        <v>143</v>
      </c>
      <c r="B37" s="303"/>
      <c r="C37" s="95">
        <f t="shared" si="7"/>
        <v>880</v>
      </c>
      <c r="D37" s="96">
        <f>SUM(D38:D41)</f>
        <v>446</v>
      </c>
      <c r="E37" s="96">
        <f>SUM(E38:E41)</f>
        <v>434</v>
      </c>
      <c r="F37" s="96">
        <f t="shared" si="8"/>
        <v>118</v>
      </c>
      <c r="G37" s="96">
        <f aca="true" t="shared" si="20" ref="G37:AG37">SUM(G38:G41)</f>
        <v>67</v>
      </c>
      <c r="H37" s="96">
        <f t="shared" si="20"/>
        <v>51</v>
      </c>
      <c r="I37" s="96">
        <f t="shared" si="9"/>
        <v>395</v>
      </c>
      <c r="J37" s="96">
        <f t="shared" si="20"/>
        <v>191</v>
      </c>
      <c r="K37" s="96">
        <f t="shared" si="20"/>
        <v>204</v>
      </c>
      <c r="L37" s="96">
        <f t="shared" si="10"/>
        <v>133</v>
      </c>
      <c r="M37" s="96">
        <f t="shared" si="20"/>
        <v>60</v>
      </c>
      <c r="N37" s="96">
        <f t="shared" si="20"/>
        <v>73</v>
      </c>
      <c r="O37" s="96">
        <f t="shared" si="5"/>
        <v>262</v>
      </c>
      <c r="P37" s="96">
        <f t="shared" si="20"/>
        <v>131</v>
      </c>
      <c r="Q37" s="96">
        <f t="shared" si="20"/>
        <v>131</v>
      </c>
      <c r="R37" s="96">
        <f t="shared" si="11"/>
        <v>367</v>
      </c>
      <c r="S37" s="96">
        <f t="shared" si="20"/>
        <v>188</v>
      </c>
      <c r="T37" s="96">
        <f t="shared" si="20"/>
        <v>179</v>
      </c>
      <c r="U37" s="96">
        <f t="shared" si="6"/>
        <v>113</v>
      </c>
      <c r="V37" s="96">
        <f t="shared" si="20"/>
        <v>54</v>
      </c>
      <c r="W37" s="96">
        <f t="shared" si="20"/>
        <v>59</v>
      </c>
      <c r="X37" s="96">
        <f t="shared" si="12"/>
        <v>248</v>
      </c>
      <c r="Y37" s="96">
        <f t="shared" si="20"/>
        <v>129</v>
      </c>
      <c r="Z37" s="96">
        <f t="shared" si="20"/>
        <v>119</v>
      </c>
      <c r="AA37" s="96">
        <f t="shared" si="14"/>
        <v>6</v>
      </c>
      <c r="AB37" s="96">
        <f t="shared" si="20"/>
        <v>5</v>
      </c>
      <c r="AC37" s="96">
        <f t="shared" si="20"/>
        <v>1</v>
      </c>
      <c r="AD37" s="96">
        <f t="shared" si="15"/>
        <v>400</v>
      </c>
      <c r="AE37" s="96">
        <f t="shared" si="20"/>
        <v>194</v>
      </c>
      <c r="AF37" s="96">
        <f t="shared" si="20"/>
        <v>206</v>
      </c>
      <c r="AG37" s="96">
        <f t="shared" si="20"/>
        <v>1515</v>
      </c>
      <c r="AH37" s="97">
        <v>52.2</v>
      </c>
      <c r="AI37" s="267" t="s">
        <v>143</v>
      </c>
      <c r="AJ37" s="304"/>
    </row>
    <row r="38" spans="1:36" ht="16.5" customHeight="1">
      <c r="A38" s="49"/>
      <c r="B38" s="51" t="s">
        <v>84</v>
      </c>
      <c r="C38" s="101">
        <f t="shared" si="7"/>
        <v>182</v>
      </c>
      <c r="D38" s="91">
        <f t="shared" si="16"/>
        <v>86</v>
      </c>
      <c r="E38" s="91">
        <f t="shared" si="16"/>
        <v>96</v>
      </c>
      <c r="F38" s="102">
        <f t="shared" si="8"/>
        <v>21</v>
      </c>
      <c r="G38" s="92">
        <v>10</v>
      </c>
      <c r="H38" s="92">
        <v>11</v>
      </c>
      <c r="I38" s="102">
        <f t="shared" si="9"/>
        <v>79</v>
      </c>
      <c r="J38" s="92">
        <f t="shared" si="17"/>
        <v>37</v>
      </c>
      <c r="K38" s="92">
        <f t="shared" si="17"/>
        <v>42</v>
      </c>
      <c r="L38" s="102">
        <f t="shared" si="10"/>
        <v>21</v>
      </c>
      <c r="M38" s="92">
        <v>10</v>
      </c>
      <c r="N38" s="92">
        <v>11</v>
      </c>
      <c r="O38" s="102">
        <f t="shared" si="5"/>
        <v>58</v>
      </c>
      <c r="P38" s="92">
        <v>27</v>
      </c>
      <c r="Q38" s="92">
        <v>31</v>
      </c>
      <c r="R38" s="102">
        <f t="shared" si="11"/>
        <v>82</v>
      </c>
      <c r="S38" s="92">
        <f t="shared" si="18"/>
        <v>39</v>
      </c>
      <c r="T38" s="92">
        <f t="shared" si="18"/>
        <v>43</v>
      </c>
      <c r="U38" s="102">
        <f t="shared" si="6"/>
        <v>23</v>
      </c>
      <c r="V38" s="92">
        <v>12</v>
      </c>
      <c r="W38" s="92">
        <v>11</v>
      </c>
      <c r="X38" s="102">
        <f t="shared" si="12"/>
        <v>56</v>
      </c>
      <c r="Y38" s="92">
        <v>25</v>
      </c>
      <c r="Z38" s="92">
        <v>31</v>
      </c>
      <c r="AA38" s="102">
        <f t="shared" si="14"/>
        <v>3</v>
      </c>
      <c r="AB38" s="92">
        <v>2</v>
      </c>
      <c r="AC38" s="92">
        <v>1</v>
      </c>
      <c r="AD38" s="102">
        <f t="shared" si="15"/>
        <v>80</v>
      </c>
      <c r="AE38" s="92">
        <v>36</v>
      </c>
      <c r="AF38" s="92">
        <v>44</v>
      </c>
      <c r="AG38" s="92">
        <v>160</v>
      </c>
      <c r="AH38" s="103">
        <v>34.5</v>
      </c>
      <c r="AI38" s="47" t="s">
        <v>43</v>
      </c>
      <c r="AJ38" s="11"/>
    </row>
    <row r="39" spans="1:36" ht="16.5" customHeight="1">
      <c r="A39" s="49"/>
      <c r="B39" s="51" t="s">
        <v>44</v>
      </c>
      <c r="C39" s="101">
        <f t="shared" si="7"/>
        <v>136</v>
      </c>
      <c r="D39" s="91">
        <f t="shared" si="16"/>
        <v>74</v>
      </c>
      <c r="E39" s="91">
        <f t="shared" si="16"/>
        <v>62</v>
      </c>
      <c r="F39" s="102">
        <f t="shared" si="8"/>
        <v>0</v>
      </c>
      <c r="G39" s="92">
        <v>0</v>
      </c>
      <c r="H39" s="92">
        <v>0</v>
      </c>
      <c r="I39" s="102">
        <f t="shared" si="9"/>
        <v>78</v>
      </c>
      <c r="J39" s="92">
        <f t="shared" si="17"/>
        <v>41</v>
      </c>
      <c r="K39" s="92">
        <f t="shared" si="17"/>
        <v>37</v>
      </c>
      <c r="L39" s="102">
        <f t="shared" si="10"/>
        <v>0</v>
      </c>
      <c r="M39" s="92">
        <v>0</v>
      </c>
      <c r="N39" s="92">
        <v>0</v>
      </c>
      <c r="O39" s="102">
        <f t="shared" si="5"/>
        <v>78</v>
      </c>
      <c r="P39" s="92">
        <v>41</v>
      </c>
      <c r="Q39" s="92">
        <v>37</v>
      </c>
      <c r="R39" s="102">
        <f t="shared" si="11"/>
        <v>58</v>
      </c>
      <c r="S39" s="92">
        <f t="shared" si="18"/>
        <v>33</v>
      </c>
      <c r="T39" s="92">
        <f t="shared" si="18"/>
        <v>25</v>
      </c>
      <c r="U39" s="102">
        <f t="shared" si="6"/>
        <v>0</v>
      </c>
      <c r="V39" s="92">
        <v>0</v>
      </c>
      <c r="W39" s="92">
        <v>0</v>
      </c>
      <c r="X39" s="102">
        <f t="shared" si="12"/>
        <v>58</v>
      </c>
      <c r="Y39" s="92">
        <v>33</v>
      </c>
      <c r="Z39" s="92">
        <v>25</v>
      </c>
      <c r="AA39" s="102">
        <f t="shared" si="14"/>
        <v>0</v>
      </c>
      <c r="AB39" s="92">
        <v>0</v>
      </c>
      <c r="AC39" s="92">
        <v>0</v>
      </c>
      <c r="AD39" s="102">
        <f t="shared" si="15"/>
        <v>66</v>
      </c>
      <c r="AE39" s="92">
        <v>39</v>
      </c>
      <c r="AF39" s="92">
        <v>27</v>
      </c>
      <c r="AG39" s="92">
        <v>520</v>
      </c>
      <c r="AH39" s="103">
        <v>75.9</v>
      </c>
      <c r="AI39" s="47" t="s">
        <v>45</v>
      </c>
      <c r="AJ39" s="11"/>
    </row>
    <row r="40" spans="1:36" ht="16.5" customHeight="1">
      <c r="A40" s="49"/>
      <c r="B40" s="51" t="s">
        <v>46</v>
      </c>
      <c r="C40" s="101">
        <f t="shared" si="7"/>
        <v>468</v>
      </c>
      <c r="D40" s="91">
        <f t="shared" si="16"/>
        <v>241</v>
      </c>
      <c r="E40" s="91">
        <f t="shared" si="16"/>
        <v>227</v>
      </c>
      <c r="F40" s="102">
        <f t="shared" si="8"/>
        <v>69</v>
      </c>
      <c r="G40" s="92">
        <v>39</v>
      </c>
      <c r="H40" s="92">
        <v>30</v>
      </c>
      <c r="I40" s="102">
        <f t="shared" si="9"/>
        <v>199</v>
      </c>
      <c r="J40" s="92">
        <f t="shared" si="17"/>
        <v>99</v>
      </c>
      <c r="K40" s="92">
        <f t="shared" si="17"/>
        <v>100</v>
      </c>
      <c r="L40" s="102">
        <f t="shared" si="10"/>
        <v>84</v>
      </c>
      <c r="M40" s="92">
        <v>41</v>
      </c>
      <c r="N40" s="92">
        <v>43</v>
      </c>
      <c r="O40" s="102">
        <f t="shared" si="5"/>
        <v>115</v>
      </c>
      <c r="P40" s="92">
        <v>58</v>
      </c>
      <c r="Q40" s="92">
        <v>57</v>
      </c>
      <c r="R40" s="102">
        <f t="shared" si="11"/>
        <v>200</v>
      </c>
      <c r="S40" s="92">
        <f t="shared" si="18"/>
        <v>103</v>
      </c>
      <c r="T40" s="92">
        <f t="shared" si="18"/>
        <v>97</v>
      </c>
      <c r="U40" s="102">
        <f t="shared" si="6"/>
        <v>71</v>
      </c>
      <c r="V40" s="92">
        <v>34</v>
      </c>
      <c r="W40" s="92">
        <v>37</v>
      </c>
      <c r="X40" s="102">
        <f t="shared" si="12"/>
        <v>127</v>
      </c>
      <c r="Y40" s="92">
        <v>67</v>
      </c>
      <c r="Z40" s="92">
        <v>60</v>
      </c>
      <c r="AA40" s="102">
        <f t="shared" si="14"/>
        <v>2</v>
      </c>
      <c r="AB40" s="92">
        <v>2</v>
      </c>
      <c r="AC40" s="92">
        <v>0</v>
      </c>
      <c r="AD40" s="102">
        <f t="shared" si="15"/>
        <v>215</v>
      </c>
      <c r="AE40" s="92">
        <v>103</v>
      </c>
      <c r="AF40" s="92">
        <v>112</v>
      </c>
      <c r="AG40" s="92">
        <v>520</v>
      </c>
      <c r="AH40" s="103">
        <v>58.4</v>
      </c>
      <c r="AI40" s="47" t="s">
        <v>47</v>
      </c>
      <c r="AJ40" s="11"/>
    </row>
    <row r="41" spans="1:36" ht="16.5" customHeight="1">
      <c r="A41" s="49"/>
      <c r="B41" s="51" t="s">
        <v>48</v>
      </c>
      <c r="C41" s="101">
        <f t="shared" si="7"/>
        <v>94</v>
      </c>
      <c r="D41" s="91">
        <f t="shared" si="16"/>
        <v>45</v>
      </c>
      <c r="E41" s="91">
        <f t="shared" si="16"/>
        <v>49</v>
      </c>
      <c r="F41" s="102">
        <f t="shared" si="8"/>
        <v>28</v>
      </c>
      <c r="G41" s="92">
        <v>18</v>
      </c>
      <c r="H41" s="92">
        <v>10</v>
      </c>
      <c r="I41" s="102">
        <f t="shared" si="9"/>
        <v>39</v>
      </c>
      <c r="J41" s="92">
        <f t="shared" si="17"/>
        <v>14</v>
      </c>
      <c r="K41" s="92">
        <f t="shared" si="17"/>
        <v>25</v>
      </c>
      <c r="L41" s="102">
        <f t="shared" si="10"/>
        <v>28</v>
      </c>
      <c r="M41" s="92">
        <v>9</v>
      </c>
      <c r="N41" s="92">
        <v>19</v>
      </c>
      <c r="O41" s="102">
        <f t="shared" si="5"/>
        <v>11</v>
      </c>
      <c r="P41" s="92">
        <v>5</v>
      </c>
      <c r="Q41" s="92">
        <v>6</v>
      </c>
      <c r="R41" s="102">
        <f t="shared" si="11"/>
        <v>27</v>
      </c>
      <c r="S41" s="92">
        <f t="shared" si="18"/>
        <v>13</v>
      </c>
      <c r="T41" s="92">
        <f t="shared" si="18"/>
        <v>14</v>
      </c>
      <c r="U41" s="102">
        <f t="shared" si="6"/>
        <v>19</v>
      </c>
      <c r="V41" s="92">
        <v>8</v>
      </c>
      <c r="W41" s="92">
        <v>11</v>
      </c>
      <c r="X41" s="102">
        <f t="shared" si="12"/>
        <v>7</v>
      </c>
      <c r="Y41" s="92">
        <v>4</v>
      </c>
      <c r="Z41" s="92">
        <v>3</v>
      </c>
      <c r="AA41" s="102">
        <f t="shared" si="14"/>
        <v>1</v>
      </c>
      <c r="AB41" s="92">
        <v>1</v>
      </c>
      <c r="AC41" s="92">
        <v>0</v>
      </c>
      <c r="AD41" s="102">
        <f t="shared" si="15"/>
        <v>39</v>
      </c>
      <c r="AE41" s="92">
        <v>16</v>
      </c>
      <c r="AF41" s="92">
        <v>23</v>
      </c>
      <c r="AG41" s="92">
        <v>315</v>
      </c>
      <c r="AH41" s="103">
        <v>49.4</v>
      </c>
      <c r="AI41" s="47" t="s">
        <v>49</v>
      </c>
      <c r="AJ41" s="11"/>
    </row>
    <row r="42" spans="1:36" s="98" customFormat="1" ht="16.5" customHeight="1">
      <c r="A42" s="269" t="s">
        <v>147</v>
      </c>
      <c r="B42" s="303"/>
      <c r="C42" s="95">
        <f t="shared" si="7"/>
        <v>0</v>
      </c>
      <c r="D42" s="96">
        <f>D43</f>
        <v>0</v>
      </c>
      <c r="E42" s="96">
        <f>E43</f>
        <v>0</v>
      </c>
      <c r="F42" s="96">
        <f t="shared" si="8"/>
        <v>0</v>
      </c>
      <c r="G42" s="96">
        <f aca="true" t="shared" si="21" ref="G42:AG42">G43</f>
        <v>0</v>
      </c>
      <c r="H42" s="96">
        <f t="shared" si="21"/>
        <v>0</v>
      </c>
      <c r="I42" s="96">
        <f t="shared" si="9"/>
        <v>0</v>
      </c>
      <c r="J42" s="96">
        <f t="shared" si="21"/>
        <v>0</v>
      </c>
      <c r="K42" s="96">
        <f t="shared" si="21"/>
        <v>0</v>
      </c>
      <c r="L42" s="96">
        <f t="shared" si="10"/>
        <v>0</v>
      </c>
      <c r="M42" s="96">
        <f t="shared" si="21"/>
        <v>0</v>
      </c>
      <c r="N42" s="96">
        <f t="shared" si="21"/>
        <v>0</v>
      </c>
      <c r="O42" s="96">
        <f t="shared" si="5"/>
        <v>0</v>
      </c>
      <c r="P42" s="96">
        <f t="shared" si="21"/>
        <v>0</v>
      </c>
      <c r="Q42" s="96">
        <f t="shared" si="21"/>
        <v>0</v>
      </c>
      <c r="R42" s="96">
        <f t="shared" si="11"/>
        <v>0</v>
      </c>
      <c r="S42" s="96">
        <f t="shared" si="21"/>
        <v>0</v>
      </c>
      <c r="T42" s="96">
        <f t="shared" si="21"/>
        <v>0</v>
      </c>
      <c r="U42" s="96">
        <f t="shared" si="6"/>
        <v>0</v>
      </c>
      <c r="V42" s="96">
        <f t="shared" si="21"/>
        <v>0</v>
      </c>
      <c r="W42" s="96">
        <f t="shared" si="21"/>
        <v>0</v>
      </c>
      <c r="X42" s="96">
        <f t="shared" si="12"/>
        <v>0</v>
      </c>
      <c r="Y42" s="96">
        <f t="shared" si="21"/>
        <v>0</v>
      </c>
      <c r="Z42" s="96">
        <f t="shared" si="21"/>
        <v>0</v>
      </c>
      <c r="AA42" s="96">
        <f t="shared" si="14"/>
        <v>0</v>
      </c>
      <c r="AB42" s="96">
        <f t="shared" si="21"/>
        <v>0</v>
      </c>
      <c r="AC42" s="96">
        <f t="shared" si="21"/>
        <v>0</v>
      </c>
      <c r="AD42" s="96">
        <f t="shared" si="15"/>
        <v>0</v>
      </c>
      <c r="AE42" s="96">
        <f t="shared" si="21"/>
        <v>0</v>
      </c>
      <c r="AF42" s="96">
        <f t="shared" si="21"/>
        <v>0</v>
      </c>
      <c r="AG42" s="96">
        <f t="shared" si="21"/>
        <v>0</v>
      </c>
      <c r="AH42" s="92">
        <v>0</v>
      </c>
      <c r="AI42" s="291" t="s">
        <v>50</v>
      </c>
      <c r="AJ42" s="305"/>
    </row>
    <row r="43" spans="1:36" ht="16.5" customHeight="1">
      <c r="A43" s="49"/>
      <c r="B43" s="51" t="s">
        <v>51</v>
      </c>
      <c r="C43" s="101">
        <f t="shared" si="7"/>
        <v>0</v>
      </c>
      <c r="D43" s="91">
        <f t="shared" si="16"/>
        <v>0</v>
      </c>
      <c r="E43" s="91">
        <f t="shared" si="16"/>
        <v>0</v>
      </c>
      <c r="F43" s="102">
        <f t="shared" si="8"/>
        <v>0</v>
      </c>
      <c r="G43" s="92">
        <v>0</v>
      </c>
      <c r="H43" s="92">
        <v>0</v>
      </c>
      <c r="I43" s="102">
        <f t="shared" si="9"/>
        <v>0</v>
      </c>
      <c r="J43" s="92">
        <f t="shared" si="17"/>
        <v>0</v>
      </c>
      <c r="K43" s="92">
        <f t="shared" si="17"/>
        <v>0</v>
      </c>
      <c r="L43" s="102">
        <f t="shared" si="10"/>
        <v>0</v>
      </c>
      <c r="M43" s="92">
        <v>0</v>
      </c>
      <c r="N43" s="92">
        <v>0</v>
      </c>
      <c r="O43" s="102">
        <f t="shared" si="5"/>
        <v>0</v>
      </c>
      <c r="P43" s="92">
        <v>0</v>
      </c>
      <c r="Q43" s="92">
        <v>0</v>
      </c>
      <c r="R43" s="102">
        <f t="shared" si="11"/>
        <v>0</v>
      </c>
      <c r="S43" s="92">
        <f t="shared" si="18"/>
        <v>0</v>
      </c>
      <c r="T43" s="92">
        <f t="shared" si="18"/>
        <v>0</v>
      </c>
      <c r="U43" s="102">
        <f t="shared" si="6"/>
        <v>0</v>
      </c>
      <c r="V43" s="92">
        <v>0</v>
      </c>
      <c r="W43" s="92">
        <v>0</v>
      </c>
      <c r="X43" s="102">
        <f t="shared" si="12"/>
        <v>0</v>
      </c>
      <c r="Y43" s="92">
        <v>0</v>
      </c>
      <c r="Z43" s="92">
        <v>0</v>
      </c>
      <c r="AA43" s="102">
        <f t="shared" si="14"/>
        <v>0</v>
      </c>
      <c r="AB43" s="92">
        <v>0</v>
      </c>
      <c r="AC43" s="92">
        <v>0</v>
      </c>
      <c r="AD43" s="102">
        <f t="shared" si="15"/>
        <v>0</v>
      </c>
      <c r="AE43" s="92">
        <v>0</v>
      </c>
      <c r="AF43" s="92">
        <v>0</v>
      </c>
      <c r="AG43" s="92">
        <v>0</v>
      </c>
      <c r="AH43" s="92">
        <v>0</v>
      </c>
      <c r="AI43" s="47" t="s">
        <v>51</v>
      </c>
      <c r="AJ43" s="11"/>
    </row>
    <row r="44" spans="1:36" s="98" customFormat="1" ht="16.5" customHeight="1">
      <c r="A44" s="269" t="s">
        <v>146</v>
      </c>
      <c r="B44" s="303"/>
      <c r="C44" s="95">
        <f t="shared" si="7"/>
        <v>463</v>
      </c>
      <c r="D44" s="96">
        <f>SUM(D45:D46)</f>
        <v>241</v>
      </c>
      <c r="E44" s="96">
        <f>SUM(E45:E46)</f>
        <v>222</v>
      </c>
      <c r="F44" s="96">
        <f t="shared" si="8"/>
        <v>68</v>
      </c>
      <c r="G44" s="96">
        <f aca="true" t="shared" si="22" ref="G44:AG44">SUM(G45:G46)</f>
        <v>39</v>
      </c>
      <c r="H44" s="96">
        <f t="shared" si="22"/>
        <v>29</v>
      </c>
      <c r="I44" s="96">
        <f t="shared" si="9"/>
        <v>195</v>
      </c>
      <c r="J44" s="96">
        <f t="shared" si="22"/>
        <v>100</v>
      </c>
      <c r="K44" s="96">
        <f t="shared" si="22"/>
        <v>95</v>
      </c>
      <c r="L44" s="96">
        <f t="shared" si="10"/>
        <v>90</v>
      </c>
      <c r="M44" s="96">
        <f t="shared" si="22"/>
        <v>46</v>
      </c>
      <c r="N44" s="96">
        <f t="shared" si="22"/>
        <v>44</v>
      </c>
      <c r="O44" s="96">
        <f t="shared" si="5"/>
        <v>105</v>
      </c>
      <c r="P44" s="96">
        <f t="shared" si="22"/>
        <v>54</v>
      </c>
      <c r="Q44" s="96">
        <f t="shared" si="22"/>
        <v>51</v>
      </c>
      <c r="R44" s="96">
        <f t="shared" si="11"/>
        <v>200</v>
      </c>
      <c r="S44" s="96">
        <f t="shared" si="22"/>
        <v>102</v>
      </c>
      <c r="T44" s="96">
        <f t="shared" si="22"/>
        <v>98</v>
      </c>
      <c r="U44" s="96">
        <f t="shared" si="6"/>
        <v>72</v>
      </c>
      <c r="V44" s="96">
        <f t="shared" si="22"/>
        <v>42</v>
      </c>
      <c r="W44" s="96">
        <f t="shared" si="22"/>
        <v>30</v>
      </c>
      <c r="X44" s="96">
        <f t="shared" si="12"/>
        <v>120</v>
      </c>
      <c r="Y44" s="96">
        <f t="shared" si="22"/>
        <v>56</v>
      </c>
      <c r="Z44" s="96">
        <f t="shared" si="22"/>
        <v>64</v>
      </c>
      <c r="AA44" s="96">
        <f t="shared" si="14"/>
        <v>8</v>
      </c>
      <c r="AB44" s="96">
        <f t="shared" si="22"/>
        <v>4</v>
      </c>
      <c r="AC44" s="96">
        <f t="shared" si="22"/>
        <v>4</v>
      </c>
      <c r="AD44" s="96">
        <f t="shared" si="15"/>
        <v>198</v>
      </c>
      <c r="AE44" s="96">
        <f t="shared" si="22"/>
        <v>100</v>
      </c>
      <c r="AF44" s="96">
        <f t="shared" si="22"/>
        <v>98</v>
      </c>
      <c r="AG44" s="96">
        <f t="shared" si="22"/>
        <v>575</v>
      </c>
      <c r="AH44" s="97">
        <v>44.3</v>
      </c>
      <c r="AI44" s="267" t="s">
        <v>146</v>
      </c>
      <c r="AJ44" s="304"/>
    </row>
    <row r="45" spans="1:36" ht="16.5" customHeight="1">
      <c r="A45" s="49"/>
      <c r="B45" s="51" t="s">
        <v>52</v>
      </c>
      <c r="C45" s="101">
        <f t="shared" si="7"/>
        <v>176</v>
      </c>
      <c r="D45" s="91">
        <f t="shared" si="16"/>
        <v>93</v>
      </c>
      <c r="E45" s="91">
        <f t="shared" si="16"/>
        <v>83</v>
      </c>
      <c r="F45" s="102">
        <f t="shared" si="8"/>
        <v>18</v>
      </c>
      <c r="G45" s="92">
        <v>11</v>
      </c>
      <c r="H45" s="92">
        <v>7</v>
      </c>
      <c r="I45" s="102">
        <f t="shared" si="9"/>
        <v>71</v>
      </c>
      <c r="J45" s="92">
        <f t="shared" si="17"/>
        <v>39</v>
      </c>
      <c r="K45" s="92">
        <f t="shared" si="17"/>
        <v>32</v>
      </c>
      <c r="L45" s="102">
        <f t="shared" si="10"/>
        <v>27</v>
      </c>
      <c r="M45" s="92">
        <v>15</v>
      </c>
      <c r="N45" s="92">
        <v>12</v>
      </c>
      <c r="O45" s="102">
        <f t="shared" si="5"/>
        <v>44</v>
      </c>
      <c r="P45" s="92">
        <v>24</v>
      </c>
      <c r="Q45" s="92">
        <v>20</v>
      </c>
      <c r="R45" s="102">
        <f t="shared" si="11"/>
        <v>87</v>
      </c>
      <c r="S45" s="92">
        <f t="shared" si="18"/>
        <v>43</v>
      </c>
      <c r="T45" s="92">
        <f t="shared" si="18"/>
        <v>44</v>
      </c>
      <c r="U45" s="102">
        <f t="shared" si="6"/>
        <v>23</v>
      </c>
      <c r="V45" s="92">
        <v>12</v>
      </c>
      <c r="W45" s="92">
        <v>11</v>
      </c>
      <c r="X45" s="102">
        <f t="shared" si="12"/>
        <v>59</v>
      </c>
      <c r="Y45" s="92">
        <v>27</v>
      </c>
      <c r="Z45" s="92">
        <v>32</v>
      </c>
      <c r="AA45" s="102">
        <f t="shared" si="14"/>
        <v>5</v>
      </c>
      <c r="AB45" s="92">
        <v>4</v>
      </c>
      <c r="AC45" s="92">
        <v>1</v>
      </c>
      <c r="AD45" s="102">
        <f t="shared" si="15"/>
        <v>99</v>
      </c>
      <c r="AE45" s="92">
        <v>60</v>
      </c>
      <c r="AF45" s="92">
        <v>39</v>
      </c>
      <c r="AG45" s="92">
        <v>280</v>
      </c>
      <c r="AH45" s="103">
        <v>29.4</v>
      </c>
      <c r="AI45" s="47" t="s">
        <v>52</v>
      </c>
      <c r="AJ45" s="11"/>
    </row>
    <row r="46" spans="1:36" ht="16.5" customHeight="1">
      <c r="A46" s="49"/>
      <c r="B46" s="51" t="s">
        <v>53</v>
      </c>
      <c r="C46" s="101">
        <f t="shared" si="7"/>
        <v>287</v>
      </c>
      <c r="D46" s="91">
        <f t="shared" si="16"/>
        <v>148</v>
      </c>
      <c r="E46" s="91">
        <f t="shared" si="16"/>
        <v>139</v>
      </c>
      <c r="F46" s="102">
        <f t="shared" si="8"/>
        <v>50</v>
      </c>
      <c r="G46" s="92">
        <v>28</v>
      </c>
      <c r="H46" s="92">
        <v>22</v>
      </c>
      <c r="I46" s="102">
        <f t="shared" si="9"/>
        <v>124</v>
      </c>
      <c r="J46" s="92">
        <f t="shared" si="17"/>
        <v>61</v>
      </c>
      <c r="K46" s="92">
        <f t="shared" si="17"/>
        <v>63</v>
      </c>
      <c r="L46" s="102">
        <f t="shared" si="10"/>
        <v>63</v>
      </c>
      <c r="M46" s="92">
        <v>31</v>
      </c>
      <c r="N46" s="92">
        <v>32</v>
      </c>
      <c r="O46" s="102">
        <f t="shared" si="5"/>
        <v>61</v>
      </c>
      <c r="P46" s="92">
        <v>30</v>
      </c>
      <c r="Q46" s="92">
        <v>31</v>
      </c>
      <c r="R46" s="102">
        <f t="shared" si="11"/>
        <v>113</v>
      </c>
      <c r="S46" s="92">
        <f t="shared" si="18"/>
        <v>59</v>
      </c>
      <c r="T46" s="92">
        <f t="shared" si="18"/>
        <v>54</v>
      </c>
      <c r="U46" s="102">
        <f t="shared" si="6"/>
        <v>49</v>
      </c>
      <c r="V46" s="92">
        <v>30</v>
      </c>
      <c r="W46" s="92">
        <v>19</v>
      </c>
      <c r="X46" s="102">
        <f t="shared" si="12"/>
        <v>61</v>
      </c>
      <c r="Y46" s="92">
        <v>29</v>
      </c>
      <c r="Z46" s="92">
        <v>32</v>
      </c>
      <c r="AA46" s="102">
        <f t="shared" si="14"/>
        <v>3</v>
      </c>
      <c r="AB46" s="92">
        <v>0</v>
      </c>
      <c r="AC46" s="92">
        <v>3</v>
      </c>
      <c r="AD46" s="102">
        <f t="shared" si="15"/>
        <v>99</v>
      </c>
      <c r="AE46" s="92">
        <v>40</v>
      </c>
      <c r="AF46" s="92">
        <v>59</v>
      </c>
      <c r="AG46" s="92">
        <v>295</v>
      </c>
      <c r="AH46" s="103">
        <v>90</v>
      </c>
      <c r="AI46" s="47" t="s">
        <v>53</v>
      </c>
      <c r="AJ46" s="11"/>
    </row>
    <row r="47" spans="1:36" s="86" customFormat="1" ht="16.5" customHeight="1">
      <c r="A47" s="269" t="s">
        <v>148</v>
      </c>
      <c r="B47" s="303"/>
      <c r="C47" s="95">
        <f t="shared" si="7"/>
        <v>1104</v>
      </c>
      <c r="D47" s="84">
        <f>SUM(D48:D50)</f>
        <v>567</v>
      </c>
      <c r="E47" s="84">
        <f>SUM(E48:E50)</f>
        <v>537</v>
      </c>
      <c r="F47" s="96">
        <f t="shared" si="8"/>
        <v>193</v>
      </c>
      <c r="G47" s="84">
        <f aca="true" t="shared" si="23" ref="G47:AG47">SUM(G48:G50)</f>
        <v>105</v>
      </c>
      <c r="H47" s="84">
        <f t="shared" si="23"/>
        <v>88</v>
      </c>
      <c r="I47" s="96">
        <f t="shared" si="9"/>
        <v>471</v>
      </c>
      <c r="J47" s="84">
        <f t="shared" si="23"/>
        <v>230</v>
      </c>
      <c r="K47" s="84">
        <f t="shared" si="23"/>
        <v>241</v>
      </c>
      <c r="L47" s="96">
        <f t="shared" si="10"/>
        <v>158</v>
      </c>
      <c r="M47" s="84">
        <f t="shared" si="23"/>
        <v>77</v>
      </c>
      <c r="N47" s="84">
        <f t="shared" si="23"/>
        <v>81</v>
      </c>
      <c r="O47" s="96">
        <f t="shared" si="5"/>
        <v>313</v>
      </c>
      <c r="P47" s="84">
        <f t="shared" si="23"/>
        <v>153</v>
      </c>
      <c r="Q47" s="84">
        <f t="shared" si="23"/>
        <v>160</v>
      </c>
      <c r="R47" s="96">
        <f t="shared" si="11"/>
        <v>440</v>
      </c>
      <c r="S47" s="84">
        <f t="shared" si="23"/>
        <v>232</v>
      </c>
      <c r="T47" s="84">
        <f t="shared" si="23"/>
        <v>208</v>
      </c>
      <c r="U47" s="96">
        <f t="shared" si="6"/>
        <v>134</v>
      </c>
      <c r="V47" s="84">
        <f t="shared" si="23"/>
        <v>69</v>
      </c>
      <c r="W47" s="84">
        <f t="shared" si="23"/>
        <v>65</v>
      </c>
      <c r="X47" s="96">
        <f t="shared" si="12"/>
        <v>292</v>
      </c>
      <c r="Y47" s="84">
        <f t="shared" si="23"/>
        <v>152</v>
      </c>
      <c r="Z47" s="84">
        <f t="shared" si="23"/>
        <v>140</v>
      </c>
      <c r="AA47" s="96">
        <f t="shared" si="14"/>
        <v>14</v>
      </c>
      <c r="AB47" s="84">
        <f t="shared" si="23"/>
        <v>11</v>
      </c>
      <c r="AC47" s="84">
        <f t="shared" si="23"/>
        <v>3</v>
      </c>
      <c r="AD47" s="96">
        <f t="shared" si="15"/>
        <v>476</v>
      </c>
      <c r="AE47" s="84">
        <f t="shared" si="23"/>
        <v>237</v>
      </c>
      <c r="AF47" s="84">
        <f t="shared" si="23"/>
        <v>239</v>
      </c>
      <c r="AG47" s="84">
        <f t="shared" si="23"/>
        <v>1535</v>
      </c>
      <c r="AH47" s="97">
        <v>70.7</v>
      </c>
      <c r="AI47" s="267" t="s">
        <v>148</v>
      </c>
      <c r="AJ47" s="304"/>
    </row>
    <row r="48" spans="1:36" ht="16.5" customHeight="1">
      <c r="A48" s="49"/>
      <c r="B48" s="51" t="s">
        <v>54</v>
      </c>
      <c r="C48" s="101">
        <f t="shared" si="7"/>
        <v>110</v>
      </c>
      <c r="D48" s="91">
        <f t="shared" si="16"/>
        <v>63</v>
      </c>
      <c r="E48" s="91">
        <f t="shared" si="16"/>
        <v>47</v>
      </c>
      <c r="F48" s="102">
        <f t="shared" si="8"/>
        <v>0</v>
      </c>
      <c r="G48" s="92">
        <v>0</v>
      </c>
      <c r="H48" s="92">
        <v>0</v>
      </c>
      <c r="I48" s="102">
        <f t="shared" si="9"/>
        <v>62</v>
      </c>
      <c r="J48" s="92">
        <f t="shared" si="17"/>
        <v>34</v>
      </c>
      <c r="K48" s="92">
        <f t="shared" si="17"/>
        <v>28</v>
      </c>
      <c r="L48" s="102">
        <f t="shared" si="10"/>
        <v>0</v>
      </c>
      <c r="M48" s="92">
        <v>0</v>
      </c>
      <c r="N48" s="92">
        <v>0</v>
      </c>
      <c r="O48" s="102">
        <f t="shared" si="5"/>
        <v>62</v>
      </c>
      <c r="P48" s="92">
        <v>34</v>
      </c>
      <c r="Q48" s="92">
        <v>28</v>
      </c>
      <c r="R48" s="102">
        <f t="shared" si="11"/>
        <v>48</v>
      </c>
      <c r="S48" s="92">
        <f t="shared" si="18"/>
        <v>29</v>
      </c>
      <c r="T48" s="92">
        <f t="shared" si="18"/>
        <v>19</v>
      </c>
      <c r="U48" s="102">
        <f t="shared" si="6"/>
        <v>0</v>
      </c>
      <c r="V48" s="92">
        <v>0</v>
      </c>
      <c r="W48" s="92">
        <v>0</v>
      </c>
      <c r="X48" s="102">
        <f t="shared" si="12"/>
        <v>45</v>
      </c>
      <c r="Y48" s="92">
        <v>26</v>
      </c>
      <c r="Z48" s="92">
        <v>19</v>
      </c>
      <c r="AA48" s="102">
        <f t="shared" si="14"/>
        <v>3</v>
      </c>
      <c r="AB48" s="92">
        <v>3</v>
      </c>
      <c r="AC48" s="92">
        <v>0</v>
      </c>
      <c r="AD48" s="102">
        <f t="shared" si="15"/>
        <v>62</v>
      </c>
      <c r="AE48" s="92">
        <v>26</v>
      </c>
      <c r="AF48" s="92">
        <v>36</v>
      </c>
      <c r="AG48" s="92">
        <v>180</v>
      </c>
      <c r="AH48" s="103">
        <v>55.4</v>
      </c>
      <c r="AI48" s="47" t="s">
        <v>54</v>
      </c>
      <c r="AJ48" s="11"/>
    </row>
    <row r="49" spans="1:36" ht="16.5" customHeight="1">
      <c r="A49" s="49"/>
      <c r="B49" s="51" t="s">
        <v>55</v>
      </c>
      <c r="C49" s="101">
        <f t="shared" si="7"/>
        <v>272</v>
      </c>
      <c r="D49" s="91">
        <f t="shared" si="16"/>
        <v>130</v>
      </c>
      <c r="E49" s="91">
        <f t="shared" si="16"/>
        <v>142</v>
      </c>
      <c r="F49" s="102">
        <f t="shared" si="8"/>
        <v>50</v>
      </c>
      <c r="G49" s="92">
        <v>20</v>
      </c>
      <c r="H49" s="92">
        <v>30</v>
      </c>
      <c r="I49" s="102">
        <f t="shared" si="9"/>
        <v>112</v>
      </c>
      <c r="J49" s="92">
        <f t="shared" si="17"/>
        <v>60</v>
      </c>
      <c r="K49" s="92">
        <f t="shared" si="17"/>
        <v>52</v>
      </c>
      <c r="L49" s="102">
        <f t="shared" si="10"/>
        <v>46</v>
      </c>
      <c r="M49" s="92">
        <v>23</v>
      </c>
      <c r="N49" s="92">
        <v>23</v>
      </c>
      <c r="O49" s="102">
        <f t="shared" si="5"/>
        <v>66</v>
      </c>
      <c r="P49" s="92">
        <v>37</v>
      </c>
      <c r="Q49" s="92">
        <v>29</v>
      </c>
      <c r="R49" s="102">
        <f t="shared" si="11"/>
        <v>110</v>
      </c>
      <c r="S49" s="92">
        <f t="shared" si="18"/>
        <v>50</v>
      </c>
      <c r="T49" s="92">
        <f t="shared" si="18"/>
        <v>60</v>
      </c>
      <c r="U49" s="102">
        <f t="shared" si="6"/>
        <v>38</v>
      </c>
      <c r="V49" s="92">
        <v>18</v>
      </c>
      <c r="W49" s="92">
        <v>20</v>
      </c>
      <c r="X49" s="102">
        <f t="shared" si="12"/>
        <v>72</v>
      </c>
      <c r="Y49" s="92">
        <v>32</v>
      </c>
      <c r="Z49" s="92">
        <v>40</v>
      </c>
      <c r="AA49" s="102">
        <f t="shared" si="14"/>
        <v>0</v>
      </c>
      <c r="AB49" s="92">
        <v>0</v>
      </c>
      <c r="AC49" s="92">
        <v>0</v>
      </c>
      <c r="AD49" s="102">
        <f t="shared" si="15"/>
        <v>126</v>
      </c>
      <c r="AE49" s="92">
        <v>55</v>
      </c>
      <c r="AF49" s="92">
        <v>71</v>
      </c>
      <c r="AG49" s="92">
        <v>535</v>
      </c>
      <c r="AH49" s="103">
        <v>63.6</v>
      </c>
      <c r="AI49" s="47" t="s">
        <v>55</v>
      </c>
      <c r="AJ49" s="11"/>
    </row>
    <row r="50" spans="1:36" ht="16.5" customHeight="1">
      <c r="A50" s="49"/>
      <c r="B50" s="51" t="s">
        <v>56</v>
      </c>
      <c r="C50" s="101">
        <f t="shared" si="7"/>
        <v>722</v>
      </c>
      <c r="D50" s="91">
        <f t="shared" si="16"/>
        <v>374</v>
      </c>
      <c r="E50" s="91">
        <f t="shared" si="16"/>
        <v>348</v>
      </c>
      <c r="F50" s="102">
        <f t="shared" si="8"/>
        <v>143</v>
      </c>
      <c r="G50" s="92">
        <v>85</v>
      </c>
      <c r="H50" s="92">
        <v>58</v>
      </c>
      <c r="I50" s="102">
        <f t="shared" si="9"/>
        <v>297</v>
      </c>
      <c r="J50" s="92">
        <f t="shared" si="17"/>
        <v>136</v>
      </c>
      <c r="K50" s="92">
        <f t="shared" si="17"/>
        <v>161</v>
      </c>
      <c r="L50" s="102">
        <f t="shared" si="10"/>
        <v>112</v>
      </c>
      <c r="M50" s="92">
        <v>54</v>
      </c>
      <c r="N50" s="92">
        <v>58</v>
      </c>
      <c r="O50" s="102">
        <f t="shared" si="5"/>
        <v>185</v>
      </c>
      <c r="P50" s="92">
        <v>82</v>
      </c>
      <c r="Q50" s="92">
        <v>103</v>
      </c>
      <c r="R50" s="102">
        <f t="shared" si="11"/>
        <v>282</v>
      </c>
      <c r="S50" s="92">
        <f t="shared" si="18"/>
        <v>153</v>
      </c>
      <c r="T50" s="92">
        <f t="shared" si="18"/>
        <v>129</v>
      </c>
      <c r="U50" s="102">
        <f t="shared" si="6"/>
        <v>96</v>
      </c>
      <c r="V50" s="92">
        <v>51</v>
      </c>
      <c r="W50" s="92">
        <v>45</v>
      </c>
      <c r="X50" s="102">
        <f t="shared" si="12"/>
        <v>175</v>
      </c>
      <c r="Y50" s="92">
        <v>94</v>
      </c>
      <c r="Z50" s="92">
        <v>81</v>
      </c>
      <c r="AA50" s="102">
        <f t="shared" si="14"/>
        <v>11</v>
      </c>
      <c r="AB50" s="92">
        <v>8</v>
      </c>
      <c r="AC50" s="92">
        <v>3</v>
      </c>
      <c r="AD50" s="102">
        <f t="shared" si="15"/>
        <v>288</v>
      </c>
      <c r="AE50" s="92">
        <v>156</v>
      </c>
      <c r="AF50" s="92">
        <v>132</v>
      </c>
      <c r="AG50" s="92">
        <v>820</v>
      </c>
      <c r="AH50" s="103">
        <v>79.3</v>
      </c>
      <c r="AI50" s="47" t="s">
        <v>56</v>
      </c>
      <c r="AJ50" s="11"/>
    </row>
    <row r="51" spans="1:36" s="98" customFormat="1" ht="16.5" customHeight="1">
      <c r="A51" s="269" t="s">
        <v>149</v>
      </c>
      <c r="B51" s="303"/>
      <c r="C51" s="95">
        <f t="shared" si="7"/>
        <v>1657</v>
      </c>
      <c r="D51" s="96">
        <f>SUM(D52:D55)</f>
        <v>860</v>
      </c>
      <c r="E51" s="96">
        <f>SUM(E52:E55)</f>
        <v>797</v>
      </c>
      <c r="F51" s="96">
        <f t="shared" si="8"/>
        <v>247</v>
      </c>
      <c r="G51" s="96">
        <f aca="true" t="shared" si="24" ref="G51:AG51">SUM(G52:G55)</f>
        <v>143</v>
      </c>
      <c r="H51" s="96">
        <f t="shared" si="24"/>
        <v>104</v>
      </c>
      <c r="I51" s="96">
        <f t="shared" si="9"/>
        <v>681</v>
      </c>
      <c r="J51" s="96">
        <f t="shared" si="24"/>
        <v>338</v>
      </c>
      <c r="K51" s="96">
        <f t="shared" si="24"/>
        <v>343</v>
      </c>
      <c r="L51" s="96">
        <f t="shared" si="10"/>
        <v>257</v>
      </c>
      <c r="M51" s="96">
        <f t="shared" si="24"/>
        <v>123</v>
      </c>
      <c r="N51" s="96">
        <f t="shared" si="24"/>
        <v>134</v>
      </c>
      <c r="O51" s="96">
        <f t="shared" si="5"/>
        <v>424</v>
      </c>
      <c r="P51" s="96">
        <f t="shared" si="24"/>
        <v>215</v>
      </c>
      <c r="Q51" s="96">
        <f t="shared" si="24"/>
        <v>209</v>
      </c>
      <c r="R51" s="96">
        <f t="shared" si="11"/>
        <v>729</v>
      </c>
      <c r="S51" s="96">
        <f t="shared" si="24"/>
        <v>379</v>
      </c>
      <c r="T51" s="96">
        <f t="shared" si="24"/>
        <v>350</v>
      </c>
      <c r="U51" s="96">
        <f t="shared" si="6"/>
        <v>232</v>
      </c>
      <c r="V51" s="96">
        <f t="shared" si="24"/>
        <v>119</v>
      </c>
      <c r="W51" s="96">
        <f t="shared" si="24"/>
        <v>113</v>
      </c>
      <c r="X51" s="96">
        <f t="shared" si="12"/>
        <v>474</v>
      </c>
      <c r="Y51" s="96">
        <f t="shared" si="24"/>
        <v>248</v>
      </c>
      <c r="Z51" s="96">
        <f t="shared" si="24"/>
        <v>226</v>
      </c>
      <c r="AA51" s="96">
        <f t="shared" si="14"/>
        <v>23</v>
      </c>
      <c r="AB51" s="96">
        <f t="shared" si="24"/>
        <v>12</v>
      </c>
      <c r="AC51" s="96">
        <f t="shared" si="24"/>
        <v>11</v>
      </c>
      <c r="AD51" s="96">
        <f t="shared" si="15"/>
        <v>757</v>
      </c>
      <c r="AE51" s="96">
        <f t="shared" si="24"/>
        <v>380</v>
      </c>
      <c r="AF51" s="96">
        <f t="shared" si="24"/>
        <v>377</v>
      </c>
      <c r="AG51" s="96">
        <f t="shared" si="24"/>
        <v>1680</v>
      </c>
      <c r="AH51" s="97">
        <v>74.8</v>
      </c>
      <c r="AI51" s="267" t="s">
        <v>149</v>
      </c>
      <c r="AJ51" s="304"/>
    </row>
    <row r="52" spans="1:36" ht="16.5" customHeight="1">
      <c r="A52" s="49"/>
      <c r="B52" s="51" t="s">
        <v>57</v>
      </c>
      <c r="C52" s="101">
        <f t="shared" si="7"/>
        <v>514</v>
      </c>
      <c r="D52" s="91">
        <f t="shared" si="16"/>
        <v>280</v>
      </c>
      <c r="E52" s="91">
        <f t="shared" si="16"/>
        <v>234</v>
      </c>
      <c r="F52" s="102">
        <f t="shared" si="8"/>
        <v>96</v>
      </c>
      <c r="G52" s="92">
        <v>54</v>
      </c>
      <c r="H52" s="92">
        <v>42</v>
      </c>
      <c r="I52" s="102">
        <f t="shared" si="9"/>
        <v>205</v>
      </c>
      <c r="J52" s="92">
        <f t="shared" si="17"/>
        <v>107</v>
      </c>
      <c r="K52" s="92">
        <f t="shared" si="17"/>
        <v>98</v>
      </c>
      <c r="L52" s="102">
        <f t="shared" si="10"/>
        <v>83</v>
      </c>
      <c r="M52" s="92">
        <v>44</v>
      </c>
      <c r="N52" s="92">
        <v>39</v>
      </c>
      <c r="O52" s="102">
        <f t="shared" si="5"/>
        <v>122</v>
      </c>
      <c r="P52" s="92">
        <v>63</v>
      </c>
      <c r="Q52" s="92">
        <v>59</v>
      </c>
      <c r="R52" s="102">
        <f t="shared" si="11"/>
        <v>213</v>
      </c>
      <c r="S52" s="92">
        <f t="shared" si="18"/>
        <v>119</v>
      </c>
      <c r="T52" s="92">
        <f t="shared" si="18"/>
        <v>94</v>
      </c>
      <c r="U52" s="102">
        <f t="shared" si="6"/>
        <v>72</v>
      </c>
      <c r="V52" s="92">
        <v>43</v>
      </c>
      <c r="W52" s="92">
        <v>29</v>
      </c>
      <c r="X52" s="102">
        <f t="shared" si="12"/>
        <v>133</v>
      </c>
      <c r="Y52" s="92">
        <v>73</v>
      </c>
      <c r="Z52" s="92">
        <v>60</v>
      </c>
      <c r="AA52" s="102">
        <f t="shared" si="14"/>
        <v>8</v>
      </c>
      <c r="AB52" s="92">
        <v>3</v>
      </c>
      <c r="AC52" s="92">
        <v>5</v>
      </c>
      <c r="AD52" s="102">
        <f t="shared" si="15"/>
        <v>215</v>
      </c>
      <c r="AE52" s="92">
        <v>115</v>
      </c>
      <c r="AF52" s="92">
        <v>100</v>
      </c>
      <c r="AG52" s="92">
        <v>410</v>
      </c>
      <c r="AH52" s="103">
        <v>82.7</v>
      </c>
      <c r="AI52" s="47" t="s">
        <v>57</v>
      </c>
      <c r="AJ52" s="11"/>
    </row>
    <row r="53" spans="1:36" ht="16.5" customHeight="1">
      <c r="A53" s="49"/>
      <c r="B53" s="51" t="s">
        <v>58</v>
      </c>
      <c r="C53" s="101">
        <f t="shared" si="7"/>
        <v>112</v>
      </c>
      <c r="D53" s="91">
        <f t="shared" si="16"/>
        <v>56</v>
      </c>
      <c r="E53" s="91">
        <f t="shared" si="16"/>
        <v>56</v>
      </c>
      <c r="F53" s="102">
        <f t="shared" si="8"/>
        <v>0</v>
      </c>
      <c r="G53" s="92">
        <v>0</v>
      </c>
      <c r="H53" s="92">
        <v>0</v>
      </c>
      <c r="I53" s="102">
        <f t="shared" si="9"/>
        <v>53</v>
      </c>
      <c r="J53" s="92">
        <f t="shared" si="17"/>
        <v>27</v>
      </c>
      <c r="K53" s="92">
        <f t="shared" si="17"/>
        <v>26</v>
      </c>
      <c r="L53" s="102">
        <f t="shared" si="10"/>
        <v>0</v>
      </c>
      <c r="M53" s="92">
        <v>0</v>
      </c>
      <c r="N53" s="92">
        <v>0</v>
      </c>
      <c r="O53" s="102">
        <f t="shared" si="5"/>
        <v>53</v>
      </c>
      <c r="P53" s="92">
        <v>27</v>
      </c>
      <c r="Q53" s="92">
        <v>26</v>
      </c>
      <c r="R53" s="102">
        <f t="shared" si="11"/>
        <v>59</v>
      </c>
      <c r="S53" s="92">
        <f t="shared" si="18"/>
        <v>29</v>
      </c>
      <c r="T53" s="92">
        <f t="shared" si="18"/>
        <v>30</v>
      </c>
      <c r="U53" s="102">
        <f t="shared" si="6"/>
        <v>0</v>
      </c>
      <c r="V53" s="92">
        <v>0</v>
      </c>
      <c r="W53" s="92">
        <v>0</v>
      </c>
      <c r="X53" s="102">
        <f t="shared" si="12"/>
        <v>59</v>
      </c>
      <c r="Y53" s="92">
        <v>29</v>
      </c>
      <c r="Z53" s="92">
        <v>30</v>
      </c>
      <c r="AA53" s="102">
        <f t="shared" si="14"/>
        <v>0</v>
      </c>
      <c r="AB53" s="92">
        <v>0</v>
      </c>
      <c r="AC53" s="92">
        <v>0</v>
      </c>
      <c r="AD53" s="102">
        <f t="shared" si="15"/>
        <v>59</v>
      </c>
      <c r="AE53" s="92">
        <v>30</v>
      </c>
      <c r="AF53" s="92">
        <v>29</v>
      </c>
      <c r="AG53" s="92">
        <v>175</v>
      </c>
      <c r="AH53" s="103">
        <v>86.8</v>
      </c>
      <c r="AI53" s="47" t="s">
        <v>58</v>
      </c>
      <c r="AJ53" s="11"/>
    </row>
    <row r="54" spans="1:36" ht="16.5" customHeight="1">
      <c r="A54" s="49"/>
      <c r="B54" s="51" t="s">
        <v>59</v>
      </c>
      <c r="C54" s="101">
        <f t="shared" si="7"/>
        <v>942</v>
      </c>
      <c r="D54" s="91">
        <f t="shared" si="16"/>
        <v>474</v>
      </c>
      <c r="E54" s="91">
        <f t="shared" si="16"/>
        <v>468</v>
      </c>
      <c r="F54" s="102">
        <f t="shared" si="8"/>
        <v>151</v>
      </c>
      <c r="G54" s="92">
        <v>89</v>
      </c>
      <c r="H54" s="92">
        <v>62</v>
      </c>
      <c r="I54" s="102">
        <f t="shared" si="9"/>
        <v>391</v>
      </c>
      <c r="J54" s="92">
        <f t="shared" si="17"/>
        <v>186</v>
      </c>
      <c r="K54" s="92">
        <f t="shared" si="17"/>
        <v>205</v>
      </c>
      <c r="L54" s="102">
        <f t="shared" si="10"/>
        <v>174</v>
      </c>
      <c r="M54" s="92">
        <v>79</v>
      </c>
      <c r="N54" s="92">
        <v>95</v>
      </c>
      <c r="O54" s="102">
        <f t="shared" si="5"/>
        <v>217</v>
      </c>
      <c r="P54" s="92">
        <v>107</v>
      </c>
      <c r="Q54" s="92">
        <v>110</v>
      </c>
      <c r="R54" s="102">
        <f t="shared" si="11"/>
        <v>400</v>
      </c>
      <c r="S54" s="92">
        <f t="shared" si="18"/>
        <v>199</v>
      </c>
      <c r="T54" s="92">
        <f t="shared" si="18"/>
        <v>201</v>
      </c>
      <c r="U54" s="102">
        <f t="shared" si="6"/>
        <v>160</v>
      </c>
      <c r="V54" s="92">
        <v>76</v>
      </c>
      <c r="W54" s="92">
        <v>84</v>
      </c>
      <c r="X54" s="102">
        <f t="shared" si="12"/>
        <v>229</v>
      </c>
      <c r="Y54" s="92">
        <v>118</v>
      </c>
      <c r="Z54" s="92">
        <v>111</v>
      </c>
      <c r="AA54" s="102">
        <f t="shared" si="14"/>
        <v>11</v>
      </c>
      <c r="AB54" s="92">
        <v>5</v>
      </c>
      <c r="AC54" s="92">
        <v>6</v>
      </c>
      <c r="AD54" s="102">
        <f t="shared" si="15"/>
        <v>443</v>
      </c>
      <c r="AE54" s="92">
        <v>213</v>
      </c>
      <c r="AF54" s="92">
        <v>230</v>
      </c>
      <c r="AG54" s="92">
        <v>935</v>
      </c>
      <c r="AH54" s="103">
        <v>69.3</v>
      </c>
      <c r="AI54" s="47" t="s">
        <v>59</v>
      </c>
      <c r="AJ54" s="11"/>
    </row>
    <row r="55" spans="1:36" ht="16.5" customHeight="1">
      <c r="A55" s="49"/>
      <c r="B55" s="51" t="s">
        <v>60</v>
      </c>
      <c r="C55" s="101">
        <f t="shared" si="7"/>
        <v>89</v>
      </c>
      <c r="D55" s="91">
        <f t="shared" si="16"/>
        <v>50</v>
      </c>
      <c r="E55" s="91">
        <f t="shared" si="16"/>
        <v>39</v>
      </c>
      <c r="F55" s="102">
        <f t="shared" si="8"/>
        <v>0</v>
      </c>
      <c r="G55" s="92">
        <v>0</v>
      </c>
      <c r="H55" s="92">
        <v>0</v>
      </c>
      <c r="I55" s="102">
        <f t="shared" si="9"/>
        <v>32</v>
      </c>
      <c r="J55" s="92">
        <f t="shared" si="17"/>
        <v>18</v>
      </c>
      <c r="K55" s="92">
        <f t="shared" si="17"/>
        <v>14</v>
      </c>
      <c r="L55" s="102">
        <f t="shared" si="10"/>
        <v>0</v>
      </c>
      <c r="M55" s="92">
        <v>0</v>
      </c>
      <c r="N55" s="92">
        <v>0</v>
      </c>
      <c r="O55" s="102">
        <f t="shared" si="5"/>
        <v>32</v>
      </c>
      <c r="P55" s="92">
        <v>18</v>
      </c>
      <c r="Q55" s="92">
        <v>14</v>
      </c>
      <c r="R55" s="102">
        <f t="shared" si="11"/>
        <v>57</v>
      </c>
      <c r="S55" s="92">
        <f t="shared" si="18"/>
        <v>32</v>
      </c>
      <c r="T55" s="92">
        <f t="shared" si="18"/>
        <v>25</v>
      </c>
      <c r="U55" s="102">
        <f t="shared" si="6"/>
        <v>0</v>
      </c>
      <c r="V55" s="92">
        <v>0</v>
      </c>
      <c r="W55" s="92">
        <v>0</v>
      </c>
      <c r="X55" s="102">
        <f t="shared" si="12"/>
        <v>53</v>
      </c>
      <c r="Y55" s="92">
        <v>28</v>
      </c>
      <c r="Z55" s="92">
        <v>25</v>
      </c>
      <c r="AA55" s="102">
        <f t="shared" si="14"/>
        <v>4</v>
      </c>
      <c r="AB55" s="92">
        <v>4</v>
      </c>
      <c r="AC55" s="92">
        <v>0</v>
      </c>
      <c r="AD55" s="102">
        <f t="shared" si="15"/>
        <v>40</v>
      </c>
      <c r="AE55" s="92">
        <v>22</v>
      </c>
      <c r="AF55" s="92">
        <v>18</v>
      </c>
      <c r="AG55" s="92">
        <v>160</v>
      </c>
      <c r="AH55" s="103">
        <v>88.9</v>
      </c>
      <c r="AI55" s="47" t="s">
        <v>60</v>
      </c>
      <c r="AJ55" s="11"/>
    </row>
    <row r="56" spans="1:36" s="104" customFormat="1" ht="16.5" customHeight="1">
      <c r="A56" s="269" t="s">
        <v>150</v>
      </c>
      <c r="B56" s="303"/>
      <c r="C56" s="95">
        <f t="shared" si="7"/>
        <v>464</v>
      </c>
      <c r="D56" s="96">
        <f>SUM(D57:D58)</f>
        <v>232</v>
      </c>
      <c r="E56" s="96">
        <f>SUM(E57:E58)</f>
        <v>232</v>
      </c>
      <c r="F56" s="96">
        <f t="shared" si="8"/>
        <v>113</v>
      </c>
      <c r="G56" s="96">
        <f aca="true" t="shared" si="25" ref="G56:AG56">SUM(G57:G58)</f>
        <v>57</v>
      </c>
      <c r="H56" s="96">
        <f t="shared" si="25"/>
        <v>56</v>
      </c>
      <c r="I56" s="96">
        <f t="shared" si="9"/>
        <v>167</v>
      </c>
      <c r="J56" s="96">
        <f t="shared" si="25"/>
        <v>87</v>
      </c>
      <c r="K56" s="96">
        <f t="shared" si="25"/>
        <v>80</v>
      </c>
      <c r="L56" s="96">
        <f t="shared" si="10"/>
        <v>67</v>
      </c>
      <c r="M56" s="96">
        <f t="shared" si="25"/>
        <v>34</v>
      </c>
      <c r="N56" s="96">
        <f t="shared" si="25"/>
        <v>33</v>
      </c>
      <c r="O56" s="96">
        <f t="shared" si="5"/>
        <v>100</v>
      </c>
      <c r="P56" s="96">
        <f t="shared" si="25"/>
        <v>53</v>
      </c>
      <c r="Q56" s="96">
        <f t="shared" si="25"/>
        <v>47</v>
      </c>
      <c r="R56" s="96">
        <f t="shared" si="11"/>
        <v>184</v>
      </c>
      <c r="S56" s="96">
        <f t="shared" si="25"/>
        <v>88</v>
      </c>
      <c r="T56" s="96">
        <f t="shared" si="25"/>
        <v>96</v>
      </c>
      <c r="U56" s="96">
        <f t="shared" si="6"/>
        <v>55</v>
      </c>
      <c r="V56" s="96">
        <f t="shared" si="25"/>
        <v>26</v>
      </c>
      <c r="W56" s="96">
        <f t="shared" si="25"/>
        <v>29</v>
      </c>
      <c r="X56" s="96">
        <f t="shared" si="12"/>
        <v>97</v>
      </c>
      <c r="Y56" s="96">
        <f t="shared" si="25"/>
        <v>47</v>
      </c>
      <c r="Z56" s="96">
        <f t="shared" si="25"/>
        <v>50</v>
      </c>
      <c r="AA56" s="96">
        <f t="shared" si="14"/>
        <v>32</v>
      </c>
      <c r="AB56" s="96">
        <f t="shared" si="25"/>
        <v>15</v>
      </c>
      <c r="AC56" s="96">
        <f t="shared" si="25"/>
        <v>17</v>
      </c>
      <c r="AD56" s="96">
        <f t="shared" si="15"/>
        <v>201</v>
      </c>
      <c r="AE56" s="96">
        <f t="shared" si="25"/>
        <v>99</v>
      </c>
      <c r="AF56" s="96">
        <f t="shared" si="25"/>
        <v>102</v>
      </c>
      <c r="AG56" s="96">
        <f t="shared" si="25"/>
        <v>835</v>
      </c>
      <c r="AH56" s="97">
        <v>71.5</v>
      </c>
      <c r="AI56" s="267" t="s">
        <v>150</v>
      </c>
      <c r="AJ56" s="304"/>
    </row>
    <row r="57" spans="1:36" ht="16.5" customHeight="1">
      <c r="A57" s="49"/>
      <c r="B57" s="51" t="s">
        <v>61</v>
      </c>
      <c r="C57" s="101">
        <f t="shared" si="7"/>
        <v>105</v>
      </c>
      <c r="D57" s="91">
        <f t="shared" si="16"/>
        <v>52</v>
      </c>
      <c r="E57" s="91">
        <f t="shared" si="16"/>
        <v>53</v>
      </c>
      <c r="F57" s="102">
        <f t="shared" si="8"/>
        <v>0</v>
      </c>
      <c r="G57" s="92">
        <v>0</v>
      </c>
      <c r="H57" s="92">
        <v>0</v>
      </c>
      <c r="I57" s="102">
        <f t="shared" si="9"/>
        <v>43</v>
      </c>
      <c r="J57" s="92">
        <f t="shared" si="17"/>
        <v>20</v>
      </c>
      <c r="K57" s="92">
        <f t="shared" si="17"/>
        <v>23</v>
      </c>
      <c r="L57" s="102">
        <f t="shared" si="10"/>
        <v>0</v>
      </c>
      <c r="M57" s="92">
        <v>0</v>
      </c>
      <c r="N57" s="92">
        <v>0</v>
      </c>
      <c r="O57" s="102">
        <f t="shared" si="5"/>
        <v>43</v>
      </c>
      <c r="P57" s="92">
        <v>20</v>
      </c>
      <c r="Q57" s="92">
        <v>23</v>
      </c>
      <c r="R57" s="102">
        <f t="shared" si="11"/>
        <v>62</v>
      </c>
      <c r="S57" s="92">
        <f t="shared" si="18"/>
        <v>32</v>
      </c>
      <c r="T57" s="92">
        <f t="shared" si="18"/>
        <v>30</v>
      </c>
      <c r="U57" s="102">
        <f t="shared" si="6"/>
        <v>0</v>
      </c>
      <c r="V57" s="92">
        <v>0</v>
      </c>
      <c r="W57" s="92">
        <v>0</v>
      </c>
      <c r="X57" s="102">
        <f t="shared" si="12"/>
        <v>55</v>
      </c>
      <c r="Y57" s="92">
        <v>29</v>
      </c>
      <c r="Z57" s="92">
        <v>26</v>
      </c>
      <c r="AA57" s="102">
        <f t="shared" si="14"/>
        <v>7</v>
      </c>
      <c r="AB57" s="92">
        <v>3</v>
      </c>
      <c r="AC57" s="92">
        <v>4</v>
      </c>
      <c r="AD57" s="102">
        <f t="shared" si="15"/>
        <v>44</v>
      </c>
      <c r="AE57" s="92">
        <v>26</v>
      </c>
      <c r="AF57" s="92">
        <v>18</v>
      </c>
      <c r="AG57" s="92">
        <v>200</v>
      </c>
      <c r="AH57" s="103">
        <v>67.7</v>
      </c>
      <c r="AI57" s="47" t="s">
        <v>61</v>
      </c>
      <c r="AJ57" s="11"/>
    </row>
    <row r="58" spans="1:36" s="69" customFormat="1" ht="16.5" customHeight="1">
      <c r="A58" s="49"/>
      <c r="B58" s="51" t="s">
        <v>62</v>
      </c>
      <c r="C58" s="101">
        <f t="shared" si="7"/>
        <v>359</v>
      </c>
      <c r="D58" s="91">
        <f t="shared" si="16"/>
        <v>180</v>
      </c>
      <c r="E58" s="91">
        <f t="shared" si="16"/>
        <v>179</v>
      </c>
      <c r="F58" s="102">
        <f t="shared" si="8"/>
        <v>113</v>
      </c>
      <c r="G58" s="92">
        <v>57</v>
      </c>
      <c r="H58" s="92">
        <v>56</v>
      </c>
      <c r="I58" s="102">
        <f t="shared" si="9"/>
        <v>124</v>
      </c>
      <c r="J58" s="92">
        <f t="shared" si="17"/>
        <v>67</v>
      </c>
      <c r="K58" s="92">
        <f t="shared" si="17"/>
        <v>57</v>
      </c>
      <c r="L58" s="102">
        <f t="shared" si="10"/>
        <v>67</v>
      </c>
      <c r="M58" s="92">
        <v>34</v>
      </c>
      <c r="N58" s="92">
        <v>33</v>
      </c>
      <c r="O58" s="102">
        <f t="shared" si="5"/>
        <v>57</v>
      </c>
      <c r="P58" s="92">
        <v>33</v>
      </c>
      <c r="Q58" s="92">
        <v>24</v>
      </c>
      <c r="R58" s="102">
        <f t="shared" si="11"/>
        <v>122</v>
      </c>
      <c r="S58" s="92">
        <f t="shared" si="18"/>
        <v>56</v>
      </c>
      <c r="T58" s="92">
        <f t="shared" si="18"/>
        <v>66</v>
      </c>
      <c r="U58" s="102">
        <f t="shared" si="6"/>
        <v>55</v>
      </c>
      <c r="V58" s="92">
        <v>26</v>
      </c>
      <c r="W58" s="92">
        <v>29</v>
      </c>
      <c r="X58" s="102">
        <f t="shared" si="12"/>
        <v>42</v>
      </c>
      <c r="Y58" s="92">
        <v>18</v>
      </c>
      <c r="Z58" s="92">
        <v>24</v>
      </c>
      <c r="AA58" s="102">
        <f t="shared" si="14"/>
        <v>25</v>
      </c>
      <c r="AB58" s="92">
        <v>12</v>
      </c>
      <c r="AC58" s="92">
        <v>13</v>
      </c>
      <c r="AD58" s="102">
        <f t="shared" si="15"/>
        <v>157</v>
      </c>
      <c r="AE58" s="92">
        <v>73</v>
      </c>
      <c r="AF58" s="92">
        <v>84</v>
      </c>
      <c r="AG58" s="92">
        <v>635</v>
      </c>
      <c r="AH58" s="103">
        <v>72.7</v>
      </c>
      <c r="AI58" s="47" t="s">
        <v>62</v>
      </c>
      <c r="AJ58" s="11"/>
    </row>
    <row r="59" spans="1:36" s="98" customFormat="1" ht="16.5" customHeight="1">
      <c r="A59" s="269" t="s">
        <v>151</v>
      </c>
      <c r="B59" s="270"/>
      <c r="C59" s="95">
        <f t="shared" si="7"/>
        <v>687</v>
      </c>
      <c r="D59" s="96">
        <f>SUM(D60:D61)</f>
        <v>363</v>
      </c>
      <c r="E59" s="96">
        <f>SUM(E60:E61)</f>
        <v>324</v>
      </c>
      <c r="F59" s="96">
        <f t="shared" si="8"/>
        <v>176</v>
      </c>
      <c r="G59" s="96">
        <f>SUM(G60:G61)</f>
        <v>102</v>
      </c>
      <c r="H59" s="96">
        <f>SUM(H60:H61)</f>
        <v>74</v>
      </c>
      <c r="I59" s="96">
        <f t="shared" si="9"/>
        <v>261</v>
      </c>
      <c r="J59" s="96">
        <f>SUM(J60:J61)</f>
        <v>139</v>
      </c>
      <c r="K59" s="96">
        <f>SUM(K60:K61)</f>
        <v>122</v>
      </c>
      <c r="L59" s="96">
        <f t="shared" si="10"/>
        <v>198</v>
      </c>
      <c r="M59" s="96">
        <f>SUM(M60:M61)</f>
        <v>106</v>
      </c>
      <c r="N59" s="96">
        <f>SUM(N60:N61)</f>
        <v>92</v>
      </c>
      <c r="O59" s="96">
        <f t="shared" si="5"/>
        <v>63</v>
      </c>
      <c r="P59" s="96">
        <f>SUM(P60:P61)</f>
        <v>33</v>
      </c>
      <c r="Q59" s="96">
        <f>SUM(Q60:Q61)</f>
        <v>30</v>
      </c>
      <c r="R59" s="96">
        <f t="shared" si="11"/>
        <v>250</v>
      </c>
      <c r="S59" s="96">
        <f>SUM(S60:S61)</f>
        <v>122</v>
      </c>
      <c r="T59" s="96">
        <f>SUM(T60:T61)</f>
        <v>128</v>
      </c>
      <c r="U59" s="96">
        <f t="shared" si="6"/>
        <v>159</v>
      </c>
      <c r="V59" s="96">
        <f>SUM(V60:V61)</f>
        <v>83</v>
      </c>
      <c r="W59" s="96">
        <f>SUM(W60:W61)</f>
        <v>76</v>
      </c>
      <c r="X59" s="96">
        <f t="shared" si="12"/>
        <v>80</v>
      </c>
      <c r="Y59" s="96">
        <f>SUM(Y60:Y61)</f>
        <v>34</v>
      </c>
      <c r="Z59" s="96">
        <f>SUM(Z60:Z61)</f>
        <v>46</v>
      </c>
      <c r="AA59" s="96">
        <f t="shared" si="14"/>
        <v>11</v>
      </c>
      <c r="AB59" s="96">
        <f>SUM(AB60:AB61)</f>
        <v>5</v>
      </c>
      <c r="AC59" s="96">
        <f>SUM(AC60:AC61)</f>
        <v>6</v>
      </c>
      <c r="AD59" s="96">
        <f t="shared" si="15"/>
        <v>316</v>
      </c>
      <c r="AE59" s="96">
        <f>SUM(AE60:AE61)</f>
        <v>154</v>
      </c>
      <c r="AF59" s="96">
        <f>SUM(AF60:AF61)</f>
        <v>162</v>
      </c>
      <c r="AG59" s="96">
        <f>SUM(AG60:AG61)</f>
        <v>1420</v>
      </c>
      <c r="AH59" s="97">
        <v>80.6</v>
      </c>
      <c r="AI59" s="267" t="s">
        <v>151</v>
      </c>
      <c r="AJ59" s="268"/>
    </row>
    <row r="60" spans="1:36" ht="16.5" customHeight="1">
      <c r="A60" s="50"/>
      <c r="B60" s="51" t="s">
        <v>63</v>
      </c>
      <c r="C60" s="101">
        <f t="shared" si="7"/>
        <v>250</v>
      </c>
      <c r="D60" s="91">
        <f t="shared" si="16"/>
        <v>133</v>
      </c>
      <c r="E60" s="91">
        <f t="shared" si="16"/>
        <v>117</v>
      </c>
      <c r="F60" s="102">
        <f t="shared" si="8"/>
        <v>63</v>
      </c>
      <c r="G60" s="92">
        <v>40</v>
      </c>
      <c r="H60" s="92">
        <v>23</v>
      </c>
      <c r="I60" s="102">
        <f t="shared" si="9"/>
        <v>93</v>
      </c>
      <c r="J60" s="92">
        <f t="shared" si="17"/>
        <v>46</v>
      </c>
      <c r="K60" s="92">
        <f t="shared" si="17"/>
        <v>47</v>
      </c>
      <c r="L60" s="102">
        <f t="shared" si="10"/>
        <v>79</v>
      </c>
      <c r="M60" s="92">
        <v>39</v>
      </c>
      <c r="N60" s="92">
        <v>40</v>
      </c>
      <c r="O60" s="102">
        <f t="shared" si="5"/>
        <v>14</v>
      </c>
      <c r="P60" s="92">
        <v>7</v>
      </c>
      <c r="Q60" s="92">
        <v>7</v>
      </c>
      <c r="R60" s="102">
        <f t="shared" si="11"/>
        <v>94</v>
      </c>
      <c r="S60" s="92">
        <f t="shared" si="18"/>
        <v>47</v>
      </c>
      <c r="T60" s="92">
        <f t="shared" si="18"/>
        <v>47</v>
      </c>
      <c r="U60" s="102">
        <f t="shared" si="6"/>
        <v>78</v>
      </c>
      <c r="V60" s="92">
        <v>40</v>
      </c>
      <c r="W60" s="92">
        <v>38</v>
      </c>
      <c r="X60" s="102">
        <f t="shared" si="12"/>
        <v>13</v>
      </c>
      <c r="Y60" s="92">
        <v>7</v>
      </c>
      <c r="Z60" s="92">
        <v>6</v>
      </c>
      <c r="AA60" s="102">
        <f t="shared" si="14"/>
        <v>3</v>
      </c>
      <c r="AB60" s="92">
        <v>0</v>
      </c>
      <c r="AC60" s="92">
        <v>3</v>
      </c>
      <c r="AD60" s="102">
        <f t="shared" si="15"/>
        <v>126</v>
      </c>
      <c r="AE60" s="92">
        <v>64</v>
      </c>
      <c r="AF60" s="92">
        <v>62</v>
      </c>
      <c r="AG60" s="92">
        <v>680</v>
      </c>
      <c r="AH60" s="103">
        <v>73.3</v>
      </c>
      <c r="AI60" s="47" t="s">
        <v>63</v>
      </c>
      <c r="AJ60" s="11"/>
    </row>
    <row r="61" spans="1:36" ht="16.5" customHeight="1">
      <c r="A61" s="50"/>
      <c r="B61" s="51" t="s">
        <v>137</v>
      </c>
      <c r="C61" s="101">
        <f t="shared" si="7"/>
        <v>437</v>
      </c>
      <c r="D61" s="91">
        <f t="shared" si="16"/>
        <v>230</v>
      </c>
      <c r="E61" s="91">
        <f t="shared" si="16"/>
        <v>207</v>
      </c>
      <c r="F61" s="102">
        <f t="shared" si="8"/>
        <v>113</v>
      </c>
      <c r="G61" s="92">
        <v>62</v>
      </c>
      <c r="H61" s="92">
        <v>51</v>
      </c>
      <c r="I61" s="102">
        <f t="shared" si="9"/>
        <v>168</v>
      </c>
      <c r="J61" s="92">
        <f t="shared" si="17"/>
        <v>93</v>
      </c>
      <c r="K61" s="92">
        <f t="shared" si="17"/>
        <v>75</v>
      </c>
      <c r="L61" s="102">
        <f t="shared" si="10"/>
        <v>119</v>
      </c>
      <c r="M61" s="92">
        <v>67</v>
      </c>
      <c r="N61" s="92">
        <v>52</v>
      </c>
      <c r="O61" s="102">
        <f t="shared" si="5"/>
        <v>49</v>
      </c>
      <c r="P61" s="92">
        <v>26</v>
      </c>
      <c r="Q61" s="92">
        <v>23</v>
      </c>
      <c r="R61" s="102">
        <f t="shared" si="11"/>
        <v>156</v>
      </c>
      <c r="S61" s="92">
        <f t="shared" si="18"/>
        <v>75</v>
      </c>
      <c r="T61" s="92">
        <f t="shared" si="18"/>
        <v>81</v>
      </c>
      <c r="U61" s="102">
        <f t="shared" si="6"/>
        <v>81</v>
      </c>
      <c r="V61" s="92">
        <v>43</v>
      </c>
      <c r="W61" s="92">
        <v>38</v>
      </c>
      <c r="X61" s="102">
        <f t="shared" si="12"/>
        <v>67</v>
      </c>
      <c r="Y61" s="92">
        <v>27</v>
      </c>
      <c r="Z61" s="92">
        <v>40</v>
      </c>
      <c r="AA61" s="102">
        <f t="shared" si="14"/>
        <v>8</v>
      </c>
      <c r="AB61" s="92">
        <v>5</v>
      </c>
      <c r="AC61" s="92">
        <v>3</v>
      </c>
      <c r="AD61" s="102">
        <f t="shared" si="15"/>
        <v>190</v>
      </c>
      <c r="AE61" s="92">
        <v>90</v>
      </c>
      <c r="AF61" s="92">
        <v>100</v>
      </c>
      <c r="AG61" s="92">
        <v>740</v>
      </c>
      <c r="AH61" s="103">
        <v>86.4</v>
      </c>
      <c r="AI61" s="47" t="s">
        <v>137</v>
      </c>
      <c r="AJ61" s="11"/>
    </row>
    <row r="62" spans="1:36" s="98" customFormat="1" ht="16.5" customHeight="1">
      <c r="A62" s="269" t="s">
        <v>153</v>
      </c>
      <c r="B62" s="303"/>
      <c r="C62" s="95">
        <f t="shared" si="7"/>
        <v>0</v>
      </c>
      <c r="D62" s="96">
        <f>D63</f>
        <v>0</v>
      </c>
      <c r="E62" s="96">
        <f>E63</f>
        <v>0</v>
      </c>
      <c r="F62" s="96">
        <f t="shared" si="8"/>
        <v>0</v>
      </c>
      <c r="G62" s="96">
        <f aca="true" t="shared" si="26" ref="G62:AG62">G63</f>
        <v>0</v>
      </c>
      <c r="H62" s="96">
        <f t="shared" si="26"/>
        <v>0</v>
      </c>
      <c r="I62" s="96">
        <f t="shared" si="9"/>
        <v>0</v>
      </c>
      <c r="J62" s="96">
        <f t="shared" si="26"/>
        <v>0</v>
      </c>
      <c r="K62" s="96">
        <f t="shared" si="26"/>
        <v>0</v>
      </c>
      <c r="L62" s="96">
        <f t="shared" si="10"/>
        <v>0</v>
      </c>
      <c r="M62" s="96">
        <f t="shared" si="26"/>
        <v>0</v>
      </c>
      <c r="N62" s="96">
        <f t="shared" si="26"/>
        <v>0</v>
      </c>
      <c r="O62" s="96">
        <f t="shared" si="5"/>
        <v>0</v>
      </c>
      <c r="P62" s="96">
        <f t="shared" si="26"/>
        <v>0</v>
      </c>
      <c r="Q62" s="96">
        <f t="shared" si="26"/>
        <v>0</v>
      </c>
      <c r="R62" s="96">
        <f t="shared" si="11"/>
        <v>0</v>
      </c>
      <c r="S62" s="96">
        <f t="shared" si="26"/>
        <v>0</v>
      </c>
      <c r="T62" s="96">
        <f t="shared" si="26"/>
        <v>0</v>
      </c>
      <c r="U62" s="96">
        <f t="shared" si="6"/>
        <v>0</v>
      </c>
      <c r="V62" s="96">
        <f t="shared" si="26"/>
        <v>0</v>
      </c>
      <c r="W62" s="96">
        <f t="shared" si="26"/>
        <v>0</v>
      </c>
      <c r="X62" s="96">
        <f t="shared" si="12"/>
        <v>0</v>
      </c>
      <c r="Y62" s="96">
        <f t="shared" si="26"/>
        <v>0</v>
      </c>
      <c r="Z62" s="96">
        <f t="shared" si="26"/>
        <v>0</v>
      </c>
      <c r="AA62" s="96">
        <f t="shared" si="14"/>
        <v>0</v>
      </c>
      <c r="AB62" s="96">
        <f t="shared" si="26"/>
        <v>0</v>
      </c>
      <c r="AC62" s="96">
        <f t="shared" si="26"/>
        <v>0</v>
      </c>
      <c r="AD62" s="96">
        <f t="shared" si="15"/>
        <v>0</v>
      </c>
      <c r="AE62" s="96">
        <f t="shared" si="26"/>
        <v>0</v>
      </c>
      <c r="AF62" s="96">
        <f t="shared" si="26"/>
        <v>0</v>
      </c>
      <c r="AG62" s="96">
        <f t="shared" si="26"/>
        <v>0</v>
      </c>
      <c r="AH62" s="92">
        <v>0</v>
      </c>
      <c r="AI62" s="267" t="s">
        <v>153</v>
      </c>
      <c r="AJ62" s="304"/>
    </row>
    <row r="63" spans="1:36" ht="16.5" customHeight="1">
      <c r="A63" s="50"/>
      <c r="B63" s="51" t="s">
        <v>64</v>
      </c>
      <c r="C63" s="101">
        <f t="shared" si="7"/>
        <v>0</v>
      </c>
      <c r="D63" s="91">
        <f t="shared" si="16"/>
        <v>0</v>
      </c>
      <c r="E63" s="91">
        <f t="shared" si="16"/>
        <v>0</v>
      </c>
      <c r="F63" s="102">
        <f t="shared" si="8"/>
        <v>0</v>
      </c>
      <c r="G63" s="92">
        <v>0</v>
      </c>
      <c r="H63" s="92">
        <v>0</v>
      </c>
      <c r="I63" s="102">
        <f t="shared" si="9"/>
        <v>0</v>
      </c>
      <c r="J63" s="92">
        <f t="shared" si="17"/>
        <v>0</v>
      </c>
      <c r="K63" s="92">
        <f t="shared" si="17"/>
        <v>0</v>
      </c>
      <c r="L63" s="102">
        <f t="shared" si="10"/>
        <v>0</v>
      </c>
      <c r="M63" s="92">
        <v>0</v>
      </c>
      <c r="N63" s="92">
        <v>0</v>
      </c>
      <c r="O63" s="102">
        <f t="shared" si="5"/>
        <v>0</v>
      </c>
      <c r="P63" s="92">
        <v>0</v>
      </c>
      <c r="Q63" s="92">
        <v>0</v>
      </c>
      <c r="R63" s="102">
        <f t="shared" si="11"/>
        <v>0</v>
      </c>
      <c r="S63" s="92">
        <f t="shared" si="18"/>
        <v>0</v>
      </c>
      <c r="T63" s="92">
        <f t="shared" si="18"/>
        <v>0</v>
      </c>
      <c r="U63" s="102">
        <f t="shared" si="6"/>
        <v>0</v>
      </c>
      <c r="V63" s="92">
        <v>0</v>
      </c>
      <c r="W63" s="92">
        <v>0</v>
      </c>
      <c r="X63" s="102">
        <f t="shared" si="12"/>
        <v>0</v>
      </c>
      <c r="Y63" s="92">
        <v>0</v>
      </c>
      <c r="Z63" s="92">
        <v>0</v>
      </c>
      <c r="AA63" s="102">
        <f t="shared" si="14"/>
        <v>0</v>
      </c>
      <c r="AB63" s="92">
        <v>0</v>
      </c>
      <c r="AC63" s="92">
        <v>0</v>
      </c>
      <c r="AD63" s="102">
        <f t="shared" si="15"/>
        <v>0</v>
      </c>
      <c r="AE63" s="92">
        <v>0</v>
      </c>
      <c r="AF63" s="92">
        <v>0</v>
      </c>
      <c r="AG63" s="92">
        <v>0</v>
      </c>
      <c r="AH63" s="92">
        <v>0</v>
      </c>
      <c r="AI63" s="47" t="s">
        <v>64</v>
      </c>
      <c r="AJ63" s="11"/>
    </row>
    <row r="64" spans="1:36" s="104" customFormat="1" ht="16.5" customHeight="1">
      <c r="A64" s="269" t="s">
        <v>154</v>
      </c>
      <c r="B64" s="270"/>
      <c r="C64" s="95">
        <f t="shared" si="7"/>
        <v>319</v>
      </c>
      <c r="D64" s="96">
        <f>SUM(D65:D66)</f>
        <v>162</v>
      </c>
      <c r="E64" s="96">
        <f>SUM(E65:E66)</f>
        <v>157</v>
      </c>
      <c r="F64" s="96">
        <f t="shared" si="8"/>
        <v>88</v>
      </c>
      <c r="G64" s="96">
        <f>SUM(G65:G66)</f>
        <v>41</v>
      </c>
      <c r="H64" s="96">
        <f>SUM(H65:H66)</f>
        <v>47</v>
      </c>
      <c r="I64" s="96">
        <f t="shared" si="9"/>
        <v>101</v>
      </c>
      <c r="J64" s="96">
        <f>SUM(J65:J66)</f>
        <v>46</v>
      </c>
      <c r="K64" s="96">
        <f>SUM(K65:K66)</f>
        <v>55</v>
      </c>
      <c r="L64" s="96">
        <f t="shared" si="10"/>
        <v>78</v>
      </c>
      <c r="M64" s="96">
        <f>SUM(M65:M66)</f>
        <v>39</v>
      </c>
      <c r="N64" s="96">
        <f>SUM(N65:N66)</f>
        <v>39</v>
      </c>
      <c r="O64" s="96">
        <f t="shared" si="5"/>
        <v>23</v>
      </c>
      <c r="P64" s="96">
        <f>SUM(P65:P66)</f>
        <v>7</v>
      </c>
      <c r="Q64" s="96">
        <f>SUM(Q65:Q66)</f>
        <v>16</v>
      </c>
      <c r="R64" s="96">
        <f t="shared" si="11"/>
        <v>130</v>
      </c>
      <c r="S64" s="96">
        <f>SUM(S65:S66)</f>
        <v>75</v>
      </c>
      <c r="T64" s="96">
        <f>SUM(T65:T66)</f>
        <v>55</v>
      </c>
      <c r="U64" s="96">
        <f t="shared" si="6"/>
        <v>100</v>
      </c>
      <c r="V64" s="96">
        <f>SUM(V65:V66)</f>
        <v>58</v>
      </c>
      <c r="W64" s="96">
        <f>SUM(W65:W66)</f>
        <v>42</v>
      </c>
      <c r="X64" s="96">
        <f t="shared" si="12"/>
        <v>28</v>
      </c>
      <c r="Y64" s="96">
        <f>SUM(Y65:Y66)</f>
        <v>16</v>
      </c>
      <c r="Z64" s="96">
        <f>SUM(Z65:Z66)</f>
        <v>12</v>
      </c>
      <c r="AA64" s="96">
        <f t="shared" si="14"/>
        <v>2</v>
      </c>
      <c r="AB64" s="96">
        <f>SUM(AB65:AB66)</f>
        <v>1</v>
      </c>
      <c r="AC64" s="96">
        <f>SUM(AC65:AC66)</f>
        <v>1</v>
      </c>
      <c r="AD64" s="96">
        <f t="shared" si="15"/>
        <v>113</v>
      </c>
      <c r="AE64" s="96">
        <f>SUM(AE65:AE66)</f>
        <v>59</v>
      </c>
      <c r="AF64" s="96">
        <f>SUM(AF65:AF66)</f>
        <v>54</v>
      </c>
      <c r="AG64" s="96">
        <f>SUM(AG65:AG66)</f>
        <v>625</v>
      </c>
      <c r="AH64" s="97">
        <v>48.3</v>
      </c>
      <c r="AI64" s="267" t="s">
        <v>154</v>
      </c>
      <c r="AJ64" s="268"/>
    </row>
    <row r="65" spans="1:36" ht="16.5" customHeight="1">
      <c r="A65" s="50"/>
      <c r="B65" s="51" t="s">
        <v>138</v>
      </c>
      <c r="C65" s="101">
        <f t="shared" si="7"/>
        <v>241</v>
      </c>
      <c r="D65" s="91">
        <f t="shared" si="16"/>
        <v>126</v>
      </c>
      <c r="E65" s="91">
        <f t="shared" si="16"/>
        <v>115</v>
      </c>
      <c r="F65" s="102">
        <f t="shared" si="8"/>
        <v>74</v>
      </c>
      <c r="G65" s="92">
        <v>35</v>
      </c>
      <c r="H65" s="92">
        <v>39</v>
      </c>
      <c r="I65" s="102">
        <f t="shared" si="9"/>
        <v>72</v>
      </c>
      <c r="J65" s="92">
        <f t="shared" si="17"/>
        <v>35</v>
      </c>
      <c r="K65" s="92">
        <f t="shared" si="17"/>
        <v>37</v>
      </c>
      <c r="L65" s="102">
        <f t="shared" si="10"/>
        <v>67</v>
      </c>
      <c r="M65" s="92">
        <v>33</v>
      </c>
      <c r="N65" s="92">
        <v>34</v>
      </c>
      <c r="O65" s="102">
        <f t="shared" si="5"/>
        <v>5</v>
      </c>
      <c r="P65" s="92">
        <v>2</v>
      </c>
      <c r="Q65" s="92">
        <v>3</v>
      </c>
      <c r="R65" s="102">
        <f t="shared" si="11"/>
        <v>95</v>
      </c>
      <c r="S65" s="92">
        <f t="shared" si="18"/>
        <v>56</v>
      </c>
      <c r="T65" s="92">
        <f t="shared" si="18"/>
        <v>39</v>
      </c>
      <c r="U65" s="102">
        <f t="shared" si="6"/>
        <v>88</v>
      </c>
      <c r="V65" s="92">
        <v>51</v>
      </c>
      <c r="W65" s="92">
        <v>37</v>
      </c>
      <c r="X65" s="102">
        <f t="shared" si="12"/>
        <v>5</v>
      </c>
      <c r="Y65" s="92">
        <v>4</v>
      </c>
      <c r="Z65" s="92">
        <v>1</v>
      </c>
      <c r="AA65" s="102">
        <f t="shared" si="14"/>
        <v>2</v>
      </c>
      <c r="AB65" s="92">
        <v>1</v>
      </c>
      <c r="AC65" s="92">
        <v>1</v>
      </c>
      <c r="AD65" s="102">
        <f t="shared" si="15"/>
        <v>80</v>
      </c>
      <c r="AE65" s="92">
        <v>45</v>
      </c>
      <c r="AF65" s="92">
        <v>35</v>
      </c>
      <c r="AG65" s="92">
        <v>505</v>
      </c>
      <c r="AH65" s="103">
        <v>87.9</v>
      </c>
      <c r="AI65" s="47" t="s">
        <v>138</v>
      </c>
      <c r="AJ65" s="11"/>
    </row>
    <row r="66" spans="1:36" s="69" customFormat="1" ht="16.5" customHeight="1">
      <c r="A66" s="50"/>
      <c r="B66" s="51" t="s">
        <v>139</v>
      </c>
      <c r="C66" s="101">
        <f t="shared" si="7"/>
        <v>78</v>
      </c>
      <c r="D66" s="91">
        <f t="shared" si="16"/>
        <v>36</v>
      </c>
      <c r="E66" s="91">
        <f t="shared" si="16"/>
        <v>42</v>
      </c>
      <c r="F66" s="102">
        <f t="shared" si="8"/>
        <v>14</v>
      </c>
      <c r="G66" s="92">
        <v>6</v>
      </c>
      <c r="H66" s="92">
        <v>8</v>
      </c>
      <c r="I66" s="102">
        <f t="shared" si="9"/>
        <v>29</v>
      </c>
      <c r="J66" s="92">
        <f t="shared" si="17"/>
        <v>11</v>
      </c>
      <c r="K66" s="92">
        <f t="shared" si="17"/>
        <v>18</v>
      </c>
      <c r="L66" s="102">
        <f t="shared" si="10"/>
        <v>11</v>
      </c>
      <c r="M66" s="92">
        <v>6</v>
      </c>
      <c r="N66" s="92">
        <v>5</v>
      </c>
      <c r="O66" s="102">
        <f t="shared" si="5"/>
        <v>18</v>
      </c>
      <c r="P66" s="92">
        <v>5</v>
      </c>
      <c r="Q66" s="92">
        <v>13</v>
      </c>
      <c r="R66" s="102">
        <f t="shared" si="11"/>
        <v>35</v>
      </c>
      <c r="S66" s="92">
        <f t="shared" si="18"/>
        <v>19</v>
      </c>
      <c r="T66" s="92">
        <f t="shared" si="18"/>
        <v>16</v>
      </c>
      <c r="U66" s="102">
        <f t="shared" si="6"/>
        <v>12</v>
      </c>
      <c r="V66" s="92">
        <v>7</v>
      </c>
      <c r="W66" s="92">
        <v>5</v>
      </c>
      <c r="X66" s="102">
        <f t="shared" si="12"/>
        <v>23</v>
      </c>
      <c r="Y66" s="92">
        <v>12</v>
      </c>
      <c r="Z66" s="92">
        <v>11</v>
      </c>
      <c r="AA66" s="102">
        <f t="shared" si="14"/>
        <v>0</v>
      </c>
      <c r="AB66" s="92">
        <v>0</v>
      </c>
      <c r="AC66" s="92">
        <v>0</v>
      </c>
      <c r="AD66" s="102">
        <f t="shared" si="15"/>
        <v>33</v>
      </c>
      <c r="AE66" s="92">
        <v>14</v>
      </c>
      <c r="AF66" s="92">
        <v>19</v>
      </c>
      <c r="AG66" s="92">
        <v>120</v>
      </c>
      <c r="AH66" s="103">
        <v>23.1</v>
      </c>
      <c r="AI66" s="47" t="s">
        <v>139</v>
      </c>
      <c r="AJ66" s="11"/>
    </row>
    <row r="67" spans="1:36" s="69" customFormat="1" ht="16.5" customHeight="1">
      <c r="A67" s="67"/>
      <c r="B67" s="105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106"/>
      <c r="AI67" s="80"/>
      <c r="AJ67" s="67"/>
    </row>
    <row r="68" spans="2:34" ht="11.25" customHeight="1">
      <c r="B68" s="111"/>
      <c r="C68" s="111"/>
      <c r="D68" s="111"/>
      <c r="E68" s="111"/>
      <c r="F68" s="111"/>
      <c r="G68" s="111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8"/>
    </row>
    <row r="69" spans="2:7" ht="11.25" customHeight="1">
      <c r="B69" s="111"/>
      <c r="C69" s="111"/>
      <c r="D69" s="111"/>
      <c r="E69" s="111"/>
      <c r="F69" s="69"/>
      <c r="G69" s="69"/>
    </row>
    <row r="70" spans="2:5" ht="11.25" customHeight="1">
      <c r="B70" s="117"/>
      <c r="C70" s="117"/>
      <c r="D70" s="117"/>
      <c r="E70" s="117"/>
    </row>
    <row r="71" spans="2:5" ht="11.25" customHeight="1">
      <c r="B71" s="117"/>
      <c r="C71" s="117"/>
      <c r="D71" s="117"/>
      <c r="E71" s="117"/>
    </row>
    <row r="72" spans="2:5" ht="11.25" customHeight="1">
      <c r="B72" s="117"/>
      <c r="C72" s="117"/>
      <c r="D72" s="117"/>
      <c r="E72" s="117"/>
    </row>
    <row r="73" spans="2:5" ht="11.25" customHeight="1">
      <c r="B73" s="117"/>
      <c r="C73" s="117"/>
      <c r="D73" s="117"/>
      <c r="E73" s="117"/>
    </row>
    <row r="74" spans="2:5" ht="11.25" customHeight="1">
      <c r="B74" s="117"/>
      <c r="C74" s="117"/>
      <c r="D74" s="117"/>
      <c r="E74" s="117"/>
    </row>
    <row r="75" spans="2:5" ht="11.25" customHeight="1">
      <c r="B75" s="117"/>
      <c r="C75" s="117"/>
      <c r="D75" s="117"/>
      <c r="E75" s="117"/>
    </row>
    <row r="76" spans="2:5" ht="11.25" customHeight="1">
      <c r="B76" s="117"/>
      <c r="C76" s="117"/>
      <c r="D76" s="117"/>
      <c r="E76" s="117"/>
    </row>
    <row r="77" spans="2:5" ht="11.25" customHeight="1">
      <c r="B77" s="117"/>
      <c r="C77" s="117"/>
      <c r="D77" s="117"/>
      <c r="E77" s="117"/>
    </row>
    <row r="78" spans="2:5" ht="11.25" customHeight="1">
      <c r="B78" s="117"/>
      <c r="C78" s="117"/>
      <c r="D78" s="117"/>
      <c r="E78" s="117"/>
    </row>
    <row r="79" spans="2:5" ht="11.25" customHeight="1">
      <c r="B79" s="117"/>
      <c r="C79" s="117"/>
      <c r="D79" s="117"/>
      <c r="E79" s="117"/>
    </row>
    <row r="80" spans="2:5" ht="11.25" customHeight="1">
      <c r="B80" s="117"/>
      <c r="C80" s="117"/>
      <c r="D80" s="117"/>
      <c r="E80" s="117"/>
    </row>
    <row r="81" spans="2:5" ht="11.25" customHeight="1">
      <c r="B81" s="117"/>
      <c r="C81" s="117"/>
      <c r="D81" s="117"/>
      <c r="E81" s="117"/>
    </row>
    <row r="82" spans="2:5" ht="11.25" customHeight="1">
      <c r="B82" s="117"/>
      <c r="C82" s="117"/>
      <c r="D82" s="117"/>
      <c r="E82" s="117"/>
    </row>
  </sheetData>
  <sheetProtection sheet="1" objects="1" scenarios="1" selectLockedCells="1" selectUnlockedCells="1"/>
  <mergeCells count="41">
    <mergeCell ref="AI4:AJ6"/>
    <mergeCell ref="AI15:AJ15"/>
    <mergeCell ref="AI34:AJ34"/>
    <mergeCell ref="A1:R1"/>
    <mergeCell ref="AA5:AC5"/>
    <mergeCell ref="X5:Z5"/>
    <mergeCell ref="F5:F6"/>
    <mergeCell ref="G5:G6"/>
    <mergeCell ref="H5:H6"/>
    <mergeCell ref="R5:T5"/>
    <mergeCell ref="A4:B6"/>
    <mergeCell ref="A15:B15"/>
    <mergeCell ref="A34:B34"/>
    <mergeCell ref="A37:B37"/>
    <mergeCell ref="A42:B42"/>
    <mergeCell ref="AH4:AH6"/>
    <mergeCell ref="F4:H4"/>
    <mergeCell ref="I4:Q4"/>
    <mergeCell ref="R4:AC4"/>
    <mergeCell ref="I5:K5"/>
    <mergeCell ref="L5:N5"/>
    <mergeCell ref="O5:Q5"/>
    <mergeCell ref="AD4:AF5"/>
    <mergeCell ref="AG4:AG6"/>
    <mergeCell ref="U5:W5"/>
    <mergeCell ref="AI37:AJ37"/>
    <mergeCell ref="AI42:AJ42"/>
    <mergeCell ref="AI56:AJ56"/>
    <mergeCell ref="A59:B59"/>
    <mergeCell ref="A51:B51"/>
    <mergeCell ref="A56:B56"/>
    <mergeCell ref="A44:B44"/>
    <mergeCell ref="A47:B47"/>
    <mergeCell ref="AI59:AJ59"/>
    <mergeCell ref="AI44:AJ44"/>
    <mergeCell ref="AI47:AJ47"/>
    <mergeCell ref="AI51:AJ51"/>
    <mergeCell ref="A64:B64"/>
    <mergeCell ref="AI64:AJ64"/>
    <mergeCell ref="A62:B62"/>
    <mergeCell ref="AI62:AJ6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8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80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5" width="6.58203125" style="1" customWidth="1"/>
    <col min="6" max="29" width="5.58203125" style="1" customWidth="1"/>
    <col min="30" max="33" width="6.58203125" style="1" customWidth="1"/>
    <col min="34" max="34" width="8.75" style="1" customWidth="1"/>
    <col min="35" max="35" width="1.328125" style="1" customWidth="1"/>
    <col min="36" max="16384" width="8.75" style="1" customWidth="1"/>
  </cols>
  <sheetData>
    <row r="1" spans="1:33" s="64" customFormat="1" ht="16.5" customHeight="1">
      <c r="A1" s="326" t="s">
        <v>85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61"/>
      <c r="T1" s="61"/>
      <c r="U1" s="61"/>
      <c r="V1" s="62" t="s">
        <v>155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s="64" customFormat="1" ht="16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61"/>
      <c r="Q2" s="61"/>
      <c r="R2" s="61"/>
      <c r="S2" s="61"/>
      <c r="T2" s="61"/>
      <c r="U2" s="61"/>
      <c r="V2" s="62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5" s="64" customFormat="1" ht="16.5" customHeight="1">
      <c r="A3" s="65" t="s">
        <v>86</v>
      </c>
      <c r="C3" s="108"/>
      <c r="D3" s="108"/>
      <c r="E3" s="108"/>
      <c r="F3" s="66"/>
      <c r="G3" s="66"/>
      <c r="H3" s="66"/>
      <c r="I3" s="66"/>
      <c r="J3" s="66"/>
      <c r="K3" s="66"/>
      <c r="L3" s="66"/>
      <c r="M3" s="67"/>
      <c r="N3" s="66"/>
      <c r="O3" s="66"/>
      <c r="P3" s="66"/>
      <c r="Q3" s="66"/>
      <c r="R3" s="68"/>
      <c r="S3" s="66" t="s">
        <v>159</v>
      </c>
      <c r="T3" s="68"/>
      <c r="U3" s="68"/>
      <c r="V3" s="69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9"/>
      <c r="AI3" s="71" t="s">
        <v>70</v>
      </c>
    </row>
    <row r="4" spans="1:35" s="64" customFormat="1" ht="16.5" customHeight="1">
      <c r="A4" s="329" t="s">
        <v>180</v>
      </c>
      <c r="B4" s="330"/>
      <c r="C4" s="73"/>
      <c r="D4" s="74" t="s">
        <v>17</v>
      </c>
      <c r="E4" s="66"/>
      <c r="F4" s="309" t="s">
        <v>71</v>
      </c>
      <c r="G4" s="310"/>
      <c r="H4" s="311"/>
      <c r="I4" s="309" t="s">
        <v>72</v>
      </c>
      <c r="J4" s="310"/>
      <c r="K4" s="310"/>
      <c r="L4" s="310"/>
      <c r="M4" s="310"/>
      <c r="N4" s="310"/>
      <c r="O4" s="310"/>
      <c r="P4" s="310"/>
      <c r="Q4" s="311"/>
      <c r="R4" s="312" t="s">
        <v>73</v>
      </c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4"/>
      <c r="AD4" s="319" t="s">
        <v>74</v>
      </c>
      <c r="AE4" s="320"/>
      <c r="AF4" s="321"/>
      <c r="AG4" s="322" t="s">
        <v>75</v>
      </c>
      <c r="AH4" s="335" t="s">
        <v>178</v>
      </c>
      <c r="AI4" s="336"/>
    </row>
    <row r="5" spans="1:35" s="64" customFormat="1" ht="24.75" customHeight="1">
      <c r="A5" s="331"/>
      <c r="B5" s="332"/>
      <c r="C5" s="76"/>
      <c r="D5" s="76"/>
      <c r="E5" s="76"/>
      <c r="F5" s="339" t="s">
        <v>5</v>
      </c>
      <c r="G5" s="341" t="s">
        <v>77</v>
      </c>
      <c r="H5" s="341" t="s">
        <v>78</v>
      </c>
      <c r="I5" s="315" t="s">
        <v>5</v>
      </c>
      <c r="J5" s="316"/>
      <c r="K5" s="317"/>
      <c r="L5" s="315" t="s">
        <v>79</v>
      </c>
      <c r="M5" s="316"/>
      <c r="N5" s="317"/>
      <c r="O5" s="318" t="s">
        <v>169</v>
      </c>
      <c r="P5" s="316"/>
      <c r="Q5" s="317"/>
      <c r="R5" s="315" t="s">
        <v>5</v>
      </c>
      <c r="S5" s="316"/>
      <c r="T5" s="317"/>
      <c r="U5" s="315" t="s">
        <v>79</v>
      </c>
      <c r="V5" s="316"/>
      <c r="W5" s="317"/>
      <c r="X5" s="315" t="s">
        <v>80</v>
      </c>
      <c r="Y5" s="316"/>
      <c r="Z5" s="317"/>
      <c r="AA5" s="318" t="s">
        <v>170</v>
      </c>
      <c r="AB5" s="316"/>
      <c r="AC5" s="317"/>
      <c r="AD5" s="309"/>
      <c r="AE5" s="310"/>
      <c r="AF5" s="311"/>
      <c r="AG5" s="323"/>
      <c r="AH5" s="337"/>
      <c r="AI5" s="331"/>
    </row>
    <row r="6" spans="1:35" s="64" customFormat="1" ht="16.5" customHeight="1">
      <c r="A6" s="333"/>
      <c r="B6" s="334"/>
      <c r="C6" s="75" t="s">
        <v>17</v>
      </c>
      <c r="D6" s="75" t="s">
        <v>77</v>
      </c>
      <c r="E6" s="75" t="s">
        <v>78</v>
      </c>
      <c r="F6" s="340"/>
      <c r="G6" s="324"/>
      <c r="H6" s="324"/>
      <c r="I6" s="75" t="s">
        <v>17</v>
      </c>
      <c r="J6" s="75" t="s">
        <v>77</v>
      </c>
      <c r="K6" s="75" t="s">
        <v>78</v>
      </c>
      <c r="L6" s="79" t="s">
        <v>17</v>
      </c>
      <c r="M6" s="74" t="s">
        <v>77</v>
      </c>
      <c r="N6" s="79" t="s">
        <v>78</v>
      </c>
      <c r="O6" s="75" t="s">
        <v>17</v>
      </c>
      <c r="P6" s="75" t="s">
        <v>77</v>
      </c>
      <c r="Q6" s="79" t="s">
        <v>78</v>
      </c>
      <c r="R6" s="77" t="s">
        <v>17</v>
      </c>
      <c r="S6" s="75" t="s">
        <v>77</v>
      </c>
      <c r="T6" s="75" t="s">
        <v>78</v>
      </c>
      <c r="U6" s="75" t="s">
        <v>17</v>
      </c>
      <c r="V6" s="75" t="s">
        <v>77</v>
      </c>
      <c r="W6" s="75" t="s">
        <v>78</v>
      </c>
      <c r="X6" s="75" t="s">
        <v>17</v>
      </c>
      <c r="Y6" s="75" t="s">
        <v>77</v>
      </c>
      <c r="Z6" s="75" t="s">
        <v>78</v>
      </c>
      <c r="AA6" s="75" t="s">
        <v>17</v>
      </c>
      <c r="AB6" s="75" t="s">
        <v>77</v>
      </c>
      <c r="AC6" s="75" t="s">
        <v>78</v>
      </c>
      <c r="AD6" s="75" t="s">
        <v>17</v>
      </c>
      <c r="AE6" s="75" t="s">
        <v>77</v>
      </c>
      <c r="AF6" s="75" t="s">
        <v>78</v>
      </c>
      <c r="AG6" s="324"/>
      <c r="AH6" s="338"/>
      <c r="AI6" s="333"/>
    </row>
    <row r="7" spans="1:35" s="64" customFormat="1" ht="16.5" customHeight="1">
      <c r="A7" s="69"/>
      <c r="B7" s="81"/>
      <c r="C7" s="76"/>
      <c r="D7" s="109"/>
      <c r="E7" s="109"/>
      <c r="F7" s="68"/>
      <c r="G7" s="109"/>
      <c r="H7" s="109"/>
      <c r="I7" s="68"/>
      <c r="J7" s="109"/>
      <c r="K7" s="109"/>
      <c r="L7" s="68"/>
      <c r="M7" s="109"/>
      <c r="N7" s="109"/>
      <c r="O7" s="68"/>
      <c r="P7" s="109"/>
      <c r="Q7" s="109"/>
      <c r="R7" s="68"/>
      <c r="S7" s="109"/>
      <c r="T7" s="109"/>
      <c r="U7" s="68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82"/>
      <c r="AI7" s="20"/>
    </row>
    <row r="8" spans="1:35" s="64" customFormat="1" ht="16.5" customHeight="1">
      <c r="A8" s="111"/>
      <c r="B8" s="112" t="s">
        <v>184</v>
      </c>
      <c r="C8" s="113">
        <v>6029</v>
      </c>
      <c r="D8" s="92">
        <v>3107</v>
      </c>
      <c r="E8" s="92">
        <v>2922</v>
      </c>
      <c r="F8" s="92">
        <v>658</v>
      </c>
      <c r="G8" s="92">
        <v>345</v>
      </c>
      <c r="H8" s="92">
        <v>313</v>
      </c>
      <c r="I8" s="92">
        <v>2412</v>
      </c>
      <c r="J8" s="92">
        <v>1239</v>
      </c>
      <c r="K8" s="92">
        <v>1173</v>
      </c>
      <c r="L8" s="92">
        <v>625</v>
      </c>
      <c r="M8" s="92">
        <v>325</v>
      </c>
      <c r="N8" s="92">
        <v>300</v>
      </c>
      <c r="O8" s="92">
        <v>1787</v>
      </c>
      <c r="P8" s="92">
        <v>914</v>
      </c>
      <c r="Q8" s="92">
        <v>873</v>
      </c>
      <c r="R8" s="92">
        <v>2959</v>
      </c>
      <c r="S8" s="92">
        <v>1523</v>
      </c>
      <c r="T8" s="92">
        <v>1436</v>
      </c>
      <c r="U8" s="92">
        <v>583</v>
      </c>
      <c r="V8" s="92">
        <v>297</v>
      </c>
      <c r="W8" s="92">
        <v>286</v>
      </c>
      <c r="X8" s="92">
        <v>1982</v>
      </c>
      <c r="Y8" s="92">
        <v>1017</v>
      </c>
      <c r="Z8" s="92">
        <v>965</v>
      </c>
      <c r="AA8" s="92">
        <v>394</v>
      </c>
      <c r="AB8" s="92">
        <v>209</v>
      </c>
      <c r="AC8" s="92">
        <v>185</v>
      </c>
      <c r="AD8" s="92">
        <v>3165</v>
      </c>
      <c r="AE8" s="92">
        <v>1591</v>
      </c>
      <c r="AF8" s="92">
        <v>1574</v>
      </c>
      <c r="AG8" s="92">
        <v>12222</v>
      </c>
      <c r="AH8" s="58" t="s">
        <v>172</v>
      </c>
      <c r="AI8" s="11"/>
    </row>
    <row r="9" spans="1:37" s="86" customFormat="1" ht="16.5" customHeight="1">
      <c r="A9" s="114"/>
      <c r="B9" s="115" t="s">
        <v>185</v>
      </c>
      <c r="C9" s="83">
        <f>C12+C31+C34+C39+C41+C44+C48+C53+C56+C59+C61</f>
        <v>5757</v>
      </c>
      <c r="D9" s="84">
        <f>D12+D31+D34+D39+D41+D44+D48+D53+D56+D59+D61</f>
        <v>2963</v>
      </c>
      <c r="E9" s="84">
        <f aca="true" t="shared" si="0" ref="E9:AG9">E12+E31+E34+E39+E41+E44+E48+E53+E56+E59+E61</f>
        <v>2794</v>
      </c>
      <c r="F9" s="84">
        <f t="shared" si="0"/>
        <v>675</v>
      </c>
      <c r="G9" s="84">
        <f t="shared" si="0"/>
        <v>367</v>
      </c>
      <c r="H9" s="84">
        <f t="shared" si="0"/>
        <v>308</v>
      </c>
      <c r="I9" s="84">
        <f t="shared" si="0"/>
        <v>2324</v>
      </c>
      <c r="J9" s="84">
        <f t="shared" si="0"/>
        <v>1196</v>
      </c>
      <c r="K9" s="84">
        <f t="shared" si="0"/>
        <v>1128</v>
      </c>
      <c r="L9" s="84">
        <f t="shared" si="0"/>
        <v>645</v>
      </c>
      <c r="M9" s="84">
        <f t="shared" si="0"/>
        <v>331</v>
      </c>
      <c r="N9" s="84">
        <f t="shared" si="0"/>
        <v>314</v>
      </c>
      <c r="O9" s="84">
        <f t="shared" si="0"/>
        <v>1679</v>
      </c>
      <c r="P9" s="84">
        <f t="shared" si="0"/>
        <v>865</v>
      </c>
      <c r="Q9" s="84">
        <f t="shared" si="0"/>
        <v>814</v>
      </c>
      <c r="R9" s="84">
        <f t="shared" si="0"/>
        <v>2758</v>
      </c>
      <c r="S9" s="84">
        <f t="shared" si="0"/>
        <v>1400</v>
      </c>
      <c r="T9" s="84">
        <f t="shared" si="0"/>
        <v>1358</v>
      </c>
      <c r="U9" s="84">
        <f t="shared" si="0"/>
        <v>583</v>
      </c>
      <c r="V9" s="84">
        <f t="shared" si="0"/>
        <v>300</v>
      </c>
      <c r="W9" s="84">
        <f t="shared" si="0"/>
        <v>283</v>
      </c>
      <c r="X9" s="84">
        <f t="shared" si="0"/>
        <v>1800</v>
      </c>
      <c r="Y9" s="84">
        <f t="shared" si="0"/>
        <v>921</v>
      </c>
      <c r="Z9" s="84">
        <f t="shared" si="0"/>
        <v>879</v>
      </c>
      <c r="AA9" s="84">
        <f t="shared" si="0"/>
        <v>375</v>
      </c>
      <c r="AB9" s="84">
        <f t="shared" si="0"/>
        <v>179</v>
      </c>
      <c r="AC9" s="84">
        <f t="shared" si="0"/>
        <v>196</v>
      </c>
      <c r="AD9" s="84">
        <f t="shared" si="0"/>
        <v>2981</v>
      </c>
      <c r="AE9" s="84">
        <f t="shared" si="0"/>
        <v>1528</v>
      </c>
      <c r="AF9" s="84">
        <f t="shared" si="0"/>
        <v>1453</v>
      </c>
      <c r="AG9" s="84">
        <f t="shared" si="0"/>
        <v>11875</v>
      </c>
      <c r="AH9" s="31" t="s">
        <v>186</v>
      </c>
      <c r="AI9" s="32"/>
      <c r="AK9" s="84"/>
    </row>
    <row r="10" spans="1:35" s="64" customFormat="1" ht="16.5" customHeight="1">
      <c r="A10" s="69"/>
      <c r="B10" s="81"/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35"/>
      <c r="AI10" s="11"/>
    </row>
    <row r="11" spans="1:35" s="64" customFormat="1" ht="16.5" customHeight="1">
      <c r="A11" s="69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35"/>
      <c r="AI11" s="11"/>
    </row>
    <row r="12" spans="1:37" s="98" customFormat="1" ht="16.5" customHeight="1">
      <c r="A12" s="298" t="s">
        <v>173</v>
      </c>
      <c r="B12" s="299"/>
      <c r="C12" s="95">
        <f aca="true" t="shared" si="1" ref="C12:C63">SUM(D12:E12)</f>
        <v>3682</v>
      </c>
      <c r="D12" s="96">
        <f>SUM(D14:D30)</f>
        <v>1879</v>
      </c>
      <c r="E12" s="96">
        <f>SUM(E14:E30)</f>
        <v>1803</v>
      </c>
      <c r="F12" s="96">
        <f aca="true" t="shared" si="2" ref="F12:F63">SUM(G12:H12)</f>
        <v>367</v>
      </c>
      <c r="G12" s="96">
        <f>SUM(G14:G30)</f>
        <v>199</v>
      </c>
      <c r="H12" s="96">
        <f>SUM(H14:H30)</f>
        <v>168</v>
      </c>
      <c r="I12" s="96">
        <f aca="true" t="shared" si="3" ref="I12:I63">SUM(J12:K12)</f>
        <v>1461</v>
      </c>
      <c r="J12" s="96">
        <f>SUM(J14:J30)</f>
        <v>748</v>
      </c>
      <c r="K12" s="96">
        <f>SUM(K14:K30)</f>
        <v>713</v>
      </c>
      <c r="L12" s="96">
        <f aca="true" t="shared" si="4" ref="L12:L63">SUM(M12:N12)</f>
        <v>337</v>
      </c>
      <c r="M12" s="96">
        <f>SUM(M14:M30)</f>
        <v>174</v>
      </c>
      <c r="N12" s="96">
        <f>SUM(N14:N30)</f>
        <v>163</v>
      </c>
      <c r="O12" s="96">
        <f aca="true" t="shared" si="5" ref="O12:O63">SUM(P12:Q12)</f>
        <v>1124</v>
      </c>
      <c r="P12" s="96">
        <f>SUM(P14:P30)</f>
        <v>574</v>
      </c>
      <c r="Q12" s="96">
        <f>SUM(Q14:Q30)</f>
        <v>550</v>
      </c>
      <c r="R12" s="96">
        <f aca="true" t="shared" si="6" ref="R12:R63">SUM(S12:T12)</f>
        <v>1854</v>
      </c>
      <c r="S12" s="96">
        <f>SUM(S14:S30)</f>
        <v>932</v>
      </c>
      <c r="T12" s="96">
        <f>SUM(T14:T30)</f>
        <v>922</v>
      </c>
      <c r="U12" s="96">
        <f aca="true" t="shared" si="7" ref="U12:U63">SUM(V12:W12)</f>
        <v>301</v>
      </c>
      <c r="V12" s="96">
        <f>SUM(V14:V30)</f>
        <v>151</v>
      </c>
      <c r="W12" s="96">
        <f>SUM(W14:W30)</f>
        <v>150</v>
      </c>
      <c r="X12" s="96">
        <f aca="true" t="shared" si="8" ref="X12:X63">SUM(Y12:Z12)</f>
        <v>1236</v>
      </c>
      <c r="Y12" s="96">
        <f>SUM(Y14:Y30)</f>
        <v>634</v>
      </c>
      <c r="Z12" s="96">
        <f>SUM(Z14:Z30)</f>
        <v>602</v>
      </c>
      <c r="AA12" s="96">
        <f aca="true" t="shared" si="9" ref="AA12:AA63">SUM(AB12:AC12)</f>
        <v>317</v>
      </c>
      <c r="AB12" s="96">
        <f>SUM(AB14:AB30)</f>
        <v>147</v>
      </c>
      <c r="AC12" s="96">
        <f>SUM(AC14:AC30)</f>
        <v>170</v>
      </c>
      <c r="AD12" s="96">
        <f aca="true" t="shared" si="10" ref="AD12:AD63">SUM(AE12:AF12)</f>
        <v>1990</v>
      </c>
      <c r="AE12" s="96">
        <f>SUM(AE14:AE30)</f>
        <v>1035</v>
      </c>
      <c r="AF12" s="96">
        <f>SUM(AF14:AF30)</f>
        <v>955</v>
      </c>
      <c r="AG12" s="96">
        <f>SUM(AG14:AG30)</f>
        <v>7180</v>
      </c>
      <c r="AH12" s="256" t="s">
        <v>173</v>
      </c>
      <c r="AI12" s="196"/>
      <c r="AK12" s="96"/>
    </row>
    <row r="13" spans="1:37" s="98" customFormat="1" ht="16.5" customHeight="1">
      <c r="A13" s="42"/>
      <c r="B13" s="99" t="s">
        <v>174</v>
      </c>
      <c r="C13" s="95">
        <f t="shared" si="1"/>
        <v>149</v>
      </c>
      <c r="D13" s="96">
        <f>SUM(D14:D18)</f>
        <v>65</v>
      </c>
      <c r="E13" s="96">
        <f>SUM(E14:E18)</f>
        <v>84</v>
      </c>
      <c r="F13" s="96">
        <f t="shared" si="2"/>
        <v>35</v>
      </c>
      <c r="G13" s="96">
        <f>SUM(G14:G18)</f>
        <v>14</v>
      </c>
      <c r="H13" s="96">
        <f>SUM(H14:H18)</f>
        <v>21</v>
      </c>
      <c r="I13" s="96">
        <f t="shared" si="3"/>
        <v>55</v>
      </c>
      <c r="J13" s="96">
        <f>SUM(J14:J18)</f>
        <v>21</v>
      </c>
      <c r="K13" s="96">
        <f>SUM(K14:K18)</f>
        <v>34</v>
      </c>
      <c r="L13" s="96">
        <f t="shared" si="4"/>
        <v>50</v>
      </c>
      <c r="M13" s="96">
        <f>SUM(M14:M18)</f>
        <v>18</v>
      </c>
      <c r="N13" s="96">
        <f>SUM(N14:N18)</f>
        <v>32</v>
      </c>
      <c r="O13" s="96">
        <f t="shared" si="5"/>
        <v>5</v>
      </c>
      <c r="P13" s="96">
        <f>SUM(P14:P18)</f>
        <v>3</v>
      </c>
      <c r="Q13" s="96">
        <f>SUM(Q14:Q18)</f>
        <v>2</v>
      </c>
      <c r="R13" s="96">
        <f t="shared" si="6"/>
        <v>59</v>
      </c>
      <c r="S13" s="96">
        <f>SUM(S14:S18)</f>
        <v>30</v>
      </c>
      <c r="T13" s="96">
        <f>SUM(T14:T18)</f>
        <v>29</v>
      </c>
      <c r="U13" s="96">
        <f t="shared" si="7"/>
        <v>46</v>
      </c>
      <c r="V13" s="96">
        <f>SUM(V14:V18)</f>
        <v>24</v>
      </c>
      <c r="W13" s="96">
        <f>SUM(W14:W18)</f>
        <v>22</v>
      </c>
      <c r="X13" s="96">
        <f t="shared" si="8"/>
        <v>12</v>
      </c>
      <c r="Y13" s="96">
        <f>SUM(Y14:Y18)</f>
        <v>5</v>
      </c>
      <c r="Z13" s="96">
        <f>SUM(Z14:Z18)</f>
        <v>7</v>
      </c>
      <c r="AA13" s="96">
        <f t="shared" si="9"/>
        <v>1</v>
      </c>
      <c r="AB13" s="96">
        <f>SUM(AB14:AB18)</f>
        <v>1</v>
      </c>
      <c r="AC13" s="96">
        <f>SUM(AC14:AC18)</f>
        <v>0</v>
      </c>
      <c r="AD13" s="96">
        <f t="shared" si="10"/>
        <v>45</v>
      </c>
      <c r="AE13" s="96">
        <f>SUM(AE14:AE18)</f>
        <v>22</v>
      </c>
      <c r="AF13" s="96">
        <f>SUM(AF14:AF18)</f>
        <v>23</v>
      </c>
      <c r="AG13" s="96">
        <f>SUM(AG14:AG18)</f>
        <v>240</v>
      </c>
      <c r="AH13" s="41" t="s">
        <v>174</v>
      </c>
      <c r="AI13" s="42"/>
      <c r="AK13" s="96"/>
    </row>
    <row r="14" spans="1:35" s="64" customFormat="1" ht="16.5" customHeight="1">
      <c r="A14" s="49"/>
      <c r="B14" s="100" t="s">
        <v>20</v>
      </c>
      <c r="C14" s="101">
        <f t="shared" si="1"/>
        <v>79</v>
      </c>
      <c r="D14" s="91">
        <f aca="true" t="shared" si="11" ref="D14:E29">G14+J14+S14</f>
        <v>36</v>
      </c>
      <c r="E14" s="91">
        <f t="shared" si="11"/>
        <v>43</v>
      </c>
      <c r="F14" s="102">
        <f t="shared" si="2"/>
        <v>20</v>
      </c>
      <c r="G14" s="92">
        <v>9</v>
      </c>
      <c r="H14" s="92">
        <v>11</v>
      </c>
      <c r="I14" s="102">
        <f t="shared" si="3"/>
        <v>30</v>
      </c>
      <c r="J14" s="92">
        <f aca="true" t="shared" si="12" ref="J14:K29">M14+P14</f>
        <v>11</v>
      </c>
      <c r="K14" s="92">
        <f t="shared" si="12"/>
        <v>19</v>
      </c>
      <c r="L14" s="102">
        <f t="shared" si="4"/>
        <v>30</v>
      </c>
      <c r="M14" s="92">
        <v>11</v>
      </c>
      <c r="N14" s="92">
        <v>19</v>
      </c>
      <c r="O14" s="102">
        <f t="shared" si="5"/>
        <v>0</v>
      </c>
      <c r="P14" s="92">
        <v>0</v>
      </c>
      <c r="Q14" s="92">
        <v>0</v>
      </c>
      <c r="R14" s="102">
        <f t="shared" si="6"/>
        <v>29</v>
      </c>
      <c r="S14" s="92">
        <f aca="true" t="shared" si="13" ref="S14:T29">V14+Y14+AB14</f>
        <v>16</v>
      </c>
      <c r="T14" s="92">
        <f t="shared" si="13"/>
        <v>13</v>
      </c>
      <c r="U14" s="102">
        <f t="shared" si="7"/>
        <v>29</v>
      </c>
      <c r="V14" s="92">
        <v>16</v>
      </c>
      <c r="W14" s="92">
        <v>13</v>
      </c>
      <c r="X14" s="102">
        <f t="shared" si="8"/>
        <v>0</v>
      </c>
      <c r="Y14" s="92">
        <v>0</v>
      </c>
      <c r="Z14" s="92">
        <v>0</v>
      </c>
      <c r="AA14" s="102">
        <f t="shared" si="9"/>
        <v>0</v>
      </c>
      <c r="AB14" s="92">
        <v>0</v>
      </c>
      <c r="AC14" s="92">
        <v>0</v>
      </c>
      <c r="AD14" s="102">
        <f t="shared" si="10"/>
        <v>29</v>
      </c>
      <c r="AE14" s="92">
        <v>16</v>
      </c>
      <c r="AF14" s="92">
        <v>13</v>
      </c>
      <c r="AG14" s="92">
        <v>90</v>
      </c>
      <c r="AH14" s="45" t="s">
        <v>20</v>
      </c>
      <c r="AI14" s="11"/>
    </row>
    <row r="15" spans="1:35" s="64" customFormat="1" ht="16.5" customHeight="1">
      <c r="A15" s="49"/>
      <c r="B15" s="100" t="s">
        <v>21</v>
      </c>
      <c r="C15" s="101">
        <f t="shared" si="1"/>
        <v>0</v>
      </c>
      <c r="D15" s="91">
        <f t="shared" si="11"/>
        <v>0</v>
      </c>
      <c r="E15" s="91">
        <f t="shared" si="11"/>
        <v>0</v>
      </c>
      <c r="F15" s="102">
        <f t="shared" si="2"/>
        <v>0</v>
      </c>
      <c r="G15" s="92">
        <v>0</v>
      </c>
      <c r="H15" s="92">
        <v>0</v>
      </c>
      <c r="I15" s="102">
        <f t="shared" si="3"/>
        <v>0</v>
      </c>
      <c r="J15" s="92">
        <f t="shared" si="12"/>
        <v>0</v>
      </c>
      <c r="K15" s="92">
        <f t="shared" si="12"/>
        <v>0</v>
      </c>
      <c r="L15" s="102">
        <f t="shared" si="4"/>
        <v>0</v>
      </c>
      <c r="M15" s="92">
        <v>0</v>
      </c>
      <c r="N15" s="92">
        <v>0</v>
      </c>
      <c r="O15" s="102">
        <f t="shared" si="5"/>
        <v>0</v>
      </c>
      <c r="P15" s="92">
        <v>0</v>
      </c>
      <c r="Q15" s="92">
        <v>0</v>
      </c>
      <c r="R15" s="102">
        <f t="shared" si="6"/>
        <v>0</v>
      </c>
      <c r="S15" s="92">
        <f t="shared" si="13"/>
        <v>0</v>
      </c>
      <c r="T15" s="92">
        <f t="shared" si="13"/>
        <v>0</v>
      </c>
      <c r="U15" s="102">
        <f t="shared" si="7"/>
        <v>0</v>
      </c>
      <c r="V15" s="92">
        <v>0</v>
      </c>
      <c r="W15" s="92">
        <v>0</v>
      </c>
      <c r="X15" s="102">
        <f t="shared" si="8"/>
        <v>0</v>
      </c>
      <c r="Y15" s="92">
        <v>0</v>
      </c>
      <c r="Z15" s="92">
        <v>0</v>
      </c>
      <c r="AA15" s="102">
        <f t="shared" si="9"/>
        <v>0</v>
      </c>
      <c r="AB15" s="92">
        <v>0</v>
      </c>
      <c r="AC15" s="92">
        <v>0</v>
      </c>
      <c r="AD15" s="102">
        <f t="shared" si="10"/>
        <v>0</v>
      </c>
      <c r="AE15" s="92">
        <v>0</v>
      </c>
      <c r="AF15" s="92">
        <v>0</v>
      </c>
      <c r="AG15" s="92">
        <v>0</v>
      </c>
      <c r="AH15" s="45" t="s">
        <v>21</v>
      </c>
      <c r="AI15" s="11"/>
    </row>
    <row r="16" spans="1:35" s="64" customFormat="1" ht="16.5" customHeight="1">
      <c r="A16" s="49"/>
      <c r="B16" s="100" t="s">
        <v>22</v>
      </c>
      <c r="C16" s="101">
        <f t="shared" si="1"/>
        <v>0</v>
      </c>
      <c r="D16" s="91">
        <f t="shared" si="11"/>
        <v>0</v>
      </c>
      <c r="E16" s="91">
        <f t="shared" si="11"/>
        <v>0</v>
      </c>
      <c r="F16" s="102">
        <f t="shared" si="2"/>
        <v>0</v>
      </c>
      <c r="G16" s="92">
        <v>0</v>
      </c>
      <c r="H16" s="92">
        <v>0</v>
      </c>
      <c r="I16" s="102">
        <f t="shared" si="3"/>
        <v>0</v>
      </c>
      <c r="J16" s="92">
        <f t="shared" si="12"/>
        <v>0</v>
      </c>
      <c r="K16" s="92">
        <f t="shared" si="12"/>
        <v>0</v>
      </c>
      <c r="L16" s="102">
        <f t="shared" si="4"/>
        <v>0</v>
      </c>
      <c r="M16" s="92">
        <v>0</v>
      </c>
      <c r="N16" s="92">
        <v>0</v>
      </c>
      <c r="O16" s="102">
        <f t="shared" si="5"/>
        <v>0</v>
      </c>
      <c r="P16" s="92">
        <v>0</v>
      </c>
      <c r="Q16" s="92">
        <v>0</v>
      </c>
      <c r="R16" s="102">
        <f t="shared" si="6"/>
        <v>0</v>
      </c>
      <c r="S16" s="92">
        <f t="shared" si="13"/>
        <v>0</v>
      </c>
      <c r="T16" s="92">
        <f t="shared" si="13"/>
        <v>0</v>
      </c>
      <c r="U16" s="102">
        <f t="shared" si="7"/>
        <v>0</v>
      </c>
      <c r="V16" s="92">
        <v>0</v>
      </c>
      <c r="W16" s="92">
        <v>0</v>
      </c>
      <c r="X16" s="102">
        <f t="shared" si="8"/>
        <v>0</v>
      </c>
      <c r="Y16" s="92">
        <v>0</v>
      </c>
      <c r="Z16" s="92">
        <v>0</v>
      </c>
      <c r="AA16" s="102">
        <f t="shared" si="9"/>
        <v>0</v>
      </c>
      <c r="AB16" s="92">
        <v>0</v>
      </c>
      <c r="AC16" s="92">
        <v>0</v>
      </c>
      <c r="AD16" s="102">
        <f t="shared" si="10"/>
        <v>0</v>
      </c>
      <c r="AE16" s="92">
        <v>0</v>
      </c>
      <c r="AF16" s="92">
        <v>0</v>
      </c>
      <c r="AG16" s="92">
        <v>0</v>
      </c>
      <c r="AH16" s="45" t="s">
        <v>22</v>
      </c>
      <c r="AI16" s="11"/>
    </row>
    <row r="17" spans="1:35" s="64" customFormat="1" ht="16.5" customHeight="1">
      <c r="A17" s="49"/>
      <c r="B17" s="100" t="s">
        <v>23</v>
      </c>
      <c r="C17" s="101">
        <f t="shared" si="1"/>
        <v>70</v>
      </c>
      <c r="D17" s="91">
        <f t="shared" si="11"/>
        <v>29</v>
      </c>
      <c r="E17" s="91">
        <f t="shared" si="11"/>
        <v>41</v>
      </c>
      <c r="F17" s="102">
        <f t="shared" si="2"/>
        <v>15</v>
      </c>
      <c r="G17" s="92">
        <v>5</v>
      </c>
      <c r="H17" s="92">
        <v>10</v>
      </c>
      <c r="I17" s="102">
        <f t="shared" si="3"/>
        <v>25</v>
      </c>
      <c r="J17" s="92">
        <f t="shared" si="12"/>
        <v>10</v>
      </c>
      <c r="K17" s="92">
        <f t="shared" si="12"/>
        <v>15</v>
      </c>
      <c r="L17" s="102">
        <f t="shared" si="4"/>
        <v>20</v>
      </c>
      <c r="M17" s="92">
        <v>7</v>
      </c>
      <c r="N17" s="92">
        <v>13</v>
      </c>
      <c r="O17" s="102">
        <f t="shared" si="5"/>
        <v>5</v>
      </c>
      <c r="P17" s="92">
        <v>3</v>
      </c>
      <c r="Q17" s="92">
        <v>2</v>
      </c>
      <c r="R17" s="102">
        <f t="shared" si="6"/>
        <v>30</v>
      </c>
      <c r="S17" s="92">
        <f t="shared" si="13"/>
        <v>14</v>
      </c>
      <c r="T17" s="92">
        <f t="shared" si="13"/>
        <v>16</v>
      </c>
      <c r="U17" s="102">
        <f t="shared" si="7"/>
        <v>17</v>
      </c>
      <c r="V17" s="92">
        <v>8</v>
      </c>
      <c r="W17" s="92">
        <v>9</v>
      </c>
      <c r="X17" s="102">
        <f t="shared" si="8"/>
        <v>12</v>
      </c>
      <c r="Y17" s="92">
        <v>5</v>
      </c>
      <c r="Z17" s="92">
        <v>7</v>
      </c>
      <c r="AA17" s="102">
        <f t="shared" si="9"/>
        <v>1</v>
      </c>
      <c r="AB17" s="92">
        <v>1</v>
      </c>
      <c r="AC17" s="92">
        <v>0</v>
      </c>
      <c r="AD17" s="102">
        <f t="shared" si="10"/>
        <v>16</v>
      </c>
      <c r="AE17" s="92">
        <v>6</v>
      </c>
      <c r="AF17" s="92">
        <v>10</v>
      </c>
      <c r="AG17" s="92">
        <v>150</v>
      </c>
      <c r="AH17" s="45" t="s">
        <v>23</v>
      </c>
      <c r="AI17" s="11"/>
    </row>
    <row r="18" spans="1:35" s="64" customFormat="1" ht="16.5" customHeight="1">
      <c r="A18" s="49"/>
      <c r="B18" s="100" t="s">
        <v>24</v>
      </c>
      <c r="C18" s="101">
        <f t="shared" si="1"/>
        <v>0</v>
      </c>
      <c r="D18" s="91">
        <f t="shared" si="11"/>
        <v>0</v>
      </c>
      <c r="E18" s="91">
        <f t="shared" si="11"/>
        <v>0</v>
      </c>
      <c r="F18" s="102">
        <f t="shared" si="2"/>
        <v>0</v>
      </c>
      <c r="G18" s="92">
        <v>0</v>
      </c>
      <c r="H18" s="92">
        <v>0</v>
      </c>
      <c r="I18" s="102">
        <f t="shared" si="3"/>
        <v>0</v>
      </c>
      <c r="J18" s="92">
        <f t="shared" si="12"/>
        <v>0</v>
      </c>
      <c r="K18" s="92">
        <f t="shared" si="12"/>
        <v>0</v>
      </c>
      <c r="L18" s="102">
        <f t="shared" si="4"/>
        <v>0</v>
      </c>
      <c r="M18" s="92">
        <v>0</v>
      </c>
      <c r="N18" s="92">
        <v>0</v>
      </c>
      <c r="O18" s="102">
        <f t="shared" si="5"/>
        <v>0</v>
      </c>
      <c r="P18" s="92">
        <v>0</v>
      </c>
      <c r="Q18" s="92">
        <v>0</v>
      </c>
      <c r="R18" s="102">
        <f t="shared" si="6"/>
        <v>0</v>
      </c>
      <c r="S18" s="92">
        <f t="shared" si="13"/>
        <v>0</v>
      </c>
      <c r="T18" s="92">
        <f t="shared" si="13"/>
        <v>0</v>
      </c>
      <c r="U18" s="102">
        <f t="shared" si="7"/>
        <v>0</v>
      </c>
      <c r="V18" s="92">
        <v>0</v>
      </c>
      <c r="W18" s="92">
        <v>0</v>
      </c>
      <c r="X18" s="102">
        <f t="shared" si="8"/>
        <v>0</v>
      </c>
      <c r="Y18" s="92">
        <v>0</v>
      </c>
      <c r="Z18" s="92">
        <v>0</v>
      </c>
      <c r="AA18" s="102">
        <f t="shared" si="9"/>
        <v>0</v>
      </c>
      <c r="AB18" s="92">
        <v>0</v>
      </c>
      <c r="AC18" s="92">
        <v>0</v>
      </c>
      <c r="AD18" s="102">
        <f t="shared" si="10"/>
        <v>0</v>
      </c>
      <c r="AE18" s="92">
        <v>0</v>
      </c>
      <c r="AF18" s="92">
        <v>0</v>
      </c>
      <c r="AG18" s="92">
        <v>0</v>
      </c>
      <c r="AH18" s="45" t="s">
        <v>24</v>
      </c>
      <c r="AI18" s="11"/>
    </row>
    <row r="19" spans="1:35" s="64" customFormat="1" ht="16.5" customHeight="1">
      <c r="A19" s="49"/>
      <c r="B19" s="51" t="s">
        <v>25</v>
      </c>
      <c r="C19" s="101">
        <f t="shared" si="1"/>
        <v>333</v>
      </c>
      <c r="D19" s="91">
        <f t="shared" si="11"/>
        <v>165</v>
      </c>
      <c r="E19" s="91">
        <f t="shared" si="11"/>
        <v>168</v>
      </c>
      <c r="F19" s="102">
        <f t="shared" si="2"/>
        <v>0</v>
      </c>
      <c r="G19" s="92">
        <v>0</v>
      </c>
      <c r="H19" s="92">
        <v>0</v>
      </c>
      <c r="I19" s="102">
        <f t="shared" si="3"/>
        <v>152</v>
      </c>
      <c r="J19" s="92">
        <f t="shared" si="12"/>
        <v>74</v>
      </c>
      <c r="K19" s="92">
        <f t="shared" si="12"/>
        <v>78</v>
      </c>
      <c r="L19" s="102">
        <f t="shared" si="4"/>
        <v>0</v>
      </c>
      <c r="M19" s="92">
        <v>0</v>
      </c>
      <c r="N19" s="92">
        <v>0</v>
      </c>
      <c r="O19" s="102">
        <f t="shared" si="5"/>
        <v>152</v>
      </c>
      <c r="P19" s="92">
        <v>74</v>
      </c>
      <c r="Q19" s="92">
        <v>78</v>
      </c>
      <c r="R19" s="102">
        <f t="shared" si="6"/>
        <v>181</v>
      </c>
      <c r="S19" s="92">
        <f t="shared" si="13"/>
        <v>91</v>
      </c>
      <c r="T19" s="92">
        <f t="shared" si="13"/>
        <v>90</v>
      </c>
      <c r="U19" s="102">
        <f t="shared" si="7"/>
        <v>0</v>
      </c>
      <c r="V19" s="92">
        <v>0</v>
      </c>
      <c r="W19" s="92">
        <v>0</v>
      </c>
      <c r="X19" s="102">
        <f t="shared" si="8"/>
        <v>168</v>
      </c>
      <c r="Y19" s="92">
        <v>83</v>
      </c>
      <c r="Z19" s="92">
        <v>85</v>
      </c>
      <c r="AA19" s="102">
        <f t="shared" si="9"/>
        <v>13</v>
      </c>
      <c r="AB19" s="92">
        <v>8</v>
      </c>
      <c r="AC19" s="92">
        <v>5</v>
      </c>
      <c r="AD19" s="102">
        <f t="shared" si="10"/>
        <v>206</v>
      </c>
      <c r="AE19" s="92">
        <v>94</v>
      </c>
      <c r="AF19" s="92">
        <v>112</v>
      </c>
      <c r="AG19" s="92">
        <v>645</v>
      </c>
      <c r="AH19" s="47" t="s">
        <v>25</v>
      </c>
      <c r="AI19" s="11"/>
    </row>
    <row r="20" spans="1:35" s="64" customFormat="1" ht="16.5" customHeight="1">
      <c r="A20" s="49"/>
      <c r="B20" s="51" t="s">
        <v>27</v>
      </c>
      <c r="C20" s="101">
        <f t="shared" si="1"/>
        <v>0</v>
      </c>
      <c r="D20" s="91">
        <f t="shared" si="11"/>
        <v>0</v>
      </c>
      <c r="E20" s="91">
        <f t="shared" si="11"/>
        <v>0</v>
      </c>
      <c r="F20" s="102">
        <f t="shared" si="2"/>
        <v>0</v>
      </c>
      <c r="G20" s="92">
        <v>0</v>
      </c>
      <c r="H20" s="92">
        <v>0</v>
      </c>
      <c r="I20" s="102">
        <f t="shared" si="3"/>
        <v>0</v>
      </c>
      <c r="J20" s="92">
        <f t="shared" si="12"/>
        <v>0</v>
      </c>
      <c r="K20" s="92">
        <f t="shared" si="12"/>
        <v>0</v>
      </c>
      <c r="L20" s="102">
        <f t="shared" si="4"/>
        <v>0</v>
      </c>
      <c r="M20" s="92">
        <v>0</v>
      </c>
      <c r="N20" s="92">
        <v>0</v>
      </c>
      <c r="O20" s="102">
        <f t="shared" si="5"/>
        <v>0</v>
      </c>
      <c r="P20" s="92">
        <v>0</v>
      </c>
      <c r="Q20" s="92">
        <v>0</v>
      </c>
      <c r="R20" s="102">
        <f t="shared" si="6"/>
        <v>0</v>
      </c>
      <c r="S20" s="92">
        <f t="shared" si="13"/>
        <v>0</v>
      </c>
      <c r="T20" s="92">
        <f t="shared" si="13"/>
        <v>0</v>
      </c>
      <c r="U20" s="102">
        <f t="shared" si="7"/>
        <v>0</v>
      </c>
      <c r="V20" s="92">
        <v>0</v>
      </c>
      <c r="W20" s="92">
        <v>0</v>
      </c>
      <c r="X20" s="102">
        <f t="shared" si="8"/>
        <v>0</v>
      </c>
      <c r="Y20" s="92">
        <v>0</v>
      </c>
      <c r="Z20" s="92">
        <v>0</v>
      </c>
      <c r="AA20" s="102">
        <f t="shared" si="9"/>
        <v>0</v>
      </c>
      <c r="AB20" s="92">
        <v>0</v>
      </c>
      <c r="AC20" s="92">
        <v>0</v>
      </c>
      <c r="AD20" s="102">
        <f t="shared" si="10"/>
        <v>0</v>
      </c>
      <c r="AE20" s="92">
        <v>0</v>
      </c>
      <c r="AF20" s="92">
        <v>0</v>
      </c>
      <c r="AG20" s="92">
        <v>0</v>
      </c>
      <c r="AH20" s="47" t="s">
        <v>27</v>
      </c>
      <c r="AI20" s="11"/>
    </row>
    <row r="21" spans="1:35" s="64" customFormat="1" ht="16.5" customHeight="1">
      <c r="A21" s="49"/>
      <c r="B21" s="51" t="s">
        <v>28</v>
      </c>
      <c r="C21" s="101">
        <f t="shared" si="1"/>
        <v>77</v>
      </c>
      <c r="D21" s="91">
        <f t="shared" si="11"/>
        <v>40</v>
      </c>
      <c r="E21" s="91">
        <f t="shared" si="11"/>
        <v>37</v>
      </c>
      <c r="F21" s="102">
        <f t="shared" si="2"/>
        <v>21</v>
      </c>
      <c r="G21" s="92">
        <v>12</v>
      </c>
      <c r="H21" s="92">
        <v>9</v>
      </c>
      <c r="I21" s="102">
        <f t="shared" si="3"/>
        <v>29</v>
      </c>
      <c r="J21" s="92">
        <f t="shared" si="12"/>
        <v>14</v>
      </c>
      <c r="K21" s="92">
        <f t="shared" si="12"/>
        <v>15</v>
      </c>
      <c r="L21" s="102">
        <f t="shared" si="4"/>
        <v>26</v>
      </c>
      <c r="M21" s="92">
        <v>11</v>
      </c>
      <c r="N21" s="92">
        <v>15</v>
      </c>
      <c r="O21" s="102">
        <f t="shared" si="5"/>
        <v>3</v>
      </c>
      <c r="P21" s="92">
        <v>3</v>
      </c>
      <c r="Q21" s="92">
        <v>0</v>
      </c>
      <c r="R21" s="102">
        <f t="shared" si="6"/>
        <v>27</v>
      </c>
      <c r="S21" s="92">
        <f t="shared" si="13"/>
        <v>14</v>
      </c>
      <c r="T21" s="92">
        <f t="shared" si="13"/>
        <v>13</v>
      </c>
      <c r="U21" s="102">
        <f t="shared" si="7"/>
        <v>24</v>
      </c>
      <c r="V21" s="92">
        <v>13</v>
      </c>
      <c r="W21" s="92">
        <v>11</v>
      </c>
      <c r="X21" s="102">
        <f t="shared" si="8"/>
        <v>2</v>
      </c>
      <c r="Y21" s="92">
        <v>1</v>
      </c>
      <c r="Z21" s="92">
        <v>1</v>
      </c>
      <c r="AA21" s="102">
        <f t="shared" si="9"/>
        <v>1</v>
      </c>
      <c r="AB21" s="92">
        <v>0</v>
      </c>
      <c r="AC21" s="92">
        <v>1</v>
      </c>
      <c r="AD21" s="102">
        <f t="shared" si="10"/>
        <v>24</v>
      </c>
      <c r="AE21" s="92">
        <v>15</v>
      </c>
      <c r="AF21" s="92">
        <v>9</v>
      </c>
      <c r="AG21" s="92">
        <v>140</v>
      </c>
      <c r="AH21" s="47" t="s">
        <v>28</v>
      </c>
      <c r="AI21" s="11"/>
    </row>
    <row r="22" spans="1:35" s="64" customFormat="1" ht="16.5" customHeight="1">
      <c r="A22" s="49"/>
      <c r="B22" s="51" t="s">
        <v>29</v>
      </c>
      <c r="C22" s="101">
        <f t="shared" si="1"/>
        <v>218</v>
      </c>
      <c r="D22" s="91">
        <f t="shared" si="11"/>
        <v>117</v>
      </c>
      <c r="E22" s="91">
        <f t="shared" si="11"/>
        <v>101</v>
      </c>
      <c r="F22" s="102">
        <f t="shared" si="2"/>
        <v>51</v>
      </c>
      <c r="G22" s="92">
        <v>29</v>
      </c>
      <c r="H22" s="92">
        <v>22</v>
      </c>
      <c r="I22" s="102">
        <f t="shared" si="3"/>
        <v>85</v>
      </c>
      <c r="J22" s="92">
        <f t="shared" si="12"/>
        <v>42</v>
      </c>
      <c r="K22" s="92">
        <f t="shared" si="12"/>
        <v>43</v>
      </c>
      <c r="L22" s="102">
        <f t="shared" si="4"/>
        <v>42</v>
      </c>
      <c r="M22" s="92">
        <v>20</v>
      </c>
      <c r="N22" s="92">
        <v>22</v>
      </c>
      <c r="O22" s="102">
        <f t="shared" si="5"/>
        <v>43</v>
      </c>
      <c r="P22" s="92">
        <v>22</v>
      </c>
      <c r="Q22" s="92">
        <v>21</v>
      </c>
      <c r="R22" s="102">
        <f t="shared" si="6"/>
        <v>82</v>
      </c>
      <c r="S22" s="92">
        <f t="shared" si="13"/>
        <v>46</v>
      </c>
      <c r="T22" s="92">
        <f t="shared" si="13"/>
        <v>36</v>
      </c>
      <c r="U22" s="102">
        <f t="shared" si="7"/>
        <v>43</v>
      </c>
      <c r="V22" s="92">
        <v>26</v>
      </c>
      <c r="W22" s="92">
        <v>17</v>
      </c>
      <c r="X22" s="102">
        <f t="shared" si="8"/>
        <v>34</v>
      </c>
      <c r="Y22" s="92">
        <v>18</v>
      </c>
      <c r="Z22" s="92">
        <v>16</v>
      </c>
      <c r="AA22" s="102">
        <f t="shared" si="9"/>
        <v>5</v>
      </c>
      <c r="AB22" s="92">
        <v>2</v>
      </c>
      <c r="AC22" s="92">
        <v>3</v>
      </c>
      <c r="AD22" s="102">
        <f t="shared" si="10"/>
        <v>82</v>
      </c>
      <c r="AE22" s="92">
        <v>46</v>
      </c>
      <c r="AF22" s="92">
        <v>36</v>
      </c>
      <c r="AG22" s="92">
        <v>350</v>
      </c>
      <c r="AH22" s="47" t="s">
        <v>29</v>
      </c>
      <c r="AI22" s="11"/>
    </row>
    <row r="23" spans="1:35" s="64" customFormat="1" ht="16.5" customHeight="1">
      <c r="A23" s="49"/>
      <c r="B23" s="51" t="s">
        <v>30</v>
      </c>
      <c r="C23" s="101">
        <f t="shared" si="1"/>
        <v>117</v>
      </c>
      <c r="D23" s="91">
        <f t="shared" si="11"/>
        <v>66</v>
      </c>
      <c r="E23" s="91">
        <f t="shared" si="11"/>
        <v>51</v>
      </c>
      <c r="F23" s="102">
        <f t="shared" si="2"/>
        <v>0</v>
      </c>
      <c r="G23" s="92">
        <v>0</v>
      </c>
      <c r="H23" s="92">
        <v>0</v>
      </c>
      <c r="I23" s="102">
        <f t="shared" si="3"/>
        <v>52</v>
      </c>
      <c r="J23" s="92">
        <f t="shared" si="12"/>
        <v>30</v>
      </c>
      <c r="K23" s="92">
        <f t="shared" si="12"/>
        <v>22</v>
      </c>
      <c r="L23" s="102">
        <f t="shared" si="4"/>
        <v>0</v>
      </c>
      <c r="M23" s="92">
        <v>0</v>
      </c>
      <c r="N23" s="92">
        <v>0</v>
      </c>
      <c r="O23" s="102">
        <f t="shared" si="5"/>
        <v>52</v>
      </c>
      <c r="P23" s="92">
        <v>30</v>
      </c>
      <c r="Q23" s="92">
        <v>22</v>
      </c>
      <c r="R23" s="102">
        <f t="shared" si="6"/>
        <v>65</v>
      </c>
      <c r="S23" s="92">
        <f t="shared" si="13"/>
        <v>36</v>
      </c>
      <c r="T23" s="92">
        <f t="shared" si="13"/>
        <v>29</v>
      </c>
      <c r="U23" s="102">
        <f t="shared" si="7"/>
        <v>0</v>
      </c>
      <c r="V23" s="92">
        <v>0</v>
      </c>
      <c r="W23" s="92">
        <v>0</v>
      </c>
      <c r="X23" s="102">
        <f t="shared" si="8"/>
        <v>61</v>
      </c>
      <c r="Y23" s="92">
        <v>35</v>
      </c>
      <c r="Z23" s="92">
        <v>26</v>
      </c>
      <c r="AA23" s="102">
        <f t="shared" si="9"/>
        <v>4</v>
      </c>
      <c r="AB23" s="92">
        <v>1</v>
      </c>
      <c r="AC23" s="92">
        <v>3</v>
      </c>
      <c r="AD23" s="102">
        <f t="shared" si="10"/>
        <v>59</v>
      </c>
      <c r="AE23" s="92">
        <v>33</v>
      </c>
      <c r="AF23" s="92">
        <v>26</v>
      </c>
      <c r="AG23" s="92">
        <v>280</v>
      </c>
      <c r="AH23" s="47" t="s">
        <v>30</v>
      </c>
      <c r="AI23" s="11"/>
    </row>
    <row r="24" spans="1:35" s="64" customFormat="1" ht="16.5" customHeight="1">
      <c r="A24" s="49"/>
      <c r="B24" s="51" t="s">
        <v>31</v>
      </c>
      <c r="C24" s="101">
        <f t="shared" si="1"/>
        <v>29</v>
      </c>
      <c r="D24" s="91">
        <f t="shared" si="11"/>
        <v>11</v>
      </c>
      <c r="E24" s="91">
        <f t="shared" si="11"/>
        <v>18</v>
      </c>
      <c r="F24" s="102">
        <f t="shared" si="2"/>
        <v>0</v>
      </c>
      <c r="G24" s="92">
        <v>0</v>
      </c>
      <c r="H24" s="92">
        <v>0</v>
      </c>
      <c r="I24" s="102">
        <f t="shared" si="3"/>
        <v>9</v>
      </c>
      <c r="J24" s="92">
        <f t="shared" si="12"/>
        <v>4</v>
      </c>
      <c r="K24" s="92">
        <f t="shared" si="12"/>
        <v>5</v>
      </c>
      <c r="L24" s="102">
        <f t="shared" si="4"/>
        <v>0</v>
      </c>
      <c r="M24" s="92">
        <v>0</v>
      </c>
      <c r="N24" s="92">
        <v>0</v>
      </c>
      <c r="O24" s="102">
        <f t="shared" si="5"/>
        <v>9</v>
      </c>
      <c r="P24" s="92">
        <v>4</v>
      </c>
      <c r="Q24" s="92">
        <v>5</v>
      </c>
      <c r="R24" s="102">
        <f t="shared" si="6"/>
        <v>20</v>
      </c>
      <c r="S24" s="92">
        <f t="shared" si="13"/>
        <v>7</v>
      </c>
      <c r="T24" s="92">
        <f t="shared" si="13"/>
        <v>13</v>
      </c>
      <c r="U24" s="102">
        <f t="shared" si="7"/>
        <v>0</v>
      </c>
      <c r="V24" s="92">
        <v>0</v>
      </c>
      <c r="W24" s="92">
        <v>0</v>
      </c>
      <c r="X24" s="102">
        <f t="shared" si="8"/>
        <v>19</v>
      </c>
      <c r="Y24" s="92">
        <v>7</v>
      </c>
      <c r="Z24" s="92">
        <v>12</v>
      </c>
      <c r="AA24" s="102">
        <f t="shared" si="9"/>
        <v>1</v>
      </c>
      <c r="AB24" s="92">
        <v>0</v>
      </c>
      <c r="AC24" s="92">
        <v>1</v>
      </c>
      <c r="AD24" s="102">
        <f t="shared" si="10"/>
        <v>16</v>
      </c>
      <c r="AE24" s="92">
        <v>9</v>
      </c>
      <c r="AF24" s="92">
        <v>7</v>
      </c>
      <c r="AG24" s="92">
        <v>100</v>
      </c>
      <c r="AH24" s="47" t="s">
        <v>31</v>
      </c>
      <c r="AI24" s="11"/>
    </row>
    <row r="25" spans="1:35" s="64" customFormat="1" ht="16.5" customHeight="1">
      <c r="A25" s="49"/>
      <c r="B25" s="51" t="s">
        <v>32</v>
      </c>
      <c r="C25" s="101">
        <f t="shared" si="1"/>
        <v>0</v>
      </c>
      <c r="D25" s="91">
        <f t="shared" si="11"/>
        <v>0</v>
      </c>
      <c r="E25" s="91">
        <f t="shared" si="11"/>
        <v>0</v>
      </c>
      <c r="F25" s="102">
        <f t="shared" si="2"/>
        <v>0</v>
      </c>
      <c r="G25" s="92">
        <v>0</v>
      </c>
      <c r="H25" s="92">
        <v>0</v>
      </c>
      <c r="I25" s="102">
        <f t="shared" si="3"/>
        <v>0</v>
      </c>
      <c r="J25" s="92">
        <f t="shared" si="12"/>
        <v>0</v>
      </c>
      <c r="K25" s="92">
        <f t="shared" si="12"/>
        <v>0</v>
      </c>
      <c r="L25" s="102">
        <f t="shared" si="4"/>
        <v>0</v>
      </c>
      <c r="M25" s="92">
        <v>0</v>
      </c>
      <c r="N25" s="92">
        <v>0</v>
      </c>
      <c r="O25" s="102">
        <f t="shared" si="5"/>
        <v>0</v>
      </c>
      <c r="P25" s="92">
        <v>0</v>
      </c>
      <c r="Q25" s="92">
        <v>0</v>
      </c>
      <c r="R25" s="102">
        <f t="shared" si="6"/>
        <v>0</v>
      </c>
      <c r="S25" s="92">
        <f t="shared" si="13"/>
        <v>0</v>
      </c>
      <c r="T25" s="92">
        <f t="shared" si="13"/>
        <v>0</v>
      </c>
      <c r="U25" s="102">
        <f t="shared" si="7"/>
        <v>0</v>
      </c>
      <c r="V25" s="92">
        <v>0</v>
      </c>
      <c r="W25" s="92">
        <v>0</v>
      </c>
      <c r="X25" s="102">
        <f t="shared" si="8"/>
        <v>0</v>
      </c>
      <c r="Y25" s="92">
        <v>0</v>
      </c>
      <c r="Z25" s="92">
        <v>0</v>
      </c>
      <c r="AA25" s="102">
        <f t="shared" si="9"/>
        <v>0</v>
      </c>
      <c r="AB25" s="92">
        <v>0</v>
      </c>
      <c r="AC25" s="92">
        <v>0</v>
      </c>
      <c r="AD25" s="102">
        <f t="shared" si="10"/>
        <v>0</v>
      </c>
      <c r="AE25" s="92">
        <v>0</v>
      </c>
      <c r="AF25" s="92">
        <v>0</v>
      </c>
      <c r="AG25" s="92">
        <v>0</v>
      </c>
      <c r="AH25" s="47" t="s">
        <v>32</v>
      </c>
      <c r="AI25" s="11"/>
    </row>
    <row r="26" spans="1:35" s="64" customFormat="1" ht="16.5" customHeight="1">
      <c r="A26" s="49"/>
      <c r="B26" s="51" t="s">
        <v>33</v>
      </c>
      <c r="C26" s="101">
        <f t="shared" si="1"/>
        <v>0</v>
      </c>
      <c r="D26" s="91">
        <f t="shared" si="11"/>
        <v>0</v>
      </c>
      <c r="E26" s="91">
        <f t="shared" si="11"/>
        <v>0</v>
      </c>
      <c r="F26" s="102">
        <f t="shared" si="2"/>
        <v>0</v>
      </c>
      <c r="G26" s="92">
        <v>0</v>
      </c>
      <c r="H26" s="92">
        <v>0</v>
      </c>
      <c r="I26" s="102">
        <f t="shared" si="3"/>
        <v>0</v>
      </c>
      <c r="J26" s="92">
        <f t="shared" si="12"/>
        <v>0</v>
      </c>
      <c r="K26" s="92">
        <f t="shared" si="12"/>
        <v>0</v>
      </c>
      <c r="L26" s="102">
        <f t="shared" si="4"/>
        <v>0</v>
      </c>
      <c r="M26" s="92">
        <v>0</v>
      </c>
      <c r="N26" s="92">
        <v>0</v>
      </c>
      <c r="O26" s="102">
        <f t="shared" si="5"/>
        <v>0</v>
      </c>
      <c r="P26" s="92">
        <v>0</v>
      </c>
      <c r="Q26" s="92">
        <v>0</v>
      </c>
      <c r="R26" s="102">
        <f t="shared" si="6"/>
        <v>0</v>
      </c>
      <c r="S26" s="92">
        <f t="shared" si="13"/>
        <v>0</v>
      </c>
      <c r="T26" s="92">
        <f t="shared" si="13"/>
        <v>0</v>
      </c>
      <c r="U26" s="102">
        <f t="shared" si="7"/>
        <v>0</v>
      </c>
      <c r="V26" s="92">
        <v>0</v>
      </c>
      <c r="W26" s="92">
        <v>0</v>
      </c>
      <c r="X26" s="102">
        <f t="shared" si="8"/>
        <v>0</v>
      </c>
      <c r="Y26" s="92">
        <v>0</v>
      </c>
      <c r="Z26" s="92">
        <v>0</v>
      </c>
      <c r="AA26" s="102">
        <f t="shared" si="9"/>
        <v>0</v>
      </c>
      <c r="AB26" s="92">
        <v>0</v>
      </c>
      <c r="AC26" s="92">
        <v>0</v>
      </c>
      <c r="AD26" s="102">
        <f t="shared" si="10"/>
        <v>0</v>
      </c>
      <c r="AE26" s="92">
        <v>0</v>
      </c>
      <c r="AF26" s="92">
        <v>0</v>
      </c>
      <c r="AG26" s="92">
        <v>0</v>
      </c>
      <c r="AH26" s="47" t="s">
        <v>33</v>
      </c>
      <c r="AI26" s="11"/>
    </row>
    <row r="27" spans="1:35" s="64" customFormat="1" ht="16.5" customHeight="1">
      <c r="A27" s="49"/>
      <c r="B27" s="46" t="s">
        <v>34</v>
      </c>
      <c r="C27" s="101">
        <f t="shared" si="1"/>
        <v>884</v>
      </c>
      <c r="D27" s="91">
        <f t="shared" si="11"/>
        <v>473</v>
      </c>
      <c r="E27" s="91">
        <f t="shared" si="11"/>
        <v>411</v>
      </c>
      <c r="F27" s="102">
        <f t="shared" si="2"/>
        <v>57</v>
      </c>
      <c r="G27" s="92">
        <v>33</v>
      </c>
      <c r="H27" s="92">
        <v>24</v>
      </c>
      <c r="I27" s="102">
        <f t="shared" si="3"/>
        <v>385</v>
      </c>
      <c r="J27" s="92">
        <f t="shared" si="12"/>
        <v>208</v>
      </c>
      <c r="K27" s="92">
        <f t="shared" si="12"/>
        <v>177</v>
      </c>
      <c r="L27" s="102">
        <f t="shared" si="4"/>
        <v>67</v>
      </c>
      <c r="M27" s="92">
        <v>40</v>
      </c>
      <c r="N27" s="92">
        <v>27</v>
      </c>
      <c r="O27" s="102">
        <f t="shared" si="5"/>
        <v>318</v>
      </c>
      <c r="P27" s="92">
        <v>168</v>
      </c>
      <c r="Q27" s="92">
        <v>150</v>
      </c>
      <c r="R27" s="102">
        <f t="shared" si="6"/>
        <v>442</v>
      </c>
      <c r="S27" s="92">
        <f t="shared" si="13"/>
        <v>232</v>
      </c>
      <c r="T27" s="92">
        <f t="shared" si="13"/>
        <v>210</v>
      </c>
      <c r="U27" s="102">
        <f t="shared" si="7"/>
        <v>55</v>
      </c>
      <c r="V27" s="92">
        <v>26</v>
      </c>
      <c r="W27" s="92">
        <v>29</v>
      </c>
      <c r="X27" s="102">
        <f t="shared" si="8"/>
        <v>331</v>
      </c>
      <c r="Y27" s="92">
        <v>175</v>
      </c>
      <c r="Z27" s="92">
        <v>156</v>
      </c>
      <c r="AA27" s="102">
        <f t="shared" si="9"/>
        <v>56</v>
      </c>
      <c r="AB27" s="92">
        <v>31</v>
      </c>
      <c r="AC27" s="92">
        <v>25</v>
      </c>
      <c r="AD27" s="102">
        <f t="shared" si="10"/>
        <v>510</v>
      </c>
      <c r="AE27" s="92">
        <v>268</v>
      </c>
      <c r="AF27" s="92">
        <v>242</v>
      </c>
      <c r="AG27" s="92">
        <v>1735</v>
      </c>
      <c r="AH27" s="47" t="s">
        <v>35</v>
      </c>
      <c r="AI27" s="11"/>
    </row>
    <row r="28" spans="1:35" s="64" customFormat="1" ht="16.5" customHeight="1">
      <c r="A28" s="49"/>
      <c r="B28" s="46" t="s">
        <v>36</v>
      </c>
      <c r="C28" s="101">
        <f t="shared" si="1"/>
        <v>869</v>
      </c>
      <c r="D28" s="91">
        <f t="shared" si="11"/>
        <v>419</v>
      </c>
      <c r="E28" s="91">
        <f t="shared" si="11"/>
        <v>450</v>
      </c>
      <c r="F28" s="102">
        <f t="shared" si="2"/>
        <v>79</v>
      </c>
      <c r="G28" s="92">
        <v>43</v>
      </c>
      <c r="H28" s="92">
        <v>36</v>
      </c>
      <c r="I28" s="102">
        <f t="shared" si="3"/>
        <v>283</v>
      </c>
      <c r="J28" s="92">
        <f t="shared" si="12"/>
        <v>141</v>
      </c>
      <c r="K28" s="92">
        <f t="shared" si="12"/>
        <v>142</v>
      </c>
      <c r="L28" s="102">
        <f t="shared" si="4"/>
        <v>76</v>
      </c>
      <c r="M28" s="92">
        <v>41</v>
      </c>
      <c r="N28" s="92">
        <v>35</v>
      </c>
      <c r="O28" s="102">
        <f t="shared" si="5"/>
        <v>207</v>
      </c>
      <c r="P28" s="92">
        <v>100</v>
      </c>
      <c r="Q28" s="92">
        <v>107</v>
      </c>
      <c r="R28" s="102">
        <f t="shared" si="6"/>
        <v>507</v>
      </c>
      <c r="S28" s="92">
        <f t="shared" si="13"/>
        <v>235</v>
      </c>
      <c r="T28" s="92">
        <f t="shared" si="13"/>
        <v>272</v>
      </c>
      <c r="U28" s="102">
        <f t="shared" si="7"/>
        <v>87</v>
      </c>
      <c r="V28" s="92">
        <v>38</v>
      </c>
      <c r="W28" s="92">
        <v>49</v>
      </c>
      <c r="X28" s="102">
        <f t="shared" si="8"/>
        <v>212</v>
      </c>
      <c r="Y28" s="92">
        <v>110</v>
      </c>
      <c r="Z28" s="92">
        <v>102</v>
      </c>
      <c r="AA28" s="102">
        <f t="shared" si="9"/>
        <v>208</v>
      </c>
      <c r="AB28" s="92">
        <v>87</v>
      </c>
      <c r="AC28" s="92">
        <v>121</v>
      </c>
      <c r="AD28" s="102">
        <f t="shared" si="10"/>
        <v>539</v>
      </c>
      <c r="AE28" s="92">
        <v>285</v>
      </c>
      <c r="AF28" s="92">
        <v>254</v>
      </c>
      <c r="AG28" s="92">
        <v>1740</v>
      </c>
      <c r="AH28" s="47" t="s">
        <v>37</v>
      </c>
      <c r="AI28" s="11"/>
    </row>
    <row r="29" spans="1:35" s="64" customFormat="1" ht="16.5" customHeight="1">
      <c r="A29" s="49"/>
      <c r="B29" s="46" t="s">
        <v>38</v>
      </c>
      <c r="C29" s="101">
        <f t="shared" si="1"/>
        <v>145</v>
      </c>
      <c r="D29" s="91">
        <f t="shared" si="11"/>
        <v>70</v>
      </c>
      <c r="E29" s="91">
        <f t="shared" si="11"/>
        <v>75</v>
      </c>
      <c r="F29" s="102">
        <f t="shared" si="2"/>
        <v>0</v>
      </c>
      <c r="G29" s="92">
        <v>0</v>
      </c>
      <c r="H29" s="92">
        <v>0</v>
      </c>
      <c r="I29" s="102">
        <f t="shared" si="3"/>
        <v>69</v>
      </c>
      <c r="J29" s="92">
        <f t="shared" si="12"/>
        <v>34</v>
      </c>
      <c r="K29" s="92">
        <f t="shared" si="12"/>
        <v>35</v>
      </c>
      <c r="L29" s="102">
        <f t="shared" si="4"/>
        <v>0</v>
      </c>
      <c r="M29" s="92">
        <v>0</v>
      </c>
      <c r="N29" s="92">
        <v>0</v>
      </c>
      <c r="O29" s="102">
        <f t="shared" si="5"/>
        <v>69</v>
      </c>
      <c r="P29" s="92">
        <v>34</v>
      </c>
      <c r="Q29" s="92">
        <v>35</v>
      </c>
      <c r="R29" s="102">
        <f t="shared" si="6"/>
        <v>76</v>
      </c>
      <c r="S29" s="92">
        <f t="shared" si="13"/>
        <v>36</v>
      </c>
      <c r="T29" s="92">
        <f t="shared" si="13"/>
        <v>40</v>
      </c>
      <c r="U29" s="102">
        <f t="shared" si="7"/>
        <v>0</v>
      </c>
      <c r="V29" s="92">
        <v>0</v>
      </c>
      <c r="W29" s="92">
        <v>0</v>
      </c>
      <c r="X29" s="102">
        <f t="shared" si="8"/>
        <v>69</v>
      </c>
      <c r="Y29" s="92">
        <v>31</v>
      </c>
      <c r="Z29" s="92">
        <v>38</v>
      </c>
      <c r="AA29" s="102">
        <f t="shared" si="9"/>
        <v>7</v>
      </c>
      <c r="AB29" s="92">
        <v>5</v>
      </c>
      <c r="AC29" s="92">
        <v>2</v>
      </c>
      <c r="AD29" s="102">
        <f t="shared" si="10"/>
        <v>66</v>
      </c>
      <c r="AE29" s="92">
        <v>30</v>
      </c>
      <c r="AF29" s="92">
        <v>36</v>
      </c>
      <c r="AG29" s="92">
        <v>210</v>
      </c>
      <c r="AH29" s="47" t="s">
        <v>39</v>
      </c>
      <c r="AI29" s="11"/>
    </row>
    <row r="30" spans="1:35" s="64" customFormat="1" ht="16.5" customHeight="1">
      <c r="A30" s="49"/>
      <c r="B30" s="46" t="s">
        <v>136</v>
      </c>
      <c r="C30" s="101">
        <f>SUM(D30:E30)</f>
        <v>861</v>
      </c>
      <c r="D30" s="91">
        <f>G30+J30+S30</f>
        <v>453</v>
      </c>
      <c r="E30" s="91">
        <f>H30+K30+T30</f>
        <v>408</v>
      </c>
      <c r="F30" s="102">
        <f t="shared" si="2"/>
        <v>124</v>
      </c>
      <c r="G30" s="92">
        <v>68</v>
      </c>
      <c r="H30" s="92">
        <v>56</v>
      </c>
      <c r="I30" s="102">
        <f>SUM(J30:K30)</f>
        <v>342</v>
      </c>
      <c r="J30" s="92">
        <f>M30+P30</f>
        <v>180</v>
      </c>
      <c r="K30" s="92">
        <f>N30+Q30</f>
        <v>162</v>
      </c>
      <c r="L30" s="102">
        <f>SUM(M30:N30)</f>
        <v>76</v>
      </c>
      <c r="M30" s="92">
        <v>44</v>
      </c>
      <c r="N30" s="92">
        <v>32</v>
      </c>
      <c r="O30" s="102">
        <f t="shared" si="5"/>
        <v>266</v>
      </c>
      <c r="P30" s="92">
        <v>136</v>
      </c>
      <c r="Q30" s="92">
        <v>130</v>
      </c>
      <c r="R30" s="102">
        <f>SUM(S30:T30)</f>
        <v>395</v>
      </c>
      <c r="S30" s="92">
        <f>V30+Y30+AB30</f>
        <v>205</v>
      </c>
      <c r="T30" s="92">
        <f>W30+Z30+AC30</f>
        <v>190</v>
      </c>
      <c r="U30" s="102">
        <f>SUM(V30:W30)</f>
        <v>46</v>
      </c>
      <c r="V30" s="92">
        <v>24</v>
      </c>
      <c r="W30" s="92">
        <v>22</v>
      </c>
      <c r="X30" s="102">
        <f t="shared" si="8"/>
        <v>328</v>
      </c>
      <c r="Y30" s="92">
        <v>169</v>
      </c>
      <c r="Z30" s="92">
        <v>159</v>
      </c>
      <c r="AA30" s="102">
        <f t="shared" si="9"/>
        <v>21</v>
      </c>
      <c r="AB30" s="92">
        <v>12</v>
      </c>
      <c r="AC30" s="92">
        <v>9</v>
      </c>
      <c r="AD30" s="102">
        <f t="shared" si="10"/>
        <v>443</v>
      </c>
      <c r="AE30" s="92">
        <v>233</v>
      </c>
      <c r="AF30" s="92">
        <v>210</v>
      </c>
      <c r="AG30" s="92">
        <v>1740</v>
      </c>
      <c r="AH30" s="47" t="s">
        <v>136</v>
      </c>
      <c r="AI30" s="11"/>
    </row>
    <row r="31" spans="1:37" s="98" customFormat="1" ht="16.5" customHeight="1">
      <c r="A31" s="301" t="s">
        <v>142</v>
      </c>
      <c r="B31" s="325"/>
      <c r="C31" s="95">
        <f t="shared" si="1"/>
        <v>147</v>
      </c>
      <c r="D31" s="96">
        <f>SUM(D32:D33)</f>
        <v>67</v>
      </c>
      <c r="E31" s="96">
        <f>SUM(E32:E33)</f>
        <v>80</v>
      </c>
      <c r="F31" s="96">
        <f t="shared" si="2"/>
        <v>0</v>
      </c>
      <c r="G31" s="96">
        <f>SUM(G32:G33)</f>
        <v>0</v>
      </c>
      <c r="H31" s="96">
        <f>SUM(H32:H33)</f>
        <v>0</v>
      </c>
      <c r="I31" s="96">
        <f t="shared" si="3"/>
        <v>67</v>
      </c>
      <c r="J31" s="96">
        <f>SUM(J32:J33)</f>
        <v>32</v>
      </c>
      <c r="K31" s="96">
        <f>SUM(K32:K33)</f>
        <v>35</v>
      </c>
      <c r="L31" s="96">
        <f t="shared" si="4"/>
        <v>0</v>
      </c>
      <c r="M31" s="96">
        <f>SUM(M32:M33)</f>
        <v>0</v>
      </c>
      <c r="N31" s="96">
        <f>SUM(N32:N33)</f>
        <v>0</v>
      </c>
      <c r="O31" s="96">
        <f t="shared" si="5"/>
        <v>67</v>
      </c>
      <c r="P31" s="96">
        <f>SUM(P32:P33)</f>
        <v>32</v>
      </c>
      <c r="Q31" s="96">
        <f>SUM(Q32:Q33)</f>
        <v>35</v>
      </c>
      <c r="R31" s="96">
        <f t="shared" si="6"/>
        <v>80</v>
      </c>
      <c r="S31" s="96">
        <f>SUM(S32:S33)</f>
        <v>35</v>
      </c>
      <c r="T31" s="96">
        <f>SUM(T32:T33)</f>
        <v>45</v>
      </c>
      <c r="U31" s="96">
        <f t="shared" si="7"/>
        <v>0</v>
      </c>
      <c r="V31" s="96">
        <f>SUM(V32:V33)</f>
        <v>0</v>
      </c>
      <c r="W31" s="96">
        <f>SUM(W32:W33)</f>
        <v>0</v>
      </c>
      <c r="X31" s="96">
        <f t="shared" si="8"/>
        <v>75</v>
      </c>
      <c r="Y31" s="96">
        <f>SUM(Y32:Y33)</f>
        <v>32</v>
      </c>
      <c r="Z31" s="96">
        <f>SUM(Z32:Z33)</f>
        <v>43</v>
      </c>
      <c r="AA31" s="96">
        <f t="shared" si="9"/>
        <v>5</v>
      </c>
      <c r="AB31" s="96">
        <f>SUM(AB32:AB33)</f>
        <v>3</v>
      </c>
      <c r="AC31" s="96">
        <f>SUM(AC32:AC33)</f>
        <v>2</v>
      </c>
      <c r="AD31" s="96">
        <f t="shared" si="10"/>
        <v>89</v>
      </c>
      <c r="AE31" s="96">
        <f>SUM(AE32:AE33)</f>
        <v>42</v>
      </c>
      <c r="AF31" s="96">
        <f>SUM(AF32:AF33)</f>
        <v>47</v>
      </c>
      <c r="AG31" s="96">
        <f>SUM(AG32:AG33)</f>
        <v>700</v>
      </c>
      <c r="AH31" s="267" t="s">
        <v>142</v>
      </c>
      <c r="AI31" s="304"/>
      <c r="AK31" s="96"/>
    </row>
    <row r="32" spans="1:35" s="64" customFormat="1" ht="16.5" customHeight="1">
      <c r="A32" s="49"/>
      <c r="B32" s="51" t="s">
        <v>40</v>
      </c>
      <c r="C32" s="101">
        <f t="shared" si="1"/>
        <v>147</v>
      </c>
      <c r="D32" s="91">
        <f>G32+J32+S32</f>
        <v>67</v>
      </c>
      <c r="E32" s="91">
        <f>H32+K32+T32</f>
        <v>80</v>
      </c>
      <c r="F32" s="102">
        <f t="shared" si="2"/>
        <v>0</v>
      </c>
      <c r="G32" s="92">
        <v>0</v>
      </c>
      <c r="H32" s="92">
        <v>0</v>
      </c>
      <c r="I32" s="102">
        <f t="shared" si="3"/>
        <v>67</v>
      </c>
      <c r="J32" s="92">
        <f>M32+P32</f>
        <v>32</v>
      </c>
      <c r="K32" s="92">
        <f>N32+Q32</f>
        <v>35</v>
      </c>
      <c r="L32" s="102">
        <f t="shared" si="4"/>
        <v>0</v>
      </c>
      <c r="M32" s="92">
        <v>0</v>
      </c>
      <c r="N32" s="92">
        <v>0</v>
      </c>
      <c r="O32" s="102">
        <f t="shared" si="5"/>
        <v>67</v>
      </c>
      <c r="P32" s="92">
        <v>32</v>
      </c>
      <c r="Q32" s="92">
        <v>35</v>
      </c>
      <c r="R32" s="102">
        <f t="shared" si="6"/>
        <v>80</v>
      </c>
      <c r="S32" s="92">
        <f>V32+Y32+AB32</f>
        <v>35</v>
      </c>
      <c r="T32" s="92">
        <f>W32+Z32+AC32</f>
        <v>45</v>
      </c>
      <c r="U32" s="102">
        <f t="shared" si="7"/>
        <v>0</v>
      </c>
      <c r="V32" s="92">
        <v>0</v>
      </c>
      <c r="W32" s="92">
        <v>0</v>
      </c>
      <c r="X32" s="102">
        <f t="shared" si="8"/>
        <v>75</v>
      </c>
      <c r="Y32" s="92">
        <v>32</v>
      </c>
      <c r="Z32" s="92">
        <v>43</v>
      </c>
      <c r="AA32" s="102">
        <f t="shared" si="9"/>
        <v>5</v>
      </c>
      <c r="AB32" s="92">
        <v>3</v>
      </c>
      <c r="AC32" s="92">
        <v>2</v>
      </c>
      <c r="AD32" s="102">
        <f t="shared" si="10"/>
        <v>89</v>
      </c>
      <c r="AE32" s="92">
        <v>42</v>
      </c>
      <c r="AF32" s="92">
        <v>47</v>
      </c>
      <c r="AG32" s="92">
        <v>700</v>
      </c>
      <c r="AH32" s="47" t="s">
        <v>40</v>
      </c>
      <c r="AI32" s="11"/>
    </row>
    <row r="33" spans="1:35" s="64" customFormat="1" ht="16.5" customHeight="1">
      <c r="A33" s="49"/>
      <c r="B33" s="51" t="s">
        <v>41</v>
      </c>
      <c r="C33" s="101">
        <f t="shared" si="1"/>
        <v>0</v>
      </c>
      <c r="D33" s="91">
        <f>G33+J33+S33</f>
        <v>0</v>
      </c>
      <c r="E33" s="91">
        <f>H33+K33+T33</f>
        <v>0</v>
      </c>
      <c r="F33" s="102">
        <f t="shared" si="2"/>
        <v>0</v>
      </c>
      <c r="G33" s="92">
        <v>0</v>
      </c>
      <c r="H33" s="92">
        <v>0</v>
      </c>
      <c r="I33" s="102">
        <f t="shared" si="3"/>
        <v>0</v>
      </c>
      <c r="J33" s="92">
        <f>M33+P33</f>
        <v>0</v>
      </c>
      <c r="K33" s="92">
        <f>N33+Q33</f>
        <v>0</v>
      </c>
      <c r="L33" s="102">
        <f t="shared" si="4"/>
        <v>0</v>
      </c>
      <c r="M33" s="92">
        <v>0</v>
      </c>
      <c r="N33" s="92">
        <v>0</v>
      </c>
      <c r="O33" s="102">
        <f t="shared" si="5"/>
        <v>0</v>
      </c>
      <c r="P33" s="92">
        <v>0</v>
      </c>
      <c r="Q33" s="92">
        <v>0</v>
      </c>
      <c r="R33" s="102">
        <f t="shared" si="6"/>
        <v>0</v>
      </c>
      <c r="S33" s="92">
        <f>V33+Y33+AB33</f>
        <v>0</v>
      </c>
      <c r="T33" s="92">
        <f>W33+Z33+AC33</f>
        <v>0</v>
      </c>
      <c r="U33" s="102">
        <f t="shared" si="7"/>
        <v>0</v>
      </c>
      <c r="V33" s="92">
        <v>0</v>
      </c>
      <c r="W33" s="92">
        <v>0</v>
      </c>
      <c r="X33" s="102">
        <f t="shared" si="8"/>
        <v>0</v>
      </c>
      <c r="Y33" s="92">
        <v>0</v>
      </c>
      <c r="Z33" s="92">
        <v>0</v>
      </c>
      <c r="AA33" s="102">
        <f t="shared" si="9"/>
        <v>0</v>
      </c>
      <c r="AB33" s="92">
        <v>0</v>
      </c>
      <c r="AC33" s="92">
        <v>0</v>
      </c>
      <c r="AD33" s="102">
        <f t="shared" si="10"/>
        <v>0</v>
      </c>
      <c r="AE33" s="92">
        <v>0</v>
      </c>
      <c r="AF33" s="92">
        <v>0</v>
      </c>
      <c r="AG33" s="92">
        <v>0</v>
      </c>
      <c r="AH33" s="47" t="s">
        <v>41</v>
      </c>
      <c r="AI33" s="11"/>
    </row>
    <row r="34" spans="1:37" s="98" customFormat="1" ht="16.5" customHeight="1">
      <c r="A34" s="269" t="s">
        <v>143</v>
      </c>
      <c r="B34" s="303"/>
      <c r="C34" s="95">
        <f t="shared" si="1"/>
        <v>290</v>
      </c>
      <c r="D34" s="96">
        <f>SUM(D35:D38)</f>
        <v>152</v>
      </c>
      <c r="E34" s="96">
        <f>SUM(E35:E38)</f>
        <v>138</v>
      </c>
      <c r="F34" s="96">
        <f t="shared" si="2"/>
        <v>28</v>
      </c>
      <c r="G34" s="96">
        <f>SUM(G35:G38)</f>
        <v>18</v>
      </c>
      <c r="H34" s="96">
        <f>SUM(H35:H38)</f>
        <v>10</v>
      </c>
      <c r="I34" s="96">
        <f t="shared" si="3"/>
        <v>147</v>
      </c>
      <c r="J34" s="96">
        <f>SUM(J35:J38)</f>
        <v>72</v>
      </c>
      <c r="K34" s="96">
        <f>SUM(K35:K38)</f>
        <v>75</v>
      </c>
      <c r="L34" s="96">
        <f t="shared" si="4"/>
        <v>28</v>
      </c>
      <c r="M34" s="96">
        <f>SUM(M35:M38)</f>
        <v>9</v>
      </c>
      <c r="N34" s="96">
        <f>SUM(N35:N38)</f>
        <v>19</v>
      </c>
      <c r="O34" s="96">
        <f t="shared" si="5"/>
        <v>119</v>
      </c>
      <c r="P34" s="96">
        <f>SUM(P35:P38)</f>
        <v>63</v>
      </c>
      <c r="Q34" s="96">
        <f>SUM(Q35:Q38)</f>
        <v>56</v>
      </c>
      <c r="R34" s="96">
        <f t="shared" si="6"/>
        <v>115</v>
      </c>
      <c r="S34" s="96">
        <f>SUM(S35:S38)</f>
        <v>62</v>
      </c>
      <c r="T34" s="96">
        <f>SUM(T35:T38)</f>
        <v>53</v>
      </c>
      <c r="U34" s="96">
        <f t="shared" si="7"/>
        <v>19</v>
      </c>
      <c r="V34" s="96">
        <f>SUM(V35:V38)</f>
        <v>8</v>
      </c>
      <c r="W34" s="96">
        <f>SUM(W35:W38)</f>
        <v>11</v>
      </c>
      <c r="X34" s="96">
        <f t="shared" si="8"/>
        <v>95</v>
      </c>
      <c r="Y34" s="96">
        <f>SUM(Y35:Y38)</f>
        <v>53</v>
      </c>
      <c r="Z34" s="96">
        <f>SUM(Z35:Z38)</f>
        <v>42</v>
      </c>
      <c r="AA34" s="96">
        <f t="shared" si="9"/>
        <v>1</v>
      </c>
      <c r="AB34" s="96">
        <f>SUM(AB35:AB38)</f>
        <v>1</v>
      </c>
      <c r="AC34" s="96">
        <f>SUM(AC35:AC38)</f>
        <v>0</v>
      </c>
      <c r="AD34" s="96">
        <f t="shared" si="10"/>
        <v>134</v>
      </c>
      <c r="AE34" s="96">
        <f>SUM(AE35:AE38)</f>
        <v>65</v>
      </c>
      <c r="AF34" s="96">
        <f>SUM(AF35:AF38)</f>
        <v>69</v>
      </c>
      <c r="AG34" s="96">
        <f>SUM(AG35:AG38)</f>
        <v>895</v>
      </c>
      <c r="AH34" s="267" t="s">
        <v>143</v>
      </c>
      <c r="AI34" s="304"/>
      <c r="AK34" s="96"/>
    </row>
    <row r="35" spans="1:35" s="64" customFormat="1" ht="16.5" customHeight="1">
      <c r="A35" s="49"/>
      <c r="B35" s="51" t="s">
        <v>84</v>
      </c>
      <c r="C35" s="101">
        <f t="shared" si="1"/>
        <v>0</v>
      </c>
      <c r="D35" s="91">
        <f aca="true" t="shared" si="14" ref="D35:E38">G35+J35+S35</f>
        <v>0</v>
      </c>
      <c r="E35" s="91">
        <f t="shared" si="14"/>
        <v>0</v>
      </c>
      <c r="F35" s="102">
        <f t="shared" si="2"/>
        <v>0</v>
      </c>
      <c r="G35" s="92">
        <v>0</v>
      </c>
      <c r="H35" s="92">
        <v>0</v>
      </c>
      <c r="I35" s="102">
        <f t="shared" si="3"/>
        <v>0</v>
      </c>
      <c r="J35" s="92">
        <f aca="true" t="shared" si="15" ref="J35:K38">M35+P35</f>
        <v>0</v>
      </c>
      <c r="K35" s="92">
        <f t="shared" si="15"/>
        <v>0</v>
      </c>
      <c r="L35" s="102">
        <f t="shared" si="4"/>
        <v>0</v>
      </c>
      <c r="M35" s="92">
        <v>0</v>
      </c>
      <c r="N35" s="92">
        <v>0</v>
      </c>
      <c r="O35" s="102">
        <f t="shared" si="5"/>
        <v>0</v>
      </c>
      <c r="P35" s="92">
        <v>0</v>
      </c>
      <c r="Q35" s="92">
        <v>0</v>
      </c>
      <c r="R35" s="102">
        <f t="shared" si="6"/>
        <v>0</v>
      </c>
      <c r="S35" s="92">
        <f aca="true" t="shared" si="16" ref="S35:T38">V35+Y35+AB35</f>
        <v>0</v>
      </c>
      <c r="T35" s="92">
        <f t="shared" si="16"/>
        <v>0</v>
      </c>
      <c r="U35" s="102">
        <f t="shared" si="7"/>
        <v>0</v>
      </c>
      <c r="V35" s="92">
        <v>0</v>
      </c>
      <c r="W35" s="92">
        <v>0</v>
      </c>
      <c r="X35" s="102">
        <f t="shared" si="8"/>
        <v>0</v>
      </c>
      <c r="Y35" s="92">
        <v>0</v>
      </c>
      <c r="Z35" s="92">
        <v>0</v>
      </c>
      <c r="AA35" s="102">
        <f t="shared" si="9"/>
        <v>0</v>
      </c>
      <c r="AB35" s="92">
        <v>0</v>
      </c>
      <c r="AC35" s="92">
        <v>0</v>
      </c>
      <c r="AD35" s="102">
        <f t="shared" si="10"/>
        <v>0</v>
      </c>
      <c r="AE35" s="92">
        <v>0</v>
      </c>
      <c r="AF35" s="92">
        <v>0</v>
      </c>
      <c r="AG35" s="92">
        <v>0</v>
      </c>
      <c r="AH35" s="47" t="s">
        <v>43</v>
      </c>
      <c r="AI35" s="11"/>
    </row>
    <row r="36" spans="1:35" s="64" customFormat="1" ht="16.5" customHeight="1">
      <c r="A36" s="49"/>
      <c r="B36" s="51" t="s">
        <v>44</v>
      </c>
      <c r="C36" s="101">
        <f t="shared" si="1"/>
        <v>136</v>
      </c>
      <c r="D36" s="91">
        <f t="shared" si="14"/>
        <v>74</v>
      </c>
      <c r="E36" s="91">
        <f t="shared" si="14"/>
        <v>62</v>
      </c>
      <c r="F36" s="102">
        <f t="shared" si="2"/>
        <v>0</v>
      </c>
      <c r="G36" s="92">
        <v>0</v>
      </c>
      <c r="H36" s="92">
        <v>0</v>
      </c>
      <c r="I36" s="102">
        <f t="shared" si="3"/>
        <v>78</v>
      </c>
      <c r="J36" s="92">
        <f t="shared" si="15"/>
        <v>41</v>
      </c>
      <c r="K36" s="92">
        <f t="shared" si="15"/>
        <v>37</v>
      </c>
      <c r="L36" s="102">
        <f t="shared" si="4"/>
        <v>0</v>
      </c>
      <c r="M36" s="92">
        <v>0</v>
      </c>
      <c r="N36" s="92">
        <v>0</v>
      </c>
      <c r="O36" s="102">
        <f t="shared" si="5"/>
        <v>78</v>
      </c>
      <c r="P36" s="92">
        <v>41</v>
      </c>
      <c r="Q36" s="92">
        <v>37</v>
      </c>
      <c r="R36" s="102">
        <f t="shared" si="6"/>
        <v>58</v>
      </c>
      <c r="S36" s="92">
        <f t="shared" si="16"/>
        <v>33</v>
      </c>
      <c r="T36" s="92">
        <f t="shared" si="16"/>
        <v>25</v>
      </c>
      <c r="U36" s="102">
        <f t="shared" si="7"/>
        <v>0</v>
      </c>
      <c r="V36" s="92">
        <v>0</v>
      </c>
      <c r="W36" s="92">
        <v>0</v>
      </c>
      <c r="X36" s="102">
        <f t="shared" si="8"/>
        <v>58</v>
      </c>
      <c r="Y36" s="92">
        <v>33</v>
      </c>
      <c r="Z36" s="92">
        <v>25</v>
      </c>
      <c r="AA36" s="102">
        <f t="shared" si="9"/>
        <v>0</v>
      </c>
      <c r="AB36" s="92">
        <v>0</v>
      </c>
      <c r="AC36" s="92">
        <v>0</v>
      </c>
      <c r="AD36" s="102">
        <f t="shared" si="10"/>
        <v>66</v>
      </c>
      <c r="AE36" s="92">
        <v>39</v>
      </c>
      <c r="AF36" s="92">
        <v>27</v>
      </c>
      <c r="AG36" s="92">
        <v>520</v>
      </c>
      <c r="AH36" s="47" t="s">
        <v>45</v>
      </c>
      <c r="AI36" s="11"/>
    </row>
    <row r="37" spans="1:35" s="64" customFormat="1" ht="16.5" customHeight="1">
      <c r="A37" s="49"/>
      <c r="B37" s="51" t="s">
        <v>46</v>
      </c>
      <c r="C37" s="101">
        <f t="shared" si="1"/>
        <v>60</v>
      </c>
      <c r="D37" s="91">
        <f t="shared" si="14"/>
        <v>33</v>
      </c>
      <c r="E37" s="91">
        <f t="shared" si="14"/>
        <v>27</v>
      </c>
      <c r="F37" s="102">
        <f t="shared" si="2"/>
        <v>0</v>
      </c>
      <c r="G37" s="92">
        <v>0</v>
      </c>
      <c r="H37" s="92">
        <v>0</v>
      </c>
      <c r="I37" s="102">
        <f t="shared" si="3"/>
        <v>30</v>
      </c>
      <c r="J37" s="92">
        <f t="shared" si="15"/>
        <v>17</v>
      </c>
      <c r="K37" s="92">
        <f t="shared" si="15"/>
        <v>13</v>
      </c>
      <c r="L37" s="102">
        <f t="shared" si="4"/>
        <v>0</v>
      </c>
      <c r="M37" s="92">
        <v>0</v>
      </c>
      <c r="N37" s="92">
        <v>0</v>
      </c>
      <c r="O37" s="102">
        <f t="shared" si="5"/>
        <v>30</v>
      </c>
      <c r="P37" s="92">
        <v>17</v>
      </c>
      <c r="Q37" s="92">
        <v>13</v>
      </c>
      <c r="R37" s="102">
        <f t="shared" si="6"/>
        <v>30</v>
      </c>
      <c r="S37" s="92">
        <f t="shared" si="16"/>
        <v>16</v>
      </c>
      <c r="T37" s="92">
        <f t="shared" si="16"/>
        <v>14</v>
      </c>
      <c r="U37" s="102">
        <f t="shared" si="7"/>
        <v>0</v>
      </c>
      <c r="V37" s="92">
        <v>0</v>
      </c>
      <c r="W37" s="92">
        <v>0</v>
      </c>
      <c r="X37" s="102">
        <f t="shared" si="8"/>
        <v>30</v>
      </c>
      <c r="Y37" s="92">
        <v>16</v>
      </c>
      <c r="Z37" s="92">
        <v>14</v>
      </c>
      <c r="AA37" s="102">
        <f t="shared" si="9"/>
        <v>0</v>
      </c>
      <c r="AB37" s="92">
        <v>0</v>
      </c>
      <c r="AC37" s="92">
        <v>0</v>
      </c>
      <c r="AD37" s="102">
        <f t="shared" si="10"/>
        <v>29</v>
      </c>
      <c r="AE37" s="92">
        <v>10</v>
      </c>
      <c r="AF37" s="92">
        <v>19</v>
      </c>
      <c r="AG37" s="92">
        <v>60</v>
      </c>
      <c r="AH37" s="47" t="s">
        <v>47</v>
      </c>
      <c r="AI37" s="11"/>
    </row>
    <row r="38" spans="1:35" s="64" customFormat="1" ht="16.5" customHeight="1">
      <c r="A38" s="49"/>
      <c r="B38" s="51" t="s">
        <v>48</v>
      </c>
      <c r="C38" s="101">
        <f t="shared" si="1"/>
        <v>94</v>
      </c>
      <c r="D38" s="91">
        <f t="shared" si="14"/>
        <v>45</v>
      </c>
      <c r="E38" s="91">
        <f t="shared" si="14"/>
        <v>49</v>
      </c>
      <c r="F38" s="102">
        <f t="shared" si="2"/>
        <v>28</v>
      </c>
      <c r="G38" s="92">
        <v>18</v>
      </c>
      <c r="H38" s="92">
        <v>10</v>
      </c>
      <c r="I38" s="102">
        <f t="shared" si="3"/>
        <v>39</v>
      </c>
      <c r="J38" s="92">
        <f t="shared" si="15"/>
        <v>14</v>
      </c>
      <c r="K38" s="92">
        <f t="shared" si="15"/>
        <v>25</v>
      </c>
      <c r="L38" s="102">
        <f t="shared" si="4"/>
        <v>28</v>
      </c>
      <c r="M38" s="92">
        <v>9</v>
      </c>
      <c r="N38" s="92">
        <v>19</v>
      </c>
      <c r="O38" s="102">
        <f t="shared" si="5"/>
        <v>11</v>
      </c>
      <c r="P38" s="92">
        <v>5</v>
      </c>
      <c r="Q38" s="92">
        <v>6</v>
      </c>
      <c r="R38" s="102">
        <f t="shared" si="6"/>
        <v>27</v>
      </c>
      <c r="S38" s="92">
        <f t="shared" si="16"/>
        <v>13</v>
      </c>
      <c r="T38" s="92">
        <f t="shared" si="16"/>
        <v>14</v>
      </c>
      <c r="U38" s="102">
        <f t="shared" si="7"/>
        <v>19</v>
      </c>
      <c r="V38" s="92">
        <v>8</v>
      </c>
      <c r="W38" s="92">
        <v>11</v>
      </c>
      <c r="X38" s="102">
        <f t="shared" si="8"/>
        <v>7</v>
      </c>
      <c r="Y38" s="92">
        <v>4</v>
      </c>
      <c r="Z38" s="92">
        <v>3</v>
      </c>
      <c r="AA38" s="102">
        <f t="shared" si="9"/>
        <v>1</v>
      </c>
      <c r="AB38" s="92">
        <v>1</v>
      </c>
      <c r="AC38" s="92">
        <v>0</v>
      </c>
      <c r="AD38" s="102">
        <f t="shared" si="10"/>
        <v>39</v>
      </c>
      <c r="AE38" s="92">
        <v>16</v>
      </c>
      <c r="AF38" s="92">
        <v>23</v>
      </c>
      <c r="AG38" s="92">
        <v>315</v>
      </c>
      <c r="AH38" s="47" t="s">
        <v>49</v>
      </c>
      <c r="AI38" s="11"/>
    </row>
    <row r="39" spans="1:37" s="98" customFormat="1" ht="16.5" customHeight="1">
      <c r="A39" s="269" t="s">
        <v>147</v>
      </c>
      <c r="B39" s="303"/>
      <c r="C39" s="95">
        <f t="shared" si="1"/>
        <v>0</v>
      </c>
      <c r="D39" s="96">
        <f>D40</f>
        <v>0</v>
      </c>
      <c r="E39" s="96">
        <f>E40</f>
        <v>0</v>
      </c>
      <c r="F39" s="96">
        <f t="shared" si="2"/>
        <v>0</v>
      </c>
      <c r="G39" s="96">
        <f>G40</f>
        <v>0</v>
      </c>
      <c r="H39" s="96">
        <f>H40</f>
        <v>0</v>
      </c>
      <c r="I39" s="96">
        <f t="shared" si="3"/>
        <v>0</v>
      </c>
      <c r="J39" s="96">
        <f>J40</f>
        <v>0</v>
      </c>
      <c r="K39" s="96">
        <f>K40</f>
        <v>0</v>
      </c>
      <c r="L39" s="96">
        <f t="shared" si="4"/>
        <v>0</v>
      </c>
      <c r="M39" s="96">
        <f>M40</f>
        <v>0</v>
      </c>
      <c r="N39" s="96">
        <f>N40</f>
        <v>0</v>
      </c>
      <c r="O39" s="96">
        <f t="shared" si="5"/>
        <v>0</v>
      </c>
      <c r="P39" s="96">
        <f>P40</f>
        <v>0</v>
      </c>
      <c r="Q39" s="96">
        <f>Q40</f>
        <v>0</v>
      </c>
      <c r="R39" s="96">
        <f t="shared" si="6"/>
        <v>0</v>
      </c>
      <c r="S39" s="96">
        <f>S40</f>
        <v>0</v>
      </c>
      <c r="T39" s="96">
        <f>T40</f>
        <v>0</v>
      </c>
      <c r="U39" s="96">
        <f t="shared" si="7"/>
        <v>0</v>
      </c>
      <c r="V39" s="96">
        <f>V40</f>
        <v>0</v>
      </c>
      <c r="W39" s="96">
        <f>W40</f>
        <v>0</v>
      </c>
      <c r="X39" s="96">
        <f t="shared" si="8"/>
        <v>0</v>
      </c>
      <c r="Y39" s="96">
        <f>Y40</f>
        <v>0</v>
      </c>
      <c r="Z39" s="96">
        <f>Z40</f>
        <v>0</v>
      </c>
      <c r="AA39" s="96">
        <f t="shared" si="9"/>
        <v>0</v>
      </c>
      <c r="AB39" s="96">
        <f>AB40</f>
        <v>0</v>
      </c>
      <c r="AC39" s="96">
        <f>AC40</f>
        <v>0</v>
      </c>
      <c r="AD39" s="96">
        <f t="shared" si="10"/>
        <v>0</v>
      </c>
      <c r="AE39" s="96">
        <f>AE40</f>
        <v>0</v>
      </c>
      <c r="AF39" s="96">
        <f>AF40</f>
        <v>0</v>
      </c>
      <c r="AG39" s="96">
        <f>AG40</f>
        <v>0</v>
      </c>
      <c r="AH39" s="291" t="s">
        <v>50</v>
      </c>
      <c r="AI39" s="305"/>
      <c r="AK39" s="96"/>
    </row>
    <row r="40" spans="1:35" s="64" customFormat="1" ht="16.5" customHeight="1">
      <c r="A40" s="49"/>
      <c r="B40" s="51" t="s">
        <v>51</v>
      </c>
      <c r="C40" s="101">
        <f t="shared" si="1"/>
        <v>0</v>
      </c>
      <c r="D40" s="91">
        <f>G40+J40+S40</f>
        <v>0</v>
      </c>
      <c r="E40" s="91">
        <f>H40+K40+T40</f>
        <v>0</v>
      </c>
      <c r="F40" s="102">
        <f t="shared" si="2"/>
        <v>0</v>
      </c>
      <c r="G40" s="92">
        <v>0</v>
      </c>
      <c r="H40" s="92">
        <v>0</v>
      </c>
      <c r="I40" s="102">
        <f t="shared" si="3"/>
        <v>0</v>
      </c>
      <c r="J40" s="92">
        <f>M40+P40</f>
        <v>0</v>
      </c>
      <c r="K40" s="92">
        <f>N40+Q40</f>
        <v>0</v>
      </c>
      <c r="L40" s="102">
        <f t="shared" si="4"/>
        <v>0</v>
      </c>
      <c r="M40" s="92">
        <v>0</v>
      </c>
      <c r="N40" s="92">
        <v>0</v>
      </c>
      <c r="O40" s="102">
        <f t="shared" si="5"/>
        <v>0</v>
      </c>
      <c r="P40" s="92">
        <v>0</v>
      </c>
      <c r="Q40" s="92">
        <v>0</v>
      </c>
      <c r="R40" s="102">
        <f t="shared" si="6"/>
        <v>0</v>
      </c>
      <c r="S40" s="92">
        <f>V40+Y40+AB40</f>
        <v>0</v>
      </c>
      <c r="T40" s="92">
        <f>W40+Z40+AC40</f>
        <v>0</v>
      </c>
      <c r="U40" s="102">
        <f t="shared" si="7"/>
        <v>0</v>
      </c>
      <c r="V40" s="92">
        <v>0</v>
      </c>
      <c r="W40" s="92">
        <v>0</v>
      </c>
      <c r="X40" s="102">
        <f t="shared" si="8"/>
        <v>0</v>
      </c>
      <c r="Y40" s="92">
        <v>0</v>
      </c>
      <c r="Z40" s="92">
        <v>0</v>
      </c>
      <c r="AA40" s="102">
        <f t="shared" si="9"/>
        <v>0</v>
      </c>
      <c r="AB40" s="92">
        <v>0</v>
      </c>
      <c r="AC40" s="92">
        <v>0</v>
      </c>
      <c r="AD40" s="102">
        <f t="shared" si="10"/>
        <v>0</v>
      </c>
      <c r="AE40" s="92">
        <v>0</v>
      </c>
      <c r="AF40" s="92">
        <v>0</v>
      </c>
      <c r="AG40" s="92">
        <v>0</v>
      </c>
      <c r="AH40" s="47" t="s">
        <v>51</v>
      </c>
      <c r="AI40" s="11"/>
    </row>
    <row r="41" spans="1:37" s="98" customFormat="1" ht="16.5" customHeight="1">
      <c r="A41" s="269" t="s">
        <v>146</v>
      </c>
      <c r="B41" s="303"/>
      <c r="C41" s="95">
        <f t="shared" si="1"/>
        <v>0</v>
      </c>
      <c r="D41" s="96">
        <f>SUM(D42:D43)</f>
        <v>0</v>
      </c>
      <c r="E41" s="96">
        <f>SUM(E42:E43)</f>
        <v>0</v>
      </c>
      <c r="F41" s="96">
        <f t="shared" si="2"/>
        <v>0</v>
      </c>
      <c r="G41" s="96">
        <f>SUM(G42:G43)</f>
        <v>0</v>
      </c>
      <c r="H41" s="96">
        <f>SUM(H42:H43)</f>
        <v>0</v>
      </c>
      <c r="I41" s="96">
        <f t="shared" si="3"/>
        <v>0</v>
      </c>
      <c r="J41" s="96">
        <f>SUM(J42:J43)</f>
        <v>0</v>
      </c>
      <c r="K41" s="96">
        <f>SUM(K42:K43)</f>
        <v>0</v>
      </c>
      <c r="L41" s="96">
        <f t="shared" si="4"/>
        <v>0</v>
      </c>
      <c r="M41" s="96">
        <f>SUM(M42:M43)</f>
        <v>0</v>
      </c>
      <c r="N41" s="96">
        <f>SUM(N42:N43)</f>
        <v>0</v>
      </c>
      <c r="O41" s="96">
        <f t="shared" si="5"/>
        <v>0</v>
      </c>
      <c r="P41" s="96">
        <f>SUM(P42:P43)</f>
        <v>0</v>
      </c>
      <c r="Q41" s="96">
        <f>SUM(Q42:Q43)</f>
        <v>0</v>
      </c>
      <c r="R41" s="96">
        <f t="shared" si="6"/>
        <v>0</v>
      </c>
      <c r="S41" s="96">
        <f>SUM(S42:S43)</f>
        <v>0</v>
      </c>
      <c r="T41" s="96">
        <f>SUM(T42:T43)</f>
        <v>0</v>
      </c>
      <c r="U41" s="96">
        <f t="shared" si="7"/>
        <v>0</v>
      </c>
      <c r="V41" s="96">
        <f>SUM(V42:V43)</f>
        <v>0</v>
      </c>
      <c r="W41" s="96">
        <f>SUM(W42:W43)</f>
        <v>0</v>
      </c>
      <c r="X41" s="96">
        <f t="shared" si="8"/>
        <v>0</v>
      </c>
      <c r="Y41" s="96">
        <f>SUM(Y42:Y43)</f>
        <v>0</v>
      </c>
      <c r="Z41" s="96">
        <f>SUM(Z42:Z43)</f>
        <v>0</v>
      </c>
      <c r="AA41" s="96">
        <f t="shared" si="9"/>
        <v>0</v>
      </c>
      <c r="AB41" s="96">
        <f>SUM(AB42:AB43)</f>
        <v>0</v>
      </c>
      <c r="AC41" s="96">
        <f>SUM(AC42:AC43)</f>
        <v>0</v>
      </c>
      <c r="AD41" s="96">
        <f t="shared" si="10"/>
        <v>0</v>
      </c>
      <c r="AE41" s="96">
        <f>SUM(AE42:AE43)</f>
        <v>0</v>
      </c>
      <c r="AF41" s="96">
        <f>SUM(AF42:AF43)</f>
        <v>0</v>
      </c>
      <c r="AG41" s="96">
        <f>SUM(AG42:AG43)</f>
        <v>0</v>
      </c>
      <c r="AH41" s="267" t="s">
        <v>146</v>
      </c>
      <c r="AI41" s="304"/>
      <c r="AK41" s="96"/>
    </row>
    <row r="42" spans="1:35" s="64" customFormat="1" ht="16.5" customHeight="1">
      <c r="A42" s="49"/>
      <c r="B42" s="51" t="s">
        <v>52</v>
      </c>
      <c r="C42" s="101">
        <f t="shared" si="1"/>
        <v>0</v>
      </c>
      <c r="D42" s="91">
        <f>G42+J42+S42</f>
        <v>0</v>
      </c>
      <c r="E42" s="91">
        <f>H42+K42+T42</f>
        <v>0</v>
      </c>
      <c r="F42" s="102">
        <f t="shared" si="2"/>
        <v>0</v>
      </c>
      <c r="G42" s="92">
        <v>0</v>
      </c>
      <c r="H42" s="92">
        <v>0</v>
      </c>
      <c r="I42" s="102">
        <f t="shared" si="3"/>
        <v>0</v>
      </c>
      <c r="J42" s="92">
        <f>M42+P42</f>
        <v>0</v>
      </c>
      <c r="K42" s="92">
        <f>N42+Q42</f>
        <v>0</v>
      </c>
      <c r="L42" s="102">
        <f t="shared" si="4"/>
        <v>0</v>
      </c>
      <c r="M42" s="92">
        <v>0</v>
      </c>
      <c r="N42" s="92">
        <v>0</v>
      </c>
      <c r="O42" s="102">
        <f t="shared" si="5"/>
        <v>0</v>
      </c>
      <c r="P42" s="92">
        <v>0</v>
      </c>
      <c r="Q42" s="92">
        <v>0</v>
      </c>
      <c r="R42" s="102">
        <f t="shared" si="6"/>
        <v>0</v>
      </c>
      <c r="S42" s="92">
        <f>V42+Y42+AB42</f>
        <v>0</v>
      </c>
      <c r="T42" s="92">
        <f>W42+Z42+AC42</f>
        <v>0</v>
      </c>
      <c r="U42" s="102">
        <f t="shared" si="7"/>
        <v>0</v>
      </c>
      <c r="V42" s="92">
        <v>0</v>
      </c>
      <c r="W42" s="92">
        <v>0</v>
      </c>
      <c r="X42" s="102">
        <f t="shared" si="8"/>
        <v>0</v>
      </c>
      <c r="Y42" s="92">
        <v>0</v>
      </c>
      <c r="Z42" s="92">
        <v>0</v>
      </c>
      <c r="AA42" s="102">
        <f t="shared" si="9"/>
        <v>0</v>
      </c>
      <c r="AB42" s="92">
        <v>0</v>
      </c>
      <c r="AC42" s="92">
        <v>0</v>
      </c>
      <c r="AD42" s="102">
        <f t="shared" si="10"/>
        <v>0</v>
      </c>
      <c r="AE42" s="92">
        <v>0</v>
      </c>
      <c r="AF42" s="92">
        <v>0</v>
      </c>
      <c r="AG42" s="92">
        <v>0</v>
      </c>
      <c r="AH42" s="47" t="s">
        <v>52</v>
      </c>
      <c r="AI42" s="11"/>
    </row>
    <row r="43" spans="1:35" s="64" customFormat="1" ht="16.5" customHeight="1">
      <c r="A43" s="49"/>
      <c r="B43" s="51" t="s">
        <v>53</v>
      </c>
      <c r="C43" s="101">
        <f t="shared" si="1"/>
        <v>0</v>
      </c>
      <c r="D43" s="91">
        <f>G43+J43+S43</f>
        <v>0</v>
      </c>
      <c r="E43" s="91">
        <f>H43+K43+T43</f>
        <v>0</v>
      </c>
      <c r="F43" s="102">
        <f t="shared" si="2"/>
        <v>0</v>
      </c>
      <c r="G43" s="92">
        <v>0</v>
      </c>
      <c r="H43" s="92">
        <v>0</v>
      </c>
      <c r="I43" s="102">
        <f t="shared" si="3"/>
        <v>0</v>
      </c>
      <c r="J43" s="92">
        <f>M43+P43</f>
        <v>0</v>
      </c>
      <c r="K43" s="92">
        <f>N43+Q43</f>
        <v>0</v>
      </c>
      <c r="L43" s="102">
        <f t="shared" si="4"/>
        <v>0</v>
      </c>
      <c r="M43" s="92">
        <v>0</v>
      </c>
      <c r="N43" s="92">
        <v>0</v>
      </c>
      <c r="O43" s="102">
        <f t="shared" si="5"/>
        <v>0</v>
      </c>
      <c r="P43" s="92">
        <v>0</v>
      </c>
      <c r="Q43" s="92">
        <v>0</v>
      </c>
      <c r="R43" s="102">
        <f t="shared" si="6"/>
        <v>0</v>
      </c>
      <c r="S43" s="92">
        <f>V43+Y43+AB43</f>
        <v>0</v>
      </c>
      <c r="T43" s="92">
        <f>W43+Z43+AC43</f>
        <v>0</v>
      </c>
      <c r="U43" s="102">
        <f t="shared" si="7"/>
        <v>0</v>
      </c>
      <c r="V43" s="92">
        <v>0</v>
      </c>
      <c r="W43" s="92">
        <v>0</v>
      </c>
      <c r="X43" s="102">
        <f t="shared" si="8"/>
        <v>0</v>
      </c>
      <c r="Y43" s="92">
        <v>0</v>
      </c>
      <c r="Z43" s="92">
        <v>0</v>
      </c>
      <c r="AA43" s="102">
        <f t="shared" si="9"/>
        <v>0</v>
      </c>
      <c r="AB43" s="92">
        <v>0</v>
      </c>
      <c r="AC43" s="92">
        <v>0</v>
      </c>
      <c r="AD43" s="102">
        <f t="shared" si="10"/>
        <v>0</v>
      </c>
      <c r="AE43" s="92">
        <v>0</v>
      </c>
      <c r="AF43" s="92">
        <v>0</v>
      </c>
      <c r="AG43" s="92">
        <v>0</v>
      </c>
      <c r="AH43" s="47" t="s">
        <v>53</v>
      </c>
      <c r="AI43" s="11"/>
    </row>
    <row r="44" spans="1:37" s="86" customFormat="1" ht="16.5" customHeight="1">
      <c r="A44" s="269" t="s">
        <v>148</v>
      </c>
      <c r="B44" s="303"/>
      <c r="C44" s="95">
        <f t="shared" si="1"/>
        <v>110</v>
      </c>
      <c r="D44" s="84">
        <f>SUM(D45:D47)</f>
        <v>63</v>
      </c>
      <c r="E44" s="84">
        <f>SUM(E45:E47)</f>
        <v>47</v>
      </c>
      <c r="F44" s="96">
        <f t="shared" si="2"/>
        <v>0</v>
      </c>
      <c r="G44" s="84">
        <f>SUM(G45:G47)</f>
        <v>0</v>
      </c>
      <c r="H44" s="84">
        <f>SUM(H45:H47)</f>
        <v>0</v>
      </c>
      <c r="I44" s="96">
        <f t="shared" si="3"/>
        <v>62</v>
      </c>
      <c r="J44" s="84">
        <f>SUM(J45:J47)</f>
        <v>34</v>
      </c>
      <c r="K44" s="84">
        <f>SUM(K45:K47)</f>
        <v>28</v>
      </c>
      <c r="L44" s="96">
        <f t="shared" si="4"/>
        <v>0</v>
      </c>
      <c r="M44" s="84">
        <f>SUM(M45:M47)</f>
        <v>0</v>
      </c>
      <c r="N44" s="84">
        <f>SUM(N45:N47)</f>
        <v>0</v>
      </c>
      <c r="O44" s="96">
        <f t="shared" si="5"/>
        <v>62</v>
      </c>
      <c r="P44" s="84">
        <f>SUM(P45:P47)</f>
        <v>34</v>
      </c>
      <c r="Q44" s="84">
        <f>SUM(Q45:Q47)</f>
        <v>28</v>
      </c>
      <c r="R44" s="96">
        <f t="shared" si="6"/>
        <v>48</v>
      </c>
      <c r="S44" s="84">
        <f>SUM(S45:S47)</f>
        <v>29</v>
      </c>
      <c r="T44" s="84">
        <f>SUM(T45:T47)</f>
        <v>19</v>
      </c>
      <c r="U44" s="96">
        <f t="shared" si="7"/>
        <v>0</v>
      </c>
      <c r="V44" s="84">
        <f>SUM(V45:V47)</f>
        <v>0</v>
      </c>
      <c r="W44" s="84">
        <f>SUM(W45:W47)</f>
        <v>0</v>
      </c>
      <c r="X44" s="96">
        <f t="shared" si="8"/>
        <v>45</v>
      </c>
      <c r="Y44" s="84">
        <f>SUM(Y45:Y47)</f>
        <v>26</v>
      </c>
      <c r="Z44" s="84">
        <f>SUM(Z45:Z47)</f>
        <v>19</v>
      </c>
      <c r="AA44" s="96">
        <f t="shared" si="9"/>
        <v>3</v>
      </c>
      <c r="AB44" s="84">
        <f>SUM(AB45:AB47)</f>
        <v>3</v>
      </c>
      <c r="AC44" s="84">
        <f>SUM(AC45:AC47)</f>
        <v>0</v>
      </c>
      <c r="AD44" s="96">
        <f t="shared" si="10"/>
        <v>62</v>
      </c>
      <c r="AE44" s="84">
        <f>SUM(AE45:AE47)</f>
        <v>26</v>
      </c>
      <c r="AF44" s="84">
        <f>SUM(AF45:AF47)</f>
        <v>36</v>
      </c>
      <c r="AG44" s="84">
        <f>SUM(AG45:AG47)</f>
        <v>180</v>
      </c>
      <c r="AH44" s="267" t="s">
        <v>148</v>
      </c>
      <c r="AI44" s="304"/>
      <c r="AK44" s="84"/>
    </row>
    <row r="45" spans="1:35" s="64" customFormat="1" ht="16.5" customHeight="1">
      <c r="A45" s="49"/>
      <c r="B45" s="51" t="s">
        <v>54</v>
      </c>
      <c r="C45" s="101">
        <f t="shared" si="1"/>
        <v>110</v>
      </c>
      <c r="D45" s="91">
        <f aca="true" t="shared" si="17" ref="D45:E47">G45+J45+S45</f>
        <v>63</v>
      </c>
      <c r="E45" s="91">
        <f t="shared" si="17"/>
        <v>47</v>
      </c>
      <c r="F45" s="102">
        <f t="shared" si="2"/>
        <v>0</v>
      </c>
      <c r="G45" s="92">
        <v>0</v>
      </c>
      <c r="H45" s="92">
        <v>0</v>
      </c>
      <c r="I45" s="102">
        <f t="shared" si="3"/>
        <v>62</v>
      </c>
      <c r="J45" s="92">
        <f aca="true" t="shared" si="18" ref="J45:K47">M45+P45</f>
        <v>34</v>
      </c>
      <c r="K45" s="92">
        <f t="shared" si="18"/>
        <v>28</v>
      </c>
      <c r="L45" s="102">
        <f t="shared" si="4"/>
        <v>0</v>
      </c>
      <c r="M45" s="92">
        <v>0</v>
      </c>
      <c r="N45" s="92">
        <v>0</v>
      </c>
      <c r="O45" s="102">
        <f t="shared" si="5"/>
        <v>62</v>
      </c>
      <c r="P45" s="92">
        <v>34</v>
      </c>
      <c r="Q45" s="92">
        <v>28</v>
      </c>
      <c r="R45" s="102">
        <f t="shared" si="6"/>
        <v>48</v>
      </c>
      <c r="S45" s="92">
        <f aca="true" t="shared" si="19" ref="S45:T47">V45+Y45+AB45</f>
        <v>29</v>
      </c>
      <c r="T45" s="92">
        <f t="shared" si="19"/>
        <v>19</v>
      </c>
      <c r="U45" s="102">
        <f t="shared" si="7"/>
        <v>0</v>
      </c>
      <c r="V45" s="92">
        <v>0</v>
      </c>
      <c r="W45" s="92">
        <v>0</v>
      </c>
      <c r="X45" s="102">
        <f t="shared" si="8"/>
        <v>45</v>
      </c>
      <c r="Y45" s="92">
        <v>26</v>
      </c>
      <c r="Z45" s="92">
        <v>19</v>
      </c>
      <c r="AA45" s="102">
        <f t="shared" si="9"/>
        <v>3</v>
      </c>
      <c r="AB45" s="92">
        <v>3</v>
      </c>
      <c r="AC45" s="92">
        <v>0</v>
      </c>
      <c r="AD45" s="102">
        <f t="shared" si="10"/>
        <v>62</v>
      </c>
      <c r="AE45" s="92">
        <v>26</v>
      </c>
      <c r="AF45" s="92">
        <v>36</v>
      </c>
      <c r="AG45" s="92">
        <v>180</v>
      </c>
      <c r="AH45" s="47" t="s">
        <v>54</v>
      </c>
      <c r="AI45" s="11"/>
    </row>
    <row r="46" spans="1:35" s="64" customFormat="1" ht="16.5" customHeight="1">
      <c r="A46" s="49"/>
      <c r="B46" s="51" t="s">
        <v>55</v>
      </c>
      <c r="C46" s="101">
        <f t="shared" si="1"/>
        <v>0</v>
      </c>
      <c r="D46" s="91">
        <f t="shared" si="17"/>
        <v>0</v>
      </c>
      <c r="E46" s="91">
        <f t="shared" si="17"/>
        <v>0</v>
      </c>
      <c r="F46" s="102">
        <f t="shared" si="2"/>
        <v>0</v>
      </c>
      <c r="G46" s="92">
        <v>0</v>
      </c>
      <c r="H46" s="92">
        <v>0</v>
      </c>
      <c r="I46" s="102">
        <f t="shared" si="3"/>
        <v>0</v>
      </c>
      <c r="J46" s="92">
        <f t="shared" si="18"/>
        <v>0</v>
      </c>
      <c r="K46" s="92">
        <f t="shared" si="18"/>
        <v>0</v>
      </c>
      <c r="L46" s="102">
        <f t="shared" si="4"/>
        <v>0</v>
      </c>
      <c r="M46" s="92">
        <v>0</v>
      </c>
      <c r="N46" s="92">
        <v>0</v>
      </c>
      <c r="O46" s="102">
        <f t="shared" si="5"/>
        <v>0</v>
      </c>
      <c r="P46" s="92">
        <v>0</v>
      </c>
      <c r="Q46" s="92">
        <v>0</v>
      </c>
      <c r="R46" s="102">
        <f t="shared" si="6"/>
        <v>0</v>
      </c>
      <c r="S46" s="92">
        <f t="shared" si="19"/>
        <v>0</v>
      </c>
      <c r="T46" s="92">
        <f t="shared" si="19"/>
        <v>0</v>
      </c>
      <c r="U46" s="102">
        <f t="shared" si="7"/>
        <v>0</v>
      </c>
      <c r="V46" s="92">
        <v>0</v>
      </c>
      <c r="W46" s="92">
        <v>0</v>
      </c>
      <c r="X46" s="102">
        <f t="shared" si="8"/>
        <v>0</v>
      </c>
      <c r="Y46" s="92">
        <v>0</v>
      </c>
      <c r="Z46" s="92">
        <v>0</v>
      </c>
      <c r="AA46" s="102">
        <f t="shared" si="9"/>
        <v>0</v>
      </c>
      <c r="AB46" s="92">
        <v>0</v>
      </c>
      <c r="AC46" s="92">
        <v>0</v>
      </c>
      <c r="AD46" s="102">
        <f t="shared" si="10"/>
        <v>0</v>
      </c>
      <c r="AE46" s="92">
        <v>0</v>
      </c>
      <c r="AF46" s="92">
        <v>0</v>
      </c>
      <c r="AG46" s="92">
        <v>0</v>
      </c>
      <c r="AH46" s="47" t="s">
        <v>55</v>
      </c>
      <c r="AI46" s="11"/>
    </row>
    <row r="47" spans="1:35" s="64" customFormat="1" ht="16.5" customHeight="1">
      <c r="A47" s="49"/>
      <c r="B47" s="51" t="s">
        <v>56</v>
      </c>
      <c r="C47" s="101">
        <f t="shared" si="1"/>
        <v>0</v>
      </c>
      <c r="D47" s="91">
        <f t="shared" si="17"/>
        <v>0</v>
      </c>
      <c r="E47" s="91">
        <f t="shared" si="17"/>
        <v>0</v>
      </c>
      <c r="F47" s="102">
        <f t="shared" si="2"/>
        <v>0</v>
      </c>
      <c r="G47" s="92">
        <v>0</v>
      </c>
      <c r="H47" s="92">
        <v>0</v>
      </c>
      <c r="I47" s="102">
        <f t="shared" si="3"/>
        <v>0</v>
      </c>
      <c r="J47" s="92">
        <f t="shared" si="18"/>
        <v>0</v>
      </c>
      <c r="K47" s="92">
        <f t="shared" si="18"/>
        <v>0</v>
      </c>
      <c r="L47" s="102">
        <f t="shared" si="4"/>
        <v>0</v>
      </c>
      <c r="M47" s="92">
        <v>0</v>
      </c>
      <c r="N47" s="92">
        <v>0</v>
      </c>
      <c r="O47" s="102">
        <f t="shared" si="5"/>
        <v>0</v>
      </c>
      <c r="P47" s="92">
        <v>0</v>
      </c>
      <c r="Q47" s="92">
        <v>0</v>
      </c>
      <c r="R47" s="102">
        <f t="shared" si="6"/>
        <v>0</v>
      </c>
      <c r="S47" s="92">
        <f t="shared" si="19"/>
        <v>0</v>
      </c>
      <c r="T47" s="92">
        <f t="shared" si="19"/>
        <v>0</v>
      </c>
      <c r="U47" s="102">
        <f t="shared" si="7"/>
        <v>0</v>
      </c>
      <c r="V47" s="92">
        <v>0</v>
      </c>
      <c r="W47" s="92">
        <v>0</v>
      </c>
      <c r="X47" s="102">
        <f t="shared" si="8"/>
        <v>0</v>
      </c>
      <c r="Y47" s="92">
        <v>0</v>
      </c>
      <c r="Z47" s="92">
        <v>0</v>
      </c>
      <c r="AA47" s="102">
        <f t="shared" si="9"/>
        <v>0</v>
      </c>
      <c r="AB47" s="92">
        <v>0</v>
      </c>
      <c r="AC47" s="92">
        <v>0</v>
      </c>
      <c r="AD47" s="102">
        <f t="shared" si="10"/>
        <v>0</v>
      </c>
      <c r="AE47" s="92">
        <v>0</v>
      </c>
      <c r="AF47" s="92">
        <v>0</v>
      </c>
      <c r="AG47" s="92">
        <v>0</v>
      </c>
      <c r="AH47" s="47" t="s">
        <v>56</v>
      </c>
      <c r="AI47" s="11"/>
    </row>
    <row r="48" spans="1:37" s="98" customFormat="1" ht="16.5" customHeight="1">
      <c r="A48" s="269" t="s">
        <v>149</v>
      </c>
      <c r="B48" s="303"/>
      <c r="C48" s="95">
        <f t="shared" si="1"/>
        <v>368</v>
      </c>
      <c r="D48" s="96">
        <f>SUM(D49:D52)</f>
        <v>196</v>
      </c>
      <c r="E48" s="96">
        <f>SUM(E49:E52)</f>
        <v>172</v>
      </c>
      <c r="F48" s="96">
        <f t="shared" si="2"/>
        <v>0</v>
      </c>
      <c r="G48" s="96">
        <f>SUM(G49:G52)</f>
        <v>0</v>
      </c>
      <c r="H48" s="96">
        <f>SUM(H49:H52)</f>
        <v>0</v>
      </c>
      <c r="I48" s="96">
        <f t="shared" si="3"/>
        <v>171</v>
      </c>
      <c r="J48" s="96">
        <f>SUM(J49:J52)</f>
        <v>91</v>
      </c>
      <c r="K48" s="96">
        <f>SUM(K49:K52)</f>
        <v>80</v>
      </c>
      <c r="L48" s="96">
        <f t="shared" si="4"/>
        <v>0</v>
      </c>
      <c r="M48" s="96">
        <f>SUM(M49:M52)</f>
        <v>0</v>
      </c>
      <c r="N48" s="96">
        <f>SUM(N49:N52)</f>
        <v>0</v>
      </c>
      <c r="O48" s="96">
        <f t="shared" si="5"/>
        <v>171</v>
      </c>
      <c r="P48" s="96">
        <f>SUM(P49:P52)</f>
        <v>91</v>
      </c>
      <c r="Q48" s="96">
        <f>SUM(Q49:Q52)</f>
        <v>80</v>
      </c>
      <c r="R48" s="96">
        <f t="shared" si="6"/>
        <v>197</v>
      </c>
      <c r="S48" s="96">
        <f>SUM(S49:S52)</f>
        <v>105</v>
      </c>
      <c r="T48" s="96">
        <f>SUM(T49:T52)</f>
        <v>92</v>
      </c>
      <c r="U48" s="96">
        <f t="shared" si="7"/>
        <v>0</v>
      </c>
      <c r="V48" s="96">
        <f>SUM(V49:V52)</f>
        <v>0</v>
      </c>
      <c r="W48" s="96">
        <f>SUM(W49:W52)</f>
        <v>0</v>
      </c>
      <c r="X48" s="96">
        <f t="shared" si="8"/>
        <v>190</v>
      </c>
      <c r="Y48" s="96">
        <f>SUM(Y49:Y52)</f>
        <v>100</v>
      </c>
      <c r="Z48" s="96">
        <f>SUM(Z49:Z52)</f>
        <v>90</v>
      </c>
      <c r="AA48" s="96">
        <f t="shared" si="9"/>
        <v>7</v>
      </c>
      <c r="AB48" s="96">
        <f>SUM(AB49:AB52)</f>
        <v>5</v>
      </c>
      <c r="AC48" s="96">
        <f>SUM(AC49:AC52)</f>
        <v>2</v>
      </c>
      <c r="AD48" s="96">
        <f t="shared" si="10"/>
        <v>183</v>
      </c>
      <c r="AE48" s="96">
        <f>SUM(AE49:AE52)</f>
        <v>95</v>
      </c>
      <c r="AF48" s="96">
        <f>SUM(AF49:AF52)</f>
        <v>88</v>
      </c>
      <c r="AG48" s="96">
        <f>SUM(AG49:AG52)</f>
        <v>515</v>
      </c>
      <c r="AH48" s="267" t="s">
        <v>149</v>
      </c>
      <c r="AI48" s="304"/>
      <c r="AK48" s="96"/>
    </row>
    <row r="49" spans="1:35" s="64" customFormat="1" ht="16.5" customHeight="1">
      <c r="A49" s="49"/>
      <c r="B49" s="51" t="s">
        <v>57</v>
      </c>
      <c r="C49" s="101">
        <f t="shared" si="1"/>
        <v>0</v>
      </c>
      <c r="D49" s="91">
        <f aca="true" t="shared" si="20" ref="D49:E52">G49+J49+S49</f>
        <v>0</v>
      </c>
      <c r="E49" s="91">
        <f t="shared" si="20"/>
        <v>0</v>
      </c>
      <c r="F49" s="102">
        <f t="shared" si="2"/>
        <v>0</v>
      </c>
      <c r="G49" s="92">
        <v>0</v>
      </c>
      <c r="H49" s="92">
        <v>0</v>
      </c>
      <c r="I49" s="102">
        <f t="shared" si="3"/>
        <v>0</v>
      </c>
      <c r="J49" s="92">
        <f aca="true" t="shared" si="21" ref="J49:K52">M49+P49</f>
        <v>0</v>
      </c>
      <c r="K49" s="92">
        <f t="shared" si="21"/>
        <v>0</v>
      </c>
      <c r="L49" s="102">
        <f t="shared" si="4"/>
        <v>0</v>
      </c>
      <c r="M49" s="92">
        <v>0</v>
      </c>
      <c r="N49" s="92">
        <v>0</v>
      </c>
      <c r="O49" s="102">
        <f t="shared" si="5"/>
        <v>0</v>
      </c>
      <c r="P49" s="92">
        <v>0</v>
      </c>
      <c r="Q49" s="92">
        <v>0</v>
      </c>
      <c r="R49" s="102">
        <f t="shared" si="6"/>
        <v>0</v>
      </c>
      <c r="S49" s="92">
        <f aca="true" t="shared" si="22" ref="S49:T52">V49+Y49+AB49</f>
        <v>0</v>
      </c>
      <c r="T49" s="92">
        <f t="shared" si="22"/>
        <v>0</v>
      </c>
      <c r="U49" s="102">
        <f t="shared" si="7"/>
        <v>0</v>
      </c>
      <c r="V49" s="92">
        <v>0</v>
      </c>
      <c r="W49" s="92">
        <v>0</v>
      </c>
      <c r="X49" s="102">
        <f t="shared" si="8"/>
        <v>0</v>
      </c>
      <c r="Y49" s="92">
        <v>0</v>
      </c>
      <c r="Z49" s="92">
        <v>0</v>
      </c>
      <c r="AA49" s="102">
        <f t="shared" si="9"/>
        <v>0</v>
      </c>
      <c r="AB49" s="92">
        <v>0</v>
      </c>
      <c r="AC49" s="92">
        <v>0</v>
      </c>
      <c r="AD49" s="102">
        <f t="shared" si="10"/>
        <v>0</v>
      </c>
      <c r="AE49" s="92">
        <v>0</v>
      </c>
      <c r="AF49" s="92">
        <v>0</v>
      </c>
      <c r="AG49" s="92">
        <v>0</v>
      </c>
      <c r="AH49" s="47" t="s">
        <v>57</v>
      </c>
      <c r="AI49" s="11"/>
    </row>
    <row r="50" spans="1:35" s="64" customFormat="1" ht="16.5" customHeight="1">
      <c r="A50" s="49"/>
      <c r="B50" s="51" t="s">
        <v>58</v>
      </c>
      <c r="C50" s="101">
        <f t="shared" si="1"/>
        <v>112</v>
      </c>
      <c r="D50" s="91">
        <f t="shared" si="20"/>
        <v>56</v>
      </c>
      <c r="E50" s="91">
        <f t="shared" si="20"/>
        <v>56</v>
      </c>
      <c r="F50" s="102">
        <f t="shared" si="2"/>
        <v>0</v>
      </c>
      <c r="G50" s="92">
        <v>0</v>
      </c>
      <c r="H50" s="92">
        <v>0</v>
      </c>
      <c r="I50" s="102">
        <f t="shared" si="3"/>
        <v>53</v>
      </c>
      <c r="J50" s="92">
        <f t="shared" si="21"/>
        <v>27</v>
      </c>
      <c r="K50" s="92">
        <f t="shared" si="21"/>
        <v>26</v>
      </c>
      <c r="L50" s="102">
        <f t="shared" si="4"/>
        <v>0</v>
      </c>
      <c r="M50" s="92">
        <v>0</v>
      </c>
      <c r="N50" s="92">
        <v>0</v>
      </c>
      <c r="O50" s="102">
        <f t="shared" si="5"/>
        <v>53</v>
      </c>
      <c r="P50" s="92">
        <v>27</v>
      </c>
      <c r="Q50" s="92">
        <v>26</v>
      </c>
      <c r="R50" s="102">
        <f t="shared" si="6"/>
        <v>59</v>
      </c>
      <c r="S50" s="92">
        <f t="shared" si="22"/>
        <v>29</v>
      </c>
      <c r="T50" s="92">
        <f t="shared" si="22"/>
        <v>30</v>
      </c>
      <c r="U50" s="102">
        <f t="shared" si="7"/>
        <v>0</v>
      </c>
      <c r="V50" s="92">
        <v>0</v>
      </c>
      <c r="W50" s="92">
        <v>0</v>
      </c>
      <c r="X50" s="102">
        <f t="shared" si="8"/>
        <v>59</v>
      </c>
      <c r="Y50" s="92">
        <v>29</v>
      </c>
      <c r="Z50" s="92">
        <v>30</v>
      </c>
      <c r="AA50" s="102">
        <f t="shared" si="9"/>
        <v>0</v>
      </c>
      <c r="AB50" s="92">
        <v>0</v>
      </c>
      <c r="AC50" s="92">
        <v>0</v>
      </c>
      <c r="AD50" s="102">
        <f t="shared" si="10"/>
        <v>59</v>
      </c>
      <c r="AE50" s="92">
        <v>30</v>
      </c>
      <c r="AF50" s="92">
        <v>29</v>
      </c>
      <c r="AG50" s="92">
        <v>175</v>
      </c>
      <c r="AH50" s="47" t="s">
        <v>58</v>
      </c>
      <c r="AI50" s="11"/>
    </row>
    <row r="51" spans="1:35" s="64" customFormat="1" ht="16.5" customHeight="1">
      <c r="A51" s="49"/>
      <c r="B51" s="51" t="s">
        <v>59</v>
      </c>
      <c r="C51" s="101">
        <f t="shared" si="1"/>
        <v>167</v>
      </c>
      <c r="D51" s="91">
        <f t="shared" si="20"/>
        <v>90</v>
      </c>
      <c r="E51" s="91">
        <f t="shared" si="20"/>
        <v>77</v>
      </c>
      <c r="F51" s="102">
        <f t="shared" si="2"/>
        <v>0</v>
      </c>
      <c r="G51" s="92">
        <v>0</v>
      </c>
      <c r="H51" s="92">
        <v>0</v>
      </c>
      <c r="I51" s="102">
        <f t="shared" si="3"/>
        <v>86</v>
      </c>
      <c r="J51" s="92">
        <f t="shared" si="21"/>
        <v>46</v>
      </c>
      <c r="K51" s="92">
        <f t="shared" si="21"/>
        <v>40</v>
      </c>
      <c r="L51" s="102">
        <f t="shared" si="4"/>
        <v>0</v>
      </c>
      <c r="M51" s="92">
        <v>0</v>
      </c>
      <c r="N51" s="92">
        <v>0</v>
      </c>
      <c r="O51" s="102">
        <f t="shared" si="5"/>
        <v>86</v>
      </c>
      <c r="P51" s="92">
        <v>46</v>
      </c>
      <c r="Q51" s="92">
        <v>40</v>
      </c>
      <c r="R51" s="102">
        <f t="shared" si="6"/>
        <v>81</v>
      </c>
      <c r="S51" s="92">
        <f t="shared" si="22"/>
        <v>44</v>
      </c>
      <c r="T51" s="92">
        <f t="shared" si="22"/>
        <v>37</v>
      </c>
      <c r="U51" s="102">
        <f t="shared" si="7"/>
        <v>0</v>
      </c>
      <c r="V51" s="92">
        <v>0</v>
      </c>
      <c r="W51" s="92">
        <v>0</v>
      </c>
      <c r="X51" s="102">
        <f t="shared" si="8"/>
        <v>78</v>
      </c>
      <c r="Y51" s="92">
        <v>43</v>
      </c>
      <c r="Z51" s="92">
        <v>35</v>
      </c>
      <c r="AA51" s="102">
        <f t="shared" si="9"/>
        <v>3</v>
      </c>
      <c r="AB51" s="92">
        <v>1</v>
      </c>
      <c r="AC51" s="92">
        <v>2</v>
      </c>
      <c r="AD51" s="102">
        <f t="shared" si="10"/>
        <v>84</v>
      </c>
      <c r="AE51" s="92">
        <v>43</v>
      </c>
      <c r="AF51" s="92">
        <v>41</v>
      </c>
      <c r="AG51" s="92">
        <v>180</v>
      </c>
      <c r="AH51" s="47" t="s">
        <v>59</v>
      </c>
      <c r="AI51" s="11"/>
    </row>
    <row r="52" spans="1:35" s="64" customFormat="1" ht="16.5" customHeight="1">
      <c r="A52" s="49"/>
      <c r="B52" s="51" t="s">
        <v>60</v>
      </c>
      <c r="C52" s="101">
        <f t="shared" si="1"/>
        <v>89</v>
      </c>
      <c r="D52" s="91">
        <f t="shared" si="20"/>
        <v>50</v>
      </c>
      <c r="E52" s="91">
        <f t="shared" si="20"/>
        <v>39</v>
      </c>
      <c r="F52" s="102">
        <f t="shared" si="2"/>
        <v>0</v>
      </c>
      <c r="G52" s="92">
        <v>0</v>
      </c>
      <c r="H52" s="92">
        <v>0</v>
      </c>
      <c r="I52" s="102">
        <f t="shared" si="3"/>
        <v>32</v>
      </c>
      <c r="J52" s="92">
        <f t="shared" si="21"/>
        <v>18</v>
      </c>
      <c r="K52" s="92">
        <f t="shared" si="21"/>
        <v>14</v>
      </c>
      <c r="L52" s="102">
        <f t="shared" si="4"/>
        <v>0</v>
      </c>
      <c r="M52" s="92">
        <v>0</v>
      </c>
      <c r="N52" s="92">
        <v>0</v>
      </c>
      <c r="O52" s="102">
        <f t="shared" si="5"/>
        <v>32</v>
      </c>
      <c r="P52" s="92">
        <v>18</v>
      </c>
      <c r="Q52" s="92">
        <v>14</v>
      </c>
      <c r="R52" s="102">
        <f t="shared" si="6"/>
        <v>57</v>
      </c>
      <c r="S52" s="92">
        <f t="shared" si="22"/>
        <v>32</v>
      </c>
      <c r="T52" s="92">
        <f t="shared" si="22"/>
        <v>25</v>
      </c>
      <c r="U52" s="102">
        <f t="shared" si="7"/>
        <v>0</v>
      </c>
      <c r="V52" s="92">
        <v>0</v>
      </c>
      <c r="W52" s="92">
        <v>0</v>
      </c>
      <c r="X52" s="102">
        <f t="shared" si="8"/>
        <v>53</v>
      </c>
      <c r="Y52" s="92">
        <v>28</v>
      </c>
      <c r="Z52" s="92">
        <v>25</v>
      </c>
      <c r="AA52" s="102">
        <f t="shared" si="9"/>
        <v>4</v>
      </c>
      <c r="AB52" s="92">
        <v>4</v>
      </c>
      <c r="AC52" s="92">
        <v>0</v>
      </c>
      <c r="AD52" s="102">
        <f t="shared" si="10"/>
        <v>40</v>
      </c>
      <c r="AE52" s="92">
        <v>22</v>
      </c>
      <c r="AF52" s="92">
        <v>18</v>
      </c>
      <c r="AG52" s="92">
        <v>160</v>
      </c>
      <c r="AH52" s="47" t="s">
        <v>60</v>
      </c>
      <c r="AI52" s="11"/>
    </row>
    <row r="53" spans="1:37" s="104" customFormat="1" ht="16.5" customHeight="1">
      <c r="A53" s="269" t="s">
        <v>150</v>
      </c>
      <c r="B53" s="303"/>
      <c r="C53" s="95">
        <f t="shared" si="1"/>
        <v>232</v>
      </c>
      <c r="D53" s="96">
        <f>SUM(D54:D55)</f>
        <v>117</v>
      </c>
      <c r="E53" s="96">
        <f>SUM(E54:E55)</f>
        <v>115</v>
      </c>
      <c r="F53" s="96">
        <f t="shared" si="2"/>
        <v>30</v>
      </c>
      <c r="G53" s="96">
        <f>SUM(G54:G55)</f>
        <v>13</v>
      </c>
      <c r="H53" s="96">
        <f>SUM(H54:H55)</f>
        <v>17</v>
      </c>
      <c r="I53" s="96">
        <f t="shared" si="3"/>
        <v>83</v>
      </c>
      <c r="J53" s="96">
        <f>SUM(J54:J55)</f>
        <v>45</v>
      </c>
      <c r="K53" s="96">
        <f>SUM(K54:K55)</f>
        <v>38</v>
      </c>
      <c r="L53" s="96">
        <f t="shared" si="4"/>
        <v>15</v>
      </c>
      <c r="M53" s="96">
        <f>SUM(M54:M55)</f>
        <v>9</v>
      </c>
      <c r="N53" s="96">
        <f>SUM(N54:N55)</f>
        <v>6</v>
      </c>
      <c r="O53" s="96">
        <f t="shared" si="5"/>
        <v>68</v>
      </c>
      <c r="P53" s="96">
        <f>SUM(P54:P55)</f>
        <v>36</v>
      </c>
      <c r="Q53" s="96">
        <f>SUM(Q54:Q55)</f>
        <v>32</v>
      </c>
      <c r="R53" s="96">
        <f t="shared" si="6"/>
        <v>119</v>
      </c>
      <c r="S53" s="96">
        <f>SUM(S54:S55)</f>
        <v>59</v>
      </c>
      <c r="T53" s="96">
        <f>SUM(T54:T55)</f>
        <v>60</v>
      </c>
      <c r="U53" s="96">
        <f t="shared" si="7"/>
        <v>16</v>
      </c>
      <c r="V53" s="96">
        <f>SUM(V54:V55)</f>
        <v>7</v>
      </c>
      <c r="W53" s="96">
        <f>SUM(W54:W55)</f>
        <v>9</v>
      </c>
      <c r="X53" s="96">
        <f t="shared" si="8"/>
        <v>74</v>
      </c>
      <c r="Y53" s="96">
        <f>SUM(Y54:Y55)</f>
        <v>38</v>
      </c>
      <c r="Z53" s="96">
        <f>SUM(Z54:Z55)</f>
        <v>36</v>
      </c>
      <c r="AA53" s="96">
        <f t="shared" si="9"/>
        <v>29</v>
      </c>
      <c r="AB53" s="96">
        <f>SUM(AB54:AB55)</f>
        <v>14</v>
      </c>
      <c r="AC53" s="96">
        <f>SUM(AC54:AC55)</f>
        <v>15</v>
      </c>
      <c r="AD53" s="96">
        <f t="shared" si="10"/>
        <v>127</v>
      </c>
      <c r="AE53" s="96">
        <f>SUM(AE54:AE55)</f>
        <v>66</v>
      </c>
      <c r="AF53" s="96">
        <f>SUM(AF54:AF55)</f>
        <v>61</v>
      </c>
      <c r="AG53" s="96">
        <f>SUM(AG54:AG55)</f>
        <v>480</v>
      </c>
      <c r="AH53" s="267" t="s">
        <v>150</v>
      </c>
      <c r="AI53" s="304"/>
      <c r="AK53" s="96"/>
    </row>
    <row r="54" spans="1:35" s="64" customFormat="1" ht="16.5" customHeight="1">
      <c r="A54" s="49"/>
      <c r="B54" s="51" t="s">
        <v>61</v>
      </c>
      <c r="C54" s="101">
        <f t="shared" si="1"/>
        <v>105</v>
      </c>
      <c r="D54" s="91">
        <f>G54+J54+S54</f>
        <v>52</v>
      </c>
      <c r="E54" s="91">
        <f>H54+K54+T54</f>
        <v>53</v>
      </c>
      <c r="F54" s="102">
        <f t="shared" si="2"/>
        <v>0</v>
      </c>
      <c r="G54" s="92">
        <v>0</v>
      </c>
      <c r="H54" s="92">
        <v>0</v>
      </c>
      <c r="I54" s="102">
        <f t="shared" si="3"/>
        <v>43</v>
      </c>
      <c r="J54" s="92">
        <f>M54+P54</f>
        <v>20</v>
      </c>
      <c r="K54" s="92">
        <f>N54+Q54</f>
        <v>23</v>
      </c>
      <c r="L54" s="102">
        <f t="shared" si="4"/>
        <v>0</v>
      </c>
      <c r="M54" s="92">
        <v>0</v>
      </c>
      <c r="N54" s="92">
        <v>0</v>
      </c>
      <c r="O54" s="102">
        <f t="shared" si="5"/>
        <v>43</v>
      </c>
      <c r="P54" s="92">
        <v>20</v>
      </c>
      <c r="Q54" s="92">
        <v>23</v>
      </c>
      <c r="R54" s="102">
        <f t="shared" si="6"/>
        <v>62</v>
      </c>
      <c r="S54" s="92">
        <f>V54+Y54+AB54</f>
        <v>32</v>
      </c>
      <c r="T54" s="92">
        <f>W54+Z54+AC54</f>
        <v>30</v>
      </c>
      <c r="U54" s="102">
        <f t="shared" si="7"/>
        <v>0</v>
      </c>
      <c r="V54" s="92">
        <v>0</v>
      </c>
      <c r="W54" s="92">
        <v>0</v>
      </c>
      <c r="X54" s="102">
        <f t="shared" si="8"/>
        <v>55</v>
      </c>
      <c r="Y54" s="92">
        <v>29</v>
      </c>
      <c r="Z54" s="92">
        <v>26</v>
      </c>
      <c r="AA54" s="102">
        <f t="shared" si="9"/>
        <v>7</v>
      </c>
      <c r="AB54" s="92">
        <v>3</v>
      </c>
      <c r="AC54" s="92">
        <v>4</v>
      </c>
      <c r="AD54" s="102">
        <f t="shared" si="10"/>
        <v>44</v>
      </c>
      <c r="AE54" s="92">
        <v>26</v>
      </c>
      <c r="AF54" s="92">
        <v>18</v>
      </c>
      <c r="AG54" s="92">
        <v>200</v>
      </c>
      <c r="AH54" s="47" t="s">
        <v>61</v>
      </c>
      <c r="AI54" s="11"/>
    </row>
    <row r="55" spans="1:35" s="69" customFormat="1" ht="16.5" customHeight="1">
      <c r="A55" s="49"/>
      <c r="B55" s="51" t="s">
        <v>62</v>
      </c>
      <c r="C55" s="101">
        <f t="shared" si="1"/>
        <v>127</v>
      </c>
      <c r="D55" s="91">
        <f>G55+J55+S55</f>
        <v>65</v>
      </c>
      <c r="E55" s="91">
        <f>H55+K55+T55</f>
        <v>62</v>
      </c>
      <c r="F55" s="102">
        <f t="shared" si="2"/>
        <v>30</v>
      </c>
      <c r="G55" s="92">
        <v>13</v>
      </c>
      <c r="H55" s="92">
        <v>17</v>
      </c>
      <c r="I55" s="102">
        <f t="shared" si="3"/>
        <v>40</v>
      </c>
      <c r="J55" s="92">
        <f>M55+P55</f>
        <v>25</v>
      </c>
      <c r="K55" s="92">
        <f>N55+Q55</f>
        <v>15</v>
      </c>
      <c r="L55" s="102">
        <f t="shared" si="4"/>
        <v>15</v>
      </c>
      <c r="M55" s="92">
        <v>9</v>
      </c>
      <c r="N55" s="92">
        <v>6</v>
      </c>
      <c r="O55" s="102">
        <f t="shared" si="5"/>
        <v>25</v>
      </c>
      <c r="P55" s="92">
        <v>16</v>
      </c>
      <c r="Q55" s="92">
        <v>9</v>
      </c>
      <c r="R55" s="102">
        <f t="shared" si="6"/>
        <v>57</v>
      </c>
      <c r="S55" s="92">
        <f>V55+Y55+AB55</f>
        <v>27</v>
      </c>
      <c r="T55" s="92">
        <f>W55+Z55+AC55</f>
        <v>30</v>
      </c>
      <c r="U55" s="102">
        <f t="shared" si="7"/>
        <v>16</v>
      </c>
      <c r="V55" s="92">
        <v>7</v>
      </c>
      <c r="W55" s="92">
        <v>9</v>
      </c>
      <c r="X55" s="102">
        <f t="shared" si="8"/>
        <v>19</v>
      </c>
      <c r="Y55" s="92">
        <v>9</v>
      </c>
      <c r="Z55" s="92">
        <v>10</v>
      </c>
      <c r="AA55" s="102">
        <f t="shared" si="9"/>
        <v>22</v>
      </c>
      <c r="AB55" s="92">
        <v>11</v>
      </c>
      <c r="AC55" s="92">
        <v>11</v>
      </c>
      <c r="AD55" s="102">
        <f t="shared" si="10"/>
        <v>83</v>
      </c>
      <c r="AE55" s="92">
        <v>40</v>
      </c>
      <c r="AF55" s="92">
        <v>43</v>
      </c>
      <c r="AG55" s="92">
        <v>280</v>
      </c>
      <c r="AH55" s="47" t="s">
        <v>62</v>
      </c>
      <c r="AI55" s="11"/>
    </row>
    <row r="56" spans="1:37" s="98" customFormat="1" ht="16.5" customHeight="1">
      <c r="A56" s="269" t="s">
        <v>151</v>
      </c>
      <c r="B56" s="270"/>
      <c r="C56" s="95">
        <f t="shared" si="1"/>
        <v>687</v>
      </c>
      <c r="D56" s="96">
        <f>SUM(D57:D58)</f>
        <v>363</v>
      </c>
      <c r="E56" s="96">
        <f>SUM(E57:E58)</f>
        <v>324</v>
      </c>
      <c r="F56" s="96">
        <f t="shared" si="2"/>
        <v>176</v>
      </c>
      <c r="G56" s="96">
        <f>SUM(G57:G58)</f>
        <v>102</v>
      </c>
      <c r="H56" s="96">
        <f>SUM(H57:H58)</f>
        <v>74</v>
      </c>
      <c r="I56" s="96">
        <f t="shared" si="3"/>
        <v>261</v>
      </c>
      <c r="J56" s="96">
        <f>SUM(J57:J58)</f>
        <v>139</v>
      </c>
      <c r="K56" s="96">
        <f>SUM(K57:K58)</f>
        <v>122</v>
      </c>
      <c r="L56" s="96">
        <f t="shared" si="4"/>
        <v>198</v>
      </c>
      <c r="M56" s="96">
        <f>SUM(M57:M58)</f>
        <v>106</v>
      </c>
      <c r="N56" s="96">
        <f>SUM(N57:N58)</f>
        <v>92</v>
      </c>
      <c r="O56" s="96">
        <f t="shared" si="5"/>
        <v>63</v>
      </c>
      <c r="P56" s="96">
        <f>SUM(P57:P58)</f>
        <v>33</v>
      </c>
      <c r="Q56" s="96">
        <f>SUM(Q57:Q58)</f>
        <v>30</v>
      </c>
      <c r="R56" s="96">
        <f t="shared" si="6"/>
        <v>250</v>
      </c>
      <c r="S56" s="96">
        <f>SUM(S57:S58)</f>
        <v>122</v>
      </c>
      <c r="T56" s="96">
        <f>SUM(T57:T58)</f>
        <v>128</v>
      </c>
      <c r="U56" s="96">
        <f t="shared" si="7"/>
        <v>159</v>
      </c>
      <c r="V56" s="96">
        <f>SUM(V57:V58)</f>
        <v>83</v>
      </c>
      <c r="W56" s="96">
        <f>SUM(W57:W58)</f>
        <v>76</v>
      </c>
      <c r="X56" s="96">
        <f t="shared" si="8"/>
        <v>80</v>
      </c>
      <c r="Y56" s="96">
        <f>SUM(Y57:Y58)</f>
        <v>34</v>
      </c>
      <c r="Z56" s="96">
        <f>SUM(Z57:Z58)</f>
        <v>46</v>
      </c>
      <c r="AA56" s="96">
        <f t="shared" si="9"/>
        <v>11</v>
      </c>
      <c r="AB56" s="96">
        <f>SUM(AB57:AB58)</f>
        <v>5</v>
      </c>
      <c r="AC56" s="96">
        <f>SUM(AC57:AC58)</f>
        <v>6</v>
      </c>
      <c r="AD56" s="96">
        <f t="shared" si="10"/>
        <v>316</v>
      </c>
      <c r="AE56" s="96">
        <f>SUM(AE57:AE58)</f>
        <v>154</v>
      </c>
      <c r="AF56" s="96">
        <f>SUM(AF57:AF58)</f>
        <v>162</v>
      </c>
      <c r="AG56" s="96">
        <f>SUM(AG57:AG58)</f>
        <v>1420</v>
      </c>
      <c r="AH56" s="267" t="s">
        <v>151</v>
      </c>
      <c r="AI56" s="268"/>
      <c r="AK56" s="96"/>
    </row>
    <row r="57" spans="1:35" s="64" customFormat="1" ht="16.5" customHeight="1">
      <c r="A57" s="50"/>
      <c r="B57" s="51" t="s">
        <v>63</v>
      </c>
      <c r="C57" s="101">
        <f t="shared" si="1"/>
        <v>250</v>
      </c>
      <c r="D57" s="91">
        <f>G57+J57+S57</f>
        <v>133</v>
      </c>
      <c r="E57" s="91">
        <f>H57+K57+T57</f>
        <v>117</v>
      </c>
      <c r="F57" s="102">
        <f t="shared" si="2"/>
        <v>63</v>
      </c>
      <c r="G57" s="92">
        <v>40</v>
      </c>
      <c r="H57" s="92">
        <v>23</v>
      </c>
      <c r="I57" s="102">
        <f t="shared" si="3"/>
        <v>93</v>
      </c>
      <c r="J57" s="92">
        <f>M57+P57</f>
        <v>46</v>
      </c>
      <c r="K57" s="92">
        <f>N57+Q57</f>
        <v>47</v>
      </c>
      <c r="L57" s="102">
        <f t="shared" si="4"/>
        <v>79</v>
      </c>
      <c r="M57" s="92">
        <v>39</v>
      </c>
      <c r="N57" s="92">
        <v>40</v>
      </c>
      <c r="O57" s="102">
        <f t="shared" si="5"/>
        <v>14</v>
      </c>
      <c r="P57" s="92">
        <v>7</v>
      </c>
      <c r="Q57" s="92">
        <v>7</v>
      </c>
      <c r="R57" s="102">
        <f t="shared" si="6"/>
        <v>94</v>
      </c>
      <c r="S57" s="92">
        <f>V57+Y57+AB57</f>
        <v>47</v>
      </c>
      <c r="T57" s="92">
        <f>W57+Z57+AC57</f>
        <v>47</v>
      </c>
      <c r="U57" s="102">
        <f t="shared" si="7"/>
        <v>78</v>
      </c>
      <c r="V57" s="92">
        <v>40</v>
      </c>
      <c r="W57" s="92">
        <v>38</v>
      </c>
      <c r="X57" s="102">
        <f t="shared" si="8"/>
        <v>13</v>
      </c>
      <c r="Y57" s="92">
        <v>7</v>
      </c>
      <c r="Z57" s="92">
        <v>6</v>
      </c>
      <c r="AA57" s="102">
        <f t="shared" si="9"/>
        <v>3</v>
      </c>
      <c r="AB57" s="92">
        <v>0</v>
      </c>
      <c r="AC57" s="92">
        <v>3</v>
      </c>
      <c r="AD57" s="102">
        <f t="shared" si="10"/>
        <v>126</v>
      </c>
      <c r="AE57" s="92">
        <v>64</v>
      </c>
      <c r="AF57" s="92">
        <v>62</v>
      </c>
      <c r="AG57" s="92">
        <v>680</v>
      </c>
      <c r="AH57" s="47" t="s">
        <v>63</v>
      </c>
      <c r="AI57" s="11"/>
    </row>
    <row r="58" spans="1:35" s="64" customFormat="1" ht="16.5" customHeight="1">
      <c r="A58" s="50"/>
      <c r="B58" s="51" t="s">
        <v>137</v>
      </c>
      <c r="C58" s="101">
        <f t="shared" si="1"/>
        <v>437</v>
      </c>
      <c r="D58" s="91">
        <f>G58+J58+S58</f>
        <v>230</v>
      </c>
      <c r="E58" s="91">
        <f>H58+K58+T58</f>
        <v>207</v>
      </c>
      <c r="F58" s="102">
        <f t="shared" si="2"/>
        <v>113</v>
      </c>
      <c r="G58" s="92">
        <v>62</v>
      </c>
      <c r="H58" s="92">
        <v>51</v>
      </c>
      <c r="I58" s="102">
        <f t="shared" si="3"/>
        <v>168</v>
      </c>
      <c r="J58" s="92">
        <f>M58+P58</f>
        <v>93</v>
      </c>
      <c r="K58" s="92">
        <f>N58+Q58</f>
        <v>75</v>
      </c>
      <c r="L58" s="102">
        <f t="shared" si="4"/>
        <v>119</v>
      </c>
      <c r="M58" s="92">
        <v>67</v>
      </c>
      <c r="N58" s="92">
        <v>52</v>
      </c>
      <c r="O58" s="102">
        <f t="shared" si="5"/>
        <v>49</v>
      </c>
      <c r="P58" s="92">
        <v>26</v>
      </c>
      <c r="Q58" s="92">
        <v>23</v>
      </c>
      <c r="R58" s="102">
        <f t="shared" si="6"/>
        <v>156</v>
      </c>
      <c r="S58" s="92">
        <f>V58+Y58+AB58</f>
        <v>75</v>
      </c>
      <c r="T58" s="92">
        <f>W58+Z58+AC58</f>
        <v>81</v>
      </c>
      <c r="U58" s="102">
        <f t="shared" si="7"/>
        <v>81</v>
      </c>
      <c r="V58" s="92">
        <v>43</v>
      </c>
      <c r="W58" s="92">
        <v>38</v>
      </c>
      <c r="X58" s="102">
        <f t="shared" si="8"/>
        <v>67</v>
      </c>
      <c r="Y58" s="92">
        <v>27</v>
      </c>
      <c r="Z58" s="92">
        <v>40</v>
      </c>
      <c r="AA58" s="102">
        <f t="shared" si="9"/>
        <v>8</v>
      </c>
      <c r="AB58" s="92">
        <v>5</v>
      </c>
      <c r="AC58" s="92">
        <v>3</v>
      </c>
      <c r="AD58" s="102">
        <f t="shared" si="10"/>
        <v>190</v>
      </c>
      <c r="AE58" s="92">
        <v>90</v>
      </c>
      <c r="AF58" s="92">
        <v>100</v>
      </c>
      <c r="AG58" s="92">
        <v>740</v>
      </c>
      <c r="AH58" s="47" t="s">
        <v>137</v>
      </c>
      <c r="AI58" s="11"/>
    </row>
    <row r="59" spans="1:37" s="98" customFormat="1" ht="16.5" customHeight="1">
      <c r="A59" s="269" t="s">
        <v>153</v>
      </c>
      <c r="B59" s="303"/>
      <c r="C59" s="95">
        <f t="shared" si="1"/>
        <v>0</v>
      </c>
      <c r="D59" s="96">
        <f>D60</f>
        <v>0</v>
      </c>
      <c r="E59" s="96">
        <f>E60</f>
        <v>0</v>
      </c>
      <c r="F59" s="96">
        <f t="shared" si="2"/>
        <v>0</v>
      </c>
      <c r="G59" s="96">
        <f>G60</f>
        <v>0</v>
      </c>
      <c r="H59" s="96">
        <f>H60</f>
        <v>0</v>
      </c>
      <c r="I59" s="96">
        <f t="shared" si="3"/>
        <v>0</v>
      </c>
      <c r="J59" s="96">
        <f>J60</f>
        <v>0</v>
      </c>
      <c r="K59" s="96">
        <f>K60</f>
        <v>0</v>
      </c>
      <c r="L59" s="96">
        <f t="shared" si="4"/>
        <v>0</v>
      </c>
      <c r="M59" s="96">
        <f>M60</f>
        <v>0</v>
      </c>
      <c r="N59" s="96">
        <f>N60</f>
        <v>0</v>
      </c>
      <c r="O59" s="96">
        <f t="shared" si="5"/>
        <v>0</v>
      </c>
      <c r="P59" s="96">
        <f>P60</f>
        <v>0</v>
      </c>
      <c r="Q59" s="96">
        <f>Q60</f>
        <v>0</v>
      </c>
      <c r="R59" s="96">
        <f t="shared" si="6"/>
        <v>0</v>
      </c>
      <c r="S59" s="96">
        <f>S60</f>
        <v>0</v>
      </c>
      <c r="T59" s="96">
        <f>T60</f>
        <v>0</v>
      </c>
      <c r="U59" s="96">
        <f t="shared" si="7"/>
        <v>0</v>
      </c>
      <c r="V59" s="96">
        <f>V60</f>
        <v>0</v>
      </c>
      <c r="W59" s="96">
        <f>W60</f>
        <v>0</v>
      </c>
      <c r="X59" s="96">
        <f t="shared" si="8"/>
        <v>0</v>
      </c>
      <c r="Y59" s="96">
        <f>Y60</f>
        <v>0</v>
      </c>
      <c r="Z59" s="96">
        <f>Z60</f>
        <v>0</v>
      </c>
      <c r="AA59" s="96">
        <f t="shared" si="9"/>
        <v>0</v>
      </c>
      <c r="AB59" s="96">
        <f>AB60</f>
        <v>0</v>
      </c>
      <c r="AC59" s="96">
        <f>AC60</f>
        <v>0</v>
      </c>
      <c r="AD59" s="96">
        <f t="shared" si="10"/>
        <v>0</v>
      </c>
      <c r="AE59" s="96">
        <f>AE60</f>
        <v>0</v>
      </c>
      <c r="AF59" s="96">
        <f>AF60</f>
        <v>0</v>
      </c>
      <c r="AG59" s="96">
        <f>AG60</f>
        <v>0</v>
      </c>
      <c r="AH59" s="267" t="s">
        <v>153</v>
      </c>
      <c r="AI59" s="304"/>
      <c r="AK59" s="96"/>
    </row>
    <row r="60" spans="1:35" s="64" customFormat="1" ht="16.5" customHeight="1">
      <c r="A60" s="50"/>
      <c r="B60" s="51" t="s">
        <v>64</v>
      </c>
      <c r="C60" s="101">
        <f t="shared" si="1"/>
        <v>0</v>
      </c>
      <c r="D60" s="91">
        <f>G60+J60+S60</f>
        <v>0</v>
      </c>
      <c r="E60" s="91">
        <f>H60+K60+T60</f>
        <v>0</v>
      </c>
      <c r="F60" s="102">
        <f t="shared" si="2"/>
        <v>0</v>
      </c>
      <c r="G60" s="92">
        <v>0</v>
      </c>
      <c r="H60" s="92">
        <v>0</v>
      </c>
      <c r="I60" s="102">
        <f t="shared" si="3"/>
        <v>0</v>
      </c>
      <c r="J60" s="92">
        <f>M60+P60</f>
        <v>0</v>
      </c>
      <c r="K60" s="92">
        <f>N60+Q60</f>
        <v>0</v>
      </c>
      <c r="L60" s="102">
        <f t="shared" si="4"/>
        <v>0</v>
      </c>
      <c r="M60" s="92">
        <v>0</v>
      </c>
      <c r="N60" s="92">
        <v>0</v>
      </c>
      <c r="O60" s="102">
        <f t="shared" si="5"/>
        <v>0</v>
      </c>
      <c r="P60" s="92">
        <v>0</v>
      </c>
      <c r="Q60" s="92">
        <v>0</v>
      </c>
      <c r="R60" s="102">
        <f t="shared" si="6"/>
        <v>0</v>
      </c>
      <c r="S60" s="92">
        <f>V60+Y60+AB60</f>
        <v>0</v>
      </c>
      <c r="T60" s="92">
        <f>W60+Z60+AC60</f>
        <v>0</v>
      </c>
      <c r="U60" s="102">
        <f t="shared" si="7"/>
        <v>0</v>
      </c>
      <c r="V60" s="92">
        <v>0</v>
      </c>
      <c r="W60" s="92">
        <v>0</v>
      </c>
      <c r="X60" s="102">
        <f t="shared" si="8"/>
        <v>0</v>
      </c>
      <c r="Y60" s="92">
        <v>0</v>
      </c>
      <c r="Z60" s="92">
        <v>0</v>
      </c>
      <c r="AA60" s="102">
        <f t="shared" si="9"/>
        <v>0</v>
      </c>
      <c r="AB60" s="92">
        <v>0</v>
      </c>
      <c r="AC60" s="92">
        <v>0</v>
      </c>
      <c r="AD60" s="102">
        <f t="shared" si="10"/>
        <v>0</v>
      </c>
      <c r="AE60" s="92">
        <v>0</v>
      </c>
      <c r="AF60" s="92">
        <v>0</v>
      </c>
      <c r="AG60" s="92">
        <v>0</v>
      </c>
      <c r="AH60" s="47" t="s">
        <v>64</v>
      </c>
      <c r="AI60" s="11"/>
    </row>
    <row r="61" spans="1:37" s="104" customFormat="1" ht="16.5" customHeight="1">
      <c r="A61" s="269" t="s">
        <v>154</v>
      </c>
      <c r="B61" s="270"/>
      <c r="C61" s="95">
        <f t="shared" si="1"/>
        <v>241</v>
      </c>
      <c r="D61" s="96">
        <f>SUM(D62:D63)</f>
        <v>126</v>
      </c>
      <c r="E61" s="96">
        <f>SUM(E62:E63)</f>
        <v>115</v>
      </c>
      <c r="F61" s="96">
        <f t="shared" si="2"/>
        <v>74</v>
      </c>
      <c r="G61" s="96">
        <f>SUM(G62:G63)</f>
        <v>35</v>
      </c>
      <c r="H61" s="96">
        <f>SUM(H62:H63)</f>
        <v>39</v>
      </c>
      <c r="I61" s="96">
        <f t="shared" si="3"/>
        <v>72</v>
      </c>
      <c r="J61" s="96">
        <f>SUM(J62:J63)</f>
        <v>35</v>
      </c>
      <c r="K61" s="96">
        <f>SUM(K62:K63)</f>
        <v>37</v>
      </c>
      <c r="L61" s="96">
        <f t="shared" si="4"/>
        <v>67</v>
      </c>
      <c r="M61" s="96">
        <f>SUM(M62:M63)</f>
        <v>33</v>
      </c>
      <c r="N61" s="96">
        <f>SUM(N62:N63)</f>
        <v>34</v>
      </c>
      <c r="O61" s="96">
        <f t="shared" si="5"/>
        <v>5</v>
      </c>
      <c r="P61" s="96">
        <f>SUM(P62:P63)</f>
        <v>2</v>
      </c>
      <c r="Q61" s="96">
        <f>SUM(Q62:Q63)</f>
        <v>3</v>
      </c>
      <c r="R61" s="96">
        <f t="shared" si="6"/>
        <v>95</v>
      </c>
      <c r="S61" s="96">
        <f>SUM(S62:S63)</f>
        <v>56</v>
      </c>
      <c r="T61" s="96">
        <f>SUM(T62:T63)</f>
        <v>39</v>
      </c>
      <c r="U61" s="96">
        <f t="shared" si="7"/>
        <v>88</v>
      </c>
      <c r="V61" s="96">
        <f>SUM(V62:V63)</f>
        <v>51</v>
      </c>
      <c r="W61" s="96">
        <f>SUM(W62:W63)</f>
        <v>37</v>
      </c>
      <c r="X61" s="96">
        <f t="shared" si="8"/>
        <v>5</v>
      </c>
      <c r="Y61" s="96">
        <f>SUM(Y62:Y63)</f>
        <v>4</v>
      </c>
      <c r="Z61" s="96">
        <f>SUM(Z62:Z63)</f>
        <v>1</v>
      </c>
      <c r="AA61" s="96">
        <f t="shared" si="9"/>
        <v>2</v>
      </c>
      <c r="AB61" s="96">
        <f>SUM(AB62:AB63)</f>
        <v>1</v>
      </c>
      <c r="AC61" s="96">
        <f>SUM(AC62:AC63)</f>
        <v>1</v>
      </c>
      <c r="AD61" s="96">
        <f t="shared" si="10"/>
        <v>80</v>
      </c>
      <c r="AE61" s="96">
        <f>SUM(AE62:AE63)</f>
        <v>45</v>
      </c>
      <c r="AF61" s="96">
        <f>SUM(AF62:AF63)</f>
        <v>35</v>
      </c>
      <c r="AG61" s="96">
        <f>SUM(AG62:AG63)</f>
        <v>505</v>
      </c>
      <c r="AH61" s="267" t="s">
        <v>154</v>
      </c>
      <c r="AI61" s="268"/>
      <c r="AK61" s="96"/>
    </row>
    <row r="62" spans="1:35" s="64" customFormat="1" ht="16.5" customHeight="1">
      <c r="A62" s="50"/>
      <c r="B62" s="51" t="s">
        <v>138</v>
      </c>
      <c r="C62" s="101">
        <f t="shared" si="1"/>
        <v>241</v>
      </c>
      <c r="D62" s="91">
        <f>G62+J62+S62</f>
        <v>126</v>
      </c>
      <c r="E62" s="91">
        <f>H62+K62+T62</f>
        <v>115</v>
      </c>
      <c r="F62" s="102">
        <f t="shared" si="2"/>
        <v>74</v>
      </c>
      <c r="G62" s="92">
        <v>35</v>
      </c>
      <c r="H62" s="92">
        <v>39</v>
      </c>
      <c r="I62" s="102">
        <f t="shared" si="3"/>
        <v>72</v>
      </c>
      <c r="J62" s="92">
        <f>M62+P62</f>
        <v>35</v>
      </c>
      <c r="K62" s="92">
        <f>N62+Q62</f>
        <v>37</v>
      </c>
      <c r="L62" s="102">
        <f t="shared" si="4"/>
        <v>67</v>
      </c>
      <c r="M62" s="92">
        <v>33</v>
      </c>
      <c r="N62" s="92">
        <v>34</v>
      </c>
      <c r="O62" s="102">
        <f t="shared" si="5"/>
        <v>5</v>
      </c>
      <c r="P62" s="92">
        <v>2</v>
      </c>
      <c r="Q62" s="92">
        <v>3</v>
      </c>
      <c r="R62" s="102">
        <f t="shared" si="6"/>
        <v>95</v>
      </c>
      <c r="S62" s="92">
        <f>V62+Y62+AB62</f>
        <v>56</v>
      </c>
      <c r="T62" s="92">
        <f>W62+Z62+AC62</f>
        <v>39</v>
      </c>
      <c r="U62" s="102">
        <f t="shared" si="7"/>
        <v>88</v>
      </c>
      <c r="V62" s="92">
        <v>51</v>
      </c>
      <c r="W62" s="92">
        <v>37</v>
      </c>
      <c r="X62" s="102">
        <f t="shared" si="8"/>
        <v>5</v>
      </c>
      <c r="Y62" s="92">
        <v>4</v>
      </c>
      <c r="Z62" s="92">
        <v>1</v>
      </c>
      <c r="AA62" s="102">
        <f t="shared" si="9"/>
        <v>2</v>
      </c>
      <c r="AB62" s="92">
        <v>1</v>
      </c>
      <c r="AC62" s="92">
        <v>1</v>
      </c>
      <c r="AD62" s="102">
        <f t="shared" si="10"/>
        <v>80</v>
      </c>
      <c r="AE62" s="92">
        <v>45</v>
      </c>
      <c r="AF62" s="92">
        <v>35</v>
      </c>
      <c r="AG62" s="92">
        <v>505</v>
      </c>
      <c r="AH62" s="47" t="s">
        <v>138</v>
      </c>
      <c r="AI62" s="11"/>
    </row>
    <row r="63" spans="1:35" s="69" customFormat="1" ht="16.5" customHeight="1">
      <c r="A63" s="50"/>
      <c r="B63" s="51" t="s">
        <v>139</v>
      </c>
      <c r="C63" s="101">
        <f t="shared" si="1"/>
        <v>0</v>
      </c>
      <c r="D63" s="91">
        <f>G63+J63+S63</f>
        <v>0</v>
      </c>
      <c r="E63" s="91">
        <f>H63+K63+T63</f>
        <v>0</v>
      </c>
      <c r="F63" s="102">
        <f t="shared" si="2"/>
        <v>0</v>
      </c>
      <c r="G63" s="92">
        <v>0</v>
      </c>
      <c r="H63" s="92">
        <v>0</v>
      </c>
      <c r="I63" s="102">
        <f t="shared" si="3"/>
        <v>0</v>
      </c>
      <c r="J63" s="92">
        <f>M63+P63</f>
        <v>0</v>
      </c>
      <c r="K63" s="92">
        <f>N63+Q63</f>
        <v>0</v>
      </c>
      <c r="L63" s="102">
        <f t="shared" si="4"/>
        <v>0</v>
      </c>
      <c r="M63" s="92">
        <v>0</v>
      </c>
      <c r="N63" s="92">
        <v>0</v>
      </c>
      <c r="O63" s="102">
        <f t="shared" si="5"/>
        <v>0</v>
      </c>
      <c r="P63" s="92">
        <v>0</v>
      </c>
      <c r="Q63" s="92">
        <v>0</v>
      </c>
      <c r="R63" s="102">
        <f t="shared" si="6"/>
        <v>0</v>
      </c>
      <c r="S63" s="92">
        <f>V63+Y63+AB63</f>
        <v>0</v>
      </c>
      <c r="T63" s="92">
        <f>W63+Z63+AC63</f>
        <v>0</v>
      </c>
      <c r="U63" s="102">
        <f t="shared" si="7"/>
        <v>0</v>
      </c>
      <c r="V63" s="92">
        <v>0</v>
      </c>
      <c r="W63" s="92">
        <v>0</v>
      </c>
      <c r="X63" s="102">
        <f t="shared" si="8"/>
        <v>0</v>
      </c>
      <c r="Y63" s="92">
        <v>0</v>
      </c>
      <c r="Z63" s="92">
        <v>0</v>
      </c>
      <c r="AA63" s="102">
        <f t="shared" si="9"/>
        <v>0</v>
      </c>
      <c r="AB63" s="92">
        <v>0</v>
      </c>
      <c r="AC63" s="92">
        <v>0</v>
      </c>
      <c r="AD63" s="102">
        <f t="shared" si="10"/>
        <v>0</v>
      </c>
      <c r="AE63" s="92">
        <v>0</v>
      </c>
      <c r="AF63" s="92">
        <v>0</v>
      </c>
      <c r="AG63" s="92">
        <v>0</v>
      </c>
      <c r="AH63" s="47" t="s">
        <v>139</v>
      </c>
      <c r="AI63" s="11"/>
    </row>
    <row r="64" spans="1:35" s="69" customFormat="1" ht="16.5" customHeight="1">
      <c r="A64" s="67"/>
      <c r="B64" s="105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80"/>
      <c r="AI64" s="67"/>
    </row>
    <row r="65" s="2" customFormat="1" ht="14.25" customHeight="1">
      <c r="B65" s="5"/>
    </row>
    <row r="66" spans="2:33" ht="11.25" customHeight="1">
      <c r="B66" s="6"/>
      <c r="C66" s="3"/>
      <c r="D66" s="3"/>
      <c r="E66" s="3"/>
      <c r="F66" s="3"/>
      <c r="G66" s="4"/>
      <c r="H66" s="4"/>
      <c r="I66" s="3"/>
      <c r="J66" s="4"/>
      <c r="K66" s="4"/>
      <c r="L66" s="3"/>
      <c r="M66" s="4"/>
      <c r="N66" s="4"/>
      <c r="O66" s="3"/>
      <c r="P66" s="4"/>
      <c r="Q66" s="4"/>
      <c r="R66" s="3"/>
      <c r="S66" s="4"/>
      <c r="T66" s="4"/>
      <c r="U66" s="3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2:7" ht="11.25" customHeight="1">
      <c r="B67" s="7"/>
      <c r="C67" s="7"/>
      <c r="D67" s="7"/>
      <c r="E67" s="7"/>
      <c r="F67" s="2"/>
      <c r="G67" s="2"/>
    </row>
    <row r="68" spans="2:5" ht="11.25" customHeight="1">
      <c r="B68" s="8"/>
      <c r="C68" s="8"/>
      <c r="D68" s="8"/>
      <c r="E68" s="8"/>
    </row>
    <row r="69" spans="2:5" ht="11.25" customHeight="1">
      <c r="B69" s="8"/>
      <c r="C69" s="8"/>
      <c r="D69" s="8"/>
      <c r="E69" s="8"/>
    </row>
    <row r="70" spans="2:5" ht="11.25" customHeight="1">
      <c r="B70" s="8"/>
      <c r="C70" s="8"/>
      <c r="D70" s="8"/>
      <c r="E70" s="8"/>
    </row>
    <row r="71" spans="2:5" ht="11.25" customHeight="1">
      <c r="B71" s="8"/>
      <c r="C71" s="8"/>
      <c r="D71" s="8"/>
      <c r="E71" s="8"/>
    </row>
    <row r="72" spans="2:5" ht="11.25" customHeight="1">
      <c r="B72" s="8"/>
      <c r="C72" s="8"/>
      <c r="D72" s="8"/>
      <c r="E72" s="8"/>
    </row>
    <row r="73" spans="2:5" ht="11.25" customHeight="1">
      <c r="B73" s="8"/>
      <c r="C73" s="8"/>
      <c r="D73" s="8"/>
      <c r="E73" s="8"/>
    </row>
    <row r="74" spans="2:5" ht="11.25" customHeight="1">
      <c r="B74" s="8"/>
      <c r="C74" s="8"/>
      <c r="D74" s="8"/>
      <c r="E74" s="8"/>
    </row>
    <row r="75" spans="2:5" ht="11.25" customHeight="1">
      <c r="B75" s="8"/>
      <c r="C75" s="8"/>
      <c r="D75" s="8"/>
      <c r="E75" s="8"/>
    </row>
    <row r="76" spans="2:5" ht="11.25" customHeight="1">
      <c r="B76" s="8"/>
      <c r="C76" s="8"/>
      <c r="D76" s="8"/>
      <c r="E76" s="8"/>
    </row>
    <row r="77" spans="2:5" ht="11.25" customHeight="1">
      <c r="B77" s="8"/>
      <c r="C77" s="8"/>
      <c r="D77" s="8"/>
      <c r="E77" s="8"/>
    </row>
    <row r="78" spans="2:5" ht="11.25" customHeight="1">
      <c r="B78" s="8"/>
      <c r="C78" s="8"/>
      <c r="D78" s="8"/>
      <c r="E78" s="8"/>
    </row>
    <row r="79" spans="2:5" ht="11.25" customHeight="1">
      <c r="B79" s="8"/>
      <c r="C79" s="8"/>
      <c r="D79" s="8"/>
      <c r="E79" s="8"/>
    </row>
    <row r="80" spans="2:5" ht="11.25" customHeight="1">
      <c r="B80" s="8"/>
      <c r="C80" s="8"/>
      <c r="D80" s="8"/>
      <c r="E80" s="8"/>
    </row>
  </sheetData>
  <sheetProtection sheet="1" objects="1" scenarios="1" selectLockedCells="1" selectUnlockedCells="1"/>
  <mergeCells count="40">
    <mergeCell ref="AH4:AI6"/>
    <mergeCell ref="A1:R1"/>
    <mergeCell ref="A34:B34"/>
    <mergeCell ref="AH48:AI48"/>
    <mergeCell ref="AH12:AI12"/>
    <mergeCell ref="AH31:AI31"/>
    <mergeCell ref="AH34:AI34"/>
    <mergeCell ref="AH39:AI39"/>
    <mergeCell ref="A39:B39"/>
    <mergeCell ref="AH41:AI41"/>
    <mergeCell ref="A41:B41"/>
    <mergeCell ref="A59:B59"/>
    <mergeCell ref="AH44:AI44"/>
    <mergeCell ref="AH53:AI53"/>
    <mergeCell ref="AH56:AI56"/>
    <mergeCell ref="A56:B56"/>
    <mergeCell ref="A44:B44"/>
    <mergeCell ref="A48:B48"/>
    <mergeCell ref="A53:B53"/>
    <mergeCell ref="AH59:AI59"/>
    <mergeCell ref="A31:B31"/>
    <mergeCell ref="F4:H4"/>
    <mergeCell ref="I4:Q4"/>
    <mergeCell ref="I5:K5"/>
    <mergeCell ref="L5:N5"/>
    <mergeCell ref="O5:Q5"/>
    <mergeCell ref="F5:F6"/>
    <mergeCell ref="G5:G6"/>
    <mergeCell ref="H5:H6"/>
    <mergeCell ref="A4:B6"/>
    <mergeCell ref="A61:B61"/>
    <mergeCell ref="AH61:AI61"/>
    <mergeCell ref="AD4:AF5"/>
    <mergeCell ref="AG4:AG6"/>
    <mergeCell ref="R4:AC4"/>
    <mergeCell ref="R5:T5"/>
    <mergeCell ref="U5:W5"/>
    <mergeCell ref="X5:Z5"/>
    <mergeCell ref="AA5:AC5"/>
    <mergeCell ref="A12:B1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8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0"/>
  <sheetViews>
    <sheetView showGridLines="0" workbookViewId="0" topLeftCell="A1">
      <selection activeCell="A1" sqref="A1:IV16384"/>
    </sheetView>
  </sheetViews>
  <sheetFormatPr defaultColWidth="10.75" defaultRowHeight="15" customHeight="1"/>
  <cols>
    <col min="1" max="1" width="9.5" style="119" customWidth="1"/>
    <col min="2" max="2" width="6.58203125" style="119" customWidth="1"/>
    <col min="3" max="3" width="5.58203125" style="119" customWidth="1"/>
    <col min="4" max="19" width="6.58203125" style="119" customWidth="1"/>
    <col min="20" max="16384" width="10.75" style="119" customWidth="1"/>
  </cols>
  <sheetData>
    <row r="1" spans="1:11" ht="15" customHeight="1">
      <c r="A1" s="342" t="s">
        <v>87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15" customHeight="1">
      <c r="A2" s="120" t="s">
        <v>187</v>
      </c>
      <c r="B2" s="121"/>
      <c r="C2" s="121"/>
      <c r="D2" s="121"/>
      <c r="E2" s="121"/>
      <c r="F2" s="121"/>
      <c r="G2" s="121"/>
      <c r="H2" s="121"/>
      <c r="I2" s="122"/>
      <c r="J2" s="123"/>
      <c r="K2" s="124" t="s">
        <v>88</v>
      </c>
    </row>
    <row r="3" spans="1:11" ht="15" customHeight="1">
      <c r="A3" s="125" t="s">
        <v>89</v>
      </c>
      <c r="B3" s="126" t="s">
        <v>17</v>
      </c>
      <c r="C3" s="127" t="s">
        <v>90</v>
      </c>
      <c r="D3" s="128" t="s">
        <v>91</v>
      </c>
      <c r="E3" s="129" t="s">
        <v>92</v>
      </c>
      <c r="F3" s="128" t="s">
        <v>93</v>
      </c>
      <c r="G3" s="129" t="s">
        <v>94</v>
      </c>
      <c r="H3" s="128" t="s">
        <v>95</v>
      </c>
      <c r="I3" s="129" t="s">
        <v>96</v>
      </c>
      <c r="J3" s="128" t="s">
        <v>97</v>
      </c>
      <c r="K3" s="129" t="s">
        <v>163</v>
      </c>
    </row>
    <row r="4" spans="1:11" ht="15" customHeight="1">
      <c r="A4" s="121"/>
      <c r="B4" s="130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5" customHeight="1">
      <c r="A5" s="57" t="s">
        <v>175</v>
      </c>
      <c r="B5" s="135">
        <v>1503</v>
      </c>
      <c r="C5" s="136">
        <v>0</v>
      </c>
      <c r="D5" s="136">
        <v>265</v>
      </c>
      <c r="E5" s="136">
        <v>264</v>
      </c>
      <c r="F5" s="136">
        <v>324</v>
      </c>
      <c r="G5" s="136">
        <v>357</v>
      </c>
      <c r="H5" s="136">
        <v>252</v>
      </c>
      <c r="I5" s="136">
        <v>41</v>
      </c>
      <c r="J5" s="136">
        <v>0</v>
      </c>
      <c r="K5" s="136">
        <v>0</v>
      </c>
    </row>
    <row r="6" spans="1:11" s="133" customFormat="1" ht="15" customHeight="1">
      <c r="A6" s="28" t="s">
        <v>188</v>
      </c>
      <c r="B6" s="131">
        <f aca="true" t="shared" si="0" ref="B6:K6">SUM(B8:B10)</f>
        <v>1488</v>
      </c>
      <c r="C6" s="132">
        <f t="shared" si="0"/>
        <v>0</v>
      </c>
      <c r="D6" s="132">
        <f t="shared" si="0"/>
        <v>253</v>
      </c>
      <c r="E6" s="132">
        <f t="shared" si="0"/>
        <v>290</v>
      </c>
      <c r="F6" s="132">
        <f t="shared" si="0"/>
        <v>318</v>
      </c>
      <c r="G6" s="132">
        <f t="shared" si="0"/>
        <v>396</v>
      </c>
      <c r="H6" s="132">
        <f t="shared" si="0"/>
        <v>213</v>
      </c>
      <c r="I6" s="132">
        <f t="shared" si="0"/>
        <v>18</v>
      </c>
      <c r="J6" s="132">
        <f t="shared" si="0"/>
        <v>0</v>
      </c>
      <c r="K6" s="132">
        <f t="shared" si="0"/>
        <v>0</v>
      </c>
    </row>
    <row r="7" spans="1:11" ht="15" customHeight="1">
      <c r="A7" s="121"/>
      <c r="B7" s="130"/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5" customHeight="1">
      <c r="A8" s="134" t="s">
        <v>81</v>
      </c>
      <c r="B8" s="135">
        <f>SUM(C8:K8)</f>
        <v>5</v>
      </c>
      <c r="C8" s="174">
        <v>0</v>
      </c>
      <c r="D8" s="174">
        <v>0</v>
      </c>
      <c r="E8" s="174">
        <v>0</v>
      </c>
      <c r="F8" s="174">
        <v>1</v>
      </c>
      <c r="G8" s="174">
        <v>4</v>
      </c>
      <c r="H8" s="174">
        <v>0</v>
      </c>
      <c r="I8" s="174">
        <v>0</v>
      </c>
      <c r="J8" s="174">
        <v>0</v>
      </c>
      <c r="K8" s="174">
        <v>0</v>
      </c>
    </row>
    <row r="9" spans="1:11" ht="15" customHeight="1">
      <c r="A9" s="134" t="s">
        <v>82</v>
      </c>
      <c r="B9" s="135">
        <f>SUM(C9:K9)</f>
        <v>320</v>
      </c>
      <c r="C9" s="174">
        <v>0</v>
      </c>
      <c r="D9" s="174">
        <v>111</v>
      </c>
      <c r="E9" s="174">
        <v>97</v>
      </c>
      <c r="F9" s="174">
        <v>64</v>
      </c>
      <c r="G9" s="174">
        <v>40</v>
      </c>
      <c r="H9" s="174">
        <v>8</v>
      </c>
      <c r="I9" s="174">
        <v>0</v>
      </c>
      <c r="J9" s="174">
        <v>0</v>
      </c>
      <c r="K9" s="174">
        <v>0</v>
      </c>
    </row>
    <row r="10" spans="1:11" ht="15" customHeight="1">
      <c r="A10" s="134" t="s">
        <v>83</v>
      </c>
      <c r="B10" s="135">
        <f>SUM(C10:K10)</f>
        <v>1163</v>
      </c>
      <c r="C10" s="136">
        <f>SUM(C13:C18)</f>
        <v>0</v>
      </c>
      <c r="D10" s="136">
        <f aca="true" t="shared" si="1" ref="D10:I10">SUM(D13:D18)</f>
        <v>142</v>
      </c>
      <c r="E10" s="136">
        <f t="shared" si="1"/>
        <v>193</v>
      </c>
      <c r="F10" s="136">
        <f t="shared" si="1"/>
        <v>253</v>
      </c>
      <c r="G10" s="136">
        <f t="shared" si="1"/>
        <v>352</v>
      </c>
      <c r="H10" s="136">
        <f t="shared" si="1"/>
        <v>205</v>
      </c>
      <c r="I10" s="136">
        <f t="shared" si="1"/>
        <v>18</v>
      </c>
      <c r="J10" s="136">
        <f>SUM(J13:J18)</f>
        <v>0</v>
      </c>
      <c r="K10" s="136">
        <f>SUM(K13:K18)</f>
        <v>0</v>
      </c>
    </row>
    <row r="11" spans="1:11" ht="15" customHeight="1">
      <c r="A11" s="121"/>
      <c r="B11" s="130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5" customHeight="1">
      <c r="A12" s="123" t="s">
        <v>98</v>
      </c>
      <c r="B12" s="130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15" customHeight="1">
      <c r="A13" s="137" t="s">
        <v>99</v>
      </c>
      <c r="B13" s="135">
        <f aca="true" t="shared" si="2" ref="B13:B18">SUM(C13:K13)</f>
        <v>1041</v>
      </c>
      <c r="C13" s="174">
        <v>0</v>
      </c>
      <c r="D13" s="174">
        <v>111</v>
      </c>
      <c r="E13" s="174">
        <v>172</v>
      </c>
      <c r="F13" s="174">
        <v>224</v>
      </c>
      <c r="G13" s="174">
        <v>316</v>
      </c>
      <c r="H13" s="174">
        <v>200</v>
      </c>
      <c r="I13" s="174">
        <v>18</v>
      </c>
      <c r="J13" s="174">
        <v>0</v>
      </c>
      <c r="K13" s="174">
        <v>0</v>
      </c>
    </row>
    <row r="14" spans="1:11" ht="15" customHeight="1">
      <c r="A14" s="137" t="s">
        <v>100</v>
      </c>
      <c r="B14" s="135">
        <f t="shared" si="2"/>
        <v>0</v>
      </c>
      <c r="C14" s="174">
        <v>0</v>
      </c>
      <c r="D14" s="174">
        <v>0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</row>
    <row r="15" spans="1:11" ht="15" customHeight="1">
      <c r="A15" s="137" t="s">
        <v>101</v>
      </c>
      <c r="B15" s="135">
        <f t="shared" si="2"/>
        <v>0</v>
      </c>
      <c r="C15" s="174">
        <v>0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</row>
    <row r="16" spans="1:11" ht="15" customHeight="1">
      <c r="A16" s="137" t="s">
        <v>102</v>
      </c>
      <c r="B16" s="135">
        <f t="shared" si="2"/>
        <v>50</v>
      </c>
      <c r="C16" s="174">
        <v>0</v>
      </c>
      <c r="D16" s="174">
        <v>16</v>
      </c>
      <c r="E16" s="174">
        <v>13</v>
      </c>
      <c r="F16" s="174">
        <v>11</v>
      </c>
      <c r="G16" s="174">
        <v>10</v>
      </c>
      <c r="H16" s="174">
        <v>0</v>
      </c>
      <c r="I16" s="174">
        <v>0</v>
      </c>
      <c r="J16" s="174">
        <v>0</v>
      </c>
      <c r="K16" s="174">
        <v>0</v>
      </c>
    </row>
    <row r="17" spans="1:11" ht="15" customHeight="1">
      <c r="A17" s="138" t="s">
        <v>103</v>
      </c>
      <c r="B17" s="135">
        <f t="shared" si="2"/>
        <v>0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</row>
    <row r="18" spans="1:11" ht="15" customHeight="1">
      <c r="A18" s="137" t="s">
        <v>104</v>
      </c>
      <c r="B18" s="135">
        <f t="shared" si="2"/>
        <v>72</v>
      </c>
      <c r="C18" s="174">
        <v>0</v>
      </c>
      <c r="D18" s="174">
        <v>15</v>
      </c>
      <c r="E18" s="174">
        <v>8</v>
      </c>
      <c r="F18" s="174">
        <v>18</v>
      </c>
      <c r="G18" s="174">
        <v>26</v>
      </c>
      <c r="H18" s="174">
        <v>5</v>
      </c>
      <c r="I18" s="174">
        <v>0</v>
      </c>
      <c r="J18" s="174">
        <v>0</v>
      </c>
      <c r="K18" s="174">
        <v>0</v>
      </c>
    </row>
    <row r="19" spans="1:11" ht="15" customHeight="1">
      <c r="A19" s="139"/>
      <c r="B19" s="140"/>
      <c r="C19" s="139"/>
      <c r="D19" s="175"/>
      <c r="E19" s="175"/>
      <c r="F19" s="175"/>
      <c r="G19" s="175"/>
      <c r="H19" s="175"/>
      <c r="I19" s="175"/>
      <c r="J19" s="175"/>
      <c r="K19" s="139"/>
    </row>
    <row r="27" spans="1:19" ht="15" customHeight="1">
      <c r="A27" s="343" t="s">
        <v>105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141"/>
      <c r="M27" s="141"/>
      <c r="N27" s="141"/>
      <c r="O27" s="141"/>
      <c r="P27" s="141"/>
      <c r="Q27" s="141"/>
      <c r="R27" s="141"/>
      <c r="S27" s="141"/>
    </row>
    <row r="28" spans="1:19" ht="15" customHeight="1">
      <c r="A28" s="142" t="s">
        <v>106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4" t="s">
        <v>189</v>
      </c>
      <c r="M28" s="143"/>
      <c r="N28" s="143"/>
      <c r="O28" s="143"/>
      <c r="P28" s="143"/>
      <c r="Q28" s="143"/>
      <c r="R28" s="143"/>
      <c r="S28" s="145" t="s">
        <v>107</v>
      </c>
    </row>
    <row r="29" spans="1:19" ht="15" customHeight="1">
      <c r="A29" s="344" t="s">
        <v>110</v>
      </c>
      <c r="B29" s="147" t="s">
        <v>108</v>
      </c>
      <c r="C29" s="148"/>
      <c r="D29" s="149"/>
      <c r="E29" s="148"/>
      <c r="F29" s="148"/>
      <c r="G29" s="148"/>
      <c r="H29" s="148"/>
      <c r="I29" s="148"/>
      <c r="J29" s="148"/>
      <c r="K29" s="147" t="s">
        <v>109</v>
      </c>
      <c r="L29" s="148"/>
      <c r="M29" s="149"/>
      <c r="N29" s="148"/>
      <c r="O29" s="148"/>
      <c r="P29" s="148"/>
      <c r="Q29" s="148"/>
      <c r="R29" s="148"/>
      <c r="S29" s="148"/>
    </row>
    <row r="30" spans="1:19" ht="15" customHeight="1">
      <c r="A30" s="345"/>
      <c r="B30" s="150"/>
      <c r="C30" s="151"/>
      <c r="D30" s="146"/>
      <c r="E30" s="150"/>
      <c r="F30" s="152"/>
      <c r="G30" s="146"/>
      <c r="H30" s="146"/>
      <c r="I30" s="150"/>
      <c r="J30" s="152"/>
      <c r="K30" s="150"/>
      <c r="L30" s="151"/>
      <c r="M30" s="146"/>
      <c r="N30" s="150"/>
      <c r="O30" s="152"/>
      <c r="P30" s="146"/>
      <c r="Q30" s="146"/>
      <c r="R30" s="150"/>
      <c r="S30" s="146"/>
    </row>
    <row r="31" spans="1:19" ht="15" customHeight="1">
      <c r="A31" s="345"/>
      <c r="B31" s="154" t="s">
        <v>17</v>
      </c>
      <c r="C31" s="155" t="s">
        <v>77</v>
      </c>
      <c r="D31" s="153" t="s">
        <v>78</v>
      </c>
      <c r="E31" s="156" t="s">
        <v>111</v>
      </c>
      <c r="F31" s="157"/>
      <c r="G31" s="158" t="s">
        <v>112</v>
      </c>
      <c r="H31" s="159"/>
      <c r="I31" s="156" t="s">
        <v>113</v>
      </c>
      <c r="J31" s="157"/>
      <c r="K31" s="154" t="s">
        <v>17</v>
      </c>
      <c r="L31" s="155" t="s">
        <v>77</v>
      </c>
      <c r="M31" s="153" t="s">
        <v>78</v>
      </c>
      <c r="N31" s="156" t="s">
        <v>111</v>
      </c>
      <c r="O31" s="157"/>
      <c r="P31" s="158" t="s">
        <v>112</v>
      </c>
      <c r="Q31" s="159"/>
      <c r="R31" s="156" t="s">
        <v>113</v>
      </c>
      <c r="S31" s="159"/>
    </row>
    <row r="32" spans="1:19" ht="15" customHeight="1">
      <c r="A32" s="346"/>
      <c r="B32" s="161"/>
      <c r="C32" s="162"/>
      <c r="D32" s="160"/>
      <c r="E32" s="163" t="s">
        <v>77</v>
      </c>
      <c r="F32" s="164" t="s">
        <v>78</v>
      </c>
      <c r="G32" s="163" t="s">
        <v>77</v>
      </c>
      <c r="H32" s="164" t="s">
        <v>78</v>
      </c>
      <c r="I32" s="163" t="s">
        <v>77</v>
      </c>
      <c r="J32" s="164" t="s">
        <v>78</v>
      </c>
      <c r="K32" s="161"/>
      <c r="L32" s="162"/>
      <c r="M32" s="160"/>
      <c r="N32" s="163" t="s">
        <v>77</v>
      </c>
      <c r="O32" s="164" t="s">
        <v>78</v>
      </c>
      <c r="P32" s="163" t="s">
        <v>77</v>
      </c>
      <c r="Q32" s="163" t="s">
        <v>78</v>
      </c>
      <c r="R32" s="164" t="s">
        <v>77</v>
      </c>
      <c r="S32" s="165" t="s">
        <v>78</v>
      </c>
    </row>
    <row r="33" spans="1:19" ht="15" customHeight="1">
      <c r="A33" s="143"/>
      <c r="B33" s="166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</row>
    <row r="34" spans="1:19" ht="15" customHeight="1">
      <c r="A34" s="57" t="s">
        <v>176</v>
      </c>
      <c r="B34" s="171">
        <v>34813</v>
      </c>
      <c r="C34" s="172">
        <v>17765</v>
      </c>
      <c r="D34" s="172">
        <v>17048</v>
      </c>
      <c r="E34" s="172">
        <v>3236</v>
      </c>
      <c r="F34" s="172">
        <v>2986</v>
      </c>
      <c r="G34" s="172">
        <v>7054</v>
      </c>
      <c r="H34" s="172">
        <v>6767</v>
      </c>
      <c r="I34" s="172">
        <v>7475</v>
      </c>
      <c r="J34" s="172">
        <v>7295</v>
      </c>
      <c r="K34" s="172">
        <v>14443</v>
      </c>
      <c r="L34" s="172">
        <v>7390</v>
      </c>
      <c r="M34" s="172">
        <v>7053</v>
      </c>
      <c r="N34" s="172">
        <v>2967</v>
      </c>
      <c r="O34" s="172">
        <v>2747</v>
      </c>
      <c r="P34" s="172">
        <v>3959</v>
      </c>
      <c r="Q34" s="172">
        <v>3892</v>
      </c>
      <c r="R34" s="172">
        <v>464</v>
      </c>
      <c r="S34" s="172">
        <v>414</v>
      </c>
    </row>
    <row r="35" spans="1:19" s="133" customFormat="1" ht="15" customHeight="1">
      <c r="A35" s="28" t="s">
        <v>190</v>
      </c>
      <c r="B35" s="168">
        <f aca="true" t="shared" si="3" ref="B35:S35">B37+B38+B39</f>
        <v>34025</v>
      </c>
      <c r="C35" s="169">
        <f t="shared" si="3"/>
        <v>17396</v>
      </c>
      <c r="D35" s="169">
        <f t="shared" si="3"/>
        <v>16629</v>
      </c>
      <c r="E35" s="169">
        <f t="shared" si="3"/>
        <v>3308</v>
      </c>
      <c r="F35" s="169">
        <f t="shared" si="3"/>
        <v>2999</v>
      </c>
      <c r="G35" s="169">
        <f t="shared" si="3"/>
        <v>6815</v>
      </c>
      <c r="H35" s="169">
        <f t="shared" si="3"/>
        <v>6626</v>
      </c>
      <c r="I35" s="169">
        <f t="shared" si="3"/>
        <v>7273</v>
      </c>
      <c r="J35" s="169">
        <f t="shared" si="3"/>
        <v>7004</v>
      </c>
      <c r="K35" s="169">
        <f t="shared" si="3"/>
        <v>13979</v>
      </c>
      <c r="L35" s="169">
        <f t="shared" si="3"/>
        <v>7122</v>
      </c>
      <c r="M35" s="169">
        <f t="shared" si="3"/>
        <v>6857</v>
      </c>
      <c r="N35" s="169">
        <f t="shared" si="3"/>
        <v>3025</v>
      </c>
      <c r="O35" s="169">
        <f t="shared" si="3"/>
        <v>2726</v>
      </c>
      <c r="P35" s="169">
        <f t="shared" si="3"/>
        <v>3689</v>
      </c>
      <c r="Q35" s="169">
        <f t="shared" si="3"/>
        <v>3728</v>
      </c>
      <c r="R35" s="169">
        <f t="shared" si="3"/>
        <v>408</v>
      </c>
      <c r="S35" s="169">
        <f t="shared" si="3"/>
        <v>403</v>
      </c>
    </row>
    <row r="36" spans="1:19" ht="15" customHeight="1">
      <c r="A36" s="170"/>
      <c r="B36" s="171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</row>
    <row r="37" spans="1:19" ht="15" customHeight="1">
      <c r="A37" s="153" t="s">
        <v>9</v>
      </c>
      <c r="B37" s="171">
        <f>SUM(C37:D37)</f>
        <v>132</v>
      </c>
      <c r="C37" s="172">
        <f>E37+G37+I37</f>
        <v>69</v>
      </c>
      <c r="D37" s="172">
        <f>F37+H37+J37</f>
        <v>63</v>
      </c>
      <c r="E37" s="172">
        <v>11</v>
      </c>
      <c r="F37" s="172">
        <v>10</v>
      </c>
      <c r="G37" s="172">
        <v>29</v>
      </c>
      <c r="H37" s="172">
        <v>29</v>
      </c>
      <c r="I37" s="172">
        <v>29</v>
      </c>
      <c r="J37" s="172">
        <v>24</v>
      </c>
      <c r="K37" s="172">
        <f>SUM(L37:M37)</f>
        <v>66</v>
      </c>
      <c r="L37" s="172">
        <f>N37+P37+R37</f>
        <v>35</v>
      </c>
      <c r="M37" s="172">
        <f>O37+Q37+S37</f>
        <v>31</v>
      </c>
      <c r="N37" s="172">
        <v>11</v>
      </c>
      <c r="O37" s="172">
        <v>10</v>
      </c>
      <c r="P37" s="172">
        <v>19</v>
      </c>
      <c r="Q37" s="172">
        <v>20</v>
      </c>
      <c r="R37" s="172">
        <v>5</v>
      </c>
      <c r="S37" s="172">
        <v>1</v>
      </c>
    </row>
    <row r="38" spans="1:19" ht="15" customHeight="1">
      <c r="A38" s="153" t="s">
        <v>10</v>
      </c>
      <c r="B38" s="171">
        <f>SUM(C38:D38)</f>
        <v>5757</v>
      </c>
      <c r="C38" s="172">
        <f>E38+G38+I38</f>
        <v>2963</v>
      </c>
      <c r="D38" s="172">
        <f>F38+H38+J38</f>
        <v>2794</v>
      </c>
      <c r="E38" s="172">
        <v>367</v>
      </c>
      <c r="F38" s="172">
        <v>308</v>
      </c>
      <c r="G38" s="172">
        <v>1196</v>
      </c>
      <c r="H38" s="172">
        <v>1128</v>
      </c>
      <c r="I38" s="172">
        <v>1400</v>
      </c>
      <c r="J38" s="172">
        <v>1358</v>
      </c>
      <c r="K38" s="172">
        <f>SUM(L38:M38)</f>
        <v>2727</v>
      </c>
      <c r="L38" s="172">
        <f>N38+P38+R38</f>
        <v>1410</v>
      </c>
      <c r="M38" s="172">
        <f>O38+Q38+S38</f>
        <v>1317</v>
      </c>
      <c r="N38" s="172">
        <v>366</v>
      </c>
      <c r="O38" s="172">
        <v>307</v>
      </c>
      <c r="P38" s="172">
        <v>865</v>
      </c>
      <c r="Q38" s="172">
        <v>814</v>
      </c>
      <c r="R38" s="172">
        <v>179</v>
      </c>
      <c r="S38" s="172">
        <v>196</v>
      </c>
    </row>
    <row r="39" spans="1:19" ht="15" customHeight="1">
      <c r="A39" s="153" t="s">
        <v>164</v>
      </c>
      <c r="B39" s="166">
        <f>SUM(B42:B47)</f>
        <v>28136</v>
      </c>
      <c r="C39" s="167">
        <f>SUM(C42:C47)</f>
        <v>14364</v>
      </c>
      <c r="D39" s="167">
        <f aca="true" t="shared" si="4" ref="D39:S39">SUM(D42:D47)</f>
        <v>13772</v>
      </c>
      <c r="E39" s="167">
        <f t="shared" si="4"/>
        <v>2930</v>
      </c>
      <c r="F39" s="167">
        <f t="shared" si="4"/>
        <v>2681</v>
      </c>
      <c r="G39" s="167">
        <f t="shared" si="4"/>
        <v>5590</v>
      </c>
      <c r="H39" s="167">
        <f t="shared" si="4"/>
        <v>5469</v>
      </c>
      <c r="I39" s="167">
        <f t="shared" si="4"/>
        <v>5844</v>
      </c>
      <c r="J39" s="167">
        <f t="shared" si="4"/>
        <v>5622</v>
      </c>
      <c r="K39" s="167">
        <f t="shared" si="4"/>
        <v>11186</v>
      </c>
      <c r="L39" s="167">
        <f t="shared" si="4"/>
        <v>5677</v>
      </c>
      <c r="M39" s="167">
        <f t="shared" si="4"/>
        <v>5509</v>
      </c>
      <c r="N39" s="167">
        <f t="shared" si="4"/>
        <v>2648</v>
      </c>
      <c r="O39" s="167">
        <f t="shared" si="4"/>
        <v>2409</v>
      </c>
      <c r="P39" s="167">
        <f t="shared" si="4"/>
        <v>2805</v>
      </c>
      <c r="Q39" s="167">
        <f t="shared" si="4"/>
        <v>2894</v>
      </c>
      <c r="R39" s="167">
        <f t="shared" si="4"/>
        <v>224</v>
      </c>
      <c r="S39" s="167">
        <f t="shared" si="4"/>
        <v>206</v>
      </c>
    </row>
    <row r="40" spans="1:19" ht="15" customHeight="1">
      <c r="A40" s="153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</row>
    <row r="41" spans="1:19" ht="15" customHeight="1">
      <c r="A41" s="153" t="s">
        <v>114</v>
      </c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</row>
    <row r="42" spans="1:19" ht="15" customHeight="1">
      <c r="A42" s="138" t="s">
        <v>191</v>
      </c>
      <c r="B42" s="171">
        <f>SUM(C42:D42)</f>
        <v>25619</v>
      </c>
      <c r="C42" s="172">
        <f>E42+G42+I42</f>
        <v>13071</v>
      </c>
      <c r="D42" s="172">
        <f>F42+H42+J42</f>
        <v>12548</v>
      </c>
      <c r="E42" s="176">
        <v>2699</v>
      </c>
      <c r="F42" s="176">
        <v>2484</v>
      </c>
      <c r="G42" s="176">
        <v>5115</v>
      </c>
      <c r="H42" s="176">
        <v>4988</v>
      </c>
      <c r="I42" s="176">
        <v>5257</v>
      </c>
      <c r="J42" s="176">
        <v>5076</v>
      </c>
      <c r="K42" s="172">
        <f>SUM(L42:M42)</f>
        <v>10199</v>
      </c>
      <c r="L42" s="172">
        <f>N42+P42+R42</f>
        <v>5181</v>
      </c>
      <c r="M42" s="172">
        <f>O42+Q42+S42</f>
        <v>5018</v>
      </c>
      <c r="N42" s="176">
        <v>2434</v>
      </c>
      <c r="O42" s="176">
        <v>2228</v>
      </c>
      <c r="P42" s="176">
        <v>2545</v>
      </c>
      <c r="Q42" s="176">
        <v>2605</v>
      </c>
      <c r="R42" s="176">
        <v>202</v>
      </c>
      <c r="S42" s="176">
        <v>185</v>
      </c>
    </row>
    <row r="43" spans="1:19" ht="15" customHeight="1">
      <c r="A43" s="138" t="s">
        <v>192</v>
      </c>
      <c r="B43" s="177">
        <v>0</v>
      </c>
      <c r="C43" s="176">
        <v>0</v>
      </c>
      <c r="D43" s="176">
        <v>0</v>
      </c>
      <c r="E43" s="176">
        <v>0</v>
      </c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</row>
    <row r="44" spans="1:19" ht="15" customHeight="1">
      <c r="A44" s="138" t="s">
        <v>115</v>
      </c>
      <c r="B44" s="178" t="s">
        <v>193</v>
      </c>
      <c r="C44" s="179" t="s">
        <v>193</v>
      </c>
      <c r="D44" s="179" t="s">
        <v>193</v>
      </c>
      <c r="E44" s="179">
        <v>0</v>
      </c>
      <c r="F44" s="179">
        <v>0</v>
      </c>
      <c r="G44" s="179">
        <v>0</v>
      </c>
      <c r="H44" s="179">
        <v>0</v>
      </c>
      <c r="I44" s="179">
        <v>0</v>
      </c>
      <c r="J44" s="179">
        <v>0</v>
      </c>
      <c r="K44" s="179" t="s">
        <v>193</v>
      </c>
      <c r="L44" s="179" t="s">
        <v>193</v>
      </c>
      <c r="M44" s="179" t="s">
        <v>193</v>
      </c>
      <c r="N44" s="179">
        <v>0</v>
      </c>
      <c r="O44" s="179">
        <v>0</v>
      </c>
      <c r="P44" s="179">
        <v>0</v>
      </c>
      <c r="Q44" s="179">
        <v>0</v>
      </c>
      <c r="R44" s="179">
        <v>0</v>
      </c>
      <c r="S44" s="179">
        <v>0</v>
      </c>
    </row>
    <row r="45" spans="1:19" ht="15" customHeight="1">
      <c r="A45" s="138" t="s">
        <v>194</v>
      </c>
      <c r="B45" s="171">
        <f>SUM(C45:D45)</f>
        <v>898</v>
      </c>
      <c r="C45" s="172">
        <f aca="true" t="shared" si="5" ref="C45:D47">E45+G45+I45</f>
        <v>451</v>
      </c>
      <c r="D45" s="172">
        <f t="shared" si="5"/>
        <v>447</v>
      </c>
      <c r="E45" s="176">
        <v>80</v>
      </c>
      <c r="F45" s="176">
        <v>68</v>
      </c>
      <c r="G45" s="176">
        <v>172</v>
      </c>
      <c r="H45" s="176">
        <v>191</v>
      </c>
      <c r="I45" s="176">
        <v>199</v>
      </c>
      <c r="J45" s="176">
        <v>188</v>
      </c>
      <c r="K45" s="172">
        <f>SUM(L45:M45)</f>
        <v>344</v>
      </c>
      <c r="L45" s="172">
        <f aca="true" t="shared" si="6" ref="L45:M47">N45+P45+R45</f>
        <v>161</v>
      </c>
      <c r="M45" s="172">
        <f t="shared" si="6"/>
        <v>183</v>
      </c>
      <c r="N45" s="176">
        <v>70</v>
      </c>
      <c r="O45" s="176">
        <v>61</v>
      </c>
      <c r="P45" s="176">
        <v>82</v>
      </c>
      <c r="Q45" s="176">
        <v>111</v>
      </c>
      <c r="R45" s="176">
        <v>9</v>
      </c>
      <c r="S45" s="176">
        <v>11</v>
      </c>
    </row>
    <row r="46" spans="1:19" ht="15" customHeight="1">
      <c r="A46" s="138" t="s">
        <v>103</v>
      </c>
      <c r="B46" s="171">
        <f>SUM(C46:D46)</f>
        <v>0</v>
      </c>
      <c r="C46" s="172">
        <f t="shared" si="5"/>
        <v>0</v>
      </c>
      <c r="D46" s="172">
        <f t="shared" si="5"/>
        <v>0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2">
        <f>SUM(L46:M46)</f>
        <v>0</v>
      </c>
      <c r="L46" s="172">
        <f t="shared" si="6"/>
        <v>0</v>
      </c>
      <c r="M46" s="172">
        <f t="shared" si="6"/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</row>
    <row r="47" spans="1:19" ht="15" customHeight="1">
      <c r="A47" s="138" t="s">
        <v>165</v>
      </c>
      <c r="B47" s="171">
        <f>SUM(C47:D47)</f>
        <v>1619</v>
      </c>
      <c r="C47" s="172">
        <f t="shared" si="5"/>
        <v>842</v>
      </c>
      <c r="D47" s="172">
        <f t="shared" si="5"/>
        <v>777</v>
      </c>
      <c r="E47" s="176">
        <v>151</v>
      </c>
      <c r="F47" s="176">
        <v>129</v>
      </c>
      <c r="G47" s="176">
        <v>303</v>
      </c>
      <c r="H47" s="176">
        <v>290</v>
      </c>
      <c r="I47" s="176">
        <v>388</v>
      </c>
      <c r="J47" s="176">
        <v>358</v>
      </c>
      <c r="K47" s="172">
        <f>SUM(L47:M47)</f>
        <v>643</v>
      </c>
      <c r="L47" s="172">
        <f t="shared" si="6"/>
        <v>335</v>
      </c>
      <c r="M47" s="172">
        <f t="shared" si="6"/>
        <v>308</v>
      </c>
      <c r="N47" s="176">
        <v>144</v>
      </c>
      <c r="O47" s="176">
        <v>120</v>
      </c>
      <c r="P47" s="176">
        <v>178</v>
      </c>
      <c r="Q47" s="176">
        <v>178</v>
      </c>
      <c r="R47" s="176">
        <v>13</v>
      </c>
      <c r="S47" s="176">
        <v>10</v>
      </c>
    </row>
    <row r="48" spans="1:19" ht="15" customHeight="1">
      <c r="A48" s="160"/>
      <c r="B48" s="161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</row>
    <row r="49" spans="1:19" ht="15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73"/>
      <c r="L49" s="173"/>
      <c r="M49" s="173"/>
      <c r="N49" s="173"/>
      <c r="O49" s="173"/>
      <c r="P49" s="173"/>
      <c r="Q49" s="173"/>
      <c r="R49" s="173"/>
      <c r="S49" s="173"/>
    </row>
    <row r="50" spans="1:19" ht="1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73"/>
      <c r="L50" s="173"/>
      <c r="M50" s="173"/>
      <c r="N50" s="173"/>
      <c r="O50" s="173"/>
      <c r="P50" s="173"/>
      <c r="Q50" s="173"/>
      <c r="R50" s="173"/>
      <c r="S50" s="173"/>
    </row>
  </sheetData>
  <sheetProtection sheet="1" objects="1" scenarios="1" selectLockedCells="1" selectUnlockedCells="1"/>
  <mergeCells count="3">
    <mergeCell ref="A1:K1"/>
    <mergeCell ref="A27:K27"/>
    <mergeCell ref="A29:A32"/>
  </mergeCells>
  <printOptions/>
  <pageMargins left="0.5905511811023623" right="0.5905511811023623" top="0.7874015748031497" bottom="0.3937007874015748" header="0.5118110236220472" footer="0.5118110236220472"/>
  <pageSetup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83"/>
  <sheetViews>
    <sheetView showGridLines="0" zoomScale="75" zoomScaleNormal="75" workbookViewId="0" topLeftCell="A1">
      <selection activeCell="A1" sqref="A1:IV16384"/>
    </sheetView>
  </sheetViews>
  <sheetFormatPr defaultColWidth="8.75" defaultRowHeight="11.25" customHeight="1"/>
  <cols>
    <col min="1" max="1" width="1.328125" style="200" customWidth="1"/>
    <col min="2" max="2" width="8.75" style="200" customWidth="1"/>
    <col min="3" max="5" width="7.58203125" style="200" customWidth="1"/>
    <col min="6" max="20" width="6.58203125" style="200" customWidth="1"/>
    <col min="21" max="23" width="7.58203125" style="200" customWidth="1"/>
    <col min="24" max="38" width="6.58203125" style="200" customWidth="1"/>
    <col min="39" max="39" width="8" style="200" customWidth="1"/>
    <col min="40" max="42" width="6.58203125" style="200" customWidth="1"/>
    <col min="43" max="43" width="8.75" style="200" customWidth="1"/>
    <col min="44" max="44" width="1.328125" style="200" customWidth="1"/>
    <col min="45" max="16384" width="8.75" style="200" customWidth="1"/>
  </cols>
  <sheetData>
    <row r="1" spans="1:42" ht="16.5" customHeight="1">
      <c r="A1" s="357" t="s">
        <v>116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198"/>
      <c r="Y1" s="198"/>
      <c r="Z1" s="198"/>
      <c r="AA1" s="198"/>
      <c r="AB1" s="198"/>
      <c r="AC1" s="198"/>
      <c r="AD1" s="198"/>
      <c r="AE1" s="199" t="s">
        <v>202</v>
      </c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</row>
    <row r="2" spans="1:42" ht="16.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8"/>
      <c r="Y2" s="198"/>
      <c r="Z2" s="198"/>
      <c r="AA2" s="198"/>
      <c r="AB2" s="198"/>
      <c r="AC2" s="198"/>
      <c r="AD2" s="198"/>
      <c r="AE2" s="199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</row>
    <row r="3" spans="1:44" ht="16.5" customHeight="1">
      <c r="A3" s="199" t="s">
        <v>69</v>
      </c>
      <c r="C3" s="246"/>
      <c r="D3" s="246"/>
      <c r="E3" s="246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2"/>
      <c r="W3" s="201"/>
      <c r="X3" s="201" t="s">
        <v>203</v>
      </c>
      <c r="Z3" s="201"/>
      <c r="AA3" s="201"/>
      <c r="AB3" s="201"/>
      <c r="AC3" s="201"/>
      <c r="AD3" s="201"/>
      <c r="AE3" s="202"/>
      <c r="AF3" s="201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4"/>
      <c r="AR3" s="205" t="s">
        <v>70</v>
      </c>
    </row>
    <row r="4" spans="1:44" ht="24.75" customHeight="1">
      <c r="A4" s="358" t="s">
        <v>178</v>
      </c>
      <c r="B4" s="359"/>
      <c r="C4" s="350" t="s">
        <v>117</v>
      </c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2"/>
      <c r="AM4" s="364" t="s">
        <v>118</v>
      </c>
      <c r="AN4" s="367" t="s">
        <v>119</v>
      </c>
      <c r="AO4" s="368"/>
      <c r="AP4" s="369"/>
      <c r="AQ4" s="373" t="s">
        <v>178</v>
      </c>
      <c r="AR4" s="374"/>
    </row>
    <row r="5" spans="1:44" ht="24.75" customHeight="1">
      <c r="A5" s="360"/>
      <c r="B5" s="361"/>
      <c r="C5" s="350" t="s">
        <v>17</v>
      </c>
      <c r="D5" s="351"/>
      <c r="E5" s="352"/>
      <c r="F5" s="350" t="s">
        <v>120</v>
      </c>
      <c r="G5" s="351"/>
      <c r="H5" s="352"/>
      <c r="I5" s="350" t="s">
        <v>195</v>
      </c>
      <c r="J5" s="351"/>
      <c r="K5" s="352"/>
      <c r="L5" s="350" t="s">
        <v>121</v>
      </c>
      <c r="M5" s="351"/>
      <c r="N5" s="352"/>
      <c r="O5" s="350" t="s">
        <v>196</v>
      </c>
      <c r="P5" s="351"/>
      <c r="Q5" s="352"/>
      <c r="R5" s="350" t="s">
        <v>197</v>
      </c>
      <c r="S5" s="351"/>
      <c r="T5" s="352"/>
      <c r="U5" s="350" t="s">
        <v>122</v>
      </c>
      <c r="V5" s="351"/>
      <c r="W5" s="352"/>
      <c r="X5" s="350" t="s">
        <v>123</v>
      </c>
      <c r="Y5" s="351"/>
      <c r="Z5" s="352"/>
      <c r="AA5" s="350" t="s">
        <v>124</v>
      </c>
      <c r="AB5" s="351"/>
      <c r="AC5" s="352"/>
      <c r="AD5" s="350" t="s">
        <v>125</v>
      </c>
      <c r="AE5" s="351"/>
      <c r="AF5" s="352"/>
      <c r="AG5" s="350" t="s">
        <v>126</v>
      </c>
      <c r="AH5" s="351"/>
      <c r="AI5" s="352"/>
      <c r="AJ5" s="350" t="s">
        <v>127</v>
      </c>
      <c r="AK5" s="351"/>
      <c r="AL5" s="352"/>
      <c r="AM5" s="365"/>
      <c r="AN5" s="370"/>
      <c r="AO5" s="371"/>
      <c r="AP5" s="372"/>
      <c r="AQ5" s="375"/>
      <c r="AR5" s="360"/>
    </row>
    <row r="6" spans="1:44" ht="24.75" customHeight="1">
      <c r="A6" s="360"/>
      <c r="B6" s="361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9"/>
      <c r="P6" s="203"/>
      <c r="Q6" s="209"/>
      <c r="R6" s="209"/>
      <c r="S6" s="203"/>
      <c r="T6" s="209"/>
      <c r="U6" s="209"/>
      <c r="V6" s="203"/>
      <c r="W6" s="209"/>
      <c r="X6" s="210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365"/>
      <c r="AN6" s="208"/>
      <c r="AO6" s="208"/>
      <c r="AP6" s="208"/>
      <c r="AQ6" s="375"/>
      <c r="AR6" s="360"/>
    </row>
    <row r="7" spans="1:44" ht="24.75" customHeight="1">
      <c r="A7" s="362"/>
      <c r="B7" s="363"/>
      <c r="C7" s="206" t="s">
        <v>17</v>
      </c>
      <c r="D7" s="206" t="s">
        <v>77</v>
      </c>
      <c r="E7" s="206" t="s">
        <v>78</v>
      </c>
      <c r="F7" s="206" t="s">
        <v>17</v>
      </c>
      <c r="G7" s="206" t="s">
        <v>77</v>
      </c>
      <c r="H7" s="206" t="s">
        <v>78</v>
      </c>
      <c r="I7" s="206" t="s">
        <v>17</v>
      </c>
      <c r="J7" s="206" t="s">
        <v>77</v>
      </c>
      <c r="K7" s="206" t="s">
        <v>78</v>
      </c>
      <c r="L7" s="206" t="s">
        <v>17</v>
      </c>
      <c r="M7" s="206" t="s">
        <v>77</v>
      </c>
      <c r="N7" s="206" t="s">
        <v>78</v>
      </c>
      <c r="O7" s="211" t="s">
        <v>17</v>
      </c>
      <c r="P7" s="207" t="s">
        <v>77</v>
      </c>
      <c r="Q7" s="211" t="s">
        <v>78</v>
      </c>
      <c r="R7" s="211" t="s">
        <v>17</v>
      </c>
      <c r="S7" s="207" t="s">
        <v>77</v>
      </c>
      <c r="T7" s="211" t="s">
        <v>78</v>
      </c>
      <c r="U7" s="211" t="s">
        <v>17</v>
      </c>
      <c r="V7" s="207" t="s">
        <v>77</v>
      </c>
      <c r="W7" s="211" t="s">
        <v>78</v>
      </c>
      <c r="X7" s="211" t="s">
        <v>17</v>
      </c>
      <c r="Y7" s="206" t="s">
        <v>77</v>
      </c>
      <c r="Z7" s="206" t="s">
        <v>78</v>
      </c>
      <c r="AA7" s="206" t="s">
        <v>17</v>
      </c>
      <c r="AB7" s="206" t="s">
        <v>77</v>
      </c>
      <c r="AC7" s="206" t="s">
        <v>78</v>
      </c>
      <c r="AD7" s="206" t="s">
        <v>17</v>
      </c>
      <c r="AE7" s="206" t="s">
        <v>77</v>
      </c>
      <c r="AF7" s="206" t="s">
        <v>78</v>
      </c>
      <c r="AG7" s="206" t="s">
        <v>17</v>
      </c>
      <c r="AH7" s="206" t="s">
        <v>77</v>
      </c>
      <c r="AI7" s="206" t="s">
        <v>78</v>
      </c>
      <c r="AJ7" s="206" t="s">
        <v>17</v>
      </c>
      <c r="AK7" s="206" t="s">
        <v>77</v>
      </c>
      <c r="AL7" s="206" t="s">
        <v>78</v>
      </c>
      <c r="AM7" s="366"/>
      <c r="AN7" s="206" t="s">
        <v>17</v>
      </c>
      <c r="AO7" s="206" t="s">
        <v>77</v>
      </c>
      <c r="AP7" s="206" t="s">
        <v>78</v>
      </c>
      <c r="AQ7" s="376"/>
      <c r="AR7" s="362"/>
    </row>
    <row r="8" spans="1:44" ht="24.75" customHeight="1">
      <c r="A8" s="204"/>
      <c r="B8" s="212"/>
      <c r="C8" s="208"/>
      <c r="D8" s="213"/>
      <c r="E8" s="213"/>
      <c r="F8" s="203"/>
      <c r="G8" s="213"/>
      <c r="H8" s="213"/>
      <c r="I8" s="203"/>
      <c r="J8" s="213"/>
      <c r="K8" s="213"/>
      <c r="L8" s="203"/>
      <c r="M8" s="213"/>
      <c r="N8" s="213"/>
      <c r="O8" s="203"/>
      <c r="P8" s="213"/>
      <c r="Q8" s="213"/>
      <c r="R8" s="203"/>
      <c r="S8" s="213"/>
      <c r="T8" s="213"/>
      <c r="U8" s="203"/>
      <c r="V8" s="213"/>
      <c r="W8" s="213"/>
      <c r="X8" s="203"/>
      <c r="Y8" s="213"/>
      <c r="Z8" s="213"/>
      <c r="AA8" s="203"/>
      <c r="AB8" s="213"/>
      <c r="AC8" s="213"/>
      <c r="AD8" s="20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4"/>
      <c r="AR8" s="215"/>
    </row>
    <row r="9" spans="1:44" ht="24.75" customHeight="1">
      <c r="A9" s="247"/>
      <c r="B9" s="248" t="s">
        <v>198</v>
      </c>
      <c r="C9" s="249">
        <v>2310</v>
      </c>
      <c r="D9" s="227">
        <v>182</v>
      </c>
      <c r="E9" s="227">
        <v>2128</v>
      </c>
      <c r="F9" s="227">
        <v>203</v>
      </c>
      <c r="G9" s="227">
        <v>113</v>
      </c>
      <c r="H9" s="227">
        <v>90</v>
      </c>
      <c r="I9" s="227" t="s">
        <v>199</v>
      </c>
      <c r="J9" s="227" t="s">
        <v>199</v>
      </c>
      <c r="K9" s="227" t="s">
        <v>199</v>
      </c>
      <c r="L9" s="227">
        <v>105</v>
      </c>
      <c r="M9" s="227">
        <v>10</v>
      </c>
      <c r="N9" s="227">
        <v>95</v>
      </c>
      <c r="O9" s="227" t="s">
        <v>199</v>
      </c>
      <c r="P9" s="227" t="s">
        <v>199</v>
      </c>
      <c r="Q9" s="227" t="s">
        <v>199</v>
      </c>
      <c r="R9" s="227" t="s">
        <v>199</v>
      </c>
      <c r="S9" s="227" t="s">
        <v>199</v>
      </c>
      <c r="T9" s="227" t="s">
        <v>199</v>
      </c>
      <c r="U9" s="227">
        <v>1879</v>
      </c>
      <c r="V9" s="227">
        <v>48</v>
      </c>
      <c r="W9" s="227">
        <v>1831</v>
      </c>
      <c r="X9" s="227">
        <v>11</v>
      </c>
      <c r="Y9" s="227">
        <v>3</v>
      </c>
      <c r="Z9" s="227">
        <v>8</v>
      </c>
      <c r="AA9" s="227">
        <v>2</v>
      </c>
      <c r="AB9" s="227">
        <v>0</v>
      </c>
      <c r="AC9" s="227">
        <v>2</v>
      </c>
      <c r="AD9" s="227">
        <v>0</v>
      </c>
      <c r="AE9" s="227">
        <v>0</v>
      </c>
      <c r="AF9" s="227">
        <v>0</v>
      </c>
      <c r="AG9" s="227">
        <v>1</v>
      </c>
      <c r="AH9" s="227">
        <v>0</v>
      </c>
      <c r="AI9" s="227">
        <v>1</v>
      </c>
      <c r="AJ9" s="227">
        <v>109</v>
      </c>
      <c r="AK9" s="227">
        <v>8</v>
      </c>
      <c r="AL9" s="227">
        <v>101</v>
      </c>
      <c r="AM9" s="227">
        <v>53</v>
      </c>
      <c r="AN9" s="227">
        <v>449</v>
      </c>
      <c r="AO9" s="227">
        <v>98</v>
      </c>
      <c r="AP9" s="227">
        <v>351</v>
      </c>
      <c r="AQ9" s="250" t="s">
        <v>177</v>
      </c>
      <c r="AR9" s="216"/>
    </row>
    <row r="10" spans="1:44" s="220" customFormat="1" ht="24.75" customHeight="1">
      <c r="A10" s="251"/>
      <c r="B10" s="252" t="s">
        <v>200</v>
      </c>
      <c r="C10" s="217">
        <f>C16+C35+C38+C43+C45+C48+C52+C57+C60+C63+C65</f>
        <v>2397</v>
      </c>
      <c r="D10" s="218">
        <f>D16+D35+D38+D43+D45+D48+D52+D57+D60+D63+D65</f>
        <v>189</v>
      </c>
      <c r="E10" s="218">
        <f aca="true" t="shared" si="0" ref="E10:AP10">E16+E35+E38+E43+E45+E48+E52+E57+E60+E63+E65</f>
        <v>2208</v>
      </c>
      <c r="F10" s="218">
        <f t="shared" si="0"/>
        <v>205</v>
      </c>
      <c r="G10" s="218">
        <f t="shared" si="0"/>
        <v>110</v>
      </c>
      <c r="H10" s="218">
        <f t="shared" si="0"/>
        <v>95</v>
      </c>
      <c r="I10" s="218">
        <f>I16+I35+I38+I43+I45+I48+I52+I57+I60+I63+I65</f>
        <v>65</v>
      </c>
      <c r="J10" s="218">
        <f>J16+J35+J38+J43+J45+J48+J52+J57+J60+J63+J65</f>
        <v>11</v>
      </c>
      <c r="K10" s="218">
        <f>K16+K35+K38+K43+K45+K48+K52+K57+K60+K63+K65</f>
        <v>54</v>
      </c>
      <c r="L10" s="218">
        <f t="shared" si="0"/>
        <v>69</v>
      </c>
      <c r="M10" s="218">
        <f t="shared" si="0"/>
        <v>5</v>
      </c>
      <c r="N10" s="218">
        <f t="shared" si="0"/>
        <v>64</v>
      </c>
      <c r="O10" s="218">
        <f t="shared" si="0"/>
        <v>25</v>
      </c>
      <c r="P10" s="218">
        <f t="shared" si="0"/>
        <v>4</v>
      </c>
      <c r="Q10" s="218">
        <f t="shared" si="0"/>
        <v>21</v>
      </c>
      <c r="R10" s="218">
        <f t="shared" si="0"/>
        <v>32</v>
      </c>
      <c r="S10" s="218">
        <f t="shared" si="0"/>
        <v>0</v>
      </c>
      <c r="T10" s="218">
        <f t="shared" si="0"/>
        <v>32</v>
      </c>
      <c r="U10" s="218">
        <f t="shared" si="0"/>
        <v>1828</v>
      </c>
      <c r="V10" s="218">
        <f t="shared" si="0"/>
        <v>50</v>
      </c>
      <c r="W10" s="218">
        <f t="shared" si="0"/>
        <v>1778</v>
      </c>
      <c r="X10" s="218">
        <f t="shared" si="0"/>
        <v>18</v>
      </c>
      <c r="Y10" s="218">
        <f t="shared" si="0"/>
        <v>3</v>
      </c>
      <c r="Z10" s="218">
        <f t="shared" si="0"/>
        <v>15</v>
      </c>
      <c r="AA10" s="218">
        <f t="shared" si="0"/>
        <v>3</v>
      </c>
      <c r="AB10" s="218">
        <f t="shared" si="0"/>
        <v>0</v>
      </c>
      <c r="AC10" s="218">
        <f t="shared" si="0"/>
        <v>3</v>
      </c>
      <c r="AD10" s="218">
        <f t="shared" si="0"/>
        <v>0</v>
      </c>
      <c r="AE10" s="218">
        <f t="shared" si="0"/>
        <v>0</v>
      </c>
      <c r="AF10" s="218">
        <f t="shared" si="0"/>
        <v>0</v>
      </c>
      <c r="AG10" s="218">
        <f t="shared" si="0"/>
        <v>2</v>
      </c>
      <c r="AH10" s="218">
        <f t="shared" si="0"/>
        <v>0</v>
      </c>
      <c r="AI10" s="218">
        <f t="shared" si="0"/>
        <v>2</v>
      </c>
      <c r="AJ10" s="218">
        <f t="shared" si="0"/>
        <v>150</v>
      </c>
      <c r="AK10" s="218">
        <f t="shared" si="0"/>
        <v>6</v>
      </c>
      <c r="AL10" s="218">
        <f t="shared" si="0"/>
        <v>144</v>
      </c>
      <c r="AM10" s="218">
        <f t="shared" si="0"/>
        <v>68</v>
      </c>
      <c r="AN10" s="218">
        <f t="shared" si="0"/>
        <v>400</v>
      </c>
      <c r="AO10" s="218">
        <f t="shared" si="0"/>
        <v>95</v>
      </c>
      <c r="AP10" s="218">
        <f t="shared" si="0"/>
        <v>305</v>
      </c>
      <c r="AQ10" s="253" t="s">
        <v>201</v>
      </c>
      <c r="AR10" s="219"/>
    </row>
    <row r="11" spans="1:44" ht="24.75" customHeight="1">
      <c r="A11" s="204"/>
      <c r="B11" s="212"/>
      <c r="C11" s="221">
        <f>IF(C10=SUM(C12:C14),"","no")</f>
      </c>
      <c r="D11" s="222">
        <f aca="true" t="shared" si="1" ref="D11:AP11">IF(D10=SUM(D12:D14),"","no")</f>
      </c>
      <c r="E11" s="222">
        <f t="shared" si="1"/>
      </c>
      <c r="F11" s="222">
        <f t="shared" si="1"/>
      </c>
      <c r="G11" s="222">
        <f t="shared" si="1"/>
      </c>
      <c r="H11" s="222">
        <f t="shared" si="1"/>
      </c>
      <c r="I11" s="222">
        <f>IF(I10=SUM(I12:I14),"","no")</f>
      </c>
      <c r="J11" s="222">
        <f>IF(J10=SUM(J12:J14),"","no")</f>
      </c>
      <c r="K11" s="222">
        <f>IF(K10=SUM(K12:K14),"","no")</f>
      </c>
      <c r="L11" s="222">
        <f t="shared" si="1"/>
      </c>
      <c r="M11" s="222">
        <f t="shared" si="1"/>
      </c>
      <c r="N11" s="222">
        <f t="shared" si="1"/>
      </c>
      <c r="O11" s="222">
        <f t="shared" si="1"/>
      </c>
      <c r="P11" s="222">
        <f t="shared" si="1"/>
      </c>
      <c r="Q11" s="222">
        <f t="shared" si="1"/>
      </c>
      <c r="R11" s="222">
        <f t="shared" si="1"/>
      </c>
      <c r="S11" s="222">
        <f t="shared" si="1"/>
      </c>
      <c r="T11" s="222">
        <f t="shared" si="1"/>
      </c>
      <c r="U11" s="222">
        <f t="shared" si="1"/>
      </c>
      <c r="V11" s="222">
        <f t="shared" si="1"/>
      </c>
      <c r="W11" s="222">
        <f t="shared" si="1"/>
      </c>
      <c r="X11" s="222">
        <f t="shared" si="1"/>
      </c>
      <c r="Y11" s="222">
        <f t="shared" si="1"/>
      </c>
      <c r="Z11" s="222">
        <f t="shared" si="1"/>
      </c>
      <c r="AA11" s="222">
        <f t="shared" si="1"/>
      </c>
      <c r="AB11" s="222">
        <f t="shared" si="1"/>
      </c>
      <c r="AC11" s="222">
        <f t="shared" si="1"/>
      </c>
      <c r="AD11" s="222">
        <f t="shared" si="1"/>
      </c>
      <c r="AE11" s="222">
        <f t="shared" si="1"/>
      </c>
      <c r="AF11" s="222">
        <f t="shared" si="1"/>
      </c>
      <c r="AG11" s="222">
        <f t="shared" si="1"/>
      </c>
      <c r="AH11" s="222">
        <f t="shared" si="1"/>
      </c>
      <c r="AI11" s="222">
        <f t="shared" si="1"/>
      </c>
      <c r="AJ11" s="222">
        <f t="shared" si="1"/>
      </c>
      <c r="AK11" s="222">
        <f t="shared" si="1"/>
      </c>
      <c r="AL11" s="222">
        <f t="shared" si="1"/>
      </c>
      <c r="AM11" s="222">
        <f t="shared" si="1"/>
      </c>
      <c r="AN11" s="222">
        <f t="shared" si="1"/>
      </c>
      <c r="AO11" s="222">
        <f t="shared" si="1"/>
      </c>
      <c r="AP11" s="222">
        <f t="shared" si="1"/>
      </c>
      <c r="AQ11" s="223"/>
      <c r="AR11" s="216"/>
    </row>
    <row r="12" spans="1:44" ht="24.75" customHeight="1">
      <c r="A12" s="204"/>
      <c r="B12" s="224" t="s">
        <v>81</v>
      </c>
      <c r="C12" s="225">
        <f>D12+E12</f>
        <v>7</v>
      </c>
      <c r="D12" s="226">
        <f aca="true" t="shared" si="2" ref="D12:E14">G12+J12+P12+S12+M12+V12+Y12+AB12+AE12+AH12+AK12</f>
        <v>3</v>
      </c>
      <c r="E12" s="226">
        <f t="shared" si="2"/>
        <v>4</v>
      </c>
      <c r="F12" s="226">
        <f>G12+H12</f>
        <v>0</v>
      </c>
      <c r="G12" s="227">
        <v>0</v>
      </c>
      <c r="H12" s="227">
        <v>0</v>
      </c>
      <c r="I12" s="226">
        <f>J12+K12</f>
        <v>1</v>
      </c>
      <c r="J12" s="227">
        <v>1</v>
      </c>
      <c r="K12" s="227">
        <v>0</v>
      </c>
      <c r="L12" s="226">
        <f>M12+N12</f>
        <v>1</v>
      </c>
      <c r="M12" s="227">
        <v>1</v>
      </c>
      <c r="N12" s="227">
        <v>0</v>
      </c>
      <c r="O12" s="226">
        <f>P12+Q12</f>
        <v>1</v>
      </c>
      <c r="P12" s="227">
        <v>1</v>
      </c>
      <c r="Q12" s="227">
        <v>0</v>
      </c>
      <c r="R12" s="226">
        <f>S12+T12</f>
        <v>0</v>
      </c>
      <c r="S12" s="227">
        <v>0</v>
      </c>
      <c r="T12" s="227">
        <v>0</v>
      </c>
      <c r="U12" s="226">
        <f>V12+W12</f>
        <v>3</v>
      </c>
      <c r="V12" s="227">
        <v>0</v>
      </c>
      <c r="W12" s="227">
        <v>3</v>
      </c>
      <c r="X12" s="226">
        <f>Y12+Z12</f>
        <v>0</v>
      </c>
      <c r="Y12" s="227">
        <v>0</v>
      </c>
      <c r="Z12" s="227">
        <v>0</v>
      </c>
      <c r="AA12" s="226">
        <f>AB12+AC12</f>
        <v>1</v>
      </c>
      <c r="AB12" s="227">
        <v>0</v>
      </c>
      <c r="AC12" s="227">
        <v>1</v>
      </c>
      <c r="AD12" s="226">
        <f>AE12+AF12</f>
        <v>0</v>
      </c>
      <c r="AE12" s="227">
        <v>0</v>
      </c>
      <c r="AF12" s="227">
        <v>0</v>
      </c>
      <c r="AG12" s="227">
        <f>AH12+AI12</f>
        <v>0</v>
      </c>
      <c r="AH12" s="227">
        <v>0</v>
      </c>
      <c r="AI12" s="227">
        <v>0</v>
      </c>
      <c r="AJ12" s="227">
        <f>AK12+AL12</f>
        <v>0</v>
      </c>
      <c r="AK12" s="227">
        <v>0</v>
      </c>
      <c r="AL12" s="227">
        <v>0</v>
      </c>
      <c r="AM12" s="227">
        <v>0</v>
      </c>
      <c r="AN12" s="227">
        <f>SUM(AO12:AP12)</f>
        <v>6</v>
      </c>
      <c r="AO12" s="227">
        <v>1</v>
      </c>
      <c r="AP12" s="227">
        <v>5</v>
      </c>
      <c r="AQ12" s="228" t="s">
        <v>65</v>
      </c>
      <c r="AR12" s="216"/>
    </row>
    <row r="13" spans="1:44" ht="24.75" customHeight="1">
      <c r="A13" s="204"/>
      <c r="B13" s="224" t="s">
        <v>82</v>
      </c>
      <c r="C13" s="225">
        <f>D13+E13</f>
        <v>513</v>
      </c>
      <c r="D13" s="226">
        <f t="shared" si="2"/>
        <v>24</v>
      </c>
      <c r="E13" s="226">
        <f t="shared" si="2"/>
        <v>489</v>
      </c>
      <c r="F13" s="226">
        <f>G13+H13</f>
        <v>44</v>
      </c>
      <c r="G13" s="227">
        <v>9</v>
      </c>
      <c r="H13" s="227">
        <v>35</v>
      </c>
      <c r="I13" s="226">
        <f>J13+K13</f>
        <v>22</v>
      </c>
      <c r="J13" s="227">
        <v>1</v>
      </c>
      <c r="K13" s="227">
        <v>21</v>
      </c>
      <c r="L13" s="226">
        <f>M13+N13</f>
        <v>7</v>
      </c>
      <c r="M13" s="227">
        <v>0</v>
      </c>
      <c r="N13" s="227">
        <v>7</v>
      </c>
      <c r="O13" s="226">
        <f>P13+Q13</f>
        <v>4</v>
      </c>
      <c r="P13" s="227">
        <v>0</v>
      </c>
      <c r="Q13" s="227">
        <v>4</v>
      </c>
      <c r="R13" s="226">
        <f>S13+T13</f>
        <v>0</v>
      </c>
      <c r="S13" s="227">
        <v>0</v>
      </c>
      <c r="T13" s="227">
        <v>0</v>
      </c>
      <c r="U13" s="226">
        <f>V13+W13</f>
        <v>317</v>
      </c>
      <c r="V13" s="227">
        <v>9</v>
      </c>
      <c r="W13" s="227">
        <v>308</v>
      </c>
      <c r="X13" s="226">
        <f>Y13+Z13</f>
        <v>4</v>
      </c>
      <c r="Y13" s="227">
        <v>0</v>
      </c>
      <c r="Z13" s="227">
        <v>4</v>
      </c>
      <c r="AA13" s="226">
        <f>AB13+AC13</f>
        <v>1</v>
      </c>
      <c r="AB13" s="227">
        <v>0</v>
      </c>
      <c r="AC13" s="227">
        <v>1</v>
      </c>
      <c r="AD13" s="226">
        <f>AE13+AF13</f>
        <v>0</v>
      </c>
      <c r="AE13" s="227">
        <v>0</v>
      </c>
      <c r="AF13" s="227">
        <v>0</v>
      </c>
      <c r="AG13" s="227">
        <f>AH13+AI13</f>
        <v>1</v>
      </c>
      <c r="AH13" s="227">
        <v>0</v>
      </c>
      <c r="AI13" s="227">
        <v>1</v>
      </c>
      <c r="AJ13" s="227">
        <f>AK13+AL13</f>
        <v>113</v>
      </c>
      <c r="AK13" s="227">
        <v>5</v>
      </c>
      <c r="AL13" s="227">
        <v>108</v>
      </c>
      <c r="AM13" s="227">
        <v>43</v>
      </c>
      <c r="AN13" s="227">
        <f>SUM(AO13:AP13)</f>
        <v>169</v>
      </c>
      <c r="AO13" s="227">
        <v>69</v>
      </c>
      <c r="AP13" s="227">
        <v>100</v>
      </c>
      <c r="AQ13" s="228" t="s">
        <v>66</v>
      </c>
      <c r="AR13" s="216"/>
    </row>
    <row r="14" spans="1:44" ht="24.75" customHeight="1">
      <c r="A14" s="204"/>
      <c r="B14" s="224" t="s">
        <v>83</v>
      </c>
      <c r="C14" s="225">
        <f>D14+E14</f>
        <v>1877</v>
      </c>
      <c r="D14" s="226">
        <f t="shared" si="2"/>
        <v>162</v>
      </c>
      <c r="E14" s="226">
        <f t="shared" si="2"/>
        <v>1715</v>
      </c>
      <c r="F14" s="226">
        <f>G14+H14</f>
        <v>161</v>
      </c>
      <c r="G14" s="227">
        <v>101</v>
      </c>
      <c r="H14" s="227">
        <v>60</v>
      </c>
      <c r="I14" s="226">
        <f>J14+K14</f>
        <v>42</v>
      </c>
      <c r="J14" s="227">
        <v>9</v>
      </c>
      <c r="K14" s="227">
        <v>33</v>
      </c>
      <c r="L14" s="226">
        <f>M14+N14</f>
        <v>61</v>
      </c>
      <c r="M14" s="227">
        <v>4</v>
      </c>
      <c r="N14" s="227">
        <v>57</v>
      </c>
      <c r="O14" s="226">
        <f>P14+Q14</f>
        <v>20</v>
      </c>
      <c r="P14" s="227">
        <v>3</v>
      </c>
      <c r="Q14" s="227">
        <v>17</v>
      </c>
      <c r="R14" s="226">
        <f>S14+T14</f>
        <v>32</v>
      </c>
      <c r="S14" s="227">
        <v>0</v>
      </c>
      <c r="T14" s="227">
        <v>32</v>
      </c>
      <c r="U14" s="226">
        <f>V14+W14</f>
        <v>1508</v>
      </c>
      <c r="V14" s="227">
        <v>41</v>
      </c>
      <c r="W14" s="227">
        <v>1467</v>
      </c>
      <c r="X14" s="226">
        <f>Y14+Z14</f>
        <v>14</v>
      </c>
      <c r="Y14" s="227">
        <v>3</v>
      </c>
      <c r="Z14" s="227">
        <v>11</v>
      </c>
      <c r="AA14" s="226">
        <f>AB14+AC14</f>
        <v>1</v>
      </c>
      <c r="AB14" s="227">
        <v>0</v>
      </c>
      <c r="AC14" s="227">
        <v>1</v>
      </c>
      <c r="AD14" s="226">
        <f>AE14+AF14</f>
        <v>0</v>
      </c>
      <c r="AE14" s="227">
        <v>0</v>
      </c>
      <c r="AF14" s="227">
        <v>0</v>
      </c>
      <c r="AG14" s="227">
        <f>AH14+AI14</f>
        <v>1</v>
      </c>
      <c r="AH14" s="227">
        <v>0</v>
      </c>
      <c r="AI14" s="227">
        <v>1</v>
      </c>
      <c r="AJ14" s="227">
        <f>AK14+AL14</f>
        <v>37</v>
      </c>
      <c r="AK14" s="227">
        <v>1</v>
      </c>
      <c r="AL14" s="227">
        <v>36</v>
      </c>
      <c r="AM14" s="227">
        <v>25</v>
      </c>
      <c r="AN14" s="227">
        <f>SUM(AO14:AP14)</f>
        <v>225</v>
      </c>
      <c r="AO14" s="227">
        <v>25</v>
      </c>
      <c r="AP14" s="227">
        <v>200</v>
      </c>
      <c r="AQ14" s="228" t="s">
        <v>67</v>
      </c>
      <c r="AR14" s="216"/>
    </row>
    <row r="15" spans="1:44" ht="24.75" customHeight="1">
      <c r="A15" s="204"/>
      <c r="B15" s="229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23"/>
      <c r="AR15" s="216"/>
    </row>
    <row r="16" spans="1:44" s="231" customFormat="1" ht="24.75" customHeight="1">
      <c r="A16" s="355" t="s">
        <v>166</v>
      </c>
      <c r="B16" s="356"/>
      <c r="C16" s="217">
        <f aca="true" t="shared" si="3" ref="C16:C67">SUM(D16:E16)</f>
        <v>1974</v>
      </c>
      <c r="D16" s="218">
        <f>SUM(D18:D34)</f>
        <v>167</v>
      </c>
      <c r="E16" s="218">
        <f>SUM(E18:E34)</f>
        <v>1807</v>
      </c>
      <c r="F16" s="218">
        <f aca="true" t="shared" si="4" ref="F16:F67">SUM(G16:H16)</f>
        <v>168</v>
      </c>
      <c r="G16" s="218">
        <f>SUM(G18:G34)</f>
        <v>96</v>
      </c>
      <c r="H16" s="218">
        <f>SUM(H18:H34)</f>
        <v>72</v>
      </c>
      <c r="I16" s="218">
        <f aca="true" t="shared" si="5" ref="I16:I33">SUM(J16:K16)</f>
        <v>57</v>
      </c>
      <c r="J16" s="218">
        <f>SUM(J18:J34)</f>
        <v>9</v>
      </c>
      <c r="K16" s="218">
        <f>SUM(K18:K34)</f>
        <v>48</v>
      </c>
      <c r="L16" s="218">
        <f aca="true" t="shared" si="6" ref="L16:L67">SUM(M16:N16)</f>
        <v>54</v>
      </c>
      <c r="M16" s="218">
        <f>SUM(M18:M34)</f>
        <v>4</v>
      </c>
      <c r="N16" s="218">
        <f>SUM(N18:N34)</f>
        <v>50</v>
      </c>
      <c r="O16" s="218">
        <f aca="true" t="shared" si="7" ref="O16:O67">SUM(P16:Q16)</f>
        <v>17</v>
      </c>
      <c r="P16" s="218">
        <f>SUM(P18:P34)</f>
        <v>4</v>
      </c>
      <c r="Q16" s="218">
        <f>SUM(Q18:Q34)</f>
        <v>13</v>
      </c>
      <c r="R16" s="218">
        <f aca="true" t="shared" si="8" ref="R16:R67">SUM(S16:T16)</f>
        <v>32</v>
      </c>
      <c r="S16" s="218">
        <f>SUM(S18:S34)</f>
        <v>0</v>
      </c>
      <c r="T16" s="218">
        <f>SUM(T18:T34)</f>
        <v>32</v>
      </c>
      <c r="U16" s="218">
        <f aca="true" t="shared" si="9" ref="U16:U67">SUM(V16:W16)</f>
        <v>1514</v>
      </c>
      <c r="V16" s="218">
        <f>SUM(V18:V34)</f>
        <v>46</v>
      </c>
      <c r="W16" s="218">
        <f>SUM(W18:W34)</f>
        <v>1468</v>
      </c>
      <c r="X16" s="218">
        <f aca="true" t="shared" si="10" ref="X16:X67">SUM(Y16:Z16)</f>
        <v>14</v>
      </c>
      <c r="Y16" s="218">
        <f>SUM(Y18:Y34)</f>
        <v>3</v>
      </c>
      <c r="Z16" s="218">
        <f>SUM(Z18:Z34)</f>
        <v>11</v>
      </c>
      <c r="AA16" s="218">
        <f aca="true" t="shared" si="11" ref="AA16:AA67">SUM(AB16:AC16)</f>
        <v>3</v>
      </c>
      <c r="AB16" s="218">
        <f>SUM(AB18:AB34)</f>
        <v>0</v>
      </c>
      <c r="AC16" s="218">
        <f>SUM(AC18:AC34)</f>
        <v>3</v>
      </c>
      <c r="AD16" s="218">
        <f aca="true" t="shared" si="12" ref="AD16:AD67">SUM(AE16:AF16)</f>
        <v>0</v>
      </c>
      <c r="AE16" s="218">
        <f>SUM(AE18:AE34)</f>
        <v>0</v>
      </c>
      <c r="AF16" s="218">
        <f>SUM(AF18:AF34)</f>
        <v>0</v>
      </c>
      <c r="AG16" s="218">
        <f aca="true" t="shared" si="13" ref="AG16:AG67">SUM(AH16:AI16)</f>
        <v>2</v>
      </c>
      <c r="AH16" s="218">
        <f>SUM(AH18:AH34)</f>
        <v>0</v>
      </c>
      <c r="AI16" s="218">
        <f>SUM(AI18:AI34)</f>
        <v>2</v>
      </c>
      <c r="AJ16" s="218">
        <f aca="true" t="shared" si="14" ref="AJ16:AJ67">SUM(AK16:AL16)</f>
        <v>113</v>
      </c>
      <c r="AK16" s="218">
        <f aca="true" t="shared" si="15" ref="AK16:AP16">SUM(AK18:AK34)</f>
        <v>5</v>
      </c>
      <c r="AL16" s="218">
        <f t="shared" si="15"/>
        <v>108</v>
      </c>
      <c r="AM16" s="218">
        <f t="shared" si="15"/>
        <v>60</v>
      </c>
      <c r="AN16" s="218">
        <f t="shared" si="15"/>
        <v>340</v>
      </c>
      <c r="AO16" s="218">
        <f t="shared" si="15"/>
        <v>73</v>
      </c>
      <c r="AP16" s="218">
        <f t="shared" si="15"/>
        <v>267</v>
      </c>
      <c r="AQ16" s="377" t="s">
        <v>166</v>
      </c>
      <c r="AR16" s="378"/>
    </row>
    <row r="17" spans="1:44" s="231" customFormat="1" ht="24.75" customHeight="1">
      <c r="A17" s="232"/>
      <c r="B17" s="233" t="s">
        <v>167</v>
      </c>
      <c r="C17" s="217">
        <f t="shared" si="3"/>
        <v>1055</v>
      </c>
      <c r="D17" s="218">
        <f>SUM(D18:D22)</f>
        <v>104</v>
      </c>
      <c r="E17" s="218">
        <f>SUM(E18:E22)</f>
        <v>951</v>
      </c>
      <c r="F17" s="218">
        <f t="shared" si="4"/>
        <v>92</v>
      </c>
      <c r="G17" s="218">
        <f>SUM(G18:G22)</f>
        <v>57</v>
      </c>
      <c r="H17" s="218">
        <f>SUM(H18:H22)</f>
        <v>35</v>
      </c>
      <c r="I17" s="218">
        <f t="shared" si="5"/>
        <v>24</v>
      </c>
      <c r="J17" s="218">
        <f>SUM(J18:J22)</f>
        <v>8</v>
      </c>
      <c r="K17" s="218">
        <f>SUM(K18:K22)</f>
        <v>16</v>
      </c>
      <c r="L17" s="218">
        <f t="shared" si="6"/>
        <v>23</v>
      </c>
      <c r="M17" s="218">
        <f>SUM(M18:M22)</f>
        <v>3</v>
      </c>
      <c r="N17" s="218">
        <f>SUM(N18:N22)</f>
        <v>20</v>
      </c>
      <c r="O17" s="218">
        <f t="shared" si="7"/>
        <v>13</v>
      </c>
      <c r="P17" s="218">
        <f>SUM(P18:P22)</f>
        <v>3</v>
      </c>
      <c r="Q17" s="218">
        <f>SUM(Q18:Q22)</f>
        <v>10</v>
      </c>
      <c r="R17" s="218">
        <f t="shared" si="8"/>
        <v>28</v>
      </c>
      <c r="S17" s="218">
        <f>SUM(S18:S22)</f>
        <v>0</v>
      </c>
      <c r="T17" s="218">
        <f>SUM(T18:T22)</f>
        <v>28</v>
      </c>
      <c r="U17" s="218">
        <f t="shared" si="9"/>
        <v>836</v>
      </c>
      <c r="V17" s="218">
        <f>SUM(V18:V22)</f>
        <v>29</v>
      </c>
      <c r="W17" s="218">
        <f>SUM(W18:W22)</f>
        <v>807</v>
      </c>
      <c r="X17" s="218">
        <f t="shared" si="10"/>
        <v>14</v>
      </c>
      <c r="Y17" s="218">
        <f>SUM(Y18:Y22)</f>
        <v>3</v>
      </c>
      <c r="Z17" s="218">
        <f>SUM(Z18:Z22)</f>
        <v>11</v>
      </c>
      <c r="AA17" s="218">
        <f t="shared" si="11"/>
        <v>2</v>
      </c>
      <c r="AB17" s="218">
        <f>SUM(AB18:AB22)</f>
        <v>0</v>
      </c>
      <c r="AC17" s="218">
        <f>SUM(AC18:AC22)</f>
        <v>2</v>
      </c>
      <c r="AD17" s="218">
        <f t="shared" si="12"/>
        <v>0</v>
      </c>
      <c r="AE17" s="218">
        <f>SUM(AE18:AE22)</f>
        <v>0</v>
      </c>
      <c r="AF17" s="218">
        <f>SUM(AF18:AF22)</f>
        <v>0</v>
      </c>
      <c r="AG17" s="218">
        <f t="shared" si="13"/>
        <v>1</v>
      </c>
      <c r="AH17" s="218">
        <f>SUM(AH18:AH22)</f>
        <v>0</v>
      </c>
      <c r="AI17" s="218">
        <f>SUM(AI18:AI22)</f>
        <v>1</v>
      </c>
      <c r="AJ17" s="218">
        <f t="shared" si="14"/>
        <v>22</v>
      </c>
      <c r="AK17" s="218">
        <f aca="true" t="shared" si="16" ref="AK17:AP17">SUM(AK18:AK22)</f>
        <v>1</v>
      </c>
      <c r="AL17" s="218">
        <f t="shared" si="16"/>
        <v>21</v>
      </c>
      <c r="AM17" s="218">
        <f t="shared" si="16"/>
        <v>14</v>
      </c>
      <c r="AN17" s="218">
        <f t="shared" si="16"/>
        <v>164</v>
      </c>
      <c r="AO17" s="218">
        <f t="shared" si="16"/>
        <v>18</v>
      </c>
      <c r="AP17" s="218">
        <f t="shared" si="16"/>
        <v>146</v>
      </c>
      <c r="AQ17" s="234" t="s">
        <v>167</v>
      </c>
      <c r="AR17" s="232"/>
    </row>
    <row r="18" spans="1:44" ht="24.75" customHeight="1">
      <c r="A18" s="235"/>
      <c r="B18" s="236" t="s">
        <v>20</v>
      </c>
      <c r="C18" s="225">
        <f t="shared" si="3"/>
        <v>241</v>
      </c>
      <c r="D18" s="226">
        <f>G18+J18+P18+S18+M18+V18+Y18+AB18+AE18+AH18+AK18</f>
        <v>25</v>
      </c>
      <c r="E18" s="226">
        <f>H18+K18+Q18+T18+N18+W18+Z18+AC18+AF18+AI18+AL18</f>
        <v>216</v>
      </c>
      <c r="F18" s="226">
        <f t="shared" si="4"/>
        <v>25</v>
      </c>
      <c r="G18" s="227">
        <v>13</v>
      </c>
      <c r="H18" s="227">
        <v>12</v>
      </c>
      <c r="I18" s="226">
        <f t="shared" si="5"/>
        <v>10</v>
      </c>
      <c r="J18" s="227">
        <v>3</v>
      </c>
      <c r="K18" s="227">
        <v>7</v>
      </c>
      <c r="L18" s="226">
        <f t="shared" si="6"/>
        <v>5</v>
      </c>
      <c r="M18" s="227">
        <v>1</v>
      </c>
      <c r="N18" s="227">
        <v>4</v>
      </c>
      <c r="O18" s="226">
        <f t="shared" si="7"/>
        <v>4</v>
      </c>
      <c r="P18" s="227">
        <v>2</v>
      </c>
      <c r="Q18" s="227">
        <v>2</v>
      </c>
      <c r="R18" s="226">
        <f t="shared" si="8"/>
        <v>3</v>
      </c>
      <c r="S18" s="227">
        <v>0</v>
      </c>
      <c r="T18" s="227">
        <v>3</v>
      </c>
      <c r="U18" s="226">
        <f t="shared" si="9"/>
        <v>177</v>
      </c>
      <c r="V18" s="227">
        <v>6</v>
      </c>
      <c r="W18" s="227">
        <v>171</v>
      </c>
      <c r="X18" s="226">
        <f t="shared" si="10"/>
        <v>5</v>
      </c>
      <c r="Y18" s="227">
        <v>0</v>
      </c>
      <c r="Z18" s="227">
        <v>5</v>
      </c>
      <c r="AA18" s="226">
        <f t="shared" si="11"/>
        <v>1</v>
      </c>
      <c r="AB18" s="227">
        <v>0</v>
      </c>
      <c r="AC18" s="227">
        <v>1</v>
      </c>
      <c r="AD18" s="226">
        <f t="shared" si="12"/>
        <v>0</v>
      </c>
      <c r="AE18" s="227">
        <v>0</v>
      </c>
      <c r="AF18" s="227">
        <v>0</v>
      </c>
      <c r="AG18" s="226">
        <f t="shared" si="13"/>
        <v>0</v>
      </c>
      <c r="AH18" s="227">
        <v>0</v>
      </c>
      <c r="AI18" s="227">
        <v>0</v>
      </c>
      <c r="AJ18" s="226">
        <f t="shared" si="14"/>
        <v>11</v>
      </c>
      <c r="AK18" s="227">
        <v>0</v>
      </c>
      <c r="AL18" s="227">
        <v>11</v>
      </c>
      <c r="AM18" s="227">
        <v>1</v>
      </c>
      <c r="AN18" s="227">
        <f aca="true" t="shared" si="17" ref="AN18:AN67">SUM(AO18:AP18)</f>
        <v>53</v>
      </c>
      <c r="AO18" s="227">
        <v>7</v>
      </c>
      <c r="AP18" s="227">
        <v>46</v>
      </c>
      <c r="AQ18" s="228" t="s">
        <v>20</v>
      </c>
      <c r="AR18" s="216"/>
    </row>
    <row r="19" spans="1:44" ht="24.75" customHeight="1">
      <c r="A19" s="235"/>
      <c r="B19" s="236" t="s">
        <v>21</v>
      </c>
      <c r="C19" s="225">
        <f t="shared" si="3"/>
        <v>195</v>
      </c>
      <c r="D19" s="226">
        <f aca="true" t="shared" si="18" ref="D19:E36">G19+J19+P19+S19+M19+V19+Y19+AB19+AE19+AH19+AK19</f>
        <v>17</v>
      </c>
      <c r="E19" s="226">
        <f t="shared" si="18"/>
        <v>178</v>
      </c>
      <c r="F19" s="226">
        <f t="shared" si="4"/>
        <v>17</v>
      </c>
      <c r="G19" s="227">
        <v>14</v>
      </c>
      <c r="H19" s="227">
        <v>3</v>
      </c>
      <c r="I19" s="226">
        <f t="shared" si="5"/>
        <v>4</v>
      </c>
      <c r="J19" s="227">
        <v>2</v>
      </c>
      <c r="K19" s="227">
        <v>2</v>
      </c>
      <c r="L19" s="226">
        <f t="shared" si="6"/>
        <v>4</v>
      </c>
      <c r="M19" s="227">
        <v>0</v>
      </c>
      <c r="N19" s="227">
        <v>4</v>
      </c>
      <c r="O19" s="226">
        <f t="shared" si="7"/>
        <v>0</v>
      </c>
      <c r="P19" s="227">
        <v>0</v>
      </c>
      <c r="Q19" s="227">
        <v>0</v>
      </c>
      <c r="R19" s="226">
        <f t="shared" si="8"/>
        <v>8</v>
      </c>
      <c r="S19" s="227">
        <v>0</v>
      </c>
      <c r="T19" s="227">
        <v>8</v>
      </c>
      <c r="U19" s="226">
        <f t="shared" si="9"/>
        <v>157</v>
      </c>
      <c r="V19" s="227">
        <v>0</v>
      </c>
      <c r="W19" s="227">
        <v>157</v>
      </c>
      <c r="X19" s="226">
        <f t="shared" si="10"/>
        <v>4</v>
      </c>
      <c r="Y19" s="227">
        <v>1</v>
      </c>
      <c r="Z19" s="227">
        <v>3</v>
      </c>
      <c r="AA19" s="226">
        <f t="shared" si="11"/>
        <v>0</v>
      </c>
      <c r="AB19" s="227">
        <v>0</v>
      </c>
      <c r="AC19" s="227">
        <v>0</v>
      </c>
      <c r="AD19" s="226">
        <f t="shared" si="12"/>
        <v>0</v>
      </c>
      <c r="AE19" s="227">
        <v>0</v>
      </c>
      <c r="AF19" s="227">
        <v>0</v>
      </c>
      <c r="AG19" s="226">
        <f t="shared" si="13"/>
        <v>0</v>
      </c>
      <c r="AH19" s="227">
        <v>0</v>
      </c>
      <c r="AI19" s="227">
        <v>0</v>
      </c>
      <c r="AJ19" s="226">
        <f t="shared" si="14"/>
        <v>1</v>
      </c>
      <c r="AK19" s="227">
        <v>0</v>
      </c>
      <c r="AL19" s="227">
        <v>1</v>
      </c>
      <c r="AM19" s="227">
        <v>1</v>
      </c>
      <c r="AN19" s="227">
        <f t="shared" si="17"/>
        <v>21</v>
      </c>
      <c r="AO19" s="227">
        <v>3</v>
      </c>
      <c r="AP19" s="227">
        <v>18</v>
      </c>
      <c r="AQ19" s="228" t="s">
        <v>21</v>
      </c>
      <c r="AR19" s="216"/>
    </row>
    <row r="20" spans="1:44" ht="24.75" customHeight="1">
      <c r="A20" s="235"/>
      <c r="B20" s="236" t="s">
        <v>22</v>
      </c>
      <c r="C20" s="225">
        <f t="shared" si="3"/>
        <v>132</v>
      </c>
      <c r="D20" s="226">
        <f t="shared" si="18"/>
        <v>14</v>
      </c>
      <c r="E20" s="226">
        <f t="shared" si="18"/>
        <v>118</v>
      </c>
      <c r="F20" s="226">
        <f t="shared" si="4"/>
        <v>15</v>
      </c>
      <c r="G20" s="227">
        <v>8</v>
      </c>
      <c r="H20" s="227">
        <v>7</v>
      </c>
      <c r="I20" s="226">
        <f t="shared" si="5"/>
        <v>1</v>
      </c>
      <c r="J20" s="227">
        <v>1</v>
      </c>
      <c r="K20" s="227">
        <v>0</v>
      </c>
      <c r="L20" s="226">
        <f t="shared" si="6"/>
        <v>1</v>
      </c>
      <c r="M20" s="227">
        <v>0</v>
      </c>
      <c r="N20" s="227">
        <v>1</v>
      </c>
      <c r="O20" s="226">
        <f t="shared" si="7"/>
        <v>4</v>
      </c>
      <c r="P20" s="227">
        <v>0</v>
      </c>
      <c r="Q20" s="227">
        <v>4</v>
      </c>
      <c r="R20" s="226">
        <f t="shared" si="8"/>
        <v>9</v>
      </c>
      <c r="S20" s="227">
        <v>0</v>
      </c>
      <c r="T20" s="227">
        <v>9</v>
      </c>
      <c r="U20" s="226">
        <f t="shared" si="9"/>
        <v>102</v>
      </c>
      <c r="V20" s="227">
        <v>5</v>
      </c>
      <c r="W20" s="227">
        <v>97</v>
      </c>
      <c r="X20" s="226">
        <f t="shared" si="10"/>
        <v>0</v>
      </c>
      <c r="Y20" s="227">
        <v>0</v>
      </c>
      <c r="Z20" s="227">
        <v>0</v>
      </c>
      <c r="AA20" s="226">
        <f t="shared" si="11"/>
        <v>0</v>
      </c>
      <c r="AB20" s="227">
        <v>0</v>
      </c>
      <c r="AC20" s="227">
        <v>0</v>
      </c>
      <c r="AD20" s="226">
        <f t="shared" si="12"/>
        <v>0</v>
      </c>
      <c r="AE20" s="227">
        <v>0</v>
      </c>
      <c r="AF20" s="227">
        <v>0</v>
      </c>
      <c r="AG20" s="226">
        <f t="shared" si="13"/>
        <v>0</v>
      </c>
      <c r="AH20" s="227">
        <v>0</v>
      </c>
      <c r="AI20" s="227">
        <v>0</v>
      </c>
      <c r="AJ20" s="226">
        <f t="shared" si="14"/>
        <v>0</v>
      </c>
      <c r="AK20" s="227">
        <v>0</v>
      </c>
      <c r="AL20" s="227">
        <v>0</v>
      </c>
      <c r="AM20" s="227">
        <v>4</v>
      </c>
      <c r="AN20" s="227">
        <f t="shared" si="17"/>
        <v>10</v>
      </c>
      <c r="AO20" s="227">
        <v>0</v>
      </c>
      <c r="AP20" s="227">
        <v>10</v>
      </c>
      <c r="AQ20" s="228" t="s">
        <v>22</v>
      </c>
      <c r="AR20" s="216"/>
    </row>
    <row r="21" spans="1:44" ht="24.75" customHeight="1">
      <c r="A21" s="235"/>
      <c r="B21" s="236" t="s">
        <v>23</v>
      </c>
      <c r="C21" s="225">
        <f t="shared" si="3"/>
        <v>241</v>
      </c>
      <c r="D21" s="226">
        <f t="shared" si="18"/>
        <v>24</v>
      </c>
      <c r="E21" s="226">
        <f t="shared" si="18"/>
        <v>217</v>
      </c>
      <c r="F21" s="226">
        <f t="shared" si="4"/>
        <v>21</v>
      </c>
      <c r="G21" s="227">
        <v>14</v>
      </c>
      <c r="H21" s="227">
        <v>7</v>
      </c>
      <c r="I21" s="226">
        <f t="shared" si="5"/>
        <v>3</v>
      </c>
      <c r="J21" s="227">
        <v>0</v>
      </c>
      <c r="K21" s="227">
        <v>3</v>
      </c>
      <c r="L21" s="226">
        <f t="shared" si="6"/>
        <v>4</v>
      </c>
      <c r="M21" s="227">
        <v>0</v>
      </c>
      <c r="N21" s="227">
        <v>4</v>
      </c>
      <c r="O21" s="226">
        <f t="shared" si="7"/>
        <v>3</v>
      </c>
      <c r="P21" s="227">
        <v>0</v>
      </c>
      <c r="Q21" s="227">
        <v>3</v>
      </c>
      <c r="R21" s="226">
        <f t="shared" si="8"/>
        <v>4</v>
      </c>
      <c r="S21" s="227">
        <v>0</v>
      </c>
      <c r="T21" s="227">
        <v>4</v>
      </c>
      <c r="U21" s="226">
        <f t="shared" si="9"/>
        <v>201</v>
      </c>
      <c r="V21" s="227">
        <v>10</v>
      </c>
      <c r="W21" s="227">
        <v>191</v>
      </c>
      <c r="X21" s="226">
        <f t="shared" si="10"/>
        <v>0</v>
      </c>
      <c r="Y21" s="227">
        <v>0</v>
      </c>
      <c r="Z21" s="227">
        <v>0</v>
      </c>
      <c r="AA21" s="226">
        <f t="shared" si="11"/>
        <v>1</v>
      </c>
      <c r="AB21" s="227">
        <v>0</v>
      </c>
      <c r="AC21" s="227">
        <v>1</v>
      </c>
      <c r="AD21" s="226">
        <f t="shared" si="12"/>
        <v>0</v>
      </c>
      <c r="AE21" s="227">
        <v>0</v>
      </c>
      <c r="AF21" s="227">
        <v>0</v>
      </c>
      <c r="AG21" s="226">
        <f t="shared" si="13"/>
        <v>1</v>
      </c>
      <c r="AH21" s="227">
        <v>0</v>
      </c>
      <c r="AI21" s="227">
        <v>1</v>
      </c>
      <c r="AJ21" s="226">
        <f t="shared" si="14"/>
        <v>3</v>
      </c>
      <c r="AK21" s="227">
        <v>0</v>
      </c>
      <c r="AL21" s="227">
        <v>3</v>
      </c>
      <c r="AM21" s="227">
        <v>1</v>
      </c>
      <c r="AN21" s="227">
        <f t="shared" si="17"/>
        <v>22</v>
      </c>
      <c r="AO21" s="227">
        <v>2</v>
      </c>
      <c r="AP21" s="227">
        <v>20</v>
      </c>
      <c r="AQ21" s="228" t="s">
        <v>23</v>
      </c>
      <c r="AR21" s="216"/>
    </row>
    <row r="22" spans="1:44" ht="24.75" customHeight="1">
      <c r="A22" s="235"/>
      <c r="B22" s="236" t="s">
        <v>24</v>
      </c>
      <c r="C22" s="225">
        <f t="shared" si="3"/>
        <v>246</v>
      </c>
      <c r="D22" s="226">
        <f t="shared" si="18"/>
        <v>24</v>
      </c>
      <c r="E22" s="226">
        <f t="shared" si="18"/>
        <v>222</v>
      </c>
      <c r="F22" s="226">
        <f t="shared" si="4"/>
        <v>14</v>
      </c>
      <c r="G22" s="227">
        <v>8</v>
      </c>
      <c r="H22" s="227">
        <v>6</v>
      </c>
      <c r="I22" s="226">
        <f t="shared" si="5"/>
        <v>6</v>
      </c>
      <c r="J22" s="227">
        <v>2</v>
      </c>
      <c r="K22" s="227">
        <v>4</v>
      </c>
      <c r="L22" s="226">
        <f t="shared" si="6"/>
        <v>9</v>
      </c>
      <c r="M22" s="227">
        <v>2</v>
      </c>
      <c r="N22" s="227">
        <v>7</v>
      </c>
      <c r="O22" s="226">
        <f t="shared" si="7"/>
        <v>2</v>
      </c>
      <c r="P22" s="227">
        <v>1</v>
      </c>
      <c r="Q22" s="227">
        <v>1</v>
      </c>
      <c r="R22" s="226">
        <f t="shared" si="8"/>
        <v>4</v>
      </c>
      <c r="S22" s="227">
        <v>0</v>
      </c>
      <c r="T22" s="227">
        <v>4</v>
      </c>
      <c r="U22" s="226">
        <f t="shared" si="9"/>
        <v>199</v>
      </c>
      <c r="V22" s="227">
        <v>8</v>
      </c>
      <c r="W22" s="227">
        <v>191</v>
      </c>
      <c r="X22" s="226">
        <f t="shared" si="10"/>
        <v>5</v>
      </c>
      <c r="Y22" s="227">
        <v>2</v>
      </c>
      <c r="Z22" s="227">
        <v>3</v>
      </c>
      <c r="AA22" s="226">
        <f t="shared" si="11"/>
        <v>0</v>
      </c>
      <c r="AB22" s="227">
        <v>0</v>
      </c>
      <c r="AC22" s="227">
        <v>0</v>
      </c>
      <c r="AD22" s="226">
        <f t="shared" si="12"/>
        <v>0</v>
      </c>
      <c r="AE22" s="227">
        <v>0</v>
      </c>
      <c r="AF22" s="227">
        <v>0</v>
      </c>
      <c r="AG22" s="226">
        <f t="shared" si="13"/>
        <v>0</v>
      </c>
      <c r="AH22" s="227">
        <v>0</v>
      </c>
      <c r="AI22" s="227">
        <v>0</v>
      </c>
      <c r="AJ22" s="226">
        <f t="shared" si="14"/>
        <v>7</v>
      </c>
      <c r="AK22" s="227">
        <v>1</v>
      </c>
      <c r="AL22" s="227">
        <v>6</v>
      </c>
      <c r="AM22" s="227">
        <v>7</v>
      </c>
      <c r="AN22" s="227">
        <f t="shared" si="17"/>
        <v>58</v>
      </c>
      <c r="AO22" s="227">
        <v>6</v>
      </c>
      <c r="AP22" s="227">
        <v>52</v>
      </c>
      <c r="AQ22" s="228" t="s">
        <v>24</v>
      </c>
      <c r="AR22" s="216"/>
    </row>
    <row r="23" spans="1:44" ht="24.75" customHeight="1">
      <c r="A23" s="235"/>
      <c r="B23" s="237" t="s">
        <v>25</v>
      </c>
      <c r="C23" s="225">
        <f t="shared" si="3"/>
        <v>126</v>
      </c>
      <c r="D23" s="226">
        <f t="shared" si="18"/>
        <v>8</v>
      </c>
      <c r="E23" s="226">
        <f t="shared" si="18"/>
        <v>118</v>
      </c>
      <c r="F23" s="226">
        <f t="shared" si="4"/>
        <v>8</v>
      </c>
      <c r="G23" s="227">
        <v>7</v>
      </c>
      <c r="H23" s="227">
        <v>1</v>
      </c>
      <c r="I23" s="226">
        <f t="shared" si="5"/>
        <v>4</v>
      </c>
      <c r="J23" s="227">
        <v>0</v>
      </c>
      <c r="K23" s="227">
        <v>4</v>
      </c>
      <c r="L23" s="226">
        <f t="shared" si="6"/>
        <v>5</v>
      </c>
      <c r="M23" s="227">
        <v>0</v>
      </c>
      <c r="N23" s="227">
        <v>5</v>
      </c>
      <c r="O23" s="226">
        <f t="shared" si="7"/>
        <v>0</v>
      </c>
      <c r="P23" s="227">
        <v>0</v>
      </c>
      <c r="Q23" s="227">
        <v>0</v>
      </c>
      <c r="R23" s="226">
        <f t="shared" si="8"/>
        <v>0</v>
      </c>
      <c r="S23" s="227">
        <v>0</v>
      </c>
      <c r="T23" s="227">
        <v>0</v>
      </c>
      <c r="U23" s="226">
        <f t="shared" si="9"/>
        <v>105</v>
      </c>
      <c r="V23" s="227">
        <v>1</v>
      </c>
      <c r="W23" s="227">
        <v>104</v>
      </c>
      <c r="X23" s="226">
        <f t="shared" si="10"/>
        <v>0</v>
      </c>
      <c r="Y23" s="227">
        <v>0</v>
      </c>
      <c r="Z23" s="227">
        <v>0</v>
      </c>
      <c r="AA23" s="226">
        <f t="shared" si="11"/>
        <v>0</v>
      </c>
      <c r="AB23" s="227">
        <v>0</v>
      </c>
      <c r="AC23" s="227">
        <v>0</v>
      </c>
      <c r="AD23" s="226">
        <f t="shared" si="12"/>
        <v>0</v>
      </c>
      <c r="AE23" s="227">
        <v>0</v>
      </c>
      <c r="AF23" s="227">
        <v>0</v>
      </c>
      <c r="AG23" s="226">
        <f t="shared" si="13"/>
        <v>0</v>
      </c>
      <c r="AH23" s="227">
        <v>0</v>
      </c>
      <c r="AI23" s="227">
        <v>0</v>
      </c>
      <c r="AJ23" s="226">
        <f t="shared" si="14"/>
        <v>4</v>
      </c>
      <c r="AK23" s="227">
        <v>0</v>
      </c>
      <c r="AL23" s="227">
        <v>4</v>
      </c>
      <c r="AM23" s="227">
        <v>3</v>
      </c>
      <c r="AN23" s="227">
        <f t="shared" si="17"/>
        <v>17</v>
      </c>
      <c r="AO23" s="227">
        <v>5</v>
      </c>
      <c r="AP23" s="227">
        <v>12</v>
      </c>
      <c r="AQ23" s="238" t="s">
        <v>25</v>
      </c>
      <c r="AR23" s="216"/>
    </row>
    <row r="24" spans="1:44" ht="24.75" customHeight="1">
      <c r="A24" s="235"/>
      <c r="B24" s="237" t="s">
        <v>27</v>
      </c>
      <c r="C24" s="225">
        <f t="shared" si="3"/>
        <v>53</v>
      </c>
      <c r="D24" s="226">
        <f t="shared" si="18"/>
        <v>7</v>
      </c>
      <c r="E24" s="226">
        <f t="shared" si="18"/>
        <v>46</v>
      </c>
      <c r="F24" s="226">
        <f t="shared" si="4"/>
        <v>5</v>
      </c>
      <c r="G24" s="227">
        <v>3</v>
      </c>
      <c r="H24" s="227">
        <v>2</v>
      </c>
      <c r="I24" s="226">
        <f t="shared" si="5"/>
        <v>0</v>
      </c>
      <c r="J24" s="227">
        <v>0</v>
      </c>
      <c r="K24" s="227">
        <v>0</v>
      </c>
      <c r="L24" s="226">
        <f t="shared" si="6"/>
        <v>4</v>
      </c>
      <c r="M24" s="227">
        <v>1</v>
      </c>
      <c r="N24" s="227">
        <v>3</v>
      </c>
      <c r="O24" s="226">
        <f t="shared" si="7"/>
        <v>2</v>
      </c>
      <c r="P24" s="227">
        <v>1</v>
      </c>
      <c r="Q24" s="227">
        <v>1</v>
      </c>
      <c r="R24" s="226">
        <f t="shared" si="8"/>
        <v>2</v>
      </c>
      <c r="S24" s="227">
        <v>0</v>
      </c>
      <c r="T24" s="227">
        <v>2</v>
      </c>
      <c r="U24" s="226">
        <f t="shared" si="9"/>
        <v>38</v>
      </c>
      <c r="V24" s="227">
        <v>2</v>
      </c>
      <c r="W24" s="227">
        <v>36</v>
      </c>
      <c r="X24" s="226">
        <f t="shared" si="10"/>
        <v>0</v>
      </c>
      <c r="Y24" s="227">
        <v>0</v>
      </c>
      <c r="Z24" s="227">
        <v>0</v>
      </c>
      <c r="AA24" s="226">
        <f t="shared" si="11"/>
        <v>0</v>
      </c>
      <c r="AB24" s="227">
        <v>0</v>
      </c>
      <c r="AC24" s="227">
        <v>0</v>
      </c>
      <c r="AD24" s="226">
        <f t="shared" si="12"/>
        <v>0</v>
      </c>
      <c r="AE24" s="227">
        <v>0</v>
      </c>
      <c r="AF24" s="227">
        <v>0</v>
      </c>
      <c r="AG24" s="226">
        <f t="shared" si="13"/>
        <v>0</v>
      </c>
      <c r="AH24" s="227">
        <v>0</v>
      </c>
      <c r="AI24" s="227">
        <v>0</v>
      </c>
      <c r="AJ24" s="226">
        <f t="shared" si="14"/>
        <v>2</v>
      </c>
      <c r="AK24" s="227">
        <v>0</v>
      </c>
      <c r="AL24" s="227">
        <v>2</v>
      </c>
      <c r="AM24" s="227">
        <v>1</v>
      </c>
      <c r="AN24" s="227">
        <f t="shared" si="17"/>
        <v>4</v>
      </c>
      <c r="AO24" s="227">
        <v>1</v>
      </c>
      <c r="AP24" s="227">
        <v>3</v>
      </c>
      <c r="AQ24" s="238" t="s">
        <v>27</v>
      </c>
      <c r="AR24" s="216"/>
    </row>
    <row r="25" spans="1:44" ht="24.75" customHeight="1">
      <c r="A25" s="235"/>
      <c r="B25" s="237" t="s">
        <v>28</v>
      </c>
      <c r="C25" s="225">
        <f t="shared" si="3"/>
        <v>45</v>
      </c>
      <c r="D25" s="226">
        <f t="shared" si="18"/>
        <v>2</v>
      </c>
      <c r="E25" s="226">
        <f t="shared" si="18"/>
        <v>43</v>
      </c>
      <c r="F25" s="226">
        <f t="shared" si="4"/>
        <v>7</v>
      </c>
      <c r="G25" s="227">
        <v>2</v>
      </c>
      <c r="H25" s="227">
        <v>5</v>
      </c>
      <c r="I25" s="226">
        <f t="shared" si="5"/>
        <v>3</v>
      </c>
      <c r="J25" s="227">
        <v>0</v>
      </c>
      <c r="K25" s="227">
        <v>3</v>
      </c>
      <c r="L25" s="226">
        <f t="shared" si="6"/>
        <v>0</v>
      </c>
      <c r="M25" s="227">
        <v>0</v>
      </c>
      <c r="N25" s="227">
        <v>0</v>
      </c>
      <c r="O25" s="226">
        <f t="shared" si="7"/>
        <v>0</v>
      </c>
      <c r="P25" s="227">
        <v>0</v>
      </c>
      <c r="Q25" s="227">
        <v>0</v>
      </c>
      <c r="R25" s="226">
        <f t="shared" si="8"/>
        <v>0</v>
      </c>
      <c r="S25" s="227">
        <v>0</v>
      </c>
      <c r="T25" s="227">
        <v>0</v>
      </c>
      <c r="U25" s="226">
        <f t="shared" si="9"/>
        <v>32</v>
      </c>
      <c r="V25" s="227">
        <v>0</v>
      </c>
      <c r="W25" s="227">
        <v>32</v>
      </c>
      <c r="X25" s="226">
        <f t="shared" si="10"/>
        <v>0</v>
      </c>
      <c r="Y25" s="227">
        <v>0</v>
      </c>
      <c r="Z25" s="227">
        <v>0</v>
      </c>
      <c r="AA25" s="226">
        <f t="shared" si="11"/>
        <v>0</v>
      </c>
      <c r="AB25" s="227">
        <v>0</v>
      </c>
      <c r="AC25" s="227">
        <v>0</v>
      </c>
      <c r="AD25" s="226">
        <f t="shared" si="12"/>
        <v>0</v>
      </c>
      <c r="AE25" s="227">
        <v>0</v>
      </c>
      <c r="AF25" s="227">
        <v>0</v>
      </c>
      <c r="AG25" s="226">
        <f t="shared" si="13"/>
        <v>0</v>
      </c>
      <c r="AH25" s="227">
        <v>0</v>
      </c>
      <c r="AI25" s="227">
        <v>0</v>
      </c>
      <c r="AJ25" s="226">
        <f t="shared" si="14"/>
        <v>3</v>
      </c>
      <c r="AK25" s="227">
        <v>0</v>
      </c>
      <c r="AL25" s="227">
        <v>3</v>
      </c>
      <c r="AM25" s="227">
        <v>0</v>
      </c>
      <c r="AN25" s="227">
        <f t="shared" si="17"/>
        <v>2</v>
      </c>
      <c r="AO25" s="227">
        <v>0</v>
      </c>
      <c r="AP25" s="227">
        <v>2</v>
      </c>
      <c r="AQ25" s="238" t="s">
        <v>28</v>
      </c>
      <c r="AR25" s="216"/>
    </row>
    <row r="26" spans="1:44" ht="24.75" customHeight="1">
      <c r="A26" s="235"/>
      <c r="B26" s="237" t="s">
        <v>29</v>
      </c>
      <c r="C26" s="225">
        <f t="shared" si="3"/>
        <v>35</v>
      </c>
      <c r="D26" s="226">
        <f t="shared" si="18"/>
        <v>1</v>
      </c>
      <c r="E26" s="226">
        <f t="shared" si="18"/>
        <v>34</v>
      </c>
      <c r="F26" s="226">
        <f t="shared" si="4"/>
        <v>3</v>
      </c>
      <c r="G26" s="227">
        <v>1</v>
      </c>
      <c r="H26" s="227">
        <v>2</v>
      </c>
      <c r="I26" s="226">
        <f t="shared" si="5"/>
        <v>0</v>
      </c>
      <c r="J26" s="227">
        <v>0</v>
      </c>
      <c r="K26" s="227">
        <v>0</v>
      </c>
      <c r="L26" s="226">
        <f t="shared" si="6"/>
        <v>1</v>
      </c>
      <c r="M26" s="227">
        <v>0</v>
      </c>
      <c r="N26" s="227">
        <v>1</v>
      </c>
      <c r="O26" s="226">
        <f t="shared" si="7"/>
        <v>0</v>
      </c>
      <c r="P26" s="227">
        <v>0</v>
      </c>
      <c r="Q26" s="227">
        <v>0</v>
      </c>
      <c r="R26" s="226">
        <f t="shared" si="8"/>
        <v>0</v>
      </c>
      <c r="S26" s="227">
        <v>0</v>
      </c>
      <c r="T26" s="227">
        <v>0</v>
      </c>
      <c r="U26" s="226">
        <f t="shared" si="9"/>
        <v>31</v>
      </c>
      <c r="V26" s="227">
        <v>0</v>
      </c>
      <c r="W26" s="227">
        <v>31</v>
      </c>
      <c r="X26" s="226">
        <f t="shared" si="10"/>
        <v>0</v>
      </c>
      <c r="Y26" s="227">
        <v>0</v>
      </c>
      <c r="Z26" s="227">
        <v>0</v>
      </c>
      <c r="AA26" s="226">
        <f t="shared" si="11"/>
        <v>0</v>
      </c>
      <c r="AB26" s="227">
        <v>0</v>
      </c>
      <c r="AC26" s="227">
        <v>0</v>
      </c>
      <c r="AD26" s="226">
        <f t="shared" si="12"/>
        <v>0</v>
      </c>
      <c r="AE26" s="227">
        <v>0</v>
      </c>
      <c r="AF26" s="227">
        <v>0</v>
      </c>
      <c r="AG26" s="226">
        <f t="shared" si="13"/>
        <v>0</v>
      </c>
      <c r="AH26" s="227">
        <v>0</v>
      </c>
      <c r="AI26" s="227">
        <v>0</v>
      </c>
      <c r="AJ26" s="226">
        <f t="shared" si="14"/>
        <v>0</v>
      </c>
      <c r="AK26" s="227">
        <v>0</v>
      </c>
      <c r="AL26" s="227">
        <v>0</v>
      </c>
      <c r="AM26" s="227">
        <v>2</v>
      </c>
      <c r="AN26" s="227">
        <f t="shared" si="17"/>
        <v>0</v>
      </c>
      <c r="AO26" s="227">
        <v>0</v>
      </c>
      <c r="AP26" s="227">
        <v>0</v>
      </c>
      <c r="AQ26" s="238" t="s">
        <v>29</v>
      </c>
      <c r="AR26" s="216"/>
    </row>
    <row r="27" spans="1:44" ht="24.75" customHeight="1">
      <c r="A27" s="235"/>
      <c r="B27" s="237" t="s">
        <v>30</v>
      </c>
      <c r="C27" s="225">
        <f t="shared" si="3"/>
        <v>91</v>
      </c>
      <c r="D27" s="226">
        <f t="shared" si="18"/>
        <v>2</v>
      </c>
      <c r="E27" s="226">
        <f t="shared" si="18"/>
        <v>89</v>
      </c>
      <c r="F27" s="226">
        <f t="shared" si="4"/>
        <v>3</v>
      </c>
      <c r="G27" s="227">
        <v>2</v>
      </c>
      <c r="H27" s="227">
        <v>1</v>
      </c>
      <c r="I27" s="226">
        <f t="shared" si="5"/>
        <v>2</v>
      </c>
      <c r="J27" s="227">
        <v>0</v>
      </c>
      <c r="K27" s="227">
        <v>2</v>
      </c>
      <c r="L27" s="226">
        <f t="shared" si="6"/>
        <v>1</v>
      </c>
      <c r="M27" s="227">
        <v>0</v>
      </c>
      <c r="N27" s="227">
        <v>1</v>
      </c>
      <c r="O27" s="226">
        <f t="shared" si="7"/>
        <v>0</v>
      </c>
      <c r="P27" s="227">
        <v>0</v>
      </c>
      <c r="Q27" s="227">
        <v>0</v>
      </c>
      <c r="R27" s="226">
        <f t="shared" si="8"/>
        <v>0</v>
      </c>
      <c r="S27" s="227">
        <v>0</v>
      </c>
      <c r="T27" s="227">
        <v>0</v>
      </c>
      <c r="U27" s="226">
        <f t="shared" si="9"/>
        <v>83</v>
      </c>
      <c r="V27" s="227">
        <v>0</v>
      </c>
      <c r="W27" s="227">
        <v>83</v>
      </c>
      <c r="X27" s="226">
        <f t="shared" si="10"/>
        <v>0</v>
      </c>
      <c r="Y27" s="227">
        <v>0</v>
      </c>
      <c r="Z27" s="227">
        <v>0</v>
      </c>
      <c r="AA27" s="226">
        <f t="shared" si="11"/>
        <v>0</v>
      </c>
      <c r="AB27" s="227">
        <v>0</v>
      </c>
      <c r="AC27" s="227">
        <v>0</v>
      </c>
      <c r="AD27" s="226">
        <f t="shared" si="12"/>
        <v>0</v>
      </c>
      <c r="AE27" s="227">
        <v>0</v>
      </c>
      <c r="AF27" s="227">
        <v>0</v>
      </c>
      <c r="AG27" s="226">
        <f t="shared" si="13"/>
        <v>0</v>
      </c>
      <c r="AH27" s="227">
        <v>0</v>
      </c>
      <c r="AI27" s="227">
        <v>0</v>
      </c>
      <c r="AJ27" s="226">
        <f t="shared" si="14"/>
        <v>2</v>
      </c>
      <c r="AK27" s="227">
        <v>0</v>
      </c>
      <c r="AL27" s="227">
        <v>2</v>
      </c>
      <c r="AM27" s="227">
        <v>6</v>
      </c>
      <c r="AN27" s="227">
        <f t="shared" si="17"/>
        <v>19</v>
      </c>
      <c r="AO27" s="227">
        <v>7</v>
      </c>
      <c r="AP27" s="227">
        <v>12</v>
      </c>
      <c r="AQ27" s="238" t="s">
        <v>30</v>
      </c>
      <c r="AR27" s="216"/>
    </row>
    <row r="28" spans="1:44" ht="24.75" customHeight="1">
      <c r="A28" s="235"/>
      <c r="B28" s="237" t="s">
        <v>31</v>
      </c>
      <c r="C28" s="225">
        <f t="shared" si="3"/>
        <v>28</v>
      </c>
      <c r="D28" s="226">
        <f t="shared" si="18"/>
        <v>3</v>
      </c>
      <c r="E28" s="226">
        <f t="shared" si="18"/>
        <v>25</v>
      </c>
      <c r="F28" s="226">
        <f t="shared" si="4"/>
        <v>3</v>
      </c>
      <c r="G28" s="227">
        <v>3</v>
      </c>
      <c r="H28" s="227">
        <v>0</v>
      </c>
      <c r="I28" s="226">
        <f t="shared" si="5"/>
        <v>0</v>
      </c>
      <c r="J28" s="227">
        <v>0</v>
      </c>
      <c r="K28" s="227">
        <v>0</v>
      </c>
      <c r="L28" s="226">
        <f t="shared" si="6"/>
        <v>1</v>
      </c>
      <c r="M28" s="227">
        <v>0</v>
      </c>
      <c r="N28" s="227">
        <v>1</v>
      </c>
      <c r="O28" s="226">
        <f t="shared" si="7"/>
        <v>0</v>
      </c>
      <c r="P28" s="227">
        <v>0</v>
      </c>
      <c r="Q28" s="227">
        <v>0</v>
      </c>
      <c r="R28" s="226">
        <f t="shared" si="8"/>
        <v>0</v>
      </c>
      <c r="S28" s="227">
        <v>0</v>
      </c>
      <c r="T28" s="227">
        <v>0</v>
      </c>
      <c r="U28" s="226">
        <f t="shared" si="9"/>
        <v>23</v>
      </c>
      <c r="V28" s="227">
        <v>0</v>
      </c>
      <c r="W28" s="227">
        <v>23</v>
      </c>
      <c r="X28" s="226">
        <f t="shared" si="10"/>
        <v>0</v>
      </c>
      <c r="Y28" s="227">
        <v>0</v>
      </c>
      <c r="Z28" s="227">
        <v>0</v>
      </c>
      <c r="AA28" s="226">
        <f t="shared" si="11"/>
        <v>0</v>
      </c>
      <c r="AB28" s="227">
        <v>0</v>
      </c>
      <c r="AC28" s="227">
        <v>0</v>
      </c>
      <c r="AD28" s="226">
        <f t="shared" si="12"/>
        <v>0</v>
      </c>
      <c r="AE28" s="227">
        <v>0</v>
      </c>
      <c r="AF28" s="227">
        <v>0</v>
      </c>
      <c r="AG28" s="226">
        <f t="shared" si="13"/>
        <v>0</v>
      </c>
      <c r="AH28" s="227">
        <v>0</v>
      </c>
      <c r="AI28" s="227">
        <v>0</v>
      </c>
      <c r="AJ28" s="226">
        <f t="shared" si="14"/>
        <v>1</v>
      </c>
      <c r="AK28" s="227">
        <v>0</v>
      </c>
      <c r="AL28" s="227">
        <v>1</v>
      </c>
      <c r="AM28" s="227">
        <v>0</v>
      </c>
      <c r="AN28" s="227">
        <f t="shared" si="17"/>
        <v>5</v>
      </c>
      <c r="AO28" s="227">
        <v>2</v>
      </c>
      <c r="AP28" s="227">
        <v>3</v>
      </c>
      <c r="AQ28" s="238" t="s">
        <v>31</v>
      </c>
      <c r="AR28" s="216"/>
    </row>
    <row r="29" spans="1:44" ht="24.75" customHeight="1">
      <c r="A29" s="235"/>
      <c r="B29" s="237" t="s">
        <v>32</v>
      </c>
      <c r="C29" s="225">
        <f t="shared" si="3"/>
        <v>70</v>
      </c>
      <c r="D29" s="226">
        <f t="shared" si="18"/>
        <v>4</v>
      </c>
      <c r="E29" s="226">
        <f t="shared" si="18"/>
        <v>66</v>
      </c>
      <c r="F29" s="226">
        <f t="shared" si="4"/>
        <v>6</v>
      </c>
      <c r="G29" s="227">
        <v>4</v>
      </c>
      <c r="H29" s="227">
        <v>2</v>
      </c>
      <c r="I29" s="226">
        <f t="shared" si="5"/>
        <v>1</v>
      </c>
      <c r="J29" s="227">
        <v>0</v>
      </c>
      <c r="K29" s="227">
        <v>1</v>
      </c>
      <c r="L29" s="226">
        <f t="shared" si="6"/>
        <v>3</v>
      </c>
      <c r="M29" s="227">
        <v>0</v>
      </c>
      <c r="N29" s="227">
        <v>3</v>
      </c>
      <c r="O29" s="226">
        <f t="shared" si="7"/>
        <v>1</v>
      </c>
      <c r="P29" s="227">
        <v>0</v>
      </c>
      <c r="Q29" s="227">
        <v>1</v>
      </c>
      <c r="R29" s="226">
        <f t="shared" si="8"/>
        <v>1</v>
      </c>
      <c r="S29" s="227">
        <v>0</v>
      </c>
      <c r="T29" s="227">
        <v>1</v>
      </c>
      <c r="U29" s="226">
        <f t="shared" si="9"/>
        <v>58</v>
      </c>
      <c r="V29" s="227">
        <v>0</v>
      </c>
      <c r="W29" s="227">
        <v>58</v>
      </c>
      <c r="X29" s="226">
        <f t="shared" si="10"/>
        <v>0</v>
      </c>
      <c r="Y29" s="227">
        <v>0</v>
      </c>
      <c r="Z29" s="227">
        <v>0</v>
      </c>
      <c r="AA29" s="226">
        <f t="shared" si="11"/>
        <v>0</v>
      </c>
      <c r="AB29" s="227">
        <v>0</v>
      </c>
      <c r="AC29" s="227">
        <v>0</v>
      </c>
      <c r="AD29" s="226">
        <f t="shared" si="12"/>
        <v>0</v>
      </c>
      <c r="AE29" s="227">
        <v>0</v>
      </c>
      <c r="AF29" s="227">
        <v>0</v>
      </c>
      <c r="AG29" s="226">
        <f t="shared" si="13"/>
        <v>0</v>
      </c>
      <c r="AH29" s="227">
        <v>0</v>
      </c>
      <c r="AI29" s="227">
        <v>0</v>
      </c>
      <c r="AJ29" s="226">
        <f t="shared" si="14"/>
        <v>0</v>
      </c>
      <c r="AK29" s="227">
        <v>0</v>
      </c>
      <c r="AL29" s="227">
        <v>0</v>
      </c>
      <c r="AM29" s="227">
        <v>0</v>
      </c>
      <c r="AN29" s="227">
        <f t="shared" si="17"/>
        <v>20</v>
      </c>
      <c r="AO29" s="227">
        <v>1</v>
      </c>
      <c r="AP29" s="227">
        <v>19</v>
      </c>
      <c r="AQ29" s="238" t="s">
        <v>32</v>
      </c>
      <c r="AR29" s="216"/>
    </row>
    <row r="30" spans="1:44" ht="24.75" customHeight="1">
      <c r="A30" s="235"/>
      <c r="B30" s="237" t="s">
        <v>33</v>
      </c>
      <c r="C30" s="225">
        <f t="shared" si="3"/>
        <v>63</v>
      </c>
      <c r="D30" s="226">
        <f t="shared" si="18"/>
        <v>3</v>
      </c>
      <c r="E30" s="226">
        <f t="shared" si="18"/>
        <v>60</v>
      </c>
      <c r="F30" s="226">
        <f t="shared" si="4"/>
        <v>3</v>
      </c>
      <c r="G30" s="227">
        <v>1</v>
      </c>
      <c r="H30" s="227">
        <v>2</v>
      </c>
      <c r="I30" s="226">
        <f t="shared" si="5"/>
        <v>2</v>
      </c>
      <c r="J30" s="227">
        <v>0</v>
      </c>
      <c r="K30" s="227">
        <v>2</v>
      </c>
      <c r="L30" s="226">
        <f t="shared" si="6"/>
        <v>3</v>
      </c>
      <c r="M30" s="227">
        <v>0</v>
      </c>
      <c r="N30" s="227">
        <v>3</v>
      </c>
      <c r="O30" s="226">
        <f t="shared" si="7"/>
        <v>0</v>
      </c>
      <c r="P30" s="227">
        <v>0</v>
      </c>
      <c r="Q30" s="227">
        <v>0</v>
      </c>
      <c r="R30" s="226">
        <f t="shared" si="8"/>
        <v>0</v>
      </c>
      <c r="S30" s="227">
        <v>0</v>
      </c>
      <c r="T30" s="227">
        <v>0</v>
      </c>
      <c r="U30" s="226">
        <f t="shared" si="9"/>
        <v>55</v>
      </c>
      <c r="V30" s="227">
        <v>2</v>
      </c>
      <c r="W30" s="227">
        <v>53</v>
      </c>
      <c r="X30" s="226">
        <f t="shared" si="10"/>
        <v>0</v>
      </c>
      <c r="Y30" s="227">
        <v>0</v>
      </c>
      <c r="Z30" s="227">
        <v>0</v>
      </c>
      <c r="AA30" s="226">
        <f t="shared" si="11"/>
        <v>0</v>
      </c>
      <c r="AB30" s="227">
        <v>0</v>
      </c>
      <c r="AC30" s="227">
        <v>0</v>
      </c>
      <c r="AD30" s="226">
        <f t="shared" si="12"/>
        <v>0</v>
      </c>
      <c r="AE30" s="227">
        <v>0</v>
      </c>
      <c r="AF30" s="227">
        <v>0</v>
      </c>
      <c r="AG30" s="226">
        <f t="shared" si="13"/>
        <v>0</v>
      </c>
      <c r="AH30" s="227">
        <v>0</v>
      </c>
      <c r="AI30" s="227">
        <v>0</v>
      </c>
      <c r="AJ30" s="226">
        <f t="shared" si="14"/>
        <v>0</v>
      </c>
      <c r="AK30" s="227">
        <v>0</v>
      </c>
      <c r="AL30" s="227">
        <v>0</v>
      </c>
      <c r="AM30" s="227">
        <v>0</v>
      </c>
      <c r="AN30" s="227">
        <f t="shared" si="17"/>
        <v>4</v>
      </c>
      <c r="AO30" s="227">
        <v>1</v>
      </c>
      <c r="AP30" s="227">
        <v>3</v>
      </c>
      <c r="AQ30" s="238" t="s">
        <v>33</v>
      </c>
      <c r="AR30" s="216"/>
    </row>
    <row r="31" spans="1:44" ht="24.75" customHeight="1">
      <c r="A31" s="235"/>
      <c r="B31" s="239" t="s">
        <v>34</v>
      </c>
      <c r="C31" s="225">
        <f t="shared" si="3"/>
        <v>94</v>
      </c>
      <c r="D31" s="226">
        <f t="shared" si="18"/>
        <v>10</v>
      </c>
      <c r="E31" s="226">
        <f t="shared" si="18"/>
        <v>84</v>
      </c>
      <c r="F31" s="226">
        <f t="shared" si="4"/>
        <v>7</v>
      </c>
      <c r="G31" s="227">
        <v>3</v>
      </c>
      <c r="H31" s="227">
        <v>4</v>
      </c>
      <c r="I31" s="226">
        <f t="shared" si="5"/>
        <v>12</v>
      </c>
      <c r="J31" s="227">
        <v>0</v>
      </c>
      <c r="K31" s="227">
        <v>12</v>
      </c>
      <c r="L31" s="226">
        <f t="shared" si="6"/>
        <v>3</v>
      </c>
      <c r="M31" s="227">
        <v>0</v>
      </c>
      <c r="N31" s="227">
        <v>3</v>
      </c>
      <c r="O31" s="226">
        <f t="shared" si="7"/>
        <v>0</v>
      </c>
      <c r="P31" s="227">
        <v>0</v>
      </c>
      <c r="Q31" s="227">
        <v>0</v>
      </c>
      <c r="R31" s="226">
        <f t="shared" si="8"/>
        <v>0</v>
      </c>
      <c r="S31" s="227">
        <v>0</v>
      </c>
      <c r="T31" s="227">
        <v>0</v>
      </c>
      <c r="U31" s="226">
        <f t="shared" si="9"/>
        <v>44</v>
      </c>
      <c r="V31" s="227">
        <v>6</v>
      </c>
      <c r="W31" s="227">
        <v>38</v>
      </c>
      <c r="X31" s="226">
        <f t="shared" si="10"/>
        <v>0</v>
      </c>
      <c r="Y31" s="227">
        <v>0</v>
      </c>
      <c r="Z31" s="227">
        <v>0</v>
      </c>
      <c r="AA31" s="226">
        <f t="shared" si="11"/>
        <v>0</v>
      </c>
      <c r="AB31" s="227">
        <v>0</v>
      </c>
      <c r="AC31" s="227">
        <v>0</v>
      </c>
      <c r="AD31" s="226">
        <f t="shared" si="12"/>
        <v>0</v>
      </c>
      <c r="AE31" s="227">
        <v>0</v>
      </c>
      <c r="AF31" s="227">
        <v>0</v>
      </c>
      <c r="AG31" s="226">
        <f t="shared" si="13"/>
        <v>0</v>
      </c>
      <c r="AH31" s="227">
        <v>0</v>
      </c>
      <c r="AI31" s="227">
        <v>0</v>
      </c>
      <c r="AJ31" s="226">
        <f t="shared" si="14"/>
        <v>28</v>
      </c>
      <c r="AK31" s="227">
        <v>1</v>
      </c>
      <c r="AL31" s="227">
        <v>27</v>
      </c>
      <c r="AM31" s="227">
        <v>0</v>
      </c>
      <c r="AN31" s="227">
        <f t="shared" si="17"/>
        <v>29</v>
      </c>
      <c r="AO31" s="227">
        <v>6</v>
      </c>
      <c r="AP31" s="227">
        <v>23</v>
      </c>
      <c r="AQ31" s="238" t="s">
        <v>35</v>
      </c>
      <c r="AR31" s="216"/>
    </row>
    <row r="32" spans="1:44" ht="24.75" customHeight="1">
      <c r="A32" s="235"/>
      <c r="B32" s="239" t="s">
        <v>36</v>
      </c>
      <c r="C32" s="225">
        <f t="shared" si="3"/>
        <v>110</v>
      </c>
      <c r="D32" s="226">
        <f t="shared" si="18"/>
        <v>7</v>
      </c>
      <c r="E32" s="226">
        <f t="shared" si="18"/>
        <v>103</v>
      </c>
      <c r="F32" s="226">
        <f t="shared" si="4"/>
        <v>9</v>
      </c>
      <c r="G32" s="227">
        <v>3</v>
      </c>
      <c r="H32" s="227">
        <v>6</v>
      </c>
      <c r="I32" s="226">
        <f t="shared" si="5"/>
        <v>0</v>
      </c>
      <c r="J32" s="227">
        <v>0</v>
      </c>
      <c r="K32" s="227">
        <v>0</v>
      </c>
      <c r="L32" s="226">
        <f t="shared" si="6"/>
        <v>1</v>
      </c>
      <c r="M32" s="227">
        <v>0</v>
      </c>
      <c r="N32" s="227">
        <v>1</v>
      </c>
      <c r="O32" s="226">
        <f t="shared" si="7"/>
        <v>0</v>
      </c>
      <c r="P32" s="227">
        <v>0</v>
      </c>
      <c r="Q32" s="227">
        <v>0</v>
      </c>
      <c r="R32" s="226">
        <f t="shared" si="8"/>
        <v>0</v>
      </c>
      <c r="S32" s="227">
        <v>0</v>
      </c>
      <c r="T32" s="227">
        <v>0</v>
      </c>
      <c r="U32" s="226">
        <f t="shared" si="9"/>
        <v>69</v>
      </c>
      <c r="V32" s="227">
        <v>3</v>
      </c>
      <c r="W32" s="227">
        <v>66</v>
      </c>
      <c r="X32" s="226">
        <f t="shared" si="10"/>
        <v>0</v>
      </c>
      <c r="Y32" s="227">
        <v>0</v>
      </c>
      <c r="Z32" s="227">
        <v>0</v>
      </c>
      <c r="AA32" s="226">
        <f t="shared" si="11"/>
        <v>0</v>
      </c>
      <c r="AB32" s="227">
        <v>0</v>
      </c>
      <c r="AC32" s="227">
        <v>0</v>
      </c>
      <c r="AD32" s="226">
        <f t="shared" si="12"/>
        <v>0</v>
      </c>
      <c r="AE32" s="227">
        <v>0</v>
      </c>
      <c r="AF32" s="227">
        <v>0</v>
      </c>
      <c r="AG32" s="226">
        <f t="shared" si="13"/>
        <v>0</v>
      </c>
      <c r="AH32" s="227">
        <v>0</v>
      </c>
      <c r="AI32" s="227">
        <v>0</v>
      </c>
      <c r="AJ32" s="226">
        <f t="shared" si="14"/>
        <v>31</v>
      </c>
      <c r="AK32" s="227">
        <v>1</v>
      </c>
      <c r="AL32" s="227">
        <v>30</v>
      </c>
      <c r="AM32" s="227">
        <v>16</v>
      </c>
      <c r="AN32" s="227">
        <f t="shared" si="17"/>
        <v>46</v>
      </c>
      <c r="AO32" s="227">
        <v>25</v>
      </c>
      <c r="AP32" s="227">
        <v>21</v>
      </c>
      <c r="AQ32" s="238" t="s">
        <v>37</v>
      </c>
      <c r="AR32" s="216"/>
    </row>
    <row r="33" spans="1:44" ht="24.75" customHeight="1">
      <c r="A33" s="235"/>
      <c r="B33" s="239" t="s">
        <v>38</v>
      </c>
      <c r="C33" s="225">
        <f t="shared" si="3"/>
        <v>46</v>
      </c>
      <c r="D33" s="226">
        <f t="shared" si="18"/>
        <v>5</v>
      </c>
      <c r="E33" s="226">
        <f t="shared" si="18"/>
        <v>41</v>
      </c>
      <c r="F33" s="226">
        <f t="shared" si="4"/>
        <v>5</v>
      </c>
      <c r="G33" s="227">
        <v>3</v>
      </c>
      <c r="H33" s="227">
        <v>2</v>
      </c>
      <c r="I33" s="226">
        <f t="shared" si="5"/>
        <v>2</v>
      </c>
      <c r="J33" s="227">
        <v>0</v>
      </c>
      <c r="K33" s="227">
        <v>2</v>
      </c>
      <c r="L33" s="226">
        <f t="shared" si="6"/>
        <v>1</v>
      </c>
      <c r="M33" s="227">
        <v>0</v>
      </c>
      <c r="N33" s="227">
        <v>1</v>
      </c>
      <c r="O33" s="226">
        <f t="shared" si="7"/>
        <v>0</v>
      </c>
      <c r="P33" s="227">
        <v>0</v>
      </c>
      <c r="Q33" s="227">
        <v>0</v>
      </c>
      <c r="R33" s="226">
        <f t="shared" si="8"/>
        <v>0</v>
      </c>
      <c r="S33" s="227">
        <v>0</v>
      </c>
      <c r="T33" s="227">
        <v>0</v>
      </c>
      <c r="U33" s="226">
        <f t="shared" si="9"/>
        <v>37</v>
      </c>
      <c r="V33" s="227">
        <v>2</v>
      </c>
      <c r="W33" s="227">
        <v>35</v>
      </c>
      <c r="X33" s="226">
        <f t="shared" si="10"/>
        <v>0</v>
      </c>
      <c r="Y33" s="227">
        <v>0</v>
      </c>
      <c r="Z33" s="227">
        <v>0</v>
      </c>
      <c r="AA33" s="226">
        <f t="shared" si="11"/>
        <v>0</v>
      </c>
      <c r="AB33" s="227">
        <v>0</v>
      </c>
      <c r="AC33" s="227">
        <v>0</v>
      </c>
      <c r="AD33" s="226">
        <f t="shared" si="12"/>
        <v>0</v>
      </c>
      <c r="AE33" s="227">
        <v>0</v>
      </c>
      <c r="AF33" s="227">
        <v>0</v>
      </c>
      <c r="AG33" s="226">
        <f t="shared" si="13"/>
        <v>0</v>
      </c>
      <c r="AH33" s="227">
        <v>0</v>
      </c>
      <c r="AI33" s="227">
        <v>0</v>
      </c>
      <c r="AJ33" s="226">
        <f t="shared" si="14"/>
        <v>1</v>
      </c>
      <c r="AK33" s="227">
        <v>0</v>
      </c>
      <c r="AL33" s="227">
        <v>1</v>
      </c>
      <c r="AM33" s="227">
        <v>0</v>
      </c>
      <c r="AN33" s="227">
        <f t="shared" si="17"/>
        <v>3</v>
      </c>
      <c r="AO33" s="227">
        <v>1</v>
      </c>
      <c r="AP33" s="227">
        <v>2</v>
      </c>
      <c r="AQ33" s="238" t="s">
        <v>39</v>
      </c>
      <c r="AR33" s="216"/>
    </row>
    <row r="34" spans="1:44" ht="24.75" customHeight="1">
      <c r="A34" s="235"/>
      <c r="B34" s="239" t="s">
        <v>136</v>
      </c>
      <c r="C34" s="225">
        <f>SUM(D34:E34)</f>
        <v>158</v>
      </c>
      <c r="D34" s="226">
        <f t="shared" si="18"/>
        <v>11</v>
      </c>
      <c r="E34" s="226">
        <f t="shared" si="18"/>
        <v>147</v>
      </c>
      <c r="F34" s="226">
        <f>SUM(G34:H34)</f>
        <v>17</v>
      </c>
      <c r="G34" s="227">
        <v>7</v>
      </c>
      <c r="H34" s="227">
        <v>10</v>
      </c>
      <c r="I34" s="226">
        <f>SUM(J34:K34)</f>
        <v>7</v>
      </c>
      <c r="J34" s="227">
        <v>1</v>
      </c>
      <c r="K34" s="227">
        <v>6</v>
      </c>
      <c r="L34" s="226">
        <f t="shared" si="6"/>
        <v>8</v>
      </c>
      <c r="M34" s="227">
        <v>0</v>
      </c>
      <c r="N34" s="227">
        <v>8</v>
      </c>
      <c r="O34" s="226">
        <f t="shared" si="7"/>
        <v>1</v>
      </c>
      <c r="P34" s="227">
        <v>0</v>
      </c>
      <c r="Q34" s="227">
        <v>1</v>
      </c>
      <c r="R34" s="226">
        <f t="shared" si="8"/>
        <v>1</v>
      </c>
      <c r="S34" s="227">
        <v>0</v>
      </c>
      <c r="T34" s="227">
        <v>1</v>
      </c>
      <c r="U34" s="226">
        <f t="shared" si="9"/>
        <v>103</v>
      </c>
      <c r="V34" s="227">
        <v>1</v>
      </c>
      <c r="W34" s="227">
        <v>102</v>
      </c>
      <c r="X34" s="226">
        <f>SUM(Y34:Z34)</f>
        <v>0</v>
      </c>
      <c r="Y34" s="227">
        <v>0</v>
      </c>
      <c r="Z34" s="227">
        <v>0</v>
      </c>
      <c r="AA34" s="226">
        <f>SUM(AB34:AC34)</f>
        <v>1</v>
      </c>
      <c r="AB34" s="227">
        <v>0</v>
      </c>
      <c r="AC34" s="227">
        <v>1</v>
      </c>
      <c r="AD34" s="226">
        <f>SUM(AE34:AF34)</f>
        <v>0</v>
      </c>
      <c r="AE34" s="227">
        <v>0</v>
      </c>
      <c r="AF34" s="227">
        <v>0</v>
      </c>
      <c r="AG34" s="226">
        <f>SUM(AH34:AI34)</f>
        <v>1</v>
      </c>
      <c r="AH34" s="227">
        <v>0</v>
      </c>
      <c r="AI34" s="227">
        <v>1</v>
      </c>
      <c r="AJ34" s="226">
        <f>SUM(AK34:AL34)</f>
        <v>19</v>
      </c>
      <c r="AK34" s="227">
        <v>2</v>
      </c>
      <c r="AL34" s="227">
        <v>17</v>
      </c>
      <c r="AM34" s="227">
        <v>18</v>
      </c>
      <c r="AN34" s="227">
        <f>SUM(AO34:AP34)</f>
        <v>27</v>
      </c>
      <c r="AO34" s="227">
        <v>6</v>
      </c>
      <c r="AP34" s="227">
        <v>21</v>
      </c>
      <c r="AQ34" s="238" t="s">
        <v>136</v>
      </c>
      <c r="AR34" s="216"/>
    </row>
    <row r="35" spans="1:44" s="231" customFormat="1" ht="24.75" customHeight="1">
      <c r="A35" s="353" t="s">
        <v>204</v>
      </c>
      <c r="B35" s="354"/>
      <c r="C35" s="217">
        <f t="shared" si="3"/>
        <v>16</v>
      </c>
      <c r="D35" s="218">
        <f>SUM(D36:D37)</f>
        <v>0</v>
      </c>
      <c r="E35" s="218">
        <f>SUM(E36:E37)</f>
        <v>16</v>
      </c>
      <c r="F35" s="218">
        <f t="shared" si="4"/>
        <v>0</v>
      </c>
      <c r="G35" s="218">
        <f>G36+G37</f>
        <v>0</v>
      </c>
      <c r="H35" s="218">
        <f>H36+H37</f>
        <v>0</v>
      </c>
      <c r="I35" s="218">
        <f aca="true" t="shared" si="19" ref="I35:I67">SUM(J35:K35)</f>
        <v>0</v>
      </c>
      <c r="J35" s="218">
        <f>J36+J37</f>
        <v>0</v>
      </c>
      <c r="K35" s="218">
        <f>K36+K37</f>
        <v>0</v>
      </c>
      <c r="L35" s="218">
        <f t="shared" si="6"/>
        <v>0</v>
      </c>
      <c r="M35" s="218">
        <f>M36+M37</f>
        <v>0</v>
      </c>
      <c r="N35" s="218">
        <f>N36+N37</f>
        <v>0</v>
      </c>
      <c r="O35" s="218">
        <f t="shared" si="7"/>
        <v>0</v>
      </c>
      <c r="P35" s="218">
        <f>P36+P37</f>
        <v>0</v>
      </c>
      <c r="Q35" s="218">
        <f>Q36+Q37</f>
        <v>0</v>
      </c>
      <c r="R35" s="218">
        <f t="shared" si="8"/>
        <v>0</v>
      </c>
      <c r="S35" s="218">
        <f>S36+S37</f>
        <v>0</v>
      </c>
      <c r="T35" s="218">
        <f>T36+T37</f>
        <v>0</v>
      </c>
      <c r="U35" s="218">
        <f t="shared" si="9"/>
        <v>11</v>
      </c>
      <c r="V35" s="218">
        <f>V36+V37</f>
        <v>0</v>
      </c>
      <c r="W35" s="218">
        <f>W36+W37</f>
        <v>11</v>
      </c>
      <c r="X35" s="218">
        <f t="shared" si="10"/>
        <v>0</v>
      </c>
      <c r="Y35" s="218">
        <f>Y36+Y37</f>
        <v>0</v>
      </c>
      <c r="Z35" s="218">
        <f>Z36+Z37</f>
        <v>0</v>
      </c>
      <c r="AA35" s="218">
        <f t="shared" si="11"/>
        <v>0</v>
      </c>
      <c r="AB35" s="218">
        <f>AB36+AB37</f>
        <v>0</v>
      </c>
      <c r="AC35" s="218">
        <f>AC36+AC37</f>
        <v>0</v>
      </c>
      <c r="AD35" s="218">
        <f t="shared" si="12"/>
        <v>0</v>
      </c>
      <c r="AE35" s="218">
        <f>AE36+AE37</f>
        <v>0</v>
      </c>
      <c r="AF35" s="218">
        <f>AF36+AF37</f>
        <v>0</v>
      </c>
      <c r="AG35" s="218">
        <f t="shared" si="13"/>
        <v>0</v>
      </c>
      <c r="AH35" s="218">
        <f>SUM(AH36:AH37)</f>
        <v>0</v>
      </c>
      <c r="AI35" s="218">
        <f>SUM(AI36:AI37)</f>
        <v>0</v>
      </c>
      <c r="AJ35" s="218">
        <f t="shared" si="14"/>
        <v>5</v>
      </c>
      <c r="AK35" s="218">
        <f>SUM(AK36:AK37)</f>
        <v>0</v>
      </c>
      <c r="AL35" s="218">
        <f>SUM(AL36:AL37)</f>
        <v>5</v>
      </c>
      <c r="AM35" s="218">
        <f>SUM(AM36:AM37)</f>
        <v>0</v>
      </c>
      <c r="AN35" s="240">
        <f t="shared" si="17"/>
        <v>5</v>
      </c>
      <c r="AO35" s="218">
        <f>SUM(AO36:AO37)</f>
        <v>5</v>
      </c>
      <c r="AP35" s="218">
        <f>SUM(AP36:AP37)</f>
        <v>0</v>
      </c>
      <c r="AQ35" s="379" t="s">
        <v>204</v>
      </c>
      <c r="AR35" s="380"/>
    </row>
    <row r="36" spans="1:44" ht="24.75" customHeight="1">
      <c r="A36" s="235"/>
      <c r="B36" s="237" t="s">
        <v>40</v>
      </c>
      <c r="C36" s="225">
        <f t="shared" si="3"/>
        <v>16</v>
      </c>
      <c r="D36" s="226">
        <f t="shared" si="18"/>
        <v>0</v>
      </c>
      <c r="E36" s="226">
        <f t="shared" si="18"/>
        <v>16</v>
      </c>
      <c r="F36" s="226">
        <f t="shared" si="4"/>
        <v>0</v>
      </c>
      <c r="G36" s="227">
        <v>0</v>
      </c>
      <c r="H36" s="227">
        <v>0</v>
      </c>
      <c r="I36" s="226">
        <f t="shared" si="19"/>
        <v>0</v>
      </c>
      <c r="J36" s="227">
        <v>0</v>
      </c>
      <c r="K36" s="227">
        <v>0</v>
      </c>
      <c r="L36" s="226">
        <f t="shared" si="6"/>
        <v>0</v>
      </c>
      <c r="M36" s="227">
        <v>0</v>
      </c>
      <c r="N36" s="227">
        <v>0</v>
      </c>
      <c r="O36" s="226">
        <f t="shared" si="7"/>
        <v>0</v>
      </c>
      <c r="P36" s="227">
        <v>0</v>
      </c>
      <c r="Q36" s="227">
        <v>0</v>
      </c>
      <c r="R36" s="226">
        <f t="shared" si="8"/>
        <v>0</v>
      </c>
      <c r="S36" s="227">
        <v>0</v>
      </c>
      <c r="T36" s="227">
        <v>0</v>
      </c>
      <c r="U36" s="226">
        <f t="shared" si="9"/>
        <v>11</v>
      </c>
      <c r="V36" s="227">
        <v>0</v>
      </c>
      <c r="W36" s="227">
        <v>11</v>
      </c>
      <c r="X36" s="226">
        <f t="shared" si="10"/>
        <v>0</v>
      </c>
      <c r="Y36" s="227">
        <v>0</v>
      </c>
      <c r="Z36" s="227">
        <v>0</v>
      </c>
      <c r="AA36" s="226">
        <f t="shared" si="11"/>
        <v>0</v>
      </c>
      <c r="AB36" s="227">
        <v>0</v>
      </c>
      <c r="AC36" s="227">
        <v>0</v>
      </c>
      <c r="AD36" s="226">
        <f t="shared" si="12"/>
        <v>0</v>
      </c>
      <c r="AE36" s="227">
        <v>0</v>
      </c>
      <c r="AF36" s="227">
        <v>0</v>
      </c>
      <c r="AG36" s="226">
        <f t="shared" si="13"/>
        <v>0</v>
      </c>
      <c r="AH36" s="227">
        <v>0</v>
      </c>
      <c r="AI36" s="227">
        <v>0</v>
      </c>
      <c r="AJ36" s="226">
        <f t="shared" si="14"/>
        <v>5</v>
      </c>
      <c r="AK36" s="227">
        <v>0</v>
      </c>
      <c r="AL36" s="227">
        <v>5</v>
      </c>
      <c r="AM36" s="227">
        <v>0</v>
      </c>
      <c r="AN36" s="227">
        <f t="shared" si="17"/>
        <v>5</v>
      </c>
      <c r="AO36" s="227">
        <v>5</v>
      </c>
      <c r="AP36" s="227">
        <v>0</v>
      </c>
      <c r="AQ36" s="238" t="s">
        <v>40</v>
      </c>
      <c r="AR36" s="216"/>
    </row>
    <row r="37" spans="1:44" ht="24.75" customHeight="1">
      <c r="A37" s="235"/>
      <c r="B37" s="237" t="s">
        <v>41</v>
      </c>
      <c r="C37" s="225">
        <f t="shared" si="3"/>
        <v>0</v>
      </c>
      <c r="D37" s="226">
        <f aca="true" t="shared" si="20" ref="D37:E51">G37+J37+P37+S37+M37+V37+Y37+AB37+AE37+AH37+AK37</f>
        <v>0</v>
      </c>
      <c r="E37" s="226">
        <f>H37+K37+Q37+T37+N37+W37+Z37+AC37+AF37+AI37+AL37</f>
        <v>0</v>
      </c>
      <c r="F37" s="226">
        <f t="shared" si="4"/>
        <v>0</v>
      </c>
      <c r="G37" s="227">
        <v>0</v>
      </c>
      <c r="H37" s="227">
        <v>0</v>
      </c>
      <c r="I37" s="226">
        <f t="shared" si="19"/>
        <v>0</v>
      </c>
      <c r="J37" s="227">
        <v>0</v>
      </c>
      <c r="K37" s="227">
        <v>0</v>
      </c>
      <c r="L37" s="226">
        <f t="shared" si="6"/>
        <v>0</v>
      </c>
      <c r="M37" s="227">
        <v>0</v>
      </c>
      <c r="N37" s="227">
        <v>0</v>
      </c>
      <c r="O37" s="226">
        <f t="shared" si="7"/>
        <v>0</v>
      </c>
      <c r="P37" s="227">
        <v>0</v>
      </c>
      <c r="Q37" s="227">
        <v>0</v>
      </c>
      <c r="R37" s="226">
        <f t="shared" si="8"/>
        <v>0</v>
      </c>
      <c r="S37" s="227">
        <v>0</v>
      </c>
      <c r="T37" s="227">
        <v>0</v>
      </c>
      <c r="U37" s="226">
        <f t="shared" si="9"/>
        <v>0</v>
      </c>
      <c r="V37" s="227">
        <v>0</v>
      </c>
      <c r="W37" s="227">
        <v>0</v>
      </c>
      <c r="X37" s="226">
        <f t="shared" si="10"/>
        <v>0</v>
      </c>
      <c r="Y37" s="227">
        <v>0</v>
      </c>
      <c r="Z37" s="227">
        <v>0</v>
      </c>
      <c r="AA37" s="226">
        <f t="shared" si="11"/>
        <v>0</v>
      </c>
      <c r="AB37" s="227">
        <v>0</v>
      </c>
      <c r="AC37" s="227">
        <v>0</v>
      </c>
      <c r="AD37" s="226">
        <f t="shared" si="12"/>
        <v>0</v>
      </c>
      <c r="AE37" s="227">
        <v>0</v>
      </c>
      <c r="AF37" s="227">
        <v>0</v>
      </c>
      <c r="AG37" s="226">
        <f t="shared" si="13"/>
        <v>0</v>
      </c>
      <c r="AH37" s="227">
        <v>0</v>
      </c>
      <c r="AI37" s="227">
        <v>0</v>
      </c>
      <c r="AJ37" s="226">
        <f t="shared" si="14"/>
        <v>0</v>
      </c>
      <c r="AK37" s="227">
        <v>0</v>
      </c>
      <c r="AL37" s="227">
        <v>0</v>
      </c>
      <c r="AM37" s="227">
        <v>0</v>
      </c>
      <c r="AN37" s="227">
        <f t="shared" si="17"/>
        <v>0</v>
      </c>
      <c r="AO37" s="227">
        <v>0</v>
      </c>
      <c r="AP37" s="227">
        <v>0</v>
      </c>
      <c r="AQ37" s="238" t="s">
        <v>41</v>
      </c>
      <c r="AR37" s="216"/>
    </row>
    <row r="38" spans="1:44" s="231" customFormat="1" ht="24.75" customHeight="1">
      <c r="A38" s="347" t="s">
        <v>205</v>
      </c>
      <c r="B38" s="349"/>
      <c r="C38" s="217">
        <f t="shared" si="3"/>
        <v>55</v>
      </c>
      <c r="D38" s="218">
        <f>SUM(D39:D42)</f>
        <v>3</v>
      </c>
      <c r="E38" s="218">
        <f>SUM(E39:E42)</f>
        <v>52</v>
      </c>
      <c r="F38" s="218">
        <f t="shared" si="4"/>
        <v>4</v>
      </c>
      <c r="G38" s="218">
        <f>SUM(G39:G42)</f>
        <v>3</v>
      </c>
      <c r="H38" s="218">
        <f>SUM(H39:H42)</f>
        <v>1</v>
      </c>
      <c r="I38" s="218">
        <f t="shared" si="19"/>
        <v>1</v>
      </c>
      <c r="J38" s="218">
        <f>SUM(J39:J42)</f>
        <v>0</v>
      </c>
      <c r="K38" s="218">
        <f>SUM(K39:K42)</f>
        <v>1</v>
      </c>
      <c r="L38" s="218">
        <f t="shared" si="6"/>
        <v>1</v>
      </c>
      <c r="M38" s="218">
        <f>SUM(M39:M42)</f>
        <v>0</v>
      </c>
      <c r="N38" s="218">
        <f>SUM(N39:N42)</f>
        <v>1</v>
      </c>
      <c r="O38" s="218">
        <f t="shared" si="7"/>
        <v>2</v>
      </c>
      <c r="P38" s="218">
        <f>SUM(P39:P42)</f>
        <v>0</v>
      </c>
      <c r="Q38" s="218">
        <f>SUM(Q39:Q42)</f>
        <v>2</v>
      </c>
      <c r="R38" s="218">
        <f t="shared" si="8"/>
        <v>0</v>
      </c>
      <c r="S38" s="218">
        <f>SUM(S39:S42)</f>
        <v>0</v>
      </c>
      <c r="T38" s="218">
        <f>SUM(T39:T42)</f>
        <v>0</v>
      </c>
      <c r="U38" s="218">
        <f t="shared" si="9"/>
        <v>46</v>
      </c>
      <c r="V38" s="218">
        <f>SUM(V39:V42)</f>
        <v>0</v>
      </c>
      <c r="W38" s="218">
        <f>SUM(W39:W42)</f>
        <v>46</v>
      </c>
      <c r="X38" s="218">
        <f t="shared" si="10"/>
        <v>0</v>
      </c>
      <c r="Y38" s="218">
        <f>SUM(Y39:Y42)</f>
        <v>0</v>
      </c>
      <c r="Z38" s="218">
        <f>SUM(Z39:Z42)</f>
        <v>0</v>
      </c>
      <c r="AA38" s="218">
        <f t="shared" si="11"/>
        <v>0</v>
      </c>
      <c r="AB38" s="218">
        <f>SUM(AB39:AB42)</f>
        <v>0</v>
      </c>
      <c r="AC38" s="218">
        <f>SUM(AC39:AC42)</f>
        <v>0</v>
      </c>
      <c r="AD38" s="218">
        <f t="shared" si="12"/>
        <v>0</v>
      </c>
      <c r="AE38" s="218">
        <f>SUM(AE39:AE42)</f>
        <v>0</v>
      </c>
      <c r="AF38" s="218">
        <f>SUM(AF39:AF42)</f>
        <v>0</v>
      </c>
      <c r="AG38" s="218">
        <f t="shared" si="13"/>
        <v>0</v>
      </c>
      <c r="AH38" s="218">
        <f>SUM(AH39:AH42)</f>
        <v>0</v>
      </c>
      <c r="AI38" s="218">
        <f>SUM(AI39:AI42)</f>
        <v>0</v>
      </c>
      <c r="AJ38" s="218">
        <f t="shared" si="14"/>
        <v>1</v>
      </c>
      <c r="AK38" s="218">
        <f>SUM(AK39:AK42)</f>
        <v>0</v>
      </c>
      <c r="AL38" s="218">
        <f>SUM(AL39:AL42)</f>
        <v>1</v>
      </c>
      <c r="AM38" s="218">
        <f>SUM(AM39:AM42)</f>
        <v>0</v>
      </c>
      <c r="AN38" s="240">
        <f t="shared" si="17"/>
        <v>13</v>
      </c>
      <c r="AO38" s="218">
        <f>SUM(AO39:AO42)</f>
        <v>6</v>
      </c>
      <c r="AP38" s="218">
        <f>SUM(AP39:AP42)</f>
        <v>7</v>
      </c>
      <c r="AQ38" s="379" t="s">
        <v>205</v>
      </c>
      <c r="AR38" s="380"/>
    </row>
    <row r="39" spans="1:44" ht="24.75" customHeight="1">
      <c r="A39" s="235"/>
      <c r="B39" s="237" t="s">
        <v>84</v>
      </c>
      <c r="C39" s="225">
        <f t="shared" si="3"/>
        <v>9</v>
      </c>
      <c r="D39" s="226">
        <f t="shared" si="20"/>
        <v>1</v>
      </c>
      <c r="E39" s="226">
        <f t="shared" si="20"/>
        <v>8</v>
      </c>
      <c r="F39" s="226">
        <f t="shared" si="4"/>
        <v>1</v>
      </c>
      <c r="G39" s="227">
        <v>1</v>
      </c>
      <c r="H39" s="227">
        <v>0</v>
      </c>
      <c r="I39" s="226">
        <f t="shared" si="19"/>
        <v>0</v>
      </c>
      <c r="J39" s="227">
        <v>0</v>
      </c>
      <c r="K39" s="227">
        <v>0</v>
      </c>
      <c r="L39" s="226">
        <f t="shared" si="6"/>
        <v>0</v>
      </c>
      <c r="M39" s="227">
        <v>0</v>
      </c>
      <c r="N39" s="227">
        <v>0</v>
      </c>
      <c r="O39" s="226">
        <f t="shared" si="7"/>
        <v>0</v>
      </c>
      <c r="P39" s="227">
        <v>0</v>
      </c>
      <c r="Q39" s="227">
        <v>0</v>
      </c>
      <c r="R39" s="226">
        <f t="shared" si="8"/>
        <v>0</v>
      </c>
      <c r="S39" s="227">
        <v>0</v>
      </c>
      <c r="T39" s="227">
        <v>0</v>
      </c>
      <c r="U39" s="226">
        <f t="shared" si="9"/>
        <v>8</v>
      </c>
      <c r="V39" s="227">
        <v>0</v>
      </c>
      <c r="W39" s="227">
        <v>8</v>
      </c>
      <c r="X39" s="226">
        <f t="shared" si="10"/>
        <v>0</v>
      </c>
      <c r="Y39" s="227">
        <v>0</v>
      </c>
      <c r="Z39" s="227">
        <v>0</v>
      </c>
      <c r="AA39" s="226">
        <f t="shared" si="11"/>
        <v>0</v>
      </c>
      <c r="AB39" s="227">
        <v>0</v>
      </c>
      <c r="AC39" s="227">
        <v>0</v>
      </c>
      <c r="AD39" s="226">
        <f t="shared" si="12"/>
        <v>0</v>
      </c>
      <c r="AE39" s="227">
        <v>0</v>
      </c>
      <c r="AF39" s="227">
        <v>0</v>
      </c>
      <c r="AG39" s="226">
        <f t="shared" si="13"/>
        <v>0</v>
      </c>
      <c r="AH39" s="227">
        <v>0</v>
      </c>
      <c r="AI39" s="227">
        <v>0</v>
      </c>
      <c r="AJ39" s="226">
        <f t="shared" si="14"/>
        <v>0</v>
      </c>
      <c r="AK39" s="227">
        <v>0</v>
      </c>
      <c r="AL39" s="227">
        <v>0</v>
      </c>
      <c r="AM39" s="227">
        <v>0</v>
      </c>
      <c r="AN39" s="227">
        <f t="shared" si="17"/>
        <v>2</v>
      </c>
      <c r="AO39" s="227">
        <v>0</v>
      </c>
      <c r="AP39" s="227">
        <v>2</v>
      </c>
      <c r="AQ39" s="238" t="s">
        <v>43</v>
      </c>
      <c r="AR39" s="216"/>
    </row>
    <row r="40" spans="1:44" ht="24.75" customHeight="1">
      <c r="A40" s="235"/>
      <c r="B40" s="237" t="s">
        <v>44</v>
      </c>
      <c r="C40" s="225">
        <f t="shared" si="3"/>
        <v>9</v>
      </c>
      <c r="D40" s="226">
        <f t="shared" si="20"/>
        <v>0</v>
      </c>
      <c r="E40" s="226">
        <f>H40+K40+Q40+T40+N40+W40+Z40+AC40+AF40+AI40+AL40</f>
        <v>9</v>
      </c>
      <c r="F40" s="226">
        <f t="shared" si="4"/>
        <v>0</v>
      </c>
      <c r="G40" s="227">
        <v>0</v>
      </c>
      <c r="H40" s="227">
        <v>0</v>
      </c>
      <c r="I40" s="226">
        <f t="shared" si="19"/>
        <v>0</v>
      </c>
      <c r="J40" s="227">
        <v>0</v>
      </c>
      <c r="K40" s="227">
        <v>0</v>
      </c>
      <c r="L40" s="226">
        <f t="shared" si="6"/>
        <v>0</v>
      </c>
      <c r="M40" s="227">
        <v>0</v>
      </c>
      <c r="N40" s="227">
        <v>0</v>
      </c>
      <c r="O40" s="226">
        <f t="shared" si="7"/>
        <v>0</v>
      </c>
      <c r="P40" s="227">
        <v>0</v>
      </c>
      <c r="Q40" s="227">
        <v>0</v>
      </c>
      <c r="R40" s="226">
        <f t="shared" si="8"/>
        <v>0</v>
      </c>
      <c r="S40" s="227">
        <v>0</v>
      </c>
      <c r="T40" s="227">
        <v>0</v>
      </c>
      <c r="U40" s="226">
        <f t="shared" si="9"/>
        <v>9</v>
      </c>
      <c r="V40" s="227">
        <v>0</v>
      </c>
      <c r="W40" s="227">
        <v>9</v>
      </c>
      <c r="X40" s="226">
        <f t="shared" si="10"/>
        <v>0</v>
      </c>
      <c r="Y40" s="227">
        <v>0</v>
      </c>
      <c r="Z40" s="227">
        <v>0</v>
      </c>
      <c r="AA40" s="226">
        <f t="shared" si="11"/>
        <v>0</v>
      </c>
      <c r="AB40" s="227">
        <v>0</v>
      </c>
      <c r="AC40" s="227">
        <v>0</v>
      </c>
      <c r="AD40" s="226">
        <f t="shared" si="12"/>
        <v>0</v>
      </c>
      <c r="AE40" s="227">
        <v>0</v>
      </c>
      <c r="AF40" s="227">
        <v>0</v>
      </c>
      <c r="AG40" s="226">
        <f t="shared" si="13"/>
        <v>0</v>
      </c>
      <c r="AH40" s="227">
        <v>0</v>
      </c>
      <c r="AI40" s="227">
        <v>0</v>
      </c>
      <c r="AJ40" s="226">
        <f t="shared" si="14"/>
        <v>0</v>
      </c>
      <c r="AK40" s="227">
        <v>0</v>
      </c>
      <c r="AL40" s="227">
        <v>0</v>
      </c>
      <c r="AM40" s="227">
        <v>0</v>
      </c>
      <c r="AN40" s="227">
        <f t="shared" si="17"/>
        <v>5</v>
      </c>
      <c r="AO40" s="227">
        <v>4</v>
      </c>
      <c r="AP40" s="227">
        <v>1</v>
      </c>
      <c r="AQ40" s="238" t="s">
        <v>45</v>
      </c>
      <c r="AR40" s="216"/>
    </row>
    <row r="41" spans="1:44" ht="24.75" customHeight="1">
      <c r="A41" s="235"/>
      <c r="B41" s="237" t="s">
        <v>46</v>
      </c>
      <c r="C41" s="225">
        <f t="shared" si="3"/>
        <v>28</v>
      </c>
      <c r="D41" s="226">
        <f t="shared" si="20"/>
        <v>2</v>
      </c>
      <c r="E41" s="226">
        <f>H41+K41+Q41+T41+N41+W41+Z41+AC41+AF41+AI41+AL41</f>
        <v>26</v>
      </c>
      <c r="F41" s="226">
        <f t="shared" si="4"/>
        <v>3</v>
      </c>
      <c r="G41" s="227">
        <v>2</v>
      </c>
      <c r="H41" s="227">
        <v>1</v>
      </c>
      <c r="I41" s="226">
        <f t="shared" si="19"/>
        <v>1</v>
      </c>
      <c r="J41" s="227">
        <v>0</v>
      </c>
      <c r="K41" s="227">
        <v>1</v>
      </c>
      <c r="L41" s="226">
        <f t="shared" si="6"/>
        <v>1</v>
      </c>
      <c r="M41" s="227">
        <v>0</v>
      </c>
      <c r="N41" s="227">
        <v>1</v>
      </c>
      <c r="O41" s="226">
        <f t="shared" si="7"/>
        <v>0</v>
      </c>
      <c r="P41" s="227">
        <v>0</v>
      </c>
      <c r="Q41" s="227">
        <v>0</v>
      </c>
      <c r="R41" s="226">
        <f t="shared" si="8"/>
        <v>0</v>
      </c>
      <c r="S41" s="227">
        <v>0</v>
      </c>
      <c r="T41" s="227">
        <v>0</v>
      </c>
      <c r="U41" s="226">
        <f t="shared" si="9"/>
        <v>23</v>
      </c>
      <c r="V41" s="227">
        <v>0</v>
      </c>
      <c r="W41" s="227">
        <v>23</v>
      </c>
      <c r="X41" s="226">
        <f t="shared" si="10"/>
        <v>0</v>
      </c>
      <c r="Y41" s="227">
        <v>0</v>
      </c>
      <c r="Z41" s="227">
        <v>0</v>
      </c>
      <c r="AA41" s="226">
        <f t="shared" si="11"/>
        <v>0</v>
      </c>
      <c r="AB41" s="227">
        <v>0</v>
      </c>
      <c r="AC41" s="227">
        <v>0</v>
      </c>
      <c r="AD41" s="226">
        <f t="shared" si="12"/>
        <v>0</v>
      </c>
      <c r="AE41" s="227">
        <v>0</v>
      </c>
      <c r="AF41" s="227">
        <v>0</v>
      </c>
      <c r="AG41" s="226">
        <f t="shared" si="13"/>
        <v>0</v>
      </c>
      <c r="AH41" s="227">
        <v>0</v>
      </c>
      <c r="AI41" s="227">
        <v>0</v>
      </c>
      <c r="AJ41" s="226">
        <f t="shared" si="14"/>
        <v>0</v>
      </c>
      <c r="AK41" s="227">
        <v>0</v>
      </c>
      <c r="AL41" s="227">
        <v>0</v>
      </c>
      <c r="AM41" s="227">
        <v>0</v>
      </c>
      <c r="AN41" s="227">
        <f t="shared" si="17"/>
        <v>4</v>
      </c>
      <c r="AO41" s="227">
        <v>1</v>
      </c>
      <c r="AP41" s="227">
        <v>3</v>
      </c>
      <c r="AQ41" s="238" t="s">
        <v>47</v>
      </c>
      <c r="AR41" s="216"/>
    </row>
    <row r="42" spans="1:44" ht="24.75" customHeight="1">
      <c r="A42" s="235"/>
      <c r="B42" s="237" t="s">
        <v>48</v>
      </c>
      <c r="C42" s="225">
        <f t="shared" si="3"/>
        <v>9</v>
      </c>
      <c r="D42" s="226">
        <f t="shared" si="20"/>
        <v>0</v>
      </c>
      <c r="E42" s="226">
        <f>H42+K42+Q42+T42+N42+W42+Z42+AC42+AF42+AI42+AL42</f>
        <v>9</v>
      </c>
      <c r="F42" s="226">
        <f t="shared" si="4"/>
        <v>0</v>
      </c>
      <c r="G42" s="227">
        <v>0</v>
      </c>
      <c r="H42" s="227">
        <v>0</v>
      </c>
      <c r="I42" s="226">
        <f t="shared" si="19"/>
        <v>0</v>
      </c>
      <c r="J42" s="227">
        <v>0</v>
      </c>
      <c r="K42" s="227">
        <v>0</v>
      </c>
      <c r="L42" s="226">
        <f t="shared" si="6"/>
        <v>0</v>
      </c>
      <c r="M42" s="227">
        <v>0</v>
      </c>
      <c r="N42" s="227">
        <v>0</v>
      </c>
      <c r="O42" s="226">
        <f t="shared" si="7"/>
        <v>2</v>
      </c>
      <c r="P42" s="227">
        <v>0</v>
      </c>
      <c r="Q42" s="227">
        <v>2</v>
      </c>
      <c r="R42" s="226">
        <f t="shared" si="8"/>
        <v>0</v>
      </c>
      <c r="S42" s="227">
        <v>0</v>
      </c>
      <c r="T42" s="227">
        <v>0</v>
      </c>
      <c r="U42" s="226">
        <f t="shared" si="9"/>
        <v>6</v>
      </c>
      <c r="V42" s="227">
        <v>0</v>
      </c>
      <c r="W42" s="227">
        <v>6</v>
      </c>
      <c r="X42" s="226">
        <f t="shared" si="10"/>
        <v>0</v>
      </c>
      <c r="Y42" s="227">
        <v>0</v>
      </c>
      <c r="Z42" s="227">
        <v>0</v>
      </c>
      <c r="AA42" s="226">
        <f t="shared" si="11"/>
        <v>0</v>
      </c>
      <c r="AB42" s="227">
        <v>0</v>
      </c>
      <c r="AC42" s="227">
        <v>0</v>
      </c>
      <c r="AD42" s="226">
        <f t="shared" si="12"/>
        <v>0</v>
      </c>
      <c r="AE42" s="227">
        <v>0</v>
      </c>
      <c r="AF42" s="227">
        <v>0</v>
      </c>
      <c r="AG42" s="226">
        <f t="shared" si="13"/>
        <v>0</v>
      </c>
      <c r="AH42" s="227">
        <v>0</v>
      </c>
      <c r="AI42" s="227">
        <v>0</v>
      </c>
      <c r="AJ42" s="226">
        <f t="shared" si="14"/>
        <v>1</v>
      </c>
      <c r="AK42" s="227">
        <v>0</v>
      </c>
      <c r="AL42" s="227">
        <v>1</v>
      </c>
      <c r="AM42" s="227">
        <v>0</v>
      </c>
      <c r="AN42" s="227">
        <f t="shared" si="17"/>
        <v>2</v>
      </c>
      <c r="AO42" s="227">
        <v>1</v>
      </c>
      <c r="AP42" s="227">
        <v>1</v>
      </c>
      <c r="AQ42" s="238" t="s">
        <v>49</v>
      </c>
      <c r="AR42" s="216"/>
    </row>
    <row r="43" spans="1:44" s="231" customFormat="1" ht="24.75" customHeight="1">
      <c r="A43" s="347" t="s">
        <v>147</v>
      </c>
      <c r="B43" s="349"/>
      <c r="C43" s="217">
        <f t="shared" si="3"/>
        <v>0</v>
      </c>
      <c r="D43" s="218">
        <f>D44</f>
        <v>0</v>
      </c>
      <c r="E43" s="218">
        <f>E44</f>
        <v>0</v>
      </c>
      <c r="F43" s="218">
        <f t="shared" si="4"/>
        <v>0</v>
      </c>
      <c r="G43" s="218">
        <f>G44</f>
        <v>0</v>
      </c>
      <c r="H43" s="218">
        <f>H44</f>
        <v>0</v>
      </c>
      <c r="I43" s="218">
        <f t="shared" si="19"/>
        <v>0</v>
      </c>
      <c r="J43" s="218">
        <f>J44</f>
        <v>0</v>
      </c>
      <c r="K43" s="218">
        <f>K44</f>
        <v>0</v>
      </c>
      <c r="L43" s="218">
        <f t="shared" si="6"/>
        <v>0</v>
      </c>
      <c r="M43" s="218">
        <f>M44</f>
        <v>0</v>
      </c>
      <c r="N43" s="218">
        <f>N44</f>
        <v>0</v>
      </c>
      <c r="O43" s="218">
        <f t="shared" si="7"/>
        <v>0</v>
      </c>
      <c r="P43" s="218">
        <f>P44</f>
        <v>0</v>
      </c>
      <c r="Q43" s="218">
        <f>Q44</f>
        <v>0</v>
      </c>
      <c r="R43" s="218">
        <f t="shared" si="8"/>
        <v>0</v>
      </c>
      <c r="S43" s="218">
        <f>S44</f>
        <v>0</v>
      </c>
      <c r="T43" s="218">
        <f>T44</f>
        <v>0</v>
      </c>
      <c r="U43" s="218">
        <f t="shared" si="9"/>
        <v>0</v>
      </c>
      <c r="V43" s="218">
        <f>V44</f>
        <v>0</v>
      </c>
      <c r="W43" s="218">
        <f>W44</f>
        <v>0</v>
      </c>
      <c r="X43" s="218">
        <f t="shared" si="10"/>
        <v>0</v>
      </c>
      <c r="Y43" s="218">
        <f>Y44</f>
        <v>0</v>
      </c>
      <c r="Z43" s="218">
        <f>Z44</f>
        <v>0</v>
      </c>
      <c r="AA43" s="218">
        <f t="shared" si="11"/>
        <v>0</v>
      </c>
      <c r="AB43" s="218">
        <f>AB44</f>
        <v>0</v>
      </c>
      <c r="AC43" s="218">
        <f>AC44</f>
        <v>0</v>
      </c>
      <c r="AD43" s="218">
        <f t="shared" si="12"/>
        <v>0</v>
      </c>
      <c r="AE43" s="218">
        <f>AE44</f>
        <v>0</v>
      </c>
      <c r="AF43" s="218">
        <f>AF44</f>
        <v>0</v>
      </c>
      <c r="AG43" s="218">
        <f t="shared" si="13"/>
        <v>0</v>
      </c>
      <c r="AH43" s="218">
        <f>SUM(AH44)</f>
        <v>0</v>
      </c>
      <c r="AI43" s="218">
        <f>SUM(AI44)</f>
        <v>0</v>
      </c>
      <c r="AJ43" s="218">
        <f t="shared" si="14"/>
        <v>0</v>
      </c>
      <c r="AK43" s="218">
        <f>SUM(AK44)</f>
        <v>0</v>
      </c>
      <c r="AL43" s="218">
        <f>SUM(AL44)</f>
        <v>0</v>
      </c>
      <c r="AM43" s="218">
        <f>SUM(AM44)</f>
        <v>0</v>
      </c>
      <c r="AN43" s="240">
        <f t="shared" si="17"/>
        <v>0</v>
      </c>
      <c r="AO43" s="218">
        <f>SUM(AO44)</f>
        <v>0</v>
      </c>
      <c r="AP43" s="218">
        <f>SUM(AP44)</f>
        <v>0</v>
      </c>
      <c r="AQ43" s="381" t="s">
        <v>50</v>
      </c>
      <c r="AR43" s="382"/>
    </row>
    <row r="44" spans="1:44" ht="24.75" customHeight="1">
      <c r="A44" s="235"/>
      <c r="B44" s="237" t="s">
        <v>51</v>
      </c>
      <c r="C44" s="225">
        <f t="shared" si="3"/>
        <v>0</v>
      </c>
      <c r="D44" s="226">
        <f t="shared" si="20"/>
        <v>0</v>
      </c>
      <c r="E44" s="226">
        <f t="shared" si="20"/>
        <v>0</v>
      </c>
      <c r="F44" s="226">
        <f t="shared" si="4"/>
        <v>0</v>
      </c>
      <c r="G44" s="227">
        <v>0</v>
      </c>
      <c r="H44" s="227">
        <v>0</v>
      </c>
      <c r="I44" s="226">
        <f t="shared" si="19"/>
        <v>0</v>
      </c>
      <c r="J44" s="227">
        <v>0</v>
      </c>
      <c r="K44" s="227">
        <v>0</v>
      </c>
      <c r="L44" s="226">
        <f t="shared" si="6"/>
        <v>0</v>
      </c>
      <c r="M44" s="227">
        <v>0</v>
      </c>
      <c r="N44" s="227">
        <v>0</v>
      </c>
      <c r="O44" s="226">
        <f t="shared" si="7"/>
        <v>0</v>
      </c>
      <c r="P44" s="227">
        <v>0</v>
      </c>
      <c r="Q44" s="227">
        <v>0</v>
      </c>
      <c r="R44" s="226">
        <f t="shared" si="8"/>
        <v>0</v>
      </c>
      <c r="S44" s="227">
        <v>0</v>
      </c>
      <c r="T44" s="227">
        <v>0</v>
      </c>
      <c r="U44" s="226">
        <f t="shared" si="9"/>
        <v>0</v>
      </c>
      <c r="V44" s="227">
        <v>0</v>
      </c>
      <c r="W44" s="227">
        <v>0</v>
      </c>
      <c r="X44" s="226">
        <f t="shared" si="10"/>
        <v>0</v>
      </c>
      <c r="Y44" s="227">
        <v>0</v>
      </c>
      <c r="Z44" s="227">
        <v>0</v>
      </c>
      <c r="AA44" s="226">
        <f t="shared" si="11"/>
        <v>0</v>
      </c>
      <c r="AB44" s="227">
        <v>0</v>
      </c>
      <c r="AC44" s="227">
        <v>0</v>
      </c>
      <c r="AD44" s="226">
        <f t="shared" si="12"/>
        <v>0</v>
      </c>
      <c r="AE44" s="227">
        <v>0</v>
      </c>
      <c r="AF44" s="227">
        <v>0</v>
      </c>
      <c r="AG44" s="226">
        <f t="shared" si="13"/>
        <v>0</v>
      </c>
      <c r="AH44" s="227">
        <v>0</v>
      </c>
      <c r="AI44" s="227">
        <v>0</v>
      </c>
      <c r="AJ44" s="226">
        <f t="shared" si="14"/>
        <v>0</v>
      </c>
      <c r="AK44" s="227">
        <v>0</v>
      </c>
      <c r="AL44" s="227">
        <v>0</v>
      </c>
      <c r="AM44" s="227">
        <v>0</v>
      </c>
      <c r="AN44" s="227">
        <f t="shared" si="17"/>
        <v>0</v>
      </c>
      <c r="AO44" s="227">
        <v>0</v>
      </c>
      <c r="AP44" s="227">
        <v>0</v>
      </c>
      <c r="AQ44" s="238" t="s">
        <v>51</v>
      </c>
      <c r="AR44" s="216"/>
    </row>
    <row r="45" spans="1:44" s="231" customFormat="1" ht="24.75" customHeight="1">
      <c r="A45" s="347" t="s">
        <v>146</v>
      </c>
      <c r="B45" s="349"/>
      <c r="C45" s="217">
        <f t="shared" si="3"/>
        <v>27</v>
      </c>
      <c r="D45" s="218">
        <f>SUM(D46:D47)</f>
        <v>1</v>
      </c>
      <c r="E45" s="218">
        <f>SUM(E46:E47)</f>
        <v>26</v>
      </c>
      <c r="F45" s="218">
        <f t="shared" si="4"/>
        <v>3</v>
      </c>
      <c r="G45" s="218">
        <f>G46+G47</f>
        <v>1</v>
      </c>
      <c r="H45" s="218">
        <f>H46+H47</f>
        <v>2</v>
      </c>
      <c r="I45" s="218">
        <f t="shared" si="19"/>
        <v>2</v>
      </c>
      <c r="J45" s="218">
        <f>J46+J47</f>
        <v>0</v>
      </c>
      <c r="K45" s="218">
        <f>K46+K47</f>
        <v>2</v>
      </c>
      <c r="L45" s="218">
        <f t="shared" si="6"/>
        <v>1</v>
      </c>
      <c r="M45" s="218">
        <f>M46+M47</f>
        <v>0</v>
      </c>
      <c r="N45" s="218">
        <f>N46+N47</f>
        <v>1</v>
      </c>
      <c r="O45" s="218">
        <f t="shared" si="7"/>
        <v>0</v>
      </c>
      <c r="P45" s="218">
        <f>P46+P47</f>
        <v>0</v>
      </c>
      <c r="Q45" s="218">
        <f>Q46+Q47</f>
        <v>0</v>
      </c>
      <c r="R45" s="218">
        <f t="shared" si="8"/>
        <v>0</v>
      </c>
      <c r="S45" s="218">
        <f>S46+S47</f>
        <v>0</v>
      </c>
      <c r="T45" s="218">
        <f>T46+T47</f>
        <v>0</v>
      </c>
      <c r="U45" s="218">
        <f t="shared" si="9"/>
        <v>21</v>
      </c>
      <c r="V45" s="218">
        <f>V46+V47</f>
        <v>0</v>
      </c>
      <c r="W45" s="218">
        <f>W46+W47</f>
        <v>21</v>
      </c>
      <c r="X45" s="218">
        <f t="shared" si="10"/>
        <v>0</v>
      </c>
      <c r="Y45" s="218">
        <f>Y46+Y47</f>
        <v>0</v>
      </c>
      <c r="Z45" s="218">
        <f>Z46+Z47</f>
        <v>0</v>
      </c>
      <c r="AA45" s="218">
        <f t="shared" si="11"/>
        <v>0</v>
      </c>
      <c r="AB45" s="218">
        <f>AB46+AB47</f>
        <v>0</v>
      </c>
      <c r="AC45" s="218">
        <f>AC46+AC47</f>
        <v>0</v>
      </c>
      <c r="AD45" s="218">
        <f t="shared" si="12"/>
        <v>0</v>
      </c>
      <c r="AE45" s="218">
        <f>AE46+AE47</f>
        <v>0</v>
      </c>
      <c r="AF45" s="218">
        <f>AF46+AF47</f>
        <v>0</v>
      </c>
      <c r="AG45" s="218">
        <f t="shared" si="13"/>
        <v>0</v>
      </c>
      <c r="AH45" s="218">
        <f>SUM(AH46:AH47)</f>
        <v>0</v>
      </c>
      <c r="AI45" s="218">
        <f>SUM(AI46:AI47)</f>
        <v>0</v>
      </c>
      <c r="AJ45" s="218">
        <f t="shared" si="14"/>
        <v>0</v>
      </c>
      <c r="AK45" s="218">
        <f>SUM(AK46:AK47)</f>
        <v>0</v>
      </c>
      <c r="AL45" s="218">
        <f>SUM(AL46:AL47)</f>
        <v>0</v>
      </c>
      <c r="AM45" s="218">
        <f>SUM(AM46:AM47)</f>
        <v>0</v>
      </c>
      <c r="AN45" s="240">
        <f t="shared" si="17"/>
        <v>2</v>
      </c>
      <c r="AO45" s="218">
        <f>SUM(AO46:AO47)</f>
        <v>0</v>
      </c>
      <c r="AP45" s="218">
        <f>SUM(AP46:AP47)</f>
        <v>2</v>
      </c>
      <c r="AQ45" s="379" t="s">
        <v>146</v>
      </c>
      <c r="AR45" s="380"/>
    </row>
    <row r="46" spans="1:44" ht="24.75" customHeight="1">
      <c r="A46" s="235"/>
      <c r="B46" s="237" t="s">
        <v>52</v>
      </c>
      <c r="C46" s="225">
        <f t="shared" si="3"/>
        <v>12</v>
      </c>
      <c r="D46" s="226">
        <f t="shared" si="20"/>
        <v>1</v>
      </c>
      <c r="E46" s="226">
        <f t="shared" si="20"/>
        <v>11</v>
      </c>
      <c r="F46" s="226">
        <f t="shared" si="4"/>
        <v>2</v>
      </c>
      <c r="G46" s="227">
        <v>1</v>
      </c>
      <c r="H46" s="227">
        <v>1</v>
      </c>
      <c r="I46" s="226">
        <f t="shared" si="19"/>
        <v>1</v>
      </c>
      <c r="J46" s="227">
        <v>0</v>
      </c>
      <c r="K46" s="227">
        <v>1</v>
      </c>
      <c r="L46" s="226">
        <f t="shared" si="6"/>
        <v>0</v>
      </c>
      <c r="M46" s="227">
        <v>0</v>
      </c>
      <c r="N46" s="227">
        <v>0</v>
      </c>
      <c r="O46" s="226">
        <f t="shared" si="7"/>
        <v>0</v>
      </c>
      <c r="P46" s="227">
        <v>0</v>
      </c>
      <c r="Q46" s="227">
        <v>0</v>
      </c>
      <c r="R46" s="226">
        <f t="shared" si="8"/>
        <v>0</v>
      </c>
      <c r="S46" s="227">
        <v>0</v>
      </c>
      <c r="T46" s="227">
        <v>0</v>
      </c>
      <c r="U46" s="226">
        <f t="shared" si="9"/>
        <v>9</v>
      </c>
      <c r="V46" s="227">
        <v>0</v>
      </c>
      <c r="W46" s="227">
        <v>9</v>
      </c>
      <c r="X46" s="226">
        <f t="shared" si="10"/>
        <v>0</v>
      </c>
      <c r="Y46" s="227">
        <v>0</v>
      </c>
      <c r="Z46" s="227">
        <v>0</v>
      </c>
      <c r="AA46" s="226">
        <f t="shared" si="11"/>
        <v>0</v>
      </c>
      <c r="AB46" s="227">
        <v>0</v>
      </c>
      <c r="AC46" s="227">
        <v>0</v>
      </c>
      <c r="AD46" s="226">
        <f t="shared" si="12"/>
        <v>0</v>
      </c>
      <c r="AE46" s="227">
        <v>0</v>
      </c>
      <c r="AF46" s="227">
        <v>0</v>
      </c>
      <c r="AG46" s="226">
        <f t="shared" si="13"/>
        <v>0</v>
      </c>
      <c r="AH46" s="227">
        <v>0</v>
      </c>
      <c r="AI46" s="227">
        <v>0</v>
      </c>
      <c r="AJ46" s="226">
        <f t="shared" si="14"/>
        <v>0</v>
      </c>
      <c r="AK46" s="227">
        <v>0</v>
      </c>
      <c r="AL46" s="227">
        <v>0</v>
      </c>
      <c r="AM46" s="227">
        <v>0</v>
      </c>
      <c r="AN46" s="227">
        <f t="shared" si="17"/>
        <v>0</v>
      </c>
      <c r="AO46" s="227">
        <v>0</v>
      </c>
      <c r="AP46" s="227">
        <v>0</v>
      </c>
      <c r="AQ46" s="238" t="s">
        <v>52</v>
      </c>
      <c r="AR46" s="216"/>
    </row>
    <row r="47" spans="1:44" ht="24.75" customHeight="1">
      <c r="A47" s="235"/>
      <c r="B47" s="237" t="s">
        <v>53</v>
      </c>
      <c r="C47" s="225">
        <f t="shared" si="3"/>
        <v>15</v>
      </c>
      <c r="D47" s="226">
        <f t="shared" si="20"/>
        <v>0</v>
      </c>
      <c r="E47" s="226">
        <f>H47+K47+Q47+T47+N47+W47+Z47+AC47+AF47+AI47+AL47</f>
        <v>15</v>
      </c>
      <c r="F47" s="226">
        <f t="shared" si="4"/>
        <v>1</v>
      </c>
      <c r="G47" s="227">
        <v>0</v>
      </c>
      <c r="H47" s="227">
        <v>1</v>
      </c>
      <c r="I47" s="226">
        <f t="shared" si="19"/>
        <v>1</v>
      </c>
      <c r="J47" s="227">
        <v>0</v>
      </c>
      <c r="K47" s="227">
        <v>1</v>
      </c>
      <c r="L47" s="226">
        <f t="shared" si="6"/>
        <v>1</v>
      </c>
      <c r="M47" s="227">
        <v>0</v>
      </c>
      <c r="N47" s="227">
        <v>1</v>
      </c>
      <c r="O47" s="226">
        <f t="shared" si="7"/>
        <v>0</v>
      </c>
      <c r="P47" s="227">
        <v>0</v>
      </c>
      <c r="Q47" s="227">
        <v>0</v>
      </c>
      <c r="R47" s="226">
        <f t="shared" si="8"/>
        <v>0</v>
      </c>
      <c r="S47" s="227">
        <v>0</v>
      </c>
      <c r="T47" s="227">
        <v>0</v>
      </c>
      <c r="U47" s="226">
        <f t="shared" si="9"/>
        <v>12</v>
      </c>
      <c r="V47" s="227">
        <v>0</v>
      </c>
      <c r="W47" s="227">
        <v>12</v>
      </c>
      <c r="X47" s="226">
        <f t="shared" si="10"/>
        <v>0</v>
      </c>
      <c r="Y47" s="227">
        <v>0</v>
      </c>
      <c r="Z47" s="227">
        <v>0</v>
      </c>
      <c r="AA47" s="226">
        <f t="shared" si="11"/>
        <v>0</v>
      </c>
      <c r="AB47" s="227">
        <v>0</v>
      </c>
      <c r="AC47" s="227">
        <v>0</v>
      </c>
      <c r="AD47" s="226">
        <f t="shared" si="12"/>
        <v>0</v>
      </c>
      <c r="AE47" s="227">
        <v>0</v>
      </c>
      <c r="AF47" s="227">
        <v>0</v>
      </c>
      <c r="AG47" s="226">
        <f t="shared" si="13"/>
        <v>0</v>
      </c>
      <c r="AH47" s="227">
        <v>0</v>
      </c>
      <c r="AI47" s="227">
        <v>0</v>
      </c>
      <c r="AJ47" s="226">
        <f t="shared" si="14"/>
        <v>0</v>
      </c>
      <c r="AK47" s="227">
        <v>0</v>
      </c>
      <c r="AL47" s="227">
        <v>0</v>
      </c>
      <c r="AM47" s="227">
        <v>0</v>
      </c>
      <c r="AN47" s="227">
        <f t="shared" si="17"/>
        <v>2</v>
      </c>
      <c r="AO47" s="227">
        <v>0</v>
      </c>
      <c r="AP47" s="227">
        <v>2</v>
      </c>
      <c r="AQ47" s="238" t="s">
        <v>53</v>
      </c>
      <c r="AR47" s="216"/>
    </row>
    <row r="48" spans="1:44" s="220" customFormat="1" ht="24.75" customHeight="1">
      <c r="A48" s="347" t="s">
        <v>148</v>
      </c>
      <c r="B48" s="349"/>
      <c r="C48" s="217">
        <f t="shared" si="3"/>
        <v>85</v>
      </c>
      <c r="D48" s="218">
        <f>SUM(D49:D51)</f>
        <v>8</v>
      </c>
      <c r="E48" s="218">
        <f>SUM(E49:E51)</f>
        <v>77</v>
      </c>
      <c r="F48" s="218">
        <f t="shared" si="4"/>
        <v>8</v>
      </c>
      <c r="G48" s="218">
        <f>SUM(G49:G51)</f>
        <v>5</v>
      </c>
      <c r="H48" s="218">
        <f>SUM(H49:H51)</f>
        <v>3</v>
      </c>
      <c r="I48" s="218">
        <f t="shared" si="19"/>
        <v>2</v>
      </c>
      <c r="J48" s="218">
        <f>SUM(J49:J51)</f>
        <v>2</v>
      </c>
      <c r="K48" s="218">
        <f>SUM(K49:K51)</f>
        <v>0</v>
      </c>
      <c r="L48" s="218">
        <f t="shared" si="6"/>
        <v>1</v>
      </c>
      <c r="M48" s="218">
        <f>SUM(M49:M51)</f>
        <v>0</v>
      </c>
      <c r="N48" s="218">
        <f>SUM(N49:N51)</f>
        <v>1</v>
      </c>
      <c r="O48" s="218">
        <f t="shared" si="7"/>
        <v>3</v>
      </c>
      <c r="P48" s="218">
        <f>SUM(P49:P51)</f>
        <v>0</v>
      </c>
      <c r="Q48" s="218">
        <f>SUM(Q49:Q51)</f>
        <v>3</v>
      </c>
      <c r="R48" s="218">
        <f t="shared" si="8"/>
        <v>0</v>
      </c>
      <c r="S48" s="218">
        <f>SUM(S49:S51)</f>
        <v>0</v>
      </c>
      <c r="T48" s="218">
        <f>SUM(T49:T51)</f>
        <v>0</v>
      </c>
      <c r="U48" s="218">
        <f t="shared" si="9"/>
        <v>62</v>
      </c>
      <c r="V48" s="218">
        <f>SUM(V49:V51)</f>
        <v>1</v>
      </c>
      <c r="W48" s="218">
        <f>SUM(W49:W51)</f>
        <v>61</v>
      </c>
      <c r="X48" s="218">
        <f t="shared" si="10"/>
        <v>0</v>
      </c>
      <c r="Y48" s="218">
        <f>SUM(Y49:Y51)</f>
        <v>0</v>
      </c>
      <c r="Z48" s="218">
        <f>SUM(Z49:Z51)</f>
        <v>0</v>
      </c>
      <c r="AA48" s="218">
        <f t="shared" si="11"/>
        <v>0</v>
      </c>
      <c r="AB48" s="218">
        <f>SUM(AB49:AB51)</f>
        <v>0</v>
      </c>
      <c r="AC48" s="218">
        <f>SUM(AC49:AC51)</f>
        <v>0</v>
      </c>
      <c r="AD48" s="218">
        <f t="shared" si="12"/>
        <v>0</v>
      </c>
      <c r="AE48" s="218">
        <f>SUM(AE49:AE51)</f>
        <v>0</v>
      </c>
      <c r="AF48" s="218">
        <f>SUM(AF49:AF51)</f>
        <v>0</v>
      </c>
      <c r="AG48" s="218">
        <f t="shared" si="13"/>
        <v>0</v>
      </c>
      <c r="AH48" s="218">
        <f>SUM(AH49:AH51)</f>
        <v>0</v>
      </c>
      <c r="AI48" s="218">
        <f>SUM(AI49:AI51)</f>
        <v>0</v>
      </c>
      <c r="AJ48" s="218">
        <f t="shared" si="14"/>
        <v>9</v>
      </c>
      <c r="AK48" s="218">
        <f>SUM(AK49:AK51)</f>
        <v>0</v>
      </c>
      <c r="AL48" s="218">
        <f>SUM(AL49:AL51)</f>
        <v>9</v>
      </c>
      <c r="AM48" s="218">
        <f>SUM(AM49:AM51)</f>
        <v>2</v>
      </c>
      <c r="AN48" s="240">
        <f t="shared" si="17"/>
        <v>8</v>
      </c>
      <c r="AO48" s="218">
        <f>SUM(AO49:AO51)</f>
        <v>1</v>
      </c>
      <c r="AP48" s="218">
        <f>SUM(AP49:AP51)</f>
        <v>7</v>
      </c>
      <c r="AQ48" s="379" t="s">
        <v>148</v>
      </c>
      <c r="AR48" s="380"/>
    </row>
    <row r="49" spans="1:44" ht="24.75" customHeight="1">
      <c r="A49" s="235"/>
      <c r="B49" s="237" t="s">
        <v>54</v>
      </c>
      <c r="C49" s="225">
        <f t="shared" si="3"/>
        <v>9</v>
      </c>
      <c r="D49" s="226">
        <f t="shared" si="20"/>
        <v>0</v>
      </c>
      <c r="E49" s="226">
        <f t="shared" si="20"/>
        <v>9</v>
      </c>
      <c r="F49" s="226">
        <f t="shared" si="4"/>
        <v>0</v>
      </c>
      <c r="G49" s="227">
        <v>0</v>
      </c>
      <c r="H49" s="227">
        <v>0</v>
      </c>
      <c r="I49" s="226">
        <f t="shared" si="19"/>
        <v>0</v>
      </c>
      <c r="J49" s="227">
        <v>0</v>
      </c>
      <c r="K49" s="227">
        <v>0</v>
      </c>
      <c r="L49" s="226">
        <f t="shared" si="6"/>
        <v>0</v>
      </c>
      <c r="M49" s="227">
        <v>0</v>
      </c>
      <c r="N49" s="227">
        <v>0</v>
      </c>
      <c r="O49" s="226">
        <f t="shared" si="7"/>
        <v>0</v>
      </c>
      <c r="P49" s="227">
        <v>0</v>
      </c>
      <c r="Q49" s="227">
        <v>0</v>
      </c>
      <c r="R49" s="226">
        <f t="shared" si="8"/>
        <v>0</v>
      </c>
      <c r="S49" s="227">
        <v>0</v>
      </c>
      <c r="T49" s="227">
        <v>0</v>
      </c>
      <c r="U49" s="226">
        <f t="shared" si="9"/>
        <v>9</v>
      </c>
      <c r="V49" s="227">
        <v>0</v>
      </c>
      <c r="W49" s="227">
        <v>9</v>
      </c>
      <c r="X49" s="226">
        <f t="shared" si="10"/>
        <v>0</v>
      </c>
      <c r="Y49" s="227">
        <v>0</v>
      </c>
      <c r="Z49" s="227">
        <v>0</v>
      </c>
      <c r="AA49" s="226">
        <f t="shared" si="11"/>
        <v>0</v>
      </c>
      <c r="AB49" s="227">
        <v>0</v>
      </c>
      <c r="AC49" s="227">
        <v>0</v>
      </c>
      <c r="AD49" s="226">
        <f t="shared" si="12"/>
        <v>0</v>
      </c>
      <c r="AE49" s="227">
        <v>0</v>
      </c>
      <c r="AF49" s="227">
        <v>0</v>
      </c>
      <c r="AG49" s="226">
        <f t="shared" si="13"/>
        <v>0</v>
      </c>
      <c r="AH49" s="227">
        <v>0</v>
      </c>
      <c r="AI49" s="227">
        <v>0</v>
      </c>
      <c r="AJ49" s="226">
        <f t="shared" si="14"/>
        <v>0</v>
      </c>
      <c r="AK49" s="227">
        <v>0</v>
      </c>
      <c r="AL49" s="227">
        <v>0</v>
      </c>
      <c r="AM49" s="227">
        <v>2</v>
      </c>
      <c r="AN49" s="227">
        <f t="shared" si="17"/>
        <v>3</v>
      </c>
      <c r="AO49" s="227">
        <v>1</v>
      </c>
      <c r="AP49" s="227">
        <v>2</v>
      </c>
      <c r="AQ49" s="238" t="s">
        <v>54</v>
      </c>
      <c r="AR49" s="216"/>
    </row>
    <row r="50" spans="1:44" ht="24.75" customHeight="1">
      <c r="A50" s="235"/>
      <c r="B50" s="237" t="s">
        <v>55</v>
      </c>
      <c r="C50" s="225">
        <f t="shared" si="3"/>
        <v>25</v>
      </c>
      <c r="D50" s="226">
        <f t="shared" si="20"/>
        <v>3</v>
      </c>
      <c r="E50" s="226">
        <f>H50+K50+Q50+T50+N50+W50+Z50+AC50+AF50+AI50+AL50</f>
        <v>22</v>
      </c>
      <c r="F50" s="226">
        <f t="shared" si="4"/>
        <v>4</v>
      </c>
      <c r="G50" s="227">
        <v>2</v>
      </c>
      <c r="H50" s="227">
        <v>2</v>
      </c>
      <c r="I50" s="226">
        <f t="shared" si="19"/>
        <v>1</v>
      </c>
      <c r="J50" s="227">
        <v>1</v>
      </c>
      <c r="K50" s="227">
        <v>0</v>
      </c>
      <c r="L50" s="226">
        <f t="shared" si="6"/>
        <v>0</v>
      </c>
      <c r="M50" s="227">
        <v>0</v>
      </c>
      <c r="N50" s="227">
        <v>0</v>
      </c>
      <c r="O50" s="226">
        <f t="shared" si="7"/>
        <v>3</v>
      </c>
      <c r="P50" s="227">
        <v>0</v>
      </c>
      <c r="Q50" s="227">
        <v>3</v>
      </c>
      <c r="R50" s="226">
        <f t="shared" si="8"/>
        <v>0</v>
      </c>
      <c r="S50" s="227">
        <v>0</v>
      </c>
      <c r="T50" s="227">
        <v>0</v>
      </c>
      <c r="U50" s="226">
        <f t="shared" si="9"/>
        <v>17</v>
      </c>
      <c r="V50" s="227">
        <v>0</v>
      </c>
      <c r="W50" s="227">
        <v>17</v>
      </c>
      <c r="X50" s="226">
        <f t="shared" si="10"/>
        <v>0</v>
      </c>
      <c r="Y50" s="227">
        <v>0</v>
      </c>
      <c r="Z50" s="227">
        <v>0</v>
      </c>
      <c r="AA50" s="226">
        <f t="shared" si="11"/>
        <v>0</v>
      </c>
      <c r="AB50" s="227">
        <v>0</v>
      </c>
      <c r="AC50" s="227">
        <v>0</v>
      </c>
      <c r="AD50" s="226">
        <f t="shared" si="12"/>
        <v>0</v>
      </c>
      <c r="AE50" s="227">
        <v>0</v>
      </c>
      <c r="AF50" s="227">
        <v>0</v>
      </c>
      <c r="AG50" s="226">
        <f t="shared" si="13"/>
        <v>0</v>
      </c>
      <c r="AH50" s="227">
        <v>0</v>
      </c>
      <c r="AI50" s="227">
        <v>0</v>
      </c>
      <c r="AJ50" s="226">
        <f t="shared" si="14"/>
        <v>0</v>
      </c>
      <c r="AK50" s="227">
        <v>0</v>
      </c>
      <c r="AL50" s="227">
        <v>0</v>
      </c>
      <c r="AM50" s="227">
        <v>0</v>
      </c>
      <c r="AN50" s="227">
        <f t="shared" si="17"/>
        <v>3</v>
      </c>
      <c r="AO50" s="227">
        <v>0</v>
      </c>
      <c r="AP50" s="227">
        <v>3</v>
      </c>
      <c r="AQ50" s="238" t="s">
        <v>55</v>
      </c>
      <c r="AR50" s="216"/>
    </row>
    <row r="51" spans="1:44" ht="24.75" customHeight="1">
      <c r="A51" s="235"/>
      <c r="B51" s="237" t="s">
        <v>56</v>
      </c>
      <c r="C51" s="225">
        <f t="shared" si="3"/>
        <v>51</v>
      </c>
      <c r="D51" s="226">
        <f t="shared" si="20"/>
        <v>5</v>
      </c>
      <c r="E51" s="226">
        <f>H51+K51+Q51+T51+N51+W51+Z51+AC51+AF51+AI51+AL51</f>
        <v>46</v>
      </c>
      <c r="F51" s="226">
        <f t="shared" si="4"/>
        <v>4</v>
      </c>
      <c r="G51" s="227">
        <v>3</v>
      </c>
      <c r="H51" s="227">
        <v>1</v>
      </c>
      <c r="I51" s="226">
        <f t="shared" si="19"/>
        <v>1</v>
      </c>
      <c r="J51" s="227">
        <v>1</v>
      </c>
      <c r="K51" s="227">
        <v>0</v>
      </c>
      <c r="L51" s="226">
        <f t="shared" si="6"/>
        <v>1</v>
      </c>
      <c r="M51" s="227">
        <v>0</v>
      </c>
      <c r="N51" s="227">
        <v>1</v>
      </c>
      <c r="O51" s="226">
        <f t="shared" si="7"/>
        <v>0</v>
      </c>
      <c r="P51" s="227">
        <v>0</v>
      </c>
      <c r="Q51" s="227">
        <v>0</v>
      </c>
      <c r="R51" s="226">
        <f t="shared" si="8"/>
        <v>0</v>
      </c>
      <c r="S51" s="227">
        <v>0</v>
      </c>
      <c r="T51" s="227">
        <v>0</v>
      </c>
      <c r="U51" s="226">
        <f t="shared" si="9"/>
        <v>36</v>
      </c>
      <c r="V51" s="227">
        <v>1</v>
      </c>
      <c r="W51" s="227">
        <v>35</v>
      </c>
      <c r="X51" s="226">
        <f t="shared" si="10"/>
        <v>0</v>
      </c>
      <c r="Y51" s="227">
        <v>0</v>
      </c>
      <c r="Z51" s="227">
        <v>0</v>
      </c>
      <c r="AA51" s="226">
        <f t="shared" si="11"/>
        <v>0</v>
      </c>
      <c r="AB51" s="227">
        <v>0</v>
      </c>
      <c r="AC51" s="227">
        <v>0</v>
      </c>
      <c r="AD51" s="226">
        <f t="shared" si="12"/>
        <v>0</v>
      </c>
      <c r="AE51" s="227">
        <v>0</v>
      </c>
      <c r="AF51" s="227">
        <v>0</v>
      </c>
      <c r="AG51" s="226">
        <f t="shared" si="13"/>
        <v>0</v>
      </c>
      <c r="AH51" s="227">
        <v>0</v>
      </c>
      <c r="AI51" s="227">
        <v>0</v>
      </c>
      <c r="AJ51" s="226">
        <f t="shared" si="14"/>
        <v>9</v>
      </c>
      <c r="AK51" s="227">
        <v>0</v>
      </c>
      <c r="AL51" s="227">
        <v>9</v>
      </c>
      <c r="AM51" s="227">
        <v>0</v>
      </c>
      <c r="AN51" s="227">
        <f t="shared" si="17"/>
        <v>2</v>
      </c>
      <c r="AO51" s="227">
        <v>0</v>
      </c>
      <c r="AP51" s="227">
        <v>2</v>
      </c>
      <c r="AQ51" s="238" t="s">
        <v>56</v>
      </c>
      <c r="AR51" s="216"/>
    </row>
    <row r="52" spans="1:44" s="231" customFormat="1" ht="24.75" customHeight="1">
      <c r="A52" s="347" t="s">
        <v>149</v>
      </c>
      <c r="B52" s="349"/>
      <c r="C52" s="217">
        <f t="shared" si="3"/>
        <v>113</v>
      </c>
      <c r="D52" s="218">
        <f>SUM(D53:D56)</f>
        <v>4</v>
      </c>
      <c r="E52" s="218">
        <f>SUM(E53:E56)</f>
        <v>109</v>
      </c>
      <c r="F52" s="218">
        <f t="shared" si="4"/>
        <v>6</v>
      </c>
      <c r="G52" s="218">
        <f>SUM(G53:G56)</f>
        <v>2</v>
      </c>
      <c r="H52" s="218">
        <f>SUM(H53:H56)</f>
        <v>4</v>
      </c>
      <c r="I52" s="218">
        <f t="shared" si="19"/>
        <v>2</v>
      </c>
      <c r="J52" s="218">
        <f>SUM(J53:J56)</f>
        <v>0</v>
      </c>
      <c r="K52" s="218">
        <f>SUM(K53:K56)</f>
        <v>2</v>
      </c>
      <c r="L52" s="218">
        <f t="shared" si="6"/>
        <v>4</v>
      </c>
      <c r="M52" s="218">
        <f>SUM(M53:M56)</f>
        <v>0</v>
      </c>
      <c r="N52" s="218">
        <f>SUM(N53:N56)</f>
        <v>4</v>
      </c>
      <c r="O52" s="218">
        <f t="shared" si="7"/>
        <v>1</v>
      </c>
      <c r="P52" s="218">
        <f>SUM(P53:P56)</f>
        <v>0</v>
      </c>
      <c r="Q52" s="218">
        <f>SUM(Q53:Q56)</f>
        <v>1</v>
      </c>
      <c r="R52" s="218">
        <f t="shared" si="8"/>
        <v>0</v>
      </c>
      <c r="S52" s="218">
        <f>SUM(S53:S56)</f>
        <v>0</v>
      </c>
      <c r="T52" s="218">
        <f>SUM(T53:T56)</f>
        <v>0</v>
      </c>
      <c r="U52" s="218">
        <f t="shared" si="9"/>
        <v>90</v>
      </c>
      <c r="V52" s="218">
        <f>SUM(V53:V56)</f>
        <v>2</v>
      </c>
      <c r="W52" s="218">
        <f>SUM(W53:W56)</f>
        <v>88</v>
      </c>
      <c r="X52" s="218">
        <f t="shared" si="10"/>
        <v>0</v>
      </c>
      <c r="Y52" s="218">
        <f>SUM(Y53:Y56)</f>
        <v>0</v>
      </c>
      <c r="Z52" s="218">
        <f>SUM(Z53:Z56)</f>
        <v>0</v>
      </c>
      <c r="AA52" s="218">
        <f t="shared" si="11"/>
        <v>0</v>
      </c>
      <c r="AB52" s="218">
        <f>SUM(AB53:AB56)</f>
        <v>0</v>
      </c>
      <c r="AC52" s="218">
        <f>SUM(AC53:AC56)</f>
        <v>0</v>
      </c>
      <c r="AD52" s="218">
        <f t="shared" si="12"/>
        <v>0</v>
      </c>
      <c r="AE52" s="218">
        <f>SUM(AE53:AE56)</f>
        <v>0</v>
      </c>
      <c r="AF52" s="218">
        <f>SUM(AF53:AF56)</f>
        <v>0</v>
      </c>
      <c r="AG52" s="218">
        <f t="shared" si="13"/>
        <v>0</v>
      </c>
      <c r="AH52" s="218">
        <f>SUM(AH53:AH56)</f>
        <v>0</v>
      </c>
      <c r="AI52" s="218">
        <f>SUM(AI53:AI56)</f>
        <v>0</v>
      </c>
      <c r="AJ52" s="218">
        <f t="shared" si="14"/>
        <v>10</v>
      </c>
      <c r="AK52" s="218">
        <f>SUM(AK53:AK56)</f>
        <v>0</v>
      </c>
      <c r="AL52" s="218">
        <f>SUM(AL53:AL56)</f>
        <v>10</v>
      </c>
      <c r="AM52" s="218">
        <f>SUM(AM53:AM56)</f>
        <v>3</v>
      </c>
      <c r="AN52" s="240">
        <f t="shared" si="17"/>
        <v>5</v>
      </c>
      <c r="AO52" s="218">
        <f>SUM(AO53:AO56)</f>
        <v>3</v>
      </c>
      <c r="AP52" s="218">
        <f>SUM(AP53:AP56)</f>
        <v>2</v>
      </c>
      <c r="AQ52" s="379" t="s">
        <v>149</v>
      </c>
      <c r="AR52" s="380"/>
    </row>
    <row r="53" spans="1:44" ht="24.75" customHeight="1">
      <c r="A53" s="235"/>
      <c r="B53" s="237" t="s">
        <v>57</v>
      </c>
      <c r="C53" s="225">
        <f t="shared" si="3"/>
        <v>33</v>
      </c>
      <c r="D53" s="226">
        <f aca="true" t="shared" si="21" ref="D53:E66">G53+J53+P53+S53+M53+V53+Y53+AB53+AE53+AH53+AK53</f>
        <v>3</v>
      </c>
      <c r="E53" s="226">
        <f t="shared" si="21"/>
        <v>30</v>
      </c>
      <c r="F53" s="226">
        <f t="shared" si="4"/>
        <v>2</v>
      </c>
      <c r="G53" s="227">
        <v>1</v>
      </c>
      <c r="H53" s="227">
        <v>1</v>
      </c>
      <c r="I53" s="226">
        <f t="shared" si="19"/>
        <v>1</v>
      </c>
      <c r="J53" s="227">
        <v>0</v>
      </c>
      <c r="K53" s="227">
        <v>1</v>
      </c>
      <c r="L53" s="226">
        <f t="shared" si="6"/>
        <v>1</v>
      </c>
      <c r="M53" s="227">
        <v>0</v>
      </c>
      <c r="N53" s="227">
        <v>1</v>
      </c>
      <c r="O53" s="226">
        <f t="shared" si="7"/>
        <v>1</v>
      </c>
      <c r="P53" s="227">
        <v>0</v>
      </c>
      <c r="Q53" s="227">
        <v>1</v>
      </c>
      <c r="R53" s="226">
        <f t="shared" si="8"/>
        <v>0</v>
      </c>
      <c r="S53" s="227">
        <v>0</v>
      </c>
      <c r="T53" s="227">
        <v>0</v>
      </c>
      <c r="U53" s="226">
        <f t="shared" si="9"/>
        <v>28</v>
      </c>
      <c r="V53" s="227">
        <v>2</v>
      </c>
      <c r="W53" s="227">
        <v>26</v>
      </c>
      <c r="X53" s="226">
        <f t="shared" si="10"/>
        <v>0</v>
      </c>
      <c r="Y53" s="227">
        <v>0</v>
      </c>
      <c r="Z53" s="227">
        <v>0</v>
      </c>
      <c r="AA53" s="226">
        <f t="shared" si="11"/>
        <v>0</v>
      </c>
      <c r="AB53" s="227">
        <v>0</v>
      </c>
      <c r="AC53" s="227">
        <v>0</v>
      </c>
      <c r="AD53" s="226">
        <f t="shared" si="12"/>
        <v>0</v>
      </c>
      <c r="AE53" s="227">
        <v>0</v>
      </c>
      <c r="AF53" s="227">
        <v>0</v>
      </c>
      <c r="AG53" s="226">
        <f t="shared" si="13"/>
        <v>0</v>
      </c>
      <c r="AH53" s="227">
        <v>0</v>
      </c>
      <c r="AI53" s="227">
        <v>0</v>
      </c>
      <c r="AJ53" s="226">
        <f t="shared" si="14"/>
        <v>0</v>
      </c>
      <c r="AK53" s="227">
        <v>0</v>
      </c>
      <c r="AL53" s="227">
        <v>0</v>
      </c>
      <c r="AM53" s="227">
        <v>2</v>
      </c>
      <c r="AN53" s="227">
        <f t="shared" si="17"/>
        <v>1</v>
      </c>
      <c r="AO53" s="227">
        <v>0</v>
      </c>
      <c r="AP53" s="227">
        <v>1</v>
      </c>
      <c r="AQ53" s="238" t="s">
        <v>57</v>
      </c>
      <c r="AR53" s="216"/>
    </row>
    <row r="54" spans="1:44" ht="24.75" customHeight="1">
      <c r="A54" s="235"/>
      <c r="B54" s="237" t="s">
        <v>58</v>
      </c>
      <c r="C54" s="225">
        <f t="shared" si="3"/>
        <v>9</v>
      </c>
      <c r="D54" s="226">
        <f t="shared" si="21"/>
        <v>0</v>
      </c>
      <c r="E54" s="226">
        <f>H54+K54+Q54+T54+N54+W54+Z54+AC54+AF54+AI54+AL54</f>
        <v>9</v>
      </c>
      <c r="F54" s="226">
        <f t="shared" si="4"/>
        <v>0</v>
      </c>
      <c r="G54" s="227">
        <v>0</v>
      </c>
      <c r="H54" s="227">
        <v>0</v>
      </c>
      <c r="I54" s="226">
        <f t="shared" si="19"/>
        <v>1</v>
      </c>
      <c r="J54" s="227">
        <v>0</v>
      </c>
      <c r="K54" s="227">
        <v>1</v>
      </c>
      <c r="L54" s="226">
        <f t="shared" si="6"/>
        <v>0</v>
      </c>
      <c r="M54" s="227">
        <v>0</v>
      </c>
      <c r="N54" s="227">
        <v>0</v>
      </c>
      <c r="O54" s="226">
        <f t="shared" si="7"/>
        <v>0</v>
      </c>
      <c r="P54" s="227">
        <v>0</v>
      </c>
      <c r="Q54" s="227">
        <v>0</v>
      </c>
      <c r="R54" s="226">
        <f t="shared" si="8"/>
        <v>0</v>
      </c>
      <c r="S54" s="227">
        <v>0</v>
      </c>
      <c r="T54" s="227">
        <v>0</v>
      </c>
      <c r="U54" s="226">
        <f t="shared" si="9"/>
        <v>5</v>
      </c>
      <c r="V54" s="227">
        <v>0</v>
      </c>
      <c r="W54" s="227">
        <v>5</v>
      </c>
      <c r="X54" s="226">
        <f t="shared" si="10"/>
        <v>0</v>
      </c>
      <c r="Y54" s="227">
        <v>0</v>
      </c>
      <c r="Z54" s="227">
        <v>0</v>
      </c>
      <c r="AA54" s="226">
        <f t="shared" si="11"/>
        <v>0</v>
      </c>
      <c r="AB54" s="227">
        <v>0</v>
      </c>
      <c r="AC54" s="227">
        <v>0</v>
      </c>
      <c r="AD54" s="226">
        <f t="shared" si="12"/>
        <v>0</v>
      </c>
      <c r="AE54" s="227">
        <v>0</v>
      </c>
      <c r="AF54" s="227">
        <v>0</v>
      </c>
      <c r="AG54" s="226">
        <f t="shared" si="13"/>
        <v>0</v>
      </c>
      <c r="AH54" s="227">
        <v>0</v>
      </c>
      <c r="AI54" s="227">
        <v>0</v>
      </c>
      <c r="AJ54" s="226">
        <f t="shared" si="14"/>
        <v>3</v>
      </c>
      <c r="AK54" s="227">
        <v>0</v>
      </c>
      <c r="AL54" s="227">
        <v>3</v>
      </c>
      <c r="AM54" s="227">
        <v>0</v>
      </c>
      <c r="AN54" s="227">
        <f t="shared" si="17"/>
        <v>1</v>
      </c>
      <c r="AO54" s="227">
        <v>1</v>
      </c>
      <c r="AP54" s="227">
        <v>0</v>
      </c>
      <c r="AQ54" s="238" t="s">
        <v>58</v>
      </c>
      <c r="AR54" s="216"/>
    </row>
    <row r="55" spans="1:44" ht="24.75" customHeight="1">
      <c r="A55" s="235"/>
      <c r="B55" s="237" t="s">
        <v>59</v>
      </c>
      <c r="C55" s="225">
        <f t="shared" si="3"/>
        <v>62</v>
      </c>
      <c r="D55" s="226">
        <f t="shared" si="21"/>
        <v>1</v>
      </c>
      <c r="E55" s="226">
        <f>H55+K55+Q55+T55+N55+W55+Z55+AC55+AF55+AI55+AL55</f>
        <v>61</v>
      </c>
      <c r="F55" s="226">
        <f t="shared" si="4"/>
        <v>4</v>
      </c>
      <c r="G55" s="227">
        <v>1</v>
      </c>
      <c r="H55" s="227">
        <v>3</v>
      </c>
      <c r="I55" s="226">
        <f t="shared" si="19"/>
        <v>0</v>
      </c>
      <c r="J55" s="227">
        <v>0</v>
      </c>
      <c r="K55" s="227">
        <v>0</v>
      </c>
      <c r="L55" s="226">
        <f t="shared" si="6"/>
        <v>2</v>
      </c>
      <c r="M55" s="227">
        <v>0</v>
      </c>
      <c r="N55" s="227">
        <v>2</v>
      </c>
      <c r="O55" s="226">
        <f t="shared" si="7"/>
        <v>0</v>
      </c>
      <c r="P55" s="227">
        <v>0</v>
      </c>
      <c r="Q55" s="227">
        <v>0</v>
      </c>
      <c r="R55" s="226">
        <f t="shared" si="8"/>
        <v>0</v>
      </c>
      <c r="S55" s="227">
        <v>0</v>
      </c>
      <c r="T55" s="227">
        <v>0</v>
      </c>
      <c r="U55" s="226">
        <f t="shared" si="9"/>
        <v>53</v>
      </c>
      <c r="V55" s="227">
        <v>0</v>
      </c>
      <c r="W55" s="227">
        <v>53</v>
      </c>
      <c r="X55" s="226">
        <f t="shared" si="10"/>
        <v>0</v>
      </c>
      <c r="Y55" s="227">
        <v>0</v>
      </c>
      <c r="Z55" s="227">
        <v>0</v>
      </c>
      <c r="AA55" s="226">
        <f t="shared" si="11"/>
        <v>0</v>
      </c>
      <c r="AB55" s="227">
        <v>0</v>
      </c>
      <c r="AC55" s="227">
        <v>0</v>
      </c>
      <c r="AD55" s="226">
        <f t="shared" si="12"/>
        <v>0</v>
      </c>
      <c r="AE55" s="227">
        <v>0</v>
      </c>
      <c r="AF55" s="227">
        <v>0</v>
      </c>
      <c r="AG55" s="226">
        <f t="shared" si="13"/>
        <v>0</v>
      </c>
      <c r="AH55" s="227">
        <v>0</v>
      </c>
      <c r="AI55" s="227">
        <v>0</v>
      </c>
      <c r="AJ55" s="226">
        <f t="shared" si="14"/>
        <v>3</v>
      </c>
      <c r="AK55" s="227">
        <v>0</v>
      </c>
      <c r="AL55" s="227">
        <v>3</v>
      </c>
      <c r="AM55" s="227">
        <v>1</v>
      </c>
      <c r="AN55" s="227">
        <f t="shared" si="17"/>
        <v>2</v>
      </c>
      <c r="AO55" s="227">
        <v>1</v>
      </c>
      <c r="AP55" s="227">
        <v>1</v>
      </c>
      <c r="AQ55" s="238" t="s">
        <v>59</v>
      </c>
      <c r="AR55" s="216"/>
    </row>
    <row r="56" spans="1:44" ht="24.75" customHeight="1">
      <c r="A56" s="235"/>
      <c r="B56" s="237" t="s">
        <v>60</v>
      </c>
      <c r="C56" s="225">
        <f t="shared" si="3"/>
        <v>9</v>
      </c>
      <c r="D56" s="226">
        <f t="shared" si="21"/>
        <v>0</v>
      </c>
      <c r="E56" s="226">
        <f>H56+K56+Q56+T56+N56+W56+Z56+AC56+AF56+AI56+AL56</f>
        <v>9</v>
      </c>
      <c r="F56" s="226">
        <f t="shared" si="4"/>
        <v>0</v>
      </c>
      <c r="G56" s="227">
        <v>0</v>
      </c>
      <c r="H56" s="227">
        <v>0</v>
      </c>
      <c r="I56" s="226">
        <f t="shared" si="19"/>
        <v>0</v>
      </c>
      <c r="J56" s="227">
        <v>0</v>
      </c>
      <c r="K56" s="227">
        <v>0</v>
      </c>
      <c r="L56" s="226">
        <f t="shared" si="6"/>
        <v>1</v>
      </c>
      <c r="M56" s="227">
        <v>0</v>
      </c>
      <c r="N56" s="227">
        <v>1</v>
      </c>
      <c r="O56" s="226">
        <f t="shared" si="7"/>
        <v>0</v>
      </c>
      <c r="P56" s="227">
        <v>0</v>
      </c>
      <c r="Q56" s="227">
        <v>0</v>
      </c>
      <c r="R56" s="226">
        <f t="shared" si="8"/>
        <v>0</v>
      </c>
      <c r="S56" s="227">
        <v>0</v>
      </c>
      <c r="T56" s="227">
        <v>0</v>
      </c>
      <c r="U56" s="226">
        <f t="shared" si="9"/>
        <v>4</v>
      </c>
      <c r="V56" s="227">
        <v>0</v>
      </c>
      <c r="W56" s="227">
        <v>4</v>
      </c>
      <c r="X56" s="226">
        <f t="shared" si="10"/>
        <v>0</v>
      </c>
      <c r="Y56" s="227">
        <v>0</v>
      </c>
      <c r="Z56" s="227">
        <v>0</v>
      </c>
      <c r="AA56" s="226">
        <f t="shared" si="11"/>
        <v>0</v>
      </c>
      <c r="AB56" s="227">
        <v>0</v>
      </c>
      <c r="AC56" s="227">
        <v>0</v>
      </c>
      <c r="AD56" s="226">
        <f t="shared" si="12"/>
        <v>0</v>
      </c>
      <c r="AE56" s="227">
        <v>0</v>
      </c>
      <c r="AF56" s="227">
        <v>0</v>
      </c>
      <c r="AG56" s="226">
        <f t="shared" si="13"/>
        <v>0</v>
      </c>
      <c r="AH56" s="227">
        <v>0</v>
      </c>
      <c r="AI56" s="227">
        <v>0</v>
      </c>
      <c r="AJ56" s="226">
        <f t="shared" si="14"/>
        <v>4</v>
      </c>
      <c r="AK56" s="227">
        <v>0</v>
      </c>
      <c r="AL56" s="227">
        <v>4</v>
      </c>
      <c r="AM56" s="227">
        <v>0</v>
      </c>
      <c r="AN56" s="227">
        <f t="shared" si="17"/>
        <v>1</v>
      </c>
      <c r="AO56" s="227">
        <v>1</v>
      </c>
      <c r="AP56" s="227">
        <v>0</v>
      </c>
      <c r="AQ56" s="238" t="s">
        <v>60</v>
      </c>
      <c r="AR56" s="216"/>
    </row>
    <row r="57" spans="1:44" s="241" customFormat="1" ht="24.75" customHeight="1">
      <c r="A57" s="347" t="s">
        <v>150</v>
      </c>
      <c r="B57" s="349"/>
      <c r="C57" s="217">
        <f t="shared" si="3"/>
        <v>39</v>
      </c>
      <c r="D57" s="218">
        <f>SUM(D58:D59)</f>
        <v>2</v>
      </c>
      <c r="E57" s="218">
        <f>SUM(E58:E59)</f>
        <v>37</v>
      </c>
      <c r="F57" s="218">
        <f t="shared" si="4"/>
        <v>4</v>
      </c>
      <c r="G57" s="218">
        <f>SUM(G58:G59)</f>
        <v>1</v>
      </c>
      <c r="H57" s="218">
        <f>SUM(H58:H59)</f>
        <v>3</v>
      </c>
      <c r="I57" s="218">
        <f t="shared" si="19"/>
        <v>1</v>
      </c>
      <c r="J57" s="218">
        <f>SUM(J58:J59)</f>
        <v>0</v>
      </c>
      <c r="K57" s="218">
        <f>SUM(K58:K59)</f>
        <v>1</v>
      </c>
      <c r="L57" s="218">
        <f t="shared" si="6"/>
        <v>8</v>
      </c>
      <c r="M57" s="218">
        <f>SUM(M58:M59)</f>
        <v>1</v>
      </c>
      <c r="N57" s="218">
        <f>SUM(N58:N59)</f>
        <v>7</v>
      </c>
      <c r="O57" s="218">
        <f t="shared" si="7"/>
        <v>2</v>
      </c>
      <c r="P57" s="218">
        <f>SUM(P58:P59)</f>
        <v>0</v>
      </c>
      <c r="Q57" s="218">
        <f>SUM(Q58:Q59)</f>
        <v>2</v>
      </c>
      <c r="R57" s="218">
        <f t="shared" si="8"/>
        <v>0</v>
      </c>
      <c r="S57" s="218">
        <f>SUM(S58:S59)</f>
        <v>0</v>
      </c>
      <c r="T57" s="218">
        <f>SUM(T58:T59)</f>
        <v>0</v>
      </c>
      <c r="U57" s="218">
        <f t="shared" si="9"/>
        <v>24</v>
      </c>
      <c r="V57" s="218">
        <f>SUM(V58:V59)</f>
        <v>0</v>
      </c>
      <c r="W57" s="218">
        <f>SUM(W58:W59)</f>
        <v>24</v>
      </c>
      <c r="X57" s="218">
        <f t="shared" si="10"/>
        <v>0</v>
      </c>
      <c r="Y57" s="218">
        <f>SUM(Y58:Y59)</f>
        <v>0</v>
      </c>
      <c r="Z57" s="218">
        <f>SUM(Z58:Z59)</f>
        <v>0</v>
      </c>
      <c r="AA57" s="218">
        <f t="shared" si="11"/>
        <v>0</v>
      </c>
      <c r="AB57" s="218">
        <f>SUM(AB58:AB59)</f>
        <v>0</v>
      </c>
      <c r="AC57" s="218">
        <f>SUM(AC58:AC59)</f>
        <v>0</v>
      </c>
      <c r="AD57" s="218">
        <f t="shared" si="12"/>
        <v>0</v>
      </c>
      <c r="AE57" s="218">
        <f>SUM(AE58:AE59)</f>
        <v>0</v>
      </c>
      <c r="AF57" s="218">
        <f>SUM(AF58:AF59)</f>
        <v>0</v>
      </c>
      <c r="AG57" s="218">
        <f t="shared" si="13"/>
        <v>0</v>
      </c>
      <c r="AH57" s="218">
        <f>SUM(AH58:AH59)</f>
        <v>0</v>
      </c>
      <c r="AI57" s="218">
        <f>SUM(AI58:AI59)</f>
        <v>0</v>
      </c>
      <c r="AJ57" s="218">
        <f t="shared" si="14"/>
        <v>0</v>
      </c>
      <c r="AK57" s="218">
        <f>SUM(AK58:AK59)</f>
        <v>0</v>
      </c>
      <c r="AL57" s="218">
        <f>SUM(AL58:AL59)</f>
        <v>0</v>
      </c>
      <c r="AM57" s="218">
        <f>SUM(AM58:AM59)</f>
        <v>2</v>
      </c>
      <c r="AN57" s="240">
        <f t="shared" si="17"/>
        <v>18</v>
      </c>
      <c r="AO57" s="218">
        <f>SUM(AO58:AO59)</f>
        <v>4</v>
      </c>
      <c r="AP57" s="218">
        <f>SUM(AP58:AP59)</f>
        <v>14</v>
      </c>
      <c r="AQ57" s="379" t="s">
        <v>150</v>
      </c>
      <c r="AR57" s="380"/>
    </row>
    <row r="58" spans="1:44" ht="24.75" customHeight="1">
      <c r="A58" s="235"/>
      <c r="B58" s="237" t="s">
        <v>61</v>
      </c>
      <c r="C58" s="225">
        <f t="shared" si="3"/>
        <v>6</v>
      </c>
      <c r="D58" s="226">
        <f t="shared" si="21"/>
        <v>0</v>
      </c>
      <c r="E58" s="226">
        <f t="shared" si="21"/>
        <v>6</v>
      </c>
      <c r="F58" s="226">
        <f t="shared" si="4"/>
        <v>0</v>
      </c>
      <c r="G58" s="227">
        <v>0</v>
      </c>
      <c r="H58" s="227">
        <v>0</v>
      </c>
      <c r="I58" s="226">
        <f t="shared" si="19"/>
        <v>0</v>
      </c>
      <c r="J58" s="227">
        <v>0</v>
      </c>
      <c r="K58" s="227">
        <v>0</v>
      </c>
      <c r="L58" s="226">
        <f t="shared" si="6"/>
        <v>0</v>
      </c>
      <c r="M58" s="227">
        <v>0</v>
      </c>
      <c r="N58" s="227">
        <v>0</v>
      </c>
      <c r="O58" s="226">
        <f t="shared" si="7"/>
        <v>0</v>
      </c>
      <c r="P58" s="227">
        <v>0</v>
      </c>
      <c r="Q58" s="227">
        <v>0</v>
      </c>
      <c r="R58" s="226">
        <f t="shared" si="8"/>
        <v>0</v>
      </c>
      <c r="S58" s="227">
        <v>0</v>
      </c>
      <c r="T58" s="227">
        <v>0</v>
      </c>
      <c r="U58" s="226">
        <f t="shared" si="9"/>
        <v>6</v>
      </c>
      <c r="V58" s="227">
        <v>0</v>
      </c>
      <c r="W58" s="227">
        <v>6</v>
      </c>
      <c r="X58" s="226">
        <f t="shared" si="10"/>
        <v>0</v>
      </c>
      <c r="Y58" s="227">
        <v>0</v>
      </c>
      <c r="Z58" s="227">
        <v>0</v>
      </c>
      <c r="AA58" s="226">
        <f t="shared" si="11"/>
        <v>0</v>
      </c>
      <c r="AB58" s="227">
        <v>0</v>
      </c>
      <c r="AC58" s="227">
        <v>0</v>
      </c>
      <c r="AD58" s="226">
        <f t="shared" si="12"/>
        <v>0</v>
      </c>
      <c r="AE58" s="227">
        <v>0</v>
      </c>
      <c r="AF58" s="227">
        <v>0</v>
      </c>
      <c r="AG58" s="226">
        <f t="shared" si="13"/>
        <v>0</v>
      </c>
      <c r="AH58" s="227">
        <v>0</v>
      </c>
      <c r="AI58" s="227">
        <v>0</v>
      </c>
      <c r="AJ58" s="226">
        <f t="shared" si="14"/>
        <v>0</v>
      </c>
      <c r="AK58" s="227">
        <v>0</v>
      </c>
      <c r="AL58" s="227">
        <v>0</v>
      </c>
      <c r="AM58" s="227">
        <v>0</v>
      </c>
      <c r="AN58" s="227">
        <f t="shared" si="17"/>
        <v>6</v>
      </c>
      <c r="AO58" s="227">
        <v>3</v>
      </c>
      <c r="AP58" s="227">
        <v>3</v>
      </c>
      <c r="AQ58" s="238" t="s">
        <v>61</v>
      </c>
      <c r="AR58" s="216"/>
    </row>
    <row r="59" spans="1:44" s="204" customFormat="1" ht="24.75" customHeight="1">
      <c r="A59" s="235"/>
      <c r="B59" s="237" t="s">
        <v>62</v>
      </c>
      <c r="C59" s="225">
        <f t="shared" si="3"/>
        <v>33</v>
      </c>
      <c r="D59" s="226">
        <f t="shared" si="21"/>
        <v>2</v>
      </c>
      <c r="E59" s="226">
        <f>H59+K59+Q59+T59+N59+W59+Z59+AC59+AF59+AI59+AL59</f>
        <v>31</v>
      </c>
      <c r="F59" s="226">
        <f t="shared" si="4"/>
        <v>4</v>
      </c>
      <c r="G59" s="227">
        <v>1</v>
      </c>
      <c r="H59" s="227">
        <v>3</v>
      </c>
      <c r="I59" s="226">
        <f t="shared" si="19"/>
        <v>1</v>
      </c>
      <c r="J59" s="227">
        <v>0</v>
      </c>
      <c r="K59" s="227">
        <v>1</v>
      </c>
      <c r="L59" s="226">
        <f t="shared" si="6"/>
        <v>8</v>
      </c>
      <c r="M59" s="227">
        <v>1</v>
      </c>
      <c r="N59" s="227">
        <v>7</v>
      </c>
      <c r="O59" s="226">
        <f t="shared" si="7"/>
        <v>2</v>
      </c>
      <c r="P59" s="227">
        <v>0</v>
      </c>
      <c r="Q59" s="227">
        <v>2</v>
      </c>
      <c r="R59" s="226">
        <f t="shared" si="8"/>
        <v>0</v>
      </c>
      <c r="S59" s="227">
        <v>0</v>
      </c>
      <c r="T59" s="227">
        <v>0</v>
      </c>
      <c r="U59" s="226">
        <f t="shared" si="9"/>
        <v>18</v>
      </c>
      <c r="V59" s="227">
        <v>0</v>
      </c>
      <c r="W59" s="227">
        <v>18</v>
      </c>
      <c r="X59" s="226">
        <f t="shared" si="10"/>
        <v>0</v>
      </c>
      <c r="Y59" s="227">
        <v>0</v>
      </c>
      <c r="Z59" s="227">
        <v>0</v>
      </c>
      <c r="AA59" s="226">
        <f t="shared" si="11"/>
        <v>0</v>
      </c>
      <c r="AB59" s="227">
        <v>0</v>
      </c>
      <c r="AC59" s="227">
        <v>0</v>
      </c>
      <c r="AD59" s="226">
        <f t="shared" si="12"/>
        <v>0</v>
      </c>
      <c r="AE59" s="227">
        <v>0</v>
      </c>
      <c r="AF59" s="227">
        <v>0</v>
      </c>
      <c r="AG59" s="226">
        <f t="shared" si="13"/>
        <v>0</v>
      </c>
      <c r="AH59" s="227">
        <v>0</v>
      </c>
      <c r="AI59" s="227">
        <v>0</v>
      </c>
      <c r="AJ59" s="226">
        <f t="shared" si="14"/>
        <v>0</v>
      </c>
      <c r="AK59" s="227">
        <v>0</v>
      </c>
      <c r="AL59" s="227">
        <v>0</v>
      </c>
      <c r="AM59" s="227">
        <v>2</v>
      </c>
      <c r="AN59" s="227">
        <f t="shared" si="17"/>
        <v>12</v>
      </c>
      <c r="AO59" s="227">
        <v>1</v>
      </c>
      <c r="AP59" s="227">
        <v>11</v>
      </c>
      <c r="AQ59" s="238" t="s">
        <v>62</v>
      </c>
      <c r="AR59" s="216"/>
    </row>
    <row r="60" spans="1:44" s="231" customFormat="1" ht="24.75" customHeight="1">
      <c r="A60" s="347" t="s">
        <v>151</v>
      </c>
      <c r="B60" s="348"/>
      <c r="C60" s="217">
        <f t="shared" si="3"/>
        <v>63</v>
      </c>
      <c r="D60" s="218">
        <f>SUM(D61:D62)</f>
        <v>3</v>
      </c>
      <c r="E60" s="218">
        <f>SUM(E61:E62)</f>
        <v>60</v>
      </c>
      <c r="F60" s="218">
        <f t="shared" si="4"/>
        <v>8</v>
      </c>
      <c r="G60" s="218">
        <f>SUM(G61:G62)</f>
        <v>1</v>
      </c>
      <c r="H60" s="218">
        <f>SUM(H61:H62)</f>
        <v>7</v>
      </c>
      <c r="I60" s="218">
        <f t="shared" si="19"/>
        <v>0</v>
      </c>
      <c r="J60" s="218">
        <f>SUM(J61:J62)</f>
        <v>0</v>
      </c>
      <c r="K60" s="218">
        <f>SUM(K61:K62)</f>
        <v>0</v>
      </c>
      <c r="L60" s="218">
        <f t="shared" si="6"/>
        <v>0</v>
      </c>
      <c r="M60" s="218">
        <f>SUM(M61:M62)</f>
        <v>0</v>
      </c>
      <c r="N60" s="218">
        <f>SUM(N61:N62)</f>
        <v>0</v>
      </c>
      <c r="O60" s="218">
        <f t="shared" si="7"/>
        <v>0</v>
      </c>
      <c r="P60" s="218">
        <f>SUM(P61:P62)</f>
        <v>0</v>
      </c>
      <c r="Q60" s="218">
        <f>SUM(Q61:Q62)</f>
        <v>0</v>
      </c>
      <c r="R60" s="218">
        <f t="shared" si="8"/>
        <v>0</v>
      </c>
      <c r="S60" s="218">
        <f>SUM(S61:S62)</f>
        <v>0</v>
      </c>
      <c r="T60" s="218">
        <f>SUM(T61:T62)</f>
        <v>0</v>
      </c>
      <c r="U60" s="218">
        <f t="shared" si="9"/>
        <v>42</v>
      </c>
      <c r="V60" s="218">
        <f>SUM(V61:V62)</f>
        <v>1</v>
      </c>
      <c r="W60" s="218">
        <f>SUM(W61:W62)</f>
        <v>41</v>
      </c>
      <c r="X60" s="218">
        <f t="shared" si="10"/>
        <v>4</v>
      </c>
      <c r="Y60" s="218">
        <f>SUM(Y61:Y62)</f>
        <v>0</v>
      </c>
      <c r="Z60" s="218">
        <f>SUM(Z61:Z62)</f>
        <v>4</v>
      </c>
      <c r="AA60" s="218">
        <f t="shared" si="11"/>
        <v>0</v>
      </c>
      <c r="AB60" s="218">
        <f>SUM(AB61:AB62)</f>
        <v>0</v>
      </c>
      <c r="AC60" s="218">
        <f>SUM(AC61:AC62)</f>
        <v>0</v>
      </c>
      <c r="AD60" s="218">
        <f t="shared" si="12"/>
        <v>0</v>
      </c>
      <c r="AE60" s="218">
        <f>SUM(AE61:AE62)</f>
        <v>0</v>
      </c>
      <c r="AF60" s="218">
        <f>SUM(AF61:AF62)</f>
        <v>0</v>
      </c>
      <c r="AG60" s="218">
        <f t="shared" si="13"/>
        <v>0</v>
      </c>
      <c r="AH60" s="218">
        <f>SUM(AH61:AH62)</f>
        <v>0</v>
      </c>
      <c r="AI60" s="218">
        <f>SUM(AI61:AI62)</f>
        <v>0</v>
      </c>
      <c r="AJ60" s="218">
        <f t="shared" si="14"/>
        <v>9</v>
      </c>
      <c r="AK60" s="218">
        <f>SUM(AK61:AK62)</f>
        <v>1</v>
      </c>
      <c r="AL60" s="218">
        <f>SUM(AL61:AL62)</f>
        <v>8</v>
      </c>
      <c r="AM60" s="218">
        <f>SUM(AM61:AM62)</f>
        <v>1</v>
      </c>
      <c r="AN60" s="240">
        <f t="shared" si="17"/>
        <v>4</v>
      </c>
      <c r="AO60" s="218">
        <f>SUM(AO61:AO62)</f>
        <v>3</v>
      </c>
      <c r="AP60" s="218">
        <f>SUM(AP61:AP62)</f>
        <v>1</v>
      </c>
      <c r="AQ60" s="379" t="s">
        <v>151</v>
      </c>
      <c r="AR60" s="383"/>
    </row>
    <row r="61" spans="1:44" ht="24.75" customHeight="1">
      <c r="A61" s="242"/>
      <c r="B61" s="237" t="s">
        <v>63</v>
      </c>
      <c r="C61" s="225">
        <f t="shared" si="3"/>
        <v>22</v>
      </c>
      <c r="D61" s="226">
        <f t="shared" si="21"/>
        <v>0</v>
      </c>
      <c r="E61" s="226">
        <f t="shared" si="21"/>
        <v>22</v>
      </c>
      <c r="F61" s="226">
        <f t="shared" si="4"/>
        <v>2</v>
      </c>
      <c r="G61" s="227">
        <v>0</v>
      </c>
      <c r="H61" s="227">
        <v>2</v>
      </c>
      <c r="I61" s="226">
        <f t="shared" si="19"/>
        <v>0</v>
      </c>
      <c r="J61" s="227">
        <v>0</v>
      </c>
      <c r="K61" s="227">
        <v>0</v>
      </c>
      <c r="L61" s="226">
        <f t="shared" si="6"/>
        <v>0</v>
      </c>
      <c r="M61" s="227">
        <v>0</v>
      </c>
      <c r="N61" s="227">
        <v>0</v>
      </c>
      <c r="O61" s="226">
        <f t="shared" si="7"/>
        <v>0</v>
      </c>
      <c r="P61" s="227">
        <v>0</v>
      </c>
      <c r="Q61" s="227">
        <v>0</v>
      </c>
      <c r="R61" s="226">
        <f t="shared" si="8"/>
        <v>0</v>
      </c>
      <c r="S61" s="227">
        <v>0</v>
      </c>
      <c r="T61" s="227">
        <v>0</v>
      </c>
      <c r="U61" s="226">
        <f t="shared" si="9"/>
        <v>20</v>
      </c>
      <c r="V61" s="227">
        <v>0</v>
      </c>
      <c r="W61" s="227">
        <v>20</v>
      </c>
      <c r="X61" s="226">
        <f t="shared" si="10"/>
        <v>0</v>
      </c>
      <c r="Y61" s="227">
        <v>0</v>
      </c>
      <c r="Z61" s="227">
        <v>0</v>
      </c>
      <c r="AA61" s="226">
        <f t="shared" si="11"/>
        <v>0</v>
      </c>
      <c r="AB61" s="227">
        <v>0</v>
      </c>
      <c r="AC61" s="227">
        <v>0</v>
      </c>
      <c r="AD61" s="226">
        <f t="shared" si="12"/>
        <v>0</v>
      </c>
      <c r="AE61" s="227">
        <v>0</v>
      </c>
      <c r="AF61" s="227">
        <v>0</v>
      </c>
      <c r="AG61" s="226">
        <f t="shared" si="13"/>
        <v>0</v>
      </c>
      <c r="AH61" s="227">
        <v>0</v>
      </c>
      <c r="AI61" s="227">
        <v>0</v>
      </c>
      <c r="AJ61" s="226">
        <f t="shared" si="14"/>
        <v>0</v>
      </c>
      <c r="AK61" s="227">
        <v>0</v>
      </c>
      <c r="AL61" s="227">
        <v>0</v>
      </c>
      <c r="AM61" s="227">
        <v>0</v>
      </c>
      <c r="AN61" s="227">
        <f t="shared" si="17"/>
        <v>3</v>
      </c>
      <c r="AO61" s="227">
        <v>3</v>
      </c>
      <c r="AP61" s="227">
        <v>0</v>
      </c>
      <c r="AQ61" s="238" t="s">
        <v>63</v>
      </c>
      <c r="AR61" s="216"/>
    </row>
    <row r="62" spans="1:44" ht="24.75" customHeight="1">
      <c r="A62" s="242"/>
      <c r="B62" s="237" t="s">
        <v>137</v>
      </c>
      <c r="C62" s="225">
        <f t="shared" si="3"/>
        <v>41</v>
      </c>
      <c r="D62" s="226">
        <f t="shared" si="21"/>
        <v>3</v>
      </c>
      <c r="E62" s="226">
        <f>H62+K62+Q62+T62+N62+W62+Z62+AC62+AF62+AI62+AL62</f>
        <v>38</v>
      </c>
      <c r="F62" s="226">
        <f t="shared" si="4"/>
        <v>6</v>
      </c>
      <c r="G62" s="227">
        <v>1</v>
      </c>
      <c r="H62" s="227">
        <v>5</v>
      </c>
      <c r="I62" s="226">
        <f t="shared" si="19"/>
        <v>0</v>
      </c>
      <c r="J62" s="227">
        <v>0</v>
      </c>
      <c r="K62" s="227">
        <v>0</v>
      </c>
      <c r="L62" s="226">
        <f t="shared" si="6"/>
        <v>0</v>
      </c>
      <c r="M62" s="227">
        <v>0</v>
      </c>
      <c r="N62" s="227">
        <v>0</v>
      </c>
      <c r="O62" s="226">
        <f t="shared" si="7"/>
        <v>0</v>
      </c>
      <c r="P62" s="227">
        <v>0</v>
      </c>
      <c r="Q62" s="227">
        <v>0</v>
      </c>
      <c r="R62" s="226">
        <f t="shared" si="8"/>
        <v>0</v>
      </c>
      <c r="S62" s="227">
        <v>0</v>
      </c>
      <c r="T62" s="227">
        <v>0</v>
      </c>
      <c r="U62" s="226">
        <f t="shared" si="9"/>
        <v>22</v>
      </c>
      <c r="V62" s="227">
        <v>1</v>
      </c>
      <c r="W62" s="227">
        <v>21</v>
      </c>
      <c r="X62" s="226">
        <f t="shared" si="10"/>
        <v>4</v>
      </c>
      <c r="Y62" s="227">
        <v>0</v>
      </c>
      <c r="Z62" s="227">
        <v>4</v>
      </c>
      <c r="AA62" s="226">
        <f t="shared" si="11"/>
        <v>0</v>
      </c>
      <c r="AB62" s="227">
        <v>0</v>
      </c>
      <c r="AC62" s="227">
        <v>0</v>
      </c>
      <c r="AD62" s="226">
        <f t="shared" si="12"/>
        <v>0</v>
      </c>
      <c r="AE62" s="227">
        <v>0</v>
      </c>
      <c r="AF62" s="227">
        <v>0</v>
      </c>
      <c r="AG62" s="226">
        <f t="shared" si="13"/>
        <v>0</v>
      </c>
      <c r="AH62" s="227">
        <v>0</v>
      </c>
      <c r="AI62" s="227">
        <v>0</v>
      </c>
      <c r="AJ62" s="226">
        <f t="shared" si="14"/>
        <v>9</v>
      </c>
      <c r="AK62" s="227">
        <v>1</v>
      </c>
      <c r="AL62" s="227">
        <v>8</v>
      </c>
      <c r="AM62" s="227">
        <v>1</v>
      </c>
      <c r="AN62" s="227">
        <f t="shared" si="17"/>
        <v>1</v>
      </c>
      <c r="AO62" s="227">
        <v>0</v>
      </c>
      <c r="AP62" s="227">
        <v>1</v>
      </c>
      <c r="AQ62" s="238" t="s">
        <v>137</v>
      </c>
      <c r="AR62" s="216"/>
    </row>
    <row r="63" spans="1:44" s="231" customFormat="1" ht="24.75" customHeight="1">
      <c r="A63" s="347" t="s">
        <v>153</v>
      </c>
      <c r="B63" s="349"/>
      <c r="C63" s="217">
        <f t="shared" si="3"/>
        <v>0</v>
      </c>
      <c r="D63" s="218">
        <f>D64</f>
        <v>0</v>
      </c>
      <c r="E63" s="218">
        <f>E64</f>
        <v>0</v>
      </c>
      <c r="F63" s="218">
        <f t="shared" si="4"/>
        <v>0</v>
      </c>
      <c r="G63" s="218">
        <f>G64</f>
        <v>0</v>
      </c>
      <c r="H63" s="218">
        <f>H64</f>
        <v>0</v>
      </c>
      <c r="I63" s="218">
        <f t="shared" si="19"/>
        <v>0</v>
      </c>
      <c r="J63" s="218">
        <f>J64</f>
        <v>0</v>
      </c>
      <c r="K63" s="218">
        <f>K64</f>
        <v>0</v>
      </c>
      <c r="L63" s="218">
        <f t="shared" si="6"/>
        <v>0</v>
      </c>
      <c r="M63" s="218">
        <f>M64</f>
        <v>0</v>
      </c>
      <c r="N63" s="218">
        <f>N64</f>
        <v>0</v>
      </c>
      <c r="O63" s="218">
        <f t="shared" si="7"/>
        <v>0</v>
      </c>
      <c r="P63" s="218">
        <f>P64</f>
        <v>0</v>
      </c>
      <c r="Q63" s="218">
        <f>Q64</f>
        <v>0</v>
      </c>
      <c r="R63" s="218">
        <f t="shared" si="8"/>
        <v>0</v>
      </c>
      <c r="S63" s="218">
        <f>S64</f>
        <v>0</v>
      </c>
      <c r="T63" s="218">
        <f>T64</f>
        <v>0</v>
      </c>
      <c r="U63" s="218">
        <f t="shared" si="9"/>
        <v>0</v>
      </c>
      <c r="V63" s="218">
        <f>V64</f>
        <v>0</v>
      </c>
      <c r="W63" s="218">
        <f>W64</f>
        <v>0</v>
      </c>
      <c r="X63" s="218">
        <f t="shared" si="10"/>
        <v>0</v>
      </c>
      <c r="Y63" s="218">
        <f>Y64</f>
        <v>0</v>
      </c>
      <c r="Z63" s="218">
        <f>Z64</f>
        <v>0</v>
      </c>
      <c r="AA63" s="218">
        <f t="shared" si="11"/>
        <v>0</v>
      </c>
      <c r="AB63" s="218">
        <f>AB64</f>
        <v>0</v>
      </c>
      <c r="AC63" s="218">
        <f>AC64</f>
        <v>0</v>
      </c>
      <c r="AD63" s="218">
        <f t="shared" si="12"/>
        <v>0</v>
      </c>
      <c r="AE63" s="218">
        <f>AE64</f>
        <v>0</v>
      </c>
      <c r="AF63" s="218">
        <f>AF64</f>
        <v>0</v>
      </c>
      <c r="AG63" s="218">
        <f t="shared" si="13"/>
        <v>0</v>
      </c>
      <c r="AH63" s="218">
        <f>SUM(AH64)</f>
        <v>0</v>
      </c>
      <c r="AI63" s="218">
        <f>SUM(AI64)</f>
        <v>0</v>
      </c>
      <c r="AJ63" s="218">
        <f t="shared" si="14"/>
        <v>0</v>
      </c>
      <c r="AK63" s="218">
        <f>SUM(AK64)</f>
        <v>0</v>
      </c>
      <c r="AL63" s="218">
        <f>SUM(AL64)</f>
        <v>0</v>
      </c>
      <c r="AM63" s="218">
        <f>SUM(AM64)</f>
        <v>0</v>
      </c>
      <c r="AN63" s="240">
        <f t="shared" si="17"/>
        <v>0</v>
      </c>
      <c r="AO63" s="218">
        <f>SUM(AO64)</f>
        <v>0</v>
      </c>
      <c r="AP63" s="218">
        <f>SUM(AP64)</f>
        <v>0</v>
      </c>
      <c r="AQ63" s="379" t="s">
        <v>153</v>
      </c>
      <c r="AR63" s="380"/>
    </row>
    <row r="64" spans="1:44" ht="24.75" customHeight="1">
      <c r="A64" s="242"/>
      <c r="B64" s="237" t="s">
        <v>64</v>
      </c>
      <c r="C64" s="225">
        <f t="shared" si="3"/>
        <v>0</v>
      </c>
      <c r="D64" s="226">
        <f t="shared" si="21"/>
        <v>0</v>
      </c>
      <c r="E64" s="226">
        <f t="shared" si="21"/>
        <v>0</v>
      </c>
      <c r="F64" s="226">
        <f t="shared" si="4"/>
        <v>0</v>
      </c>
      <c r="G64" s="227">
        <v>0</v>
      </c>
      <c r="H64" s="227">
        <v>0</v>
      </c>
      <c r="I64" s="226">
        <f t="shared" si="19"/>
        <v>0</v>
      </c>
      <c r="J64" s="227">
        <v>0</v>
      </c>
      <c r="K64" s="227">
        <v>0</v>
      </c>
      <c r="L64" s="226">
        <f t="shared" si="6"/>
        <v>0</v>
      </c>
      <c r="M64" s="227">
        <v>0</v>
      </c>
      <c r="N64" s="227">
        <v>0</v>
      </c>
      <c r="O64" s="226">
        <f t="shared" si="7"/>
        <v>0</v>
      </c>
      <c r="P64" s="227">
        <v>0</v>
      </c>
      <c r="Q64" s="227">
        <v>0</v>
      </c>
      <c r="R64" s="226">
        <f t="shared" si="8"/>
        <v>0</v>
      </c>
      <c r="S64" s="227">
        <v>0</v>
      </c>
      <c r="T64" s="227">
        <v>0</v>
      </c>
      <c r="U64" s="226">
        <f t="shared" si="9"/>
        <v>0</v>
      </c>
      <c r="V64" s="227">
        <v>0</v>
      </c>
      <c r="W64" s="227">
        <v>0</v>
      </c>
      <c r="X64" s="226">
        <f t="shared" si="10"/>
        <v>0</v>
      </c>
      <c r="Y64" s="227">
        <v>0</v>
      </c>
      <c r="Z64" s="227">
        <v>0</v>
      </c>
      <c r="AA64" s="226">
        <f t="shared" si="11"/>
        <v>0</v>
      </c>
      <c r="AB64" s="227">
        <v>0</v>
      </c>
      <c r="AC64" s="227">
        <v>0</v>
      </c>
      <c r="AD64" s="226">
        <f t="shared" si="12"/>
        <v>0</v>
      </c>
      <c r="AE64" s="227">
        <v>0</v>
      </c>
      <c r="AF64" s="227">
        <v>0</v>
      </c>
      <c r="AG64" s="226">
        <f t="shared" si="13"/>
        <v>0</v>
      </c>
      <c r="AH64" s="227">
        <v>0</v>
      </c>
      <c r="AI64" s="227">
        <v>0</v>
      </c>
      <c r="AJ64" s="226">
        <f t="shared" si="14"/>
        <v>0</v>
      </c>
      <c r="AK64" s="227">
        <v>0</v>
      </c>
      <c r="AL64" s="227">
        <v>0</v>
      </c>
      <c r="AM64" s="227">
        <v>0</v>
      </c>
      <c r="AN64" s="227">
        <f t="shared" si="17"/>
        <v>0</v>
      </c>
      <c r="AO64" s="227">
        <v>0</v>
      </c>
      <c r="AP64" s="227">
        <v>0</v>
      </c>
      <c r="AQ64" s="238" t="s">
        <v>64</v>
      </c>
      <c r="AR64" s="216"/>
    </row>
    <row r="65" spans="1:44" s="241" customFormat="1" ht="24.75" customHeight="1">
      <c r="A65" s="347" t="s">
        <v>154</v>
      </c>
      <c r="B65" s="348"/>
      <c r="C65" s="217">
        <f t="shared" si="3"/>
        <v>25</v>
      </c>
      <c r="D65" s="218">
        <f>SUM(D66:D67)</f>
        <v>1</v>
      </c>
      <c r="E65" s="218">
        <f>SUM(E66:E67)</f>
        <v>24</v>
      </c>
      <c r="F65" s="218">
        <f t="shared" si="4"/>
        <v>4</v>
      </c>
      <c r="G65" s="218">
        <f>SUM(G66:G67)</f>
        <v>1</v>
      </c>
      <c r="H65" s="218">
        <f>SUM(H66:H67)</f>
        <v>3</v>
      </c>
      <c r="I65" s="218">
        <f t="shared" si="19"/>
        <v>0</v>
      </c>
      <c r="J65" s="218">
        <f>SUM(J66:J67)</f>
        <v>0</v>
      </c>
      <c r="K65" s="218">
        <f>SUM(K66:K67)</f>
        <v>0</v>
      </c>
      <c r="L65" s="218">
        <f t="shared" si="6"/>
        <v>0</v>
      </c>
      <c r="M65" s="218">
        <f>SUM(M66:M67)</f>
        <v>0</v>
      </c>
      <c r="N65" s="218">
        <f>SUM(N66:N67)</f>
        <v>0</v>
      </c>
      <c r="O65" s="218">
        <f t="shared" si="7"/>
        <v>0</v>
      </c>
      <c r="P65" s="218">
        <f>SUM(P66:P67)</f>
        <v>0</v>
      </c>
      <c r="Q65" s="218">
        <f>SUM(Q66:Q67)</f>
        <v>0</v>
      </c>
      <c r="R65" s="218">
        <f t="shared" si="8"/>
        <v>0</v>
      </c>
      <c r="S65" s="218">
        <f>SUM(S66:S67)</f>
        <v>0</v>
      </c>
      <c r="T65" s="218">
        <f>SUM(T66:T67)</f>
        <v>0</v>
      </c>
      <c r="U65" s="218">
        <f t="shared" si="9"/>
        <v>18</v>
      </c>
      <c r="V65" s="218">
        <f>SUM(V66:V67)</f>
        <v>0</v>
      </c>
      <c r="W65" s="218">
        <f>SUM(W66:W67)</f>
        <v>18</v>
      </c>
      <c r="X65" s="218">
        <f t="shared" si="10"/>
        <v>0</v>
      </c>
      <c r="Y65" s="218">
        <f>SUM(Y66:Y67)</f>
        <v>0</v>
      </c>
      <c r="Z65" s="218">
        <f>SUM(Z66:Z67)</f>
        <v>0</v>
      </c>
      <c r="AA65" s="218">
        <f t="shared" si="11"/>
        <v>0</v>
      </c>
      <c r="AB65" s="218">
        <f>SUM(AB66:AB67)</f>
        <v>0</v>
      </c>
      <c r="AC65" s="218">
        <f>SUM(AC66:AC67)</f>
        <v>0</v>
      </c>
      <c r="AD65" s="218">
        <f t="shared" si="12"/>
        <v>0</v>
      </c>
      <c r="AE65" s="218">
        <f>SUM(AE66:AE67)</f>
        <v>0</v>
      </c>
      <c r="AF65" s="218">
        <f>SUM(AF66:AF67)</f>
        <v>0</v>
      </c>
      <c r="AG65" s="218">
        <f t="shared" si="13"/>
        <v>0</v>
      </c>
      <c r="AH65" s="218">
        <f>SUM(AH66:AH67)</f>
        <v>0</v>
      </c>
      <c r="AI65" s="218">
        <f>SUM(AI66:AI67)</f>
        <v>0</v>
      </c>
      <c r="AJ65" s="218">
        <f t="shared" si="14"/>
        <v>3</v>
      </c>
      <c r="AK65" s="218">
        <f>SUM(AK66:AK67)</f>
        <v>0</v>
      </c>
      <c r="AL65" s="218">
        <f>SUM(AL66:AL67)</f>
        <v>3</v>
      </c>
      <c r="AM65" s="218">
        <f>SUM(AM66:AM67)</f>
        <v>0</v>
      </c>
      <c r="AN65" s="240">
        <f t="shared" si="17"/>
        <v>5</v>
      </c>
      <c r="AO65" s="218">
        <f>SUM(AO66:AO67)</f>
        <v>0</v>
      </c>
      <c r="AP65" s="218">
        <f>SUM(AP66:AP67)</f>
        <v>5</v>
      </c>
      <c r="AQ65" s="379" t="s">
        <v>154</v>
      </c>
      <c r="AR65" s="383"/>
    </row>
    <row r="66" spans="1:44" ht="24.75" customHeight="1">
      <c r="A66" s="242"/>
      <c r="B66" s="237" t="s">
        <v>138</v>
      </c>
      <c r="C66" s="225">
        <f t="shared" si="3"/>
        <v>18</v>
      </c>
      <c r="D66" s="226">
        <f t="shared" si="21"/>
        <v>0</v>
      </c>
      <c r="E66" s="226">
        <f t="shared" si="21"/>
        <v>18</v>
      </c>
      <c r="F66" s="226">
        <f t="shared" si="4"/>
        <v>3</v>
      </c>
      <c r="G66" s="227">
        <v>0</v>
      </c>
      <c r="H66" s="227">
        <v>3</v>
      </c>
      <c r="I66" s="226">
        <f t="shared" si="19"/>
        <v>0</v>
      </c>
      <c r="J66" s="227">
        <v>0</v>
      </c>
      <c r="K66" s="227">
        <v>0</v>
      </c>
      <c r="L66" s="226">
        <f t="shared" si="6"/>
        <v>0</v>
      </c>
      <c r="M66" s="227">
        <v>0</v>
      </c>
      <c r="N66" s="227">
        <v>0</v>
      </c>
      <c r="O66" s="226">
        <f t="shared" si="7"/>
        <v>0</v>
      </c>
      <c r="P66" s="227">
        <v>0</v>
      </c>
      <c r="Q66" s="227">
        <v>0</v>
      </c>
      <c r="R66" s="226">
        <f t="shared" si="8"/>
        <v>0</v>
      </c>
      <c r="S66" s="227">
        <v>0</v>
      </c>
      <c r="T66" s="227">
        <v>0</v>
      </c>
      <c r="U66" s="226">
        <f t="shared" si="9"/>
        <v>12</v>
      </c>
      <c r="V66" s="227">
        <v>0</v>
      </c>
      <c r="W66" s="227">
        <v>12</v>
      </c>
      <c r="X66" s="226">
        <f t="shared" si="10"/>
        <v>0</v>
      </c>
      <c r="Y66" s="227">
        <v>0</v>
      </c>
      <c r="Z66" s="227">
        <v>0</v>
      </c>
      <c r="AA66" s="226">
        <f t="shared" si="11"/>
        <v>0</v>
      </c>
      <c r="AB66" s="227">
        <v>0</v>
      </c>
      <c r="AC66" s="227">
        <v>0</v>
      </c>
      <c r="AD66" s="226">
        <f t="shared" si="12"/>
        <v>0</v>
      </c>
      <c r="AE66" s="227">
        <v>0</v>
      </c>
      <c r="AF66" s="227">
        <v>0</v>
      </c>
      <c r="AG66" s="226">
        <f t="shared" si="13"/>
        <v>0</v>
      </c>
      <c r="AH66" s="227">
        <v>0</v>
      </c>
      <c r="AI66" s="227">
        <v>0</v>
      </c>
      <c r="AJ66" s="226">
        <f t="shared" si="14"/>
        <v>3</v>
      </c>
      <c r="AK66" s="227">
        <v>0</v>
      </c>
      <c r="AL66" s="227">
        <v>3</v>
      </c>
      <c r="AM66" s="227">
        <v>0</v>
      </c>
      <c r="AN66" s="227">
        <f t="shared" si="17"/>
        <v>4</v>
      </c>
      <c r="AO66" s="227">
        <v>0</v>
      </c>
      <c r="AP66" s="227">
        <v>4</v>
      </c>
      <c r="AQ66" s="238" t="s">
        <v>138</v>
      </c>
      <c r="AR66" s="216"/>
    </row>
    <row r="67" spans="1:44" s="204" customFormat="1" ht="24.75" customHeight="1">
      <c r="A67" s="242"/>
      <c r="B67" s="237" t="s">
        <v>139</v>
      </c>
      <c r="C67" s="225">
        <f t="shared" si="3"/>
        <v>7</v>
      </c>
      <c r="D67" s="226">
        <f>G67+J67+P67+S67+M67+V67+Y67+AB67+AE67+AH67+AK67</f>
        <v>1</v>
      </c>
      <c r="E67" s="226">
        <f>H67+K67+Q67+T67+N67+W67+Z67+AC67+AF67+AI67+AL67</f>
        <v>6</v>
      </c>
      <c r="F67" s="226">
        <f t="shared" si="4"/>
        <v>1</v>
      </c>
      <c r="G67" s="227">
        <v>1</v>
      </c>
      <c r="H67" s="227">
        <v>0</v>
      </c>
      <c r="I67" s="226">
        <f t="shared" si="19"/>
        <v>0</v>
      </c>
      <c r="J67" s="227">
        <v>0</v>
      </c>
      <c r="K67" s="227">
        <v>0</v>
      </c>
      <c r="L67" s="226">
        <f t="shared" si="6"/>
        <v>0</v>
      </c>
      <c r="M67" s="227">
        <v>0</v>
      </c>
      <c r="N67" s="227">
        <v>0</v>
      </c>
      <c r="O67" s="226">
        <f t="shared" si="7"/>
        <v>0</v>
      </c>
      <c r="P67" s="227">
        <v>0</v>
      </c>
      <c r="Q67" s="227">
        <v>0</v>
      </c>
      <c r="R67" s="226">
        <f t="shared" si="8"/>
        <v>0</v>
      </c>
      <c r="S67" s="227">
        <v>0</v>
      </c>
      <c r="T67" s="227">
        <v>0</v>
      </c>
      <c r="U67" s="226">
        <f t="shared" si="9"/>
        <v>6</v>
      </c>
      <c r="V67" s="227">
        <v>0</v>
      </c>
      <c r="W67" s="227">
        <v>6</v>
      </c>
      <c r="X67" s="226">
        <f t="shared" si="10"/>
        <v>0</v>
      </c>
      <c r="Y67" s="227">
        <v>0</v>
      </c>
      <c r="Z67" s="227">
        <v>0</v>
      </c>
      <c r="AA67" s="226">
        <f t="shared" si="11"/>
        <v>0</v>
      </c>
      <c r="AB67" s="227">
        <v>0</v>
      </c>
      <c r="AC67" s="227">
        <v>0</v>
      </c>
      <c r="AD67" s="226">
        <f t="shared" si="12"/>
        <v>0</v>
      </c>
      <c r="AE67" s="227">
        <v>0</v>
      </c>
      <c r="AF67" s="227">
        <v>0</v>
      </c>
      <c r="AG67" s="226">
        <f t="shared" si="13"/>
        <v>0</v>
      </c>
      <c r="AH67" s="227">
        <v>0</v>
      </c>
      <c r="AI67" s="227">
        <v>0</v>
      </c>
      <c r="AJ67" s="226">
        <f t="shared" si="14"/>
        <v>0</v>
      </c>
      <c r="AK67" s="227">
        <v>0</v>
      </c>
      <c r="AL67" s="227">
        <v>0</v>
      </c>
      <c r="AM67" s="227">
        <v>0</v>
      </c>
      <c r="AN67" s="227">
        <f t="shared" si="17"/>
        <v>1</v>
      </c>
      <c r="AO67" s="227">
        <v>0</v>
      </c>
      <c r="AP67" s="227">
        <v>1</v>
      </c>
      <c r="AQ67" s="238" t="s">
        <v>139</v>
      </c>
      <c r="AR67" s="216"/>
    </row>
    <row r="68" spans="1:44" s="204" customFormat="1" ht="24.75" customHeight="1">
      <c r="A68" s="202"/>
      <c r="B68" s="243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44"/>
      <c r="AR68" s="202"/>
    </row>
    <row r="69" spans="2:42" ht="11.25" customHeight="1">
      <c r="B69" s="247"/>
      <c r="C69" s="247"/>
      <c r="D69" s="247"/>
      <c r="E69" s="247"/>
      <c r="F69" s="247"/>
      <c r="G69" s="247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</row>
    <row r="70" spans="2:7" ht="11.25" customHeight="1">
      <c r="B70" s="247"/>
      <c r="C70" s="247"/>
      <c r="D70" s="247"/>
      <c r="E70" s="247"/>
      <c r="F70" s="204"/>
      <c r="G70" s="204"/>
    </row>
    <row r="71" spans="2:5" ht="11.25" customHeight="1">
      <c r="B71" s="245"/>
      <c r="C71" s="245"/>
      <c r="D71" s="245"/>
      <c r="E71" s="245"/>
    </row>
    <row r="72" spans="2:5" ht="11.25" customHeight="1">
      <c r="B72" s="245"/>
      <c r="C72" s="245"/>
      <c r="D72" s="245"/>
      <c r="E72" s="245"/>
    </row>
    <row r="73" spans="2:5" ht="11.25" customHeight="1">
      <c r="B73" s="245"/>
      <c r="C73" s="245"/>
      <c r="D73" s="245"/>
      <c r="E73" s="245"/>
    </row>
    <row r="74" spans="2:5" ht="11.25" customHeight="1">
      <c r="B74" s="245"/>
      <c r="C74" s="245"/>
      <c r="D74" s="245"/>
      <c r="E74" s="245"/>
    </row>
    <row r="75" spans="2:5" ht="11.25" customHeight="1">
      <c r="B75" s="245"/>
      <c r="C75" s="245"/>
      <c r="D75" s="245"/>
      <c r="E75" s="245"/>
    </row>
    <row r="76" spans="2:5" ht="11.25" customHeight="1">
      <c r="B76" s="245"/>
      <c r="C76" s="245"/>
      <c r="D76" s="245"/>
      <c r="E76" s="245"/>
    </row>
    <row r="77" spans="2:5" ht="11.25" customHeight="1">
      <c r="B77" s="245"/>
      <c r="C77" s="245"/>
      <c r="D77" s="245"/>
      <c r="E77" s="245"/>
    </row>
    <row r="78" spans="2:5" ht="11.25" customHeight="1">
      <c r="B78" s="245"/>
      <c r="C78" s="245"/>
      <c r="D78" s="245"/>
      <c r="E78" s="245"/>
    </row>
    <row r="79" spans="2:5" ht="11.25" customHeight="1">
      <c r="B79" s="245"/>
      <c r="C79" s="245"/>
      <c r="D79" s="245"/>
      <c r="E79" s="245"/>
    </row>
    <row r="80" spans="2:5" ht="11.25" customHeight="1">
      <c r="B80" s="245"/>
      <c r="C80" s="245"/>
      <c r="D80" s="245"/>
      <c r="E80" s="245"/>
    </row>
    <row r="81" spans="2:5" ht="11.25" customHeight="1">
      <c r="B81" s="245"/>
      <c r="C81" s="245"/>
      <c r="D81" s="245"/>
      <c r="E81" s="245"/>
    </row>
    <row r="82" spans="2:5" ht="11.25" customHeight="1">
      <c r="B82" s="245"/>
      <c r="C82" s="245"/>
      <c r="D82" s="245"/>
      <c r="E82" s="245"/>
    </row>
    <row r="83" spans="2:5" ht="11.25" customHeight="1">
      <c r="B83" s="245"/>
      <c r="C83" s="245"/>
      <c r="D83" s="245"/>
      <c r="E83" s="245"/>
    </row>
  </sheetData>
  <sheetProtection sheet="1" objects="1" scenarios="1" selectLockedCells="1" selectUnlockedCells="1"/>
  <mergeCells count="40">
    <mergeCell ref="AQ60:AR60"/>
    <mergeCell ref="AQ63:AR63"/>
    <mergeCell ref="AQ65:AR65"/>
    <mergeCell ref="AQ45:AR45"/>
    <mergeCell ref="AQ48:AR48"/>
    <mergeCell ref="AQ52:AR52"/>
    <mergeCell ref="AQ57:AR57"/>
    <mergeCell ref="AQ16:AR16"/>
    <mergeCell ref="AQ35:AR35"/>
    <mergeCell ref="AQ38:AR38"/>
    <mergeCell ref="AQ43:AR43"/>
    <mergeCell ref="AN4:AP5"/>
    <mergeCell ref="AQ4:AR7"/>
    <mergeCell ref="AD5:AF5"/>
    <mergeCell ref="AG5:AI5"/>
    <mergeCell ref="AJ5:AL5"/>
    <mergeCell ref="A1:W1"/>
    <mergeCell ref="A4:B7"/>
    <mergeCell ref="C4:AL4"/>
    <mergeCell ref="AM4:AM7"/>
    <mergeCell ref="R5:T5"/>
    <mergeCell ref="U5:W5"/>
    <mergeCell ref="X5:Z5"/>
    <mergeCell ref="AA5:AC5"/>
    <mergeCell ref="C5:E5"/>
    <mergeCell ref="F5:H5"/>
    <mergeCell ref="I5:K5"/>
    <mergeCell ref="A63:B63"/>
    <mergeCell ref="L5:N5"/>
    <mergeCell ref="O5:Q5"/>
    <mergeCell ref="A38:B38"/>
    <mergeCell ref="A35:B35"/>
    <mergeCell ref="A43:B43"/>
    <mergeCell ref="A16:B16"/>
    <mergeCell ref="A65:B65"/>
    <mergeCell ref="A60:B60"/>
    <mergeCell ref="A45:B45"/>
    <mergeCell ref="A48:B48"/>
    <mergeCell ref="A52:B52"/>
    <mergeCell ref="A57:B5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2" r:id="rId1"/>
  <colBreaks count="1" manualBreakCount="1">
    <brk id="15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80"/>
  <sheetViews>
    <sheetView showGridLines="0" zoomScale="75" zoomScaleNormal="75" workbookViewId="0" topLeftCell="A1">
      <selection activeCell="A1" sqref="A1:IV16384"/>
    </sheetView>
  </sheetViews>
  <sheetFormatPr defaultColWidth="8.75" defaultRowHeight="11.25" customHeight="1"/>
  <cols>
    <col min="1" max="1" width="1.328125" style="200" customWidth="1"/>
    <col min="2" max="2" width="8.75" style="200" customWidth="1"/>
    <col min="3" max="5" width="7.58203125" style="200" customWidth="1"/>
    <col min="6" max="20" width="6.58203125" style="200" customWidth="1"/>
    <col min="21" max="23" width="7.58203125" style="200" customWidth="1"/>
    <col min="24" max="38" width="6.58203125" style="200" customWidth="1"/>
    <col min="39" max="39" width="8" style="200" customWidth="1"/>
    <col min="40" max="42" width="6.58203125" style="200" customWidth="1"/>
    <col min="43" max="43" width="8.75" style="200" customWidth="1"/>
    <col min="44" max="44" width="1.328125" style="200" customWidth="1"/>
    <col min="45" max="16384" width="8.75" style="200" customWidth="1"/>
  </cols>
  <sheetData>
    <row r="1" spans="1:42" ht="16.5" customHeight="1">
      <c r="A1" s="357" t="s">
        <v>128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198"/>
      <c r="Y1" s="198"/>
      <c r="Z1" s="198"/>
      <c r="AA1" s="198"/>
      <c r="AB1" s="198"/>
      <c r="AC1" s="198"/>
      <c r="AD1" s="198"/>
      <c r="AE1" s="199" t="s">
        <v>155</v>
      </c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</row>
    <row r="2" spans="1:42" ht="16.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8"/>
      <c r="Y2" s="198"/>
      <c r="Z2" s="198"/>
      <c r="AA2" s="198"/>
      <c r="AB2" s="198"/>
      <c r="AC2" s="198"/>
      <c r="AD2" s="198"/>
      <c r="AE2" s="199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</row>
    <row r="3" spans="1:44" ht="16.5" customHeight="1">
      <c r="A3" s="199" t="s">
        <v>86</v>
      </c>
      <c r="C3" s="246"/>
      <c r="D3" s="246"/>
      <c r="E3" s="246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2"/>
      <c r="W3" s="201"/>
      <c r="X3" s="201" t="s">
        <v>159</v>
      </c>
      <c r="Z3" s="201"/>
      <c r="AA3" s="201"/>
      <c r="AB3" s="201"/>
      <c r="AC3" s="201"/>
      <c r="AD3" s="201"/>
      <c r="AE3" s="202"/>
      <c r="AF3" s="201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4"/>
      <c r="AR3" s="205" t="s">
        <v>70</v>
      </c>
    </row>
    <row r="4" spans="1:44" ht="25.5" customHeight="1">
      <c r="A4" s="358" t="s">
        <v>178</v>
      </c>
      <c r="B4" s="359"/>
      <c r="C4" s="350" t="s">
        <v>117</v>
      </c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2"/>
      <c r="AM4" s="364" t="s">
        <v>118</v>
      </c>
      <c r="AN4" s="367" t="s">
        <v>119</v>
      </c>
      <c r="AO4" s="368"/>
      <c r="AP4" s="369"/>
      <c r="AQ4" s="373" t="s">
        <v>178</v>
      </c>
      <c r="AR4" s="374"/>
    </row>
    <row r="5" spans="1:44" ht="25.5" customHeight="1">
      <c r="A5" s="360"/>
      <c r="B5" s="361"/>
      <c r="C5" s="350" t="s">
        <v>17</v>
      </c>
      <c r="D5" s="351"/>
      <c r="E5" s="352"/>
      <c r="F5" s="350" t="s">
        <v>120</v>
      </c>
      <c r="G5" s="351"/>
      <c r="H5" s="352"/>
      <c r="I5" s="350" t="s">
        <v>195</v>
      </c>
      <c r="J5" s="351"/>
      <c r="K5" s="352"/>
      <c r="L5" s="350" t="s">
        <v>121</v>
      </c>
      <c r="M5" s="351"/>
      <c r="N5" s="352"/>
      <c r="O5" s="350" t="s">
        <v>196</v>
      </c>
      <c r="P5" s="351"/>
      <c r="Q5" s="352"/>
      <c r="R5" s="350" t="s">
        <v>197</v>
      </c>
      <c r="S5" s="351"/>
      <c r="T5" s="352"/>
      <c r="U5" s="350" t="s">
        <v>122</v>
      </c>
      <c r="V5" s="351"/>
      <c r="W5" s="352"/>
      <c r="X5" s="350" t="s">
        <v>123</v>
      </c>
      <c r="Y5" s="351"/>
      <c r="Z5" s="352"/>
      <c r="AA5" s="350" t="s">
        <v>124</v>
      </c>
      <c r="AB5" s="351"/>
      <c r="AC5" s="352"/>
      <c r="AD5" s="350" t="s">
        <v>125</v>
      </c>
      <c r="AE5" s="351"/>
      <c r="AF5" s="352"/>
      <c r="AG5" s="350" t="s">
        <v>126</v>
      </c>
      <c r="AH5" s="351"/>
      <c r="AI5" s="352"/>
      <c r="AJ5" s="350" t="s">
        <v>127</v>
      </c>
      <c r="AK5" s="351"/>
      <c r="AL5" s="352"/>
      <c r="AM5" s="365"/>
      <c r="AN5" s="370"/>
      <c r="AO5" s="371"/>
      <c r="AP5" s="372"/>
      <c r="AQ5" s="375"/>
      <c r="AR5" s="360"/>
    </row>
    <row r="6" spans="1:44" ht="25.5" customHeight="1">
      <c r="A6" s="360"/>
      <c r="B6" s="361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9"/>
      <c r="P6" s="203"/>
      <c r="Q6" s="209"/>
      <c r="R6" s="209"/>
      <c r="S6" s="203"/>
      <c r="T6" s="209"/>
      <c r="U6" s="209"/>
      <c r="V6" s="203"/>
      <c r="W6" s="209"/>
      <c r="X6" s="210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365"/>
      <c r="AN6" s="208"/>
      <c r="AO6" s="208"/>
      <c r="AP6" s="208"/>
      <c r="AQ6" s="375"/>
      <c r="AR6" s="360"/>
    </row>
    <row r="7" spans="1:44" ht="25.5" customHeight="1">
      <c r="A7" s="362"/>
      <c r="B7" s="363"/>
      <c r="C7" s="206" t="s">
        <v>17</v>
      </c>
      <c r="D7" s="206" t="s">
        <v>77</v>
      </c>
      <c r="E7" s="206" t="s">
        <v>78</v>
      </c>
      <c r="F7" s="206" t="s">
        <v>17</v>
      </c>
      <c r="G7" s="206" t="s">
        <v>77</v>
      </c>
      <c r="H7" s="206" t="s">
        <v>78</v>
      </c>
      <c r="I7" s="206" t="s">
        <v>17</v>
      </c>
      <c r="J7" s="206" t="s">
        <v>77</v>
      </c>
      <c r="K7" s="206" t="s">
        <v>78</v>
      </c>
      <c r="L7" s="206" t="s">
        <v>17</v>
      </c>
      <c r="M7" s="206" t="s">
        <v>77</v>
      </c>
      <c r="N7" s="206" t="s">
        <v>78</v>
      </c>
      <c r="O7" s="211" t="s">
        <v>17</v>
      </c>
      <c r="P7" s="207" t="s">
        <v>77</v>
      </c>
      <c r="Q7" s="211" t="s">
        <v>78</v>
      </c>
      <c r="R7" s="211" t="s">
        <v>17</v>
      </c>
      <c r="S7" s="207" t="s">
        <v>77</v>
      </c>
      <c r="T7" s="211" t="s">
        <v>78</v>
      </c>
      <c r="U7" s="211" t="s">
        <v>17</v>
      </c>
      <c r="V7" s="207" t="s">
        <v>77</v>
      </c>
      <c r="W7" s="211" t="s">
        <v>78</v>
      </c>
      <c r="X7" s="211" t="s">
        <v>17</v>
      </c>
      <c r="Y7" s="206" t="s">
        <v>77</v>
      </c>
      <c r="Z7" s="206" t="s">
        <v>78</v>
      </c>
      <c r="AA7" s="206" t="s">
        <v>17</v>
      </c>
      <c r="AB7" s="206" t="s">
        <v>77</v>
      </c>
      <c r="AC7" s="206" t="s">
        <v>78</v>
      </c>
      <c r="AD7" s="206" t="s">
        <v>17</v>
      </c>
      <c r="AE7" s="206" t="s">
        <v>77</v>
      </c>
      <c r="AF7" s="206" t="s">
        <v>78</v>
      </c>
      <c r="AG7" s="206" t="s">
        <v>17</v>
      </c>
      <c r="AH7" s="206" t="s">
        <v>77</v>
      </c>
      <c r="AI7" s="206" t="s">
        <v>78</v>
      </c>
      <c r="AJ7" s="206" t="s">
        <v>17</v>
      </c>
      <c r="AK7" s="206" t="s">
        <v>77</v>
      </c>
      <c r="AL7" s="206" t="s">
        <v>78</v>
      </c>
      <c r="AM7" s="366"/>
      <c r="AN7" s="206" t="s">
        <v>17</v>
      </c>
      <c r="AO7" s="206" t="s">
        <v>77</v>
      </c>
      <c r="AP7" s="206" t="s">
        <v>78</v>
      </c>
      <c r="AQ7" s="376"/>
      <c r="AR7" s="362"/>
    </row>
    <row r="8" spans="1:44" ht="25.5" customHeight="1">
      <c r="A8" s="204"/>
      <c r="B8" s="212"/>
      <c r="C8" s="208"/>
      <c r="D8" s="213"/>
      <c r="E8" s="213"/>
      <c r="F8" s="203"/>
      <c r="G8" s="213"/>
      <c r="H8" s="213"/>
      <c r="I8" s="203"/>
      <c r="J8" s="213"/>
      <c r="K8" s="213"/>
      <c r="L8" s="203"/>
      <c r="M8" s="213"/>
      <c r="N8" s="213"/>
      <c r="O8" s="203"/>
      <c r="P8" s="213"/>
      <c r="Q8" s="213"/>
      <c r="R8" s="203"/>
      <c r="S8" s="213"/>
      <c r="T8" s="213"/>
      <c r="U8" s="203"/>
      <c r="V8" s="213"/>
      <c r="W8" s="213"/>
      <c r="X8" s="203"/>
      <c r="Y8" s="213"/>
      <c r="Z8" s="213"/>
      <c r="AA8" s="203"/>
      <c r="AB8" s="213"/>
      <c r="AC8" s="213"/>
      <c r="AD8" s="20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4"/>
      <c r="AR8" s="215"/>
    </row>
    <row r="9" spans="1:44" ht="25.5" customHeight="1">
      <c r="A9" s="247"/>
      <c r="B9" s="248" t="s">
        <v>198</v>
      </c>
      <c r="C9" s="249">
        <v>491</v>
      </c>
      <c r="D9" s="227">
        <v>28</v>
      </c>
      <c r="E9" s="227">
        <v>463</v>
      </c>
      <c r="F9" s="227">
        <v>42</v>
      </c>
      <c r="G9" s="227">
        <v>11</v>
      </c>
      <c r="H9" s="227">
        <v>31</v>
      </c>
      <c r="I9" s="227" t="s">
        <v>199</v>
      </c>
      <c r="J9" s="227" t="s">
        <v>199</v>
      </c>
      <c r="K9" s="227" t="s">
        <v>199</v>
      </c>
      <c r="L9" s="227">
        <v>20</v>
      </c>
      <c r="M9" s="227">
        <v>0</v>
      </c>
      <c r="N9" s="227">
        <v>20</v>
      </c>
      <c r="O9" s="227" t="s">
        <v>199</v>
      </c>
      <c r="P9" s="227" t="s">
        <v>199</v>
      </c>
      <c r="Q9" s="227" t="s">
        <v>199</v>
      </c>
      <c r="R9" s="227" t="s">
        <v>199</v>
      </c>
      <c r="S9" s="227" t="s">
        <v>199</v>
      </c>
      <c r="T9" s="227" t="s">
        <v>199</v>
      </c>
      <c r="U9" s="227">
        <v>341</v>
      </c>
      <c r="V9" s="227">
        <v>9</v>
      </c>
      <c r="W9" s="227">
        <v>332</v>
      </c>
      <c r="X9" s="227">
        <v>4</v>
      </c>
      <c r="Y9" s="227">
        <v>0</v>
      </c>
      <c r="Z9" s="227">
        <v>4</v>
      </c>
      <c r="AA9" s="227">
        <v>0</v>
      </c>
      <c r="AB9" s="227">
        <v>0</v>
      </c>
      <c r="AC9" s="227">
        <v>0</v>
      </c>
      <c r="AD9" s="227">
        <v>0</v>
      </c>
      <c r="AE9" s="227">
        <v>0</v>
      </c>
      <c r="AF9" s="227">
        <v>0</v>
      </c>
      <c r="AG9" s="227">
        <v>0</v>
      </c>
      <c r="AH9" s="227">
        <v>0</v>
      </c>
      <c r="AI9" s="227">
        <v>0</v>
      </c>
      <c r="AJ9" s="227">
        <v>84</v>
      </c>
      <c r="AK9" s="227">
        <v>8</v>
      </c>
      <c r="AL9" s="227">
        <v>76</v>
      </c>
      <c r="AM9" s="227">
        <v>24</v>
      </c>
      <c r="AN9" s="227">
        <v>177</v>
      </c>
      <c r="AO9" s="227">
        <v>70</v>
      </c>
      <c r="AP9" s="227">
        <v>107</v>
      </c>
      <c r="AQ9" s="250" t="s">
        <v>177</v>
      </c>
      <c r="AR9" s="216"/>
    </row>
    <row r="10" spans="1:44" s="220" customFormat="1" ht="25.5" customHeight="1">
      <c r="A10" s="251"/>
      <c r="B10" s="252" t="s">
        <v>200</v>
      </c>
      <c r="C10" s="217">
        <f>C13+C32+C35+C40+C42+C45+C49+C54+C57+C60+C62</f>
        <v>513</v>
      </c>
      <c r="D10" s="218">
        <f>D13+D32+D35+D40+D42+D45+D49+D54+D57+D60+D62</f>
        <v>24</v>
      </c>
      <c r="E10" s="218">
        <f aca="true" t="shared" si="0" ref="E10:AP10">E13+E32+E35+E40+E42+E45+E49+E54+E57+E60+E62</f>
        <v>489</v>
      </c>
      <c r="F10" s="218">
        <f t="shared" si="0"/>
        <v>44</v>
      </c>
      <c r="G10" s="218">
        <f t="shared" si="0"/>
        <v>9</v>
      </c>
      <c r="H10" s="218">
        <f t="shared" si="0"/>
        <v>35</v>
      </c>
      <c r="I10" s="218">
        <f>I13+I32+I35+I40+I42+I45+I49+I54+I57+I60+I62</f>
        <v>22</v>
      </c>
      <c r="J10" s="218">
        <f>J13+J32+J35+J40+J42+J45+J49+J54+J57+J60+J62</f>
        <v>1</v>
      </c>
      <c r="K10" s="218">
        <f>K13+K32+K35+K40+K42+K45+K49+K54+K57+K60+K62</f>
        <v>21</v>
      </c>
      <c r="L10" s="218">
        <f t="shared" si="0"/>
        <v>7</v>
      </c>
      <c r="M10" s="218">
        <f t="shared" si="0"/>
        <v>0</v>
      </c>
      <c r="N10" s="218">
        <f t="shared" si="0"/>
        <v>7</v>
      </c>
      <c r="O10" s="218">
        <f t="shared" si="0"/>
        <v>4</v>
      </c>
      <c r="P10" s="218">
        <f t="shared" si="0"/>
        <v>0</v>
      </c>
      <c r="Q10" s="218">
        <f t="shared" si="0"/>
        <v>4</v>
      </c>
      <c r="R10" s="218">
        <f t="shared" si="0"/>
        <v>0</v>
      </c>
      <c r="S10" s="218">
        <f t="shared" si="0"/>
        <v>0</v>
      </c>
      <c r="T10" s="218">
        <f t="shared" si="0"/>
        <v>0</v>
      </c>
      <c r="U10" s="218">
        <f t="shared" si="0"/>
        <v>317</v>
      </c>
      <c r="V10" s="218">
        <f t="shared" si="0"/>
        <v>9</v>
      </c>
      <c r="W10" s="218">
        <f t="shared" si="0"/>
        <v>308</v>
      </c>
      <c r="X10" s="218">
        <f t="shared" si="0"/>
        <v>4</v>
      </c>
      <c r="Y10" s="218">
        <f t="shared" si="0"/>
        <v>0</v>
      </c>
      <c r="Z10" s="218">
        <f t="shared" si="0"/>
        <v>4</v>
      </c>
      <c r="AA10" s="218">
        <f t="shared" si="0"/>
        <v>1</v>
      </c>
      <c r="AB10" s="218">
        <f t="shared" si="0"/>
        <v>0</v>
      </c>
      <c r="AC10" s="218">
        <f t="shared" si="0"/>
        <v>1</v>
      </c>
      <c r="AD10" s="218">
        <f t="shared" si="0"/>
        <v>0</v>
      </c>
      <c r="AE10" s="218">
        <f t="shared" si="0"/>
        <v>0</v>
      </c>
      <c r="AF10" s="218">
        <f t="shared" si="0"/>
        <v>0</v>
      </c>
      <c r="AG10" s="218">
        <f t="shared" si="0"/>
        <v>1</v>
      </c>
      <c r="AH10" s="218">
        <f t="shared" si="0"/>
        <v>0</v>
      </c>
      <c r="AI10" s="218">
        <f t="shared" si="0"/>
        <v>1</v>
      </c>
      <c r="AJ10" s="218">
        <f t="shared" si="0"/>
        <v>113</v>
      </c>
      <c r="AK10" s="218">
        <f t="shared" si="0"/>
        <v>5</v>
      </c>
      <c r="AL10" s="218">
        <f t="shared" si="0"/>
        <v>108</v>
      </c>
      <c r="AM10" s="218">
        <f t="shared" si="0"/>
        <v>43</v>
      </c>
      <c r="AN10" s="218">
        <f t="shared" si="0"/>
        <v>169</v>
      </c>
      <c r="AO10" s="218">
        <f t="shared" si="0"/>
        <v>69</v>
      </c>
      <c r="AP10" s="218">
        <f t="shared" si="0"/>
        <v>100</v>
      </c>
      <c r="AQ10" s="253" t="s">
        <v>201</v>
      </c>
      <c r="AR10" s="219"/>
    </row>
    <row r="11" spans="1:44" ht="25.5" customHeight="1">
      <c r="A11" s="204"/>
      <c r="B11" s="212"/>
      <c r="C11" s="221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3"/>
      <c r="AR11" s="216"/>
    </row>
    <row r="12" spans="1:44" ht="25.5" customHeight="1">
      <c r="A12" s="204"/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23"/>
      <c r="AR12" s="216"/>
    </row>
    <row r="13" spans="1:44" s="231" customFormat="1" ht="25.5" customHeight="1">
      <c r="A13" s="355" t="s">
        <v>166</v>
      </c>
      <c r="B13" s="356"/>
      <c r="C13" s="217">
        <f aca="true" t="shared" si="1" ref="C13:C64">SUM(D13:E13)</f>
        <v>340</v>
      </c>
      <c r="D13" s="218">
        <f>SUM(D15:D31)</f>
        <v>20</v>
      </c>
      <c r="E13" s="218">
        <f>SUM(E15:E31)</f>
        <v>320</v>
      </c>
      <c r="F13" s="218">
        <f aca="true" t="shared" si="2" ref="F13:F64">SUM(G13:H13)</f>
        <v>29</v>
      </c>
      <c r="G13" s="218">
        <f>SUM(G15:G31)</f>
        <v>7</v>
      </c>
      <c r="H13" s="218">
        <f>SUM(H15:H31)</f>
        <v>22</v>
      </c>
      <c r="I13" s="218">
        <f aca="true" t="shared" si="3" ref="I13:I30">SUM(J13:K13)</f>
        <v>21</v>
      </c>
      <c r="J13" s="218">
        <f>SUM(J15:J31)</f>
        <v>1</v>
      </c>
      <c r="K13" s="218">
        <f>SUM(K15:K31)</f>
        <v>20</v>
      </c>
      <c r="L13" s="218">
        <f aca="true" t="shared" si="4" ref="L13:L64">SUM(M13:N13)</f>
        <v>6</v>
      </c>
      <c r="M13" s="218">
        <f>SUM(M15:M31)</f>
        <v>0</v>
      </c>
      <c r="N13" s="218">
        <f>SUM(N15:N31)</f>
        <v>6</v>
      </c>
      <c r="O13" s="218">
        <f aca="true" t="shared" si="5" ref="O13:O64">SUM(P13:Q13)</f>
        <v>0</v>
      </c>
      <c r="P13" s="218">
        <f>SUM(P15:P31)</f>
        <v>0</v>
      </c>
      <c r="Q13" s="218">
        <f>SUM(Q15:Q31)</f>
        <v>0</v>
      </c>
      <c r="R13" s="218">
        <f aca="true" t="shared" si="6" ref="R13:R64">SUM(S13:T13)</f>
        <v>0</v>
      </c>
      <c r="S13" s="218">
        <f>SUM(S15:S31)</f>
        <v>0</v>
      </c>
      <c r="T13" s="218">
        <f>SUM(T15:T31)</f>
        <v>0</v>
      </c>
      <c r="U13" s="218">
        <f aca="true" t="shared" si="7" ref="U13:U64">SUM(V13:W13)</f>
        <v>197</v>
      </c>
      <c r="V13" s="218">
        <f>SUM(V15:V31)</f>
        <v>8</v>
      </c>
      <c r="W13" s="218">
        <f>SUM(W15:W31)</f>
        <v>189</v>
      </c>
      <c r="X13" s="218">
        <f aca="true" t="shared" si="8" ref="X13:X64">SUM(Y13:Z13)</f>
        <v>0</v>
      </c>
      <c r="Y13" s="218">
        <f>SUM(Y15:Y31)</f>
        <v>0</v>
      </c>
      <c r="Z13" s="218">
        <f>SUM(Z15:Z31)</f>
        <v>0</v>
      </c>
      <c r="AA13" s="218">
        <f aca="true" t="shared" si="9" ref="AA13:AA64">SUM(AB13:AC13)</f>
        <v>1</v>
      </c>
      <c r="AB13" s="218">
        <f>SUM(AB15:AB31)</f>
        <v>0</v>
      </c>
      <c r="AC13" s="218">
        <f>SUM(AC15:AC31)</f>
        <v>1</v>
      </c>
      <c r="AD13" s="218">
        <f aca="true" t="shared" si="10" ref="AD13:AD64">SUM(AE13:AF13)</f>
        <v>0</v>
      </c>
      <c r="AE13" s="218">
        <f>SUM(AE15:AE31)</f>
        <v>0</v>
      </c>
      <c r="AF13" s="218">
        <f>SUM(AF15:AF31)</f>
        <v>0</v>
      </c>
      <c r="AG13" s="218">
        <f aca="true" t="shared" si="11" ref="AG13:AG64">SUM(AH13:AI13)</f>
        <v>1</v>
      </c>
      <c r="AH13" s="218">
        <f>SUM(AH15:AH31)</f>
        <v>0</v>
      </c>
      <c r="AI13" s="218">
        <f>SUM(AI15:AI31)</f>
        <v>1</v>
      </c>
      <c r="AJ13" s="218">
        <f aca="true" t="shared" si="12" ref="AJ13:AJ64">SUM(AK13:AL13)</f>
        <v>85</v>
      </c>
      <c r="AK13" s="218">
        <f aca="true" t="shared" si="13" ref="AK13:AP13">SUM(AK15:AK31)</f>
        <v>4</v>
      </c>
      <c r="AL13" s="218">
        <f t="shared" si="13"/>
        <v>81</v>
      </c>
      <c r="AM13" s="218">
        <f t="shared" si="13"/>
        <v>38</v>
      </c>
      <c r="AN13" s="218">
        <f t="shared" si="13"/>
        <v>125</v>
      </c>
      <c r="AO13" s="218">
        <f t="shared" si="13"/>
        <v>48</v>
      </c>
      <c r="AP13" s="218">
        <f t="shared" si="13"/>
        <v>77</v>
      </c>
      <c r="AQ13" s="377" t="s">
        <v>166</v>
      </c>
      <c r="AR13" s="378"/>
    </row>
    <row r="14" spans="1:44" s="231" customFormat="1" ht="25.5" customHeight="1">
      <c r="A14" s="232"/>
      <c r="B14" s="233" t="s">
        <v>167</v>
      </c>
      <c r="C14" s="217">
        <f t="shared" si="1"/>
        <v>11</v>
      </c>
      <c r="D14" s="218">
        <f>SUM(D15:D19)</f>
        <v>1</v>
      </c>
      <c r="E14" s="218">
        <f>SUM(E15:E19)</f>
        <v>10</v>
      </c>
      <c r="F14" s="218">
        <f t="shared" si="2"/>
        <v>1</v>
      </c>
      <c r="G14" s="218">
        <f>SUM(G15:G19)</f>
        <v>1</v>
      </c>
      <c r="H14" s="218">
        <f>SUM(H15:H19)</f>
        <v>0</v>
      </c>
      <c r="I14" s="218">
        <f t="shared" si="3"/>
        <v>0</v>
      </c>
      <c r="J14" s="218">
        <f>SUM(J15:J19)</f>
        <v>0</v>
      </c>
      <c r="K14" s="218">
        <f>SUM(K15:K19)</f>
        <v>0</v>
      </c>
      <c r="L14" s="218">
        <f t="shared" si="4"/>
        <v>0</v>
      </c>
      <c r="M14" s="218">
        <f>SUM(M15:M19)</f>
        <v>0</v>
      </c>
      <c r="N14" s="218">
        <f>SUM(N15:N19)</f>
        <v>0</v>
      </c>
      <c r="O14" s="218">
        <f t="shared" si="5"/>
        <v>0</v>
      </c>
      <c r="P14" s="218">
        <f>SUM(P15:P19)</f>
        <v>0</v>
      </c>
      <c r="Q14" s="218">
        <f>SUM(Q15:Q19)</f>
        <v>0</v>
      </c>
      <c r="R14" s="218">
        <f t="shared" si="6"/>
        <v>0</v>
      </c>
      <c r="S14" s="218">
        <f>SUM(S15:S19)</f>
        <v>0</v>
      </c>
      <c r="T14" s="218">
        <f>SUM(T15:T19)</f>
        <v>0</v>
      </c>
      <c r="U14" s="218">
        <f t="shared" si="7"/>
        <v>9</v>
      </c>
      <c r="V14" s="218">
        <f>SUM(V15:V19)</f>
        <v>0</v>
      </c>
      <c r="W14" s="218">
        <f>SUM(W15:W19)</f>
        <v>9</v>
      </c>
      <c r="X14" s="218">
        <f t="shared" si="8"/>
        <v>0</v>
      </c>
      <c r="Y14" s="218">
        <f>SUM(Y15:Y19)</f>
        <v>0</v>
      </c>
      <c r="Z14" s="218">
        <f>SUM(Z15:Z19)</f>
        <v>0</v>
      </c>
      <c r="AA14" s="218">
        <f t="shared" si="9"/>
        <v>0</v>
      </c>
      <c r="AB14" s="218">
        <f>SUM(AB15:AB19)</f>
        <v>0</v>
      </c>
      <c r="AC14" s="218">
        <f>SUM(AC15:AC19)</f>
        <v>0</v>
      </c>
      <c r="AD14" s="218">
        <f t="shared" si="10"/>
        <v>0</v>
      </c>
      <c r="AE14" s="218">
        <f>SUM(AE15:AE19)</f>
        <v>0</v>
      </c>
      <c r="AF14" s="218">
        <f>SUM(AF15:AF19)</f>
        <v>0</v>
      </c>
      <c r="AG14" s="218">
        <f t="shared" si="11"/>
        <v>0</v>
      </c>
      <c r="AH14" s="218">
        <f>SUM(AH15:AH19)</f>
        <v>0</v>
      </c>
      <c r="AI14" s="218">
        <f>SUM(AI15:AI19)</f>
        <v>0</v>
      </c>
      <c r="AJ14" s="218">
        <f t="shared" si="12"/>
        <v>1</v>
      </c>
      <c r="AK14" s="218">
        <f aca="true" t="shared" si="14" ref="AK14:AP14">SUM(AK15:AK19)</f>
        <v>0</v>
      </c>
      <c r="AL14" s="218">
        <f t="shared" si="14"/>
        <v>1</v>
      </c>
      <c r="AM14" s="218">
        <f t="shared" si="14"/>
        <v>0</v>
      </c>
      <c r="AN14" s="218">
        <f t="shared" si="14"/>
        <v>7</v>
      </c>
      <c r="AO14" s="218">
        <f t="shared" si="14"/>
        <v>1</v>
      </c>
      <c r="AP14" s="218">
        <f t="shared" si="14"/>
        <v>6</v>
      </c>
      <c r="AQ14" s="234" t="s">
        <v>167</v>
      </c>
      <c r="AR14" s="232"/>
    </row>
    <row r="15" spans="1:44" ht="25.5" customHeight="1">
      <c r="A15" s="235"/>
      <c r="B15" s="236" t="s">
        <v>20</v>
      </c>
      <c r="C15" s="225">
        <f t="shared" si="1"/>
        <v>6</v>
      </c>
      <c r="D15" s="226">
        <f>G15+J15+P15+S15+M15+V15+Y15+AB15+AE15+AH15+AK15</f>
        <v>1</v>
      </c>
      <c r="E15" s="226">
        <f>H15+K15+Q15+T15+N15+W15+Z15+AC15+AF15+AI15+AL15</f>
        <v>5</v>
      </c>
      <c r="F15" s="226">
        <f t="shared" si="2"/>
        <v>1</v>
      </c>
      <c r="G15" s="227">
        <v>1</v>
      </c>
      <c r="H15" s="227">
        <v>0</v>
      </c>
      <c r="I15" s="226">
        <f t="shared" si="3"/>
        <v>0</v>
      </c>
      <c r="J15" s="227">
        <v>0</v>
      </c>
      <c r="K15" s="227">
        <v>0</v>
      </c>
      <c r="L15" s="226">
        <f t="shared" si="4"/>
        <v>0</v>
      </c>
      <c r="M15" s="227">
        <v>0</v>
      </c>
      <c r="N15" s="227">
        <v>0</v>
      </c>
      <c r="O15" s="226">
        <f t="shared" si="5"/>
        <v>0</v>
      </c>
      <c r="P15" s="227">
        <v>0</v>
      </c>
      <c r="Q15" s="227">
        <v>0</v>
      </c>
      <c r="R15" s="226">
        <f t="shared" si="6"/>
        <v>0</v>
      </c>
      <c r="S15" s="227">
        <v>0</v>
      </c>
      <c r="T15" s="227">
        <v>0</v>
      </c>
      <c r="U15" s="226">
        <f t="shared" si="7"/>
        <v>5</v>
      </c>
      <c r="V15" s="227">
        <v>0</v>
      </c>
      <c r="W15" s="227">
        <v>5</v>
      </c>
      <c r="X15" s="226">
        <f t="shared" si="8"/>
        <v>0</v>
      </c>
      <c r="Y15" s="227">
        <v>0</v>
      </c>
      <c r="Z15" s="227">
        <v>0</v>
      </c>
      <c r="AA15" s="226">
        <f t="shared" si="9"/>
        <v>0</v>
      </c>
      <c r="AB15" s="227">
        <v>0</v>
      </c>
      <c r="AC15" s="227">
        <v>0</v>
      </c>
      <c r="AD15" s="226">
        <f t="shared" si="10"/>
        <v>0</v>
      </c>
      <c r="AE15" s="227">
        <v>0</v>
      </c>
      <c r="AF15" s="227">
        <v>0</v>
      </c>
      <c r="AG15" s="226">
        <f t="shared" si="11"/>
        <v>0</v>
      </c>
      <c r="AH15" s="227">
        <v>0</v>
      </c>
      <c r="AI15" s="227">
        <v>0</v>
      </c>
      <c r="AJ15" s="226">
        <f t="shared" si="12"/>
        <v>0</v>
      </c>
      <c r="AK15" s="227">
        <v>0</v>
      </c>
      <c r="AL15" s="227">
        <v>0</v>
      </c>
      <c r="AM15" s="227">
        <v>0</v>
      </c>
      <c r="AN15" s="227">
        <f aca="true" t="shared" si="15" ref="AN15:AN64">SUM(AO15:AP15)</f>
        <v>3</v>
      </c>
      <c r="AO15" s="227">
        <v>0</v>
      </c>
      <c r="AP15" s="227">
        <v>3</v>
      </c>
      <c r="AQ15" s="228" t="s">
        <v>20</v>
      </c>
      <c r="AR15" s="216"/>
    </row>
    <row r="16" spans="1:44" ht="25.5" customHeight="1">
      <c r="A16" s="235"/>
      <c r="B16" s="236" t="s">
        <v>21</v>
      </c>
      <c r="C16" s="225">
        <f t="shared" si="1"/>
        <v>0</v>
      </c>
      <c r="D16" s="226">
        <f aca="true" t="shared" si="16" ref="D16:E33">G16+J16+P16+S16+M16+V16+Y16+AB16+AE16+AH16+AK16</f>
        <v>0</v>
      </c>
      <c r="E16" s="226">
        <f t="shared" si="16"/>
        <v>0</v>
      </c>
      <c r="F16" s="226">
        <f t="shared" si="2"/>
        <v>0</v>
      </c>
      <c r="G16" s="227">
        <v>0</v>
      </c>
      <c r="H16" s="227">
        <v>0</v>
      </c>
      <c r="I16" s="226">
        <f t="shared" si="3"/>
        <v>0</v>
      </c>
      <c r="J16" s="227">
        <v>0</v>
      </c>
      <c r="K16" s="227">
        <v>0</v>
      </c>
      <c r="L16" s="226">
        <f t="shared" si="4"/>
        <v>0</v>
      </c>
      <c r="M16" s="227">
        <v>0</v>
      </c>
      <c r="N16" s="227">
        <v>0</v>
      </c>
      <c r="O16" s="226">
        <f t="shared" si="5"/>
        <v>0</v>
      </c>
      <c r="P16" s="227">
        <v>0</v>
      </c>
      <c r="Q16" s="227">
        <v>0</v>
      </c>
      <c r="R16" s="226">
        <f t="shared" si="6"/>
        <v>0</v>
      </c>
      <c r="S16" s="227">
        <v>0</v>
      </c>
      <c r="T16" s="227">
        <v>0</v>
      </c>
      <c r="U16" s="226">
        <f t="shared" si="7"/>
        <v>0</v>
      </c>
      <c r="V16" s="227">
        <v>0</v>
      </c>
      <c r="W16" s="227">
        <v>0</v>
      </c>
      <c r="X16" s="226">
        <f t="shared" si="8"/>
        <v>0</v>
      </c>
      <c r="Y16" s="227">
        <v>0</v>
      </c>
      <c r="Z16" s="227">
        <v>0</v>
      </c>
      <c r="AA16" s="226">
        <f t="shared" si="9"/>
        <v>0</v>
      </c>
      <c r="AB16" s="227">
        <v>0</v>
      </c>
      <c r="AC16" s="227">
        <v>0</v>
      </c>
      <c r="AD16" s="226">
        <f t="shared" si="10"/>
        <v>0</v>
      </c>
      <c r="AE16" s="227">
        <v>0</v>
      </c>
      <c r="AF16" s="227">
        <v>0</v>
      </c>
      <c r="AG16" s="226">
        <f t="shared" si="11"/>
        <v>0</v>
      </c>
      <c r="AH16" s="227">
        <v>0</v>
      </c>
      <c r="AI16" s="227">
        <v>0</v>
      </c>
      <c r="AJ16" s="226">
        <f t="shared" si="12"/>
        <v>0</v>
      </c>
      <c r="AK16" s="227">
        <v>0</v>
      </c>
      <c r="AL16" s="227">
        <v>0</v>
      </c>
      <c r="AM16" s="227">
        <v>0</v>
      </c>
      <c r="AN16" s="227">
        <f t="shared" si="15"/>
        <v>0</v>
      </c>
      <c r="AO16" s="227">
        <v>0</v>
      </c>
      <c r="AP16" s="227">
        <v>0</v>
      </c>
      <c r="AQ16" s="228" t="s">
        <v>21</v>
      </c>
      <c r="AR16" s="216"/>
    </row>
    <row r="17" spans="1:44" ht="25.5" customHeight="1">
      <c r="A17" s="235"/>
      <c r="B17" s="236" t="s">
        <v>22</v>
      </c>
      <c r="C17" s="225">
        <f t="shared" si="1"/>
        <v>0</v>
      </c>
      <c r="D17" s="226">
        <f t="shared" si="16"/>
        <v>0</v>
      </c>
      <c r="E17" s="226">
        <f t="shared" si="16"/>
        <v>0</v>
      </c>
      <c r="F17" s="226">
        <f t="shared" si="2"/>
        <v>0</v>
      </c>
      <c r="G17" s="227">
        <v>0</v>
      </c>
      <c r="H17" s="227">
        <v>0</v>
      </c>
      <c r="I17" s="226">
        <f t="shared" si="3"/>
        <v>0</v>
      </c>
      <c r="J17" s="227">
        <v>0</v>
      </c>
      <c r="K17" s="227">
        <v>0</v>
      </c>
      <c r="L17" s="226">
        <f t="shared" si="4"/>
        <v>0</v>
      </c>
      <c r="M17" s="227">
        <v>0</v>
      </c>
      <c r="N17" s="227">
        <v>0</v>
      </c>
      <c r="O17" s="226">
        <f t="shared" si="5"/>
        <v>0</v>
      </c>
      <c r="P17" s="227">
        <v>0</v>
      </c>
      <c r="Q17" s="227">
        <v>0</v>
      </c>
      <c r="R17" s="226">
        <f t="shared" si="6"/>
        <v>0</v>
      </c>
      <c r="S17" s="227">
        <v>0</v>
      </c>
      <c r="T17" s="227">
        <v>0</v>
      </c>
      <c r="U17" s="226">
        <f t="shared" si="7"/>
        <v>0</v>
      </c>
      <c r="V17" s="227">
        <v>0</v>
      </c>
      <c r="W17" s="227">
        <v>0</v>
      </c>
      <c r="X17" s="226">
        <f t="shared" si="8"/>
        <v>0</v>
      </c>
      <c r="Y17" s="227">
        <v>0</v>
      </c>
      <c r="Z17" s="227">
        <v>0</v>
      </c>
      <c r="AA17" s="226">
        <f t="shared" si="9"/>
        <v>0</v>
      </c>
      <c r="AB17" s="227">
        <v>0</v>
      </c>
      <c r="AC17" s="227">
        <v>0</v>
      </c>
      <c r="AD17" s="226">
        <f t="shared" si="10"/>
        <v>0</v>
      </c>
      <c r="AE17" s="227">
        <v>0</v>
      </c>
      <c r="AF17" s="227">
        <v>0</v>
      </c>
      <c r="AG17" s="226">
        <f t="shared" si="11"/>
        <v>0</v>
      </c>
      <c r="AH17" s="227">
        <v>0</v>
      </c>
      <c r="AI17" s="227">
        <v>0</v>
      </c>
      <c r="AJ17" s="226">
        <f t="shared" si="12"/>
        <v>0</v>
      </c>
      <c r="AK17" s="227">
        <v>0</v>
      </c>
      <c r="AL17" s="227">
        <v>0</v>
      </c>
      <c r="AM17" s="227">
        <v>0</v>
      </c>
      <c r="AN17" s="227">
        <f t="shared" si="15"/>
        <v>0</v>
      </c>
      <c r="AO17" s="227">
        <v>0</v>
      </c>
      <c r="AP17" s="227">
        <v>0</v>
      </c>
      <c r="AQ17" s="228" t="s">
        <v>22</v>
      </c>
      <c r="AR17" s="216"/>
    </row>
    <row r="18" spans="1:44" ht="25.5" customHeight="1">
      <c r="A18" s="235"/>
      <c r="B18" s="236" t="s">
        <v>23</v>
      </c>
      <c r="C18" s="225">
        <f t="shared" si="1"/>
        <v>5</v>
      </c>
      <c r="D18" s="226">
        <f t="shared" si="16"/>
        <v>0</v>
      </c>
      <c r="E18" s="226">
        <f t="shared" si="16"/>
        <v>5</v>
      </c>
      <c r="F18" s="226">
        <f t="shared" si="2"/>
        <v>0</v>
      </c>
      <c r="G18" s="227">
        <v>0</v>
      </c>
      <c r="H18" s="227">
        <v>0</v>
      </c>
      <c r="I18" s="226">
        <f t="shared" si="3"/>
        <v>0</v>
      </c>
      <c r="J18" s="227">
        <v>0</v>
      </c>
      <c r="K18" s="227">
        <v>0</v>
      </c>
      <c r="L18" s="226">
        <f t="shared" si="4"/>
        <v>0</v>
      </c>
      <c r="M18" s="227">
        <v>0</v>
      </c>
      <c r="N18" s="227">
        <v>0</v>
      </c>
      <c r="O18" s="226">
        <f t="shared" si="5"/>
        <v>0</v>
      </c>
      <c r="P18" s="227">
        <v>0</v>
      </c>
      <c r="Q18" s="227">
        <v>0</v>
      </c>
      <c r="R18" s="226">
        <f t="shared" si="6"/>
        <v>0</v>
      </c>
      <c r="S18" s="227">
        <v>0</v>
      </c>
      <c r="T18" s="227">
        <v>0</v>
      </c>
      <c r="U18" s="226">
        <f t="shared" si="7"/>
        <v>4</v>
      </c>
      <c r="V18" s="227">
        <v>0</v>
      </c>
      <c r="W18" s="227">
        <v>4</v>
      </c>
      <c r="X18" s="226">
        <f t="shared" si="8"/>
        <v>0</v>
      </c>
      <c r="Y18" s="227">
        <v>0</v>
      </c>
      <c r="Z18" s="227">
        <v>0</v>
      </c>
      <c r="AA18" s="226">
        <f t="shared" si="9"/>
        <v>0</v>
      </c>
      <c r="AB18" s="227">
        <v>0</v>
      </c>
      <c r="AC18" s="227">
        <v>0</v>
      </c>
      <c r="AD18" s="226">
        <f t="shared" si="10"/>
        <v>0</v>
      </c>
      <c r="AE18" s="227">
        <v>0</v>
      </c>
      <c r="AF18" s="227">
        <v>0</v>
      </c>
      <c r="AG18" s="226">
        <f t="shared" si="11"/>
        <v>0</v>
      </c>
      <c r="AH18" s="227">
        <v>0</v>
      </c>
      <c r="AI18" s="227">
        <v>0</v>
      </c>
      <c r="AJ18" s="226">
        <f t="shared" si="12"/>
        <v>1</v>
      </c>
      <c r="AK18" s="227">
        <v>0</v>
      </c>
      <c r="AL18" s="227">
        <v>1</v>
      </c>
      <c r="AM18" s="227">
        <v>0</v>
      </c>
      <c r="AN18" s="227">
        <f t="shared" si="15"/>
        <v>4</v>
      </c>
      <c r="AO18" s="227">
        <v>1</v>
      </c>
      <c r="AP18" s="227">
        <v>3</v>
      </c>
      <c r="AQ18" s="228" t="s">
        <v>23</v>
      </c>
      <c r="AR18" s="216"/>
    </row>
    <row r="19" spans="1:44" ht="25.5" customHeight="1">
      <c r="A19" s="235"/>
      <c r="B19" s="236" t="s">
        <v>24</v>
      </c>
      <c r="C19" s="225">
        <f t="shared" si="1"/>
        <v>0</v>
      </c>
      <c r="D19" s="226">
        <f t="shared" si="16"/>
        <v>0</v>
      </c>
      <c r="E19" s="226">
        <f t="shared" si="16"/>
        <v>0</v>
      </c>
      <c r="F19" s="226">
        <f t="shared" si="2"/>
        <v>0</v>
      </c>
      <c r="G19" s="227">
        <v>0</v>
      </c>
      <c r="H19" s="227">
        <v>0</v>
      </c>
      <c r="I19" s="226">
        <f t="shared" si="3"/>
        <v>0</v>
      </c>
      <c r="J19" s="227">
        <v>0</v>
      </c>
      <c r="K19" s="227">
        <v>0</v>
      </c>
      <c r="L19" s="226">
        <f t="shared" si="4"/>
        <v>0</v>
      </c>
      <c r="M19" s="227">
        <v>0</v>
      </c>
      <c r="N19" s="227">
        <v>0</v>
      </c>
      <c r="O19" s="226">
        <f t="shared" si="5"/>
        <v>0</v>
      </c>
      <c r="P19" s="227">
        <v>0</v>
      </c>
      <c r="Q19" s="227">
        <v>0</v>
      </c>
      <c r="R19" s="226">
        <f t="shared" si="6"/>
        <v>0</v>
      </c>
      <c r="S19" s="227">
        <v>0</v>
      </c>
      <c r="T19" s="227">
        <v>0</v>
      </c>
      <c r="U19" s="226">
        <f t="shared" si="7"/>
        <v>0</v>
      </c>
      <c r="V19" s="227">
        <v>0</v>
      </c>
      <c r="W19" s="227">
        <v>0</v>
      </c>
      <c r="X19" s="226">
        <f t="shared" si="8"/>
        <v>0</v>
      </c>
      <c r="Y19" s="227">
        <v>0</v>
      </c>
      <c r="Z19" s="227">
        <v>0</v>
      </c>
      <c r="AA19" s="226">
        <f t="shared" si="9"/>
        <v>0</v>
      </c>
      <c r="AB19" s="227">
        <v>0</v>
      </c>
      <c r="AC19" s="227">
        <v>0</v>
      </c>
      <c r="AD19" s="226">
        <f t="shared" si="10"/>
        <v>0</v>
      </c>
      <c r="AE19" s="227">
        <v>0</v>
      </c>
      <c r="AF19" s="227">
        <v>0</v>
      </c>
      <c r="AG19" s="226">
        <f t="shared" si="11"/>
        <v>0</v>
      </c>
      <c r="AH19" s="227">
        <v>0</v>
      </c>
      <c r="AI19" s="227">
        <v>0</v>
      </c>
      <c r="AJ19" s="226">
        <f t="shared" si="12"/>
        <v>0</v>
      </c>
      <c r="AK19" s="227">
        <v>0</v>
      </c>
      <c r="AL19" s="227">
        <v>0</v>
      </c>
      <c r="AM19" s="227">
        <v>0</v>
      </c>
      <c r="AN19" s="227">
        <f t="shared" si="15"/>
        <v>0</v>
      </c>
      <c r="AO19" s="227">
        <v>0</v>
      </c>
      <c r="AP19" s="227">
        <v>0</v>
      </c>
      <c r="AQ19" s="228" t="s">
        <v>24</v>
      </c>
      <c r="AR19" s="216"/>
    </row>
    <row r="20" spans="1:44" ht="25.5" customHeight="1">
      <c r="A20" s="235"/>
      <c r="B20" s="237" t="s">
        <v>25</v>
      </c>
      <c r="C20" s="225">
        <f t="shared" si="1"/>
        <v>24</v>
      </c>
      <c r="D20" s="226">
        <f t="shared" si="16"/>
        <v>0</v>
      </c>
      <c r="E20" s="226">
        <f t="shared" si="16"/>
        <v>24</v>
      </c>
      <c r="F20" s="226">
        <f t="shared" si="2"/>
        <v>0</v>
      </c>
      <c r="G20" s="227">
        <v>0</v>
      </c>
      <c r="H20" s="227">
        <v>0</v>
      </c>
      <c r="I20" s="226">
        <f t="shared" si="3"/>
        <v>3</v>
      </c>
      <c r="J20" s="227">
        <v>0</v>
      </c>
      <c r="K20" s="227">
        <v>3</v>
      </c>
      <c r="L20" s="226">
        <f t="shared" si="4"/>
        <v>0</v>
      </c>
      <c r="M20" s="227">
        <v>0</v>
      </c>
      <c r="N20" s="227">
        <v>0</v>
      </c>
      <c r="O20" s="226">
        <f t="shared" si="5"/>
        <v>0</v>
      </c>
      <c r="P20" s="227">
        <v>0</v>
      </c>
      <c r="Q20" s="227">
        <v>0</v>
      </c>
      <c r="R20" s="226">
        <f t="shared" si="6"/>
        <v>0</v>
      </c>
      <c r="S20" s="227">
        <v>0</v>
      </c>
      <c r="T20" s="227">
        <v>0</v>
      </c>
      <c r="U20" s="226">
        <f t="shared" si="7"/>
        <v>17</v>
      </c>
      <c r="V20" s="227">
        <v>0</v>
      </c>
      <c r="W20" s="227">
        <v>17</v>
      </c>
      <c r="X20" s="226">
        <f t="shared" si="8"/>
        <v>0</v>
      </c>
      <c r="Y20" s="227">
        <v>0</v>
      </c>
      <c r="Z20" s="227">
        <v>0</v>
      </c>
      <c r="AA20" s="226">
        <f t="shared" si="9"/>
        <v>0</v>
      </c>
      <c r="AB20" s="227">
        <v>0</v>
      </c>
      <c r="AC20" s="227">
        <v>0</v>
      </c>
      <c r="AD20" s="226">
        <f t="shared" si="10"/>
        <v>0</v>
      </c>
      <c r="AE20" s="227">
        <v>0</v>
      </c>
      <c r="AF20" s="227">
        <v>0</v>
      </c>
      <c r="AG20" s="226">
        <f t="shared" si="11"/>
        <v>0</v>
      </c>
      <c r="AH20" s="227">
        <v>0</v>
      </c>
      <c r="AI20" s="227">
        <v>0</v>
      </c>
      <c r="AJ20" s="226">
        <f t="shared" si="12"/>
        <v>4</v>
      </c>
      <c r="AK20" s="227">
        <v>0</v>
      </c>
      <c r="AL20" s="227">
        <v>4</v>
      </c>
      <c r="AM20" s="227">
        <v>1</v>
      </c>
      <c r="AN20" s="227">
        <f t="shared" si="15"/>
        <v>9</v>
      </c>
      <c r="AO20" s="227">
        <v>3</v>
      </c>
      <c r="AP20" s="227">
        <v>6</v>
      </c>
      <c r="AQ20" s="238" t="s">
        <v>25</v>
      </c>
      <c r="AR20" s="216"/>
    </row>
    <row r="21" spans="1:44" ht="25.5" customHeight="1">
      <c r="A21" s="235"/>
      <c r="B21" s="237" t="s">
        <v>27</v>
      </c>
      <c r="C21" s="225">
        <f t="shared" si="1"/>
        <v>0</v>
      </c>
      <c r="D21" s="226">
        <f t="shared" si="16"/>
        <v>0</v>
      </c>
      <c r="E21" s="226">
        <f t="shared" si="16"/>
        <v>0</v>
      </c>
      <c r="F21" s="226">
        <f t="shared" si="2"/>
        <v>0</v>
      </c>
      <c r="G21" s="227">
        <v>0</v>
      </c>
      <c r="H21" s="227">
        <v>0</v>
      </c>
      <c r="I21" s="226">
        <f t="shared" si="3"/>
        <v>0</v>
      </c>
      <c r="J21" s="227">
        <v>0</v>
      </c>
      <c r="K21" s="227">
        <v>0</v>
      </c>
      <c r="L21" s="226">
        <f t="shared" si="4"/>
        <v>0</v>
      </c>
      <c r="M21" s="227">
        <v>0</v>
      </c>
      <c r="N21" s="227">
        <v>0</v>
      </c>
      <c r="O21" s="226">
        <f t="shared" si="5"/>
        <v>0</v>
      </c>
      <c r="P21" s="227">
        <v>0</v>
      </c>
      <c r="Q21" s="227">
        <v>0</v>
      </c>
      <c r="R21" s="226">
        <f t="shared" si="6"/>
        <v>0</v>
      </c>
      <c r="S21" s="227">
        <v>0</v>
      </c>
      <c r="T21" s="227">
        <v>0</v>
      </c>
      <c r="U21" s="226">
        <f t="shared" si="7"/>
        <v>0</v>
      </c>
      <c r="V21" s="227">
        <v>0</v>
      </c>
      <c r="W21" s="227">
        <v>0</v>
      </c>
      <c r="X21" s="226">
        <f t="shared" si="8"/>
        <v>0</v>
      </c>
      <c r="Y21" s="227">
        <v>0</v>
      </c>
      <c r="Z21" s="227">
        <v>0</v>
      </c>
      <c r="AA21" s="226">
        <f t="shared" si="9"/>
        <v>0</v>
      </c>
      <c r="AB21" s="227">
        <v>0</v>
      </c>
      <c r="AC21" s="227">
        <v>0</v>
      </c>
      <c r="AD21" s="226">
        <f t="shared" si="10"/>
        <v>0</v>
      </c>
      <c r="AE21" s="227">
        <v>0</v>
      </c>
      <c r="AF21" s="227">
        <v>0</v>
      </c>
      <c r="AG21" s="226">
        <f t="shared" si="11"/>
        <v>0</v>
      </c>
      <c r="AH21" s="227">
        <v>0</v>
      </c>
      <c r="AI21" s="227">
        <v>0</v>
      </c>
      <c r="AJ21" s="226">
        <f t="shared" si="12"/>
        <v>0</v>
      </c>
      <c r="AK21" s="227">
        <v>0</v>
      </c>
      <c r="AL21" s="227">
        <v>0</v>
      </c>
      <c r="AM21" s="227">
        <v>0</v>
      </c>
      <c r="AN21" s="227">
        <f t="shared" si="15"/>
        <v>0</v>
      </c>
      <c r="AO21" s="227">
        <v>0</v>
      </c>
      <c r="AP21" s="227">
        <v>0</v>
      </c>
      <c r="AQ21" s="238" t="s">
        <v>27</v>
      </c>
      <c r="AR21" s="216"/>
    </row>
    <row r="22" spans="1:44" ht="25.5" customHeight="1">
      <c r="A22" s="235"/>
      <c r="B22" s="237" t="s">
        <v>28</v>
      </c>
      <c r="C22" s="225">
        <f t="shared" si="1"/>
        <v>11</v>
      </c>
      <c r="D22" s="226">
        <f t="shared" si="16"/>
        <v>0</v>
      </c>
      <c r="E22" s="226">
        <f t="shared" si="16"/>
        <v>11</v>
      </c>
      <c r="F22" s="226">
        <f t="shared" si="2"/>
        <v>2</v>
      </c>
      <c r="G22" s="227">
        <v>0</v>
      </c>
      <c r="H22" s="227">
        <v>2</v>
      </c>
      <c r="I22" s="226">
        <f t="shared" si="3"/>
        <v>0</v>
      </c>
      <c r="J22" s="227">
        <v>0</v>
      </c>
      <c r="K22" s="227">
        <v>0</v>
      </c>
      <c r="L22" s="226">
        <f t="shared" si="4"/>
        <v>0</v>
      </c>
      <c r="M22" s="227">
        <v>0</v>
      </c>
      <c r="N22" s="227">
        <v>0</v>
      </c>
      <c r="O22" s="226">
        <f t="shared" si="5"/>
        <v>0</v>
      </c>
      <c r="P22" s="227">
        <v>0</v>
      </c>
      <c r="Q22" s="227">
        <v>0</v>
      </c>
      <c r="R22" s="226">
        <f t="shared" si="6"/>
        <v>0</v>
      </c>
      <c r="S22" s="227">
        <v>0</v>
      </c>
      <c r="T22" s="227">
        <v>0</v>
      </c>
      <c r="U22" s="226">
        <f t="shared" si="7"/>
        <v>7</v>
      </c>
      <c r="V22" s="227">
        <v>0</v>
      </c>
      <c r="W22" s="227">
        <v>7</v>
      </c>
      <c r="X22" s="226">
        <f t="shared" si="8"/>
        <v>0</v>
      </c>
      <c r="Y22" s="227">
        <v>0</v>
      </c>
      <c r="Z22" s="227">
        <v>0</v>
      </c>
      <c r="AA22" s="226">
        <f t="shared" si="9"/>
        <v>0</v>
      </c>
      <c r="AB22" s="227">
        <v>0</v>
      </c>
      <c r="AC22" s="227">
        <v>0</v>
      </c>
      <c r="AD22" s="226">
        <f t="shared" si="10"/>
        <v>0</v>
      </c>
      <c r="AE22" s="227">
        <v>0</v>
      </c>
      <c r="AF22" s="227">
        <v>0</v>
      </c>
      <c r="AG22" s="226">
        <f t="shared" si="11"/>
        <v>0</v>
      </c>
      <c r="AH22" s="227">
        <v>0</v>
      </c>
      <c r="AI22" s="227">
        <v>0</v>
      </c>
      <c r="AJ22" s="226">
        <f t="shared" si="12"/>
        <v>2</v>
      </c>
      <c r="AK22" s="227">
        <v>0</v>
      </c>
      <c r="AL22" s="227">
        <v>2</v>
      </c>
      <c r="AM22" s="227">
        <v>0</v>
      </c>
      <c r="AN22" s="227">
        <f t="shared" si="15"/>
        <v>0</v>
      </c>
      <c r="AO22" s="227">
        <v>0</v>
      </c>
      <c r="AP22" s="227">
        <v>0</v>
      </c>
      <c r="AQ22" s="238" t="s">
        <v>28</v>
      </c>
      <c r="AR22" s="216"/>
    </row>
    <row r="23" spans="1:44" ht="25.5" customHeight="1">
      <c r="A23" s="235"/>
      <c r="B23" s="237" t="s">
        <v>29</v>
      </c>
      <c r="C23" s="225">
        <f t="shared" si="1"/>
        <v>14</v>
      </c>
      <c r="D23" s="226">
        <f t="shared" si="16"/>
        <v>0</v>
      </c>
      <c r="E23" s="226">
        <f t="shared" si="16"/>
        <v>14</v>
      </c>
      <c r="F23" s="226">
        <f t="shared" si="2"/>
        <v>2</v>
      </c>
      <c r="G23" s="227">
        <v>0</v>
      </c>
      <c r="H23" s="227">
        <v>2</v>
      </c>
      <c r="I23" s="226">
        <f t="shared" si="3"/>
        <v>0</v>
      </c>
      <c r="J23" s="227">
        <v>0</v>
      </c>
      <c r="K23" s="227">
        <v>0</v>
      </c>
      <c r="L23" s="226">
        <f t="shared" si="4"/>
        <v>0</v>
      </c>
      <c r="M23" s="227">
        <v>0</v>
      </c>
      <c r="N23" s="227">
        <v>0</v>
      </c>
      <c r="O23" s="226">
        <f t="shared" si="5"/>
        <v>0</v>
      </c>
      <c r="P23" s="227">
        <v>0</v>
      </c>
      <c r="Q23" s="227">
        <v>0</v>
      </c>
      <c r="R23" s="226">
        <f t="shared" si="6"/>
        <v>0</v>
      </c>
      <c r="S23" s="227">
        <v>0</v>
      </c>
      <c r="T23" s="227">
        <v>0</v>
      </c>
      <c r="U23" s="226">
        <f t="shared" si="7"/>
        <v>12</v>
      </c>
      <c r="V23" s="227">
        <v>0</v>
      </c>
      <c r="W23" s="227">
        <v>12</v>
      </c>
      <c r="X23" s="226">
        <f t="shared" si="8"/>
        <v>0</v>
      </c>
      <c r="Y23" s="227">
        <v>0</v>
      </c>
      <c r="Z23" s="227">
        <v>0</v>
      </c>
      <c r="AA23" s="226">
        <f t="shared" si="9"/>
        <v>0</v>
      </c>
      <c r="AB23" s="227">
        <v>0</v>
      </c>
      <c r="AC23" s="227">
        <v>0</v>
      </c>
      <c r="AD23" s="226">
        <f t="shared" si="10"/>
        <v>0</v>
      </c>
      <c r="AE23" s="227">
        <v>0</v>
      </c>
      <c r="AF23" s="227">
        <v>0</v>
      </c>
      <c r="AG23" s="226">
        <f t="shared" si="11"/>
        <v>0</v>
      </c>
      <c r="AH23" s="227">
        <v>0</v>
      </c>
      <c r="AI23" s="227">
        <v>0</v>
      </c>
      <c r="AJ23" s="226">
        <f t="shared" si="12"/>
        <v>0</v>
      </c>
      <c r="AK23" s="227">
        <v>0</v>
      </c>
      <c r="AL23" s="227">
        <v>0</v>
      </c>
      <c r="AM23" s="227">
        <v>2</v>
      </c>
      <c r="AN23" s="227">
        <f t="shared" si="15"/>
        <v>0</v>
      </c>
      <c r="AO23" s="227">
        <v>0</v>
      </c>
      <c r="AP23" s="227">
        <v>0</v>
      </c>
      <c r="AQ23" s="238" t="s">
        <v>29</v>
      </c>
      <c r="AR23" s="216"/>
    </row>
    <row r="24" spans="1:44" ht="25.5" customHeight="1">
      <c r="A24" s="235"/>
      <c r="B24" s="237" t="s">
        <v>30</v>
      </c>
      <c r="C24" s="225">
        <f t="shared" si="1"/>
        <v>8</v>
      </c>
      <c r="D24" s="226">
        <f t="shared" si="16"/>
        <v>0</v>
      </c>
      <c r="E24" s="226">
        <f t="shared" si="16"/>
        <v>8</v>
      </c>
      <c r="F24" s="226">
        <f t="shared" si="2"/>
        <v>0</v>
      </c>
      <c r="G24" s="227">
        <v>0</v>
      </c>
      <c r="H24" s="227">
        <v>0</v>
      </c>
      <c r="I24" s="226">
        <f t="shared" si="3"/>
        <v>0</v>
      </c>
      <c r="J24" s="227">
        <v>0</v>
      </c>
      <c r="K24" s="227">
        <v>0</v>
      </c>
      <c r="L24" s="226">
        <f t="shared" si="4"/>
        <v>0</v>
      </c>
      <c r="M24" s="227">
        <v>0</v>
      </c>
      <c r="N24" s="227">
        <v>0</v>
      </c>
      <c r="O24" s="226">
        <f t="shared" si="5"/>
        <v>0</v>
      </c>
      <c r="P24" s="227">
        <v>0</v>
      </c>
      <c r="Q24" s="227">
        <v>0</v>
      </c>
      <c r="R24" s="226">
        <f t="shared" si="6"/>
        <v>0</v>
      </c>
      <c r="S24" s="227">
        <v>0</v>
      </c>
      <c r="T24" s="227">
        <v>0</v>
      </c>
      <c r="U24" s="226">
        <f t="shared" si="7"/>
        <v>8</v>
      </c>
      <c r="V24" s="227">
        <v>0</v>
      </c>
      <c r="W24" s="227">
        <v>8</v>
      </c>
      <c r="X24" s="226">
        <f t="shared" si="8"/>
        <v>0</v>
      </c>
      <c r="Y24" s="227">
        <v>0</v>
      </c>
      <c r="Z24" s="227">
        <v>0</v>
      </c>
      <c r="AA24" s="226">
        <f t="shared" si="9"/>
        <v>0</v>
      </c>
      <c r="AB24" s="227">
        <v>0</v>
      </c>
      <c r="AC24" s="227">
        <v>0</v>
      </c>
      <c r="AD24" s="226">
        <f t="shared" si="10"/>
        <v>0</v>
      </c>
      <c r="AE24" s="227">
        <v>0</v>
      </c>
      <c r="AF24" s="227">
        <v>0</v>
      </c>
      <c r="AG24" s="226">
        <f t="shared" si="11"/>
        <v>0</v>
      </c>
      <c r="AH24" s="227">
        <v>0</v>
      </c>
      <c r="AI24" s="227">
        <v>0</v>
      </c>
      <c r="AJ24" s="226">
        <f t="shared" si="12"/>
        <v>0</v>
      </c>
      <c r="AK24" s="227">
        <v>0</v>
      </c>
      <c r="AL24" s="227">
        <v>0</v>
      </c>
      <c r="AM24" s="227">
        <v>1</v>
      </c>
      <c r="AN24" s="227">
        <f t="shared" si="15"/>
        <v>11</v>
      </c>
      <c r="AO24" s="227">
        <v>5</v>
      </c>
      <c r="AP24" s="227">
        <v>6</v>
      </c>
      <c r="AQ24" s="238" t="s">
        <v>30</v>
      </c>
      <c r="AR24" s="216"/>
    </row>
    <row r="25" spans="1:44" ht="25.5" customHeight="1">
      <c r="A25" s="235"/>
      <c r="B25" s="237" t="s">
        <v>31</v>
      </c>
      <c r="C25" s="225">
        <f t="shared" si="1"/>
        <v>6</v>
      </c>
      <c r="D25" s="226">
        <f t="shared" si="16"/>
        <v>0</v>
      </c>
      <c r="E25" s="226">
        <f t="shared" si="16"/>
        <v>6</v>
      </c>
      <c r="F25" s="226">
        <f t="shared" si="2"/>
        <v>0</v>
      </c>
      <c r="G25" s="227">
        <v>0</v>
      </c>
      <c r="H25" s="227">
        <v>0</v>
      </c>
      <c r="I25" s="226">
        <f t="shared" si="3"/>
        <v>0</v>
      </c>
      <c r="J25" s="227">
        <v>0</v>
      </c>
      <c r="K25" s="227">
        <v>0</v>
      </c>
      <c r="L25" s="226">
        <f t="shared" si="4"/>
        <v>0</v>
      </c>
      <c r="M25" s="227">
        <v>0</v>
      </c>
      <c r="N25" s="227">
        <v>0</v>
      </c>
      <c r="O25" s="226">
        <f t="shared" si="5"/>
        <v>0</v>
      </c>
      <c r="P25" s="227">
        <v>0</v>
      </c>
      <c r="Q25" s="227">
        <v>0</v>
      </c>
      <c r="R25" s="226">
        <f t="shared" si="6"/>
        <v>0</v>
      </c>
      <c r="S25" s="227">
        <v>0</v>
      </c>
      <c r="T25" s="227">
        <v>0</v>
      </c>
      <c r="U25" s="226">
        <f t="shared" si="7"/>
        <v>5</v>
      </c>
      <c r="V25" s="227">
        <v>0</v>
      </c>
      <c r="W25" s="227">
        <v>5</v>
      </c>
      <c r="X25" s="226">
        <f t="shared" si="8"/>
        <v>0</v>
      </c>
      <c r="Y25" s="227">
        <v>0</v>
      </c>
      <c r="Z25" s="227">
        <v>0</v>
      </c>
      <c r="AA25" s="226">
        <f t="shared" si="9"/>
        <v>0</v>
      </c>
      <c r="AB25" s="227">
        <v>0</v>
      </c>
      <c r="AC25" s="227">
        <v>0</v>
      </c>
      <c r="AD25" s="226">
        <f t="shared" si="10"/>
        <v>0</v>
      </c>
      <c r="AE25" s="227">
        <v>0</v>
      </c>
      <c r="AF25" s="227">
        <v>0</v>
      </c>
      <c r="AG25" s="226">
        <f t="shared" si="11"/>
        <v>0</v>
      </c>
      <c r="AH25" s="227">
        <v>0</v>
      </c>
      <c r="AI25" s="227">
        <v>0</v>
      </c>
      <c r="AJ25" s="226">
        <f t="shared" si="12"/>
        <v>1</v>
      </c>
      <c r="AK25" s="227">
        <v>0</v>
      </c>
      <c r="AL25" s="227">
        <v>1</v>
      </c>
      <c r="AM25" s="227">
        <v>0</v>
      </c>
      <c r="AN25" s="227">
        <f t="shared" si="15"/>
        <v>4</v>
      </c>
      <c r="AO25" s="227">
        <v>2</v>
      </c>
      <c r="AP25" s="227">
        <v>2</v>
      </c>
      <c r="AQ25" s="238" t="s">
        <v>31</v>
      </c>
      <c r="AR25" s="216"/>
    </row>
    <row r="26" spans="1:44" ht="25.5" customHeight="1">
      <c r="A26" s="235"/>
      <c r="B26" s="237" t="s">
        <v>32</v>
      </c>
      <c r="C26" s="225">
        <f t="shared" si="1"/>
        <v>0</v>
      </c>
      <c r="D26" s="226">
        <f t="shared" si="16"/>
        <v>0</v>
      </c>
      <c r="E26" s="226">
        <f t="shared" si="16"/>
        <v>0</v>
      </c>
      <c r="F26" s="226">
        <f t="shared" si="2"/>
        <v>0</v>
      </c>
      <c r="G26" s="227">
        <v>0</v>
      </c>
      <c r="H26" s="227">
        <v>0</v>
      </c>
      <c r="I26" s="226">
        <f t="shared" si="3"/>
        <v>0</v>
      </c>
      <c r="J26" s="227">
        <v>0</v>
      </c>
      <c r="K26" s="227">
        <v>0</v>
      </c>
      <c r="L26" s="226">
        <f t="shared" si="4"/>
        <v>0</v>
      </c>
      <c r="M26" s="227">
        <v>0</v>
      </c>
      <c r="N26" s="227">
        <v>0</v>
      </c>
      <c r="O26" s="226">
        <f t="shared" si="5"/>
        <v>0</v>
      </c>
      <c r="P26" s="227">
        <v>0</v>
      </c>
      <c r="Q26" s="227">
        <v>0</v>
      </c>
      <c r="R26" s="226">
        <f t="shared" si="6"/>
        <v>0</v>
      </c>
      <c r="S26" s="227">
        <v>0</v>
      </c>
      <c r="T26" s="227">
        <v>0</v>
      </c>
      <c r="U26" s="226">
        <f t="shared" si="7"/>
        <v>0</v>
      </c>
      <c r="V26" s="227">
        <v>0</v>
      </c>
      <c r="W26" s="227">
        <v>0</v>
      </c>
      <c r="X26" s="226">
        <f t="shared" si="8"/>
        <v>0</v>
      </c>
      <c r="Y26" s="227">
        <v>0</v>
      </c>
      <c r="Z26" s="227">
        <v>0</v>
      </c>
      <c r="AA26" s="226">
        <f t="shared" si="9"/>
        <v>0</v>
      </c>
      <c r="AB26" s="227">
        <v>0</v>
      </c>
      <c r="AC26" s="227">
        <v>0</v>
      </c>
      <c r="AD26" s="226">
        <f t="shared" si="10"/>
        <v>0</v>
      </c>
      <c r="AE26" s="227">
        <v>0</v>
      </c>
      <c r="AF26" s="227">
        <v>0</v>
      </c>
      <c r="AG26" s="226">
        <f t="shared" si="11"/>
        <v>0</v>
      </c>
      <c r="AH26" s="227">
        <v>0</v>
      </c>
      <c r="AI26" s="227">
        <v>0</v>
      </c>
      <c r="AJ26" s="226">
        <f t="shared" si="12"/>
        <v>0</v>
      </c>
      <c r="AK26" s="227">
        <v>0</v>
      </c>
      <c r="AL26" s="227">
        <v>0</v>
      </c>
      <c r="AM26" s="227">
        <v>0</v>
      </c>
      <c r="AN26" s="227">
        <f t="shared" si="15"/>
        <v>0</v>
      </c>
      <c r="AO26" s="227">
        <v>0</v>
      </c>
      <c r="AP26" s="227">
        <v>0</v>
      </c>
      <c r="AQ26" s="238" t="s">
        <v>32</v>
      </c>
      <c r="AR26" s="216"/>
    </row>
    <row r="27" spans="1:44" ht="25.5" customHeight="1">
      <c r="A27" s="235"/>
      <c r="B27" s="237" t="s">
        <v>33</v>
      </c>
      <c r="C27" s="225">
        <f t="shared" si="1"/>
        <v>0</v>
      </c>
      <c r="D27" s="226">
        <f t="shared" si="16"/>
        <v>0</v>
      </c>
      <c r="E27" s="226">
        <f t="shared" si="16"/>
        <v>0</v>
      </c>
      <c r="F27" s="226">
        <f t="shared" si="2"/>
        <v>0</v>
      </c>
      <c r="G27" s="227">
        <v>0</v>
      </c>
      <c r="H27" s="227">
        <v>0</v>
      </c>
      <c r="I27" s="226">
        <f t="shared" si="3"/>
        <v>0</v>
      </c>
      <c r="J27" s="227">
        <v>0</v>
      </c>
      <c r="K27" s="227">
        <v>0</v>
      </c>
      <c r="L27" s="226">
        <f t="shared" si="4"/>
        <v>0</v>
      </c>
      <c r="M27" s="227">
        <v>0</v>
      </c>
      <c r="N27" s="227">
        <v>0</v>
      </c>
      <c r="O27" s="226">
        <f t="shared" si="5"/>
        <v>0</v>
      </c>
      <c r="P27" s="227">
        <v>0</v>
      </c>
      <c r="Q27" s="227">
        <v>0</v>
      </c>
      <c r="R27" s="226">
        <f t="shared" si="6"/>
        <v>0</v>
      </c>
      <c r="S27" s="227">
        <v>0</v>
      </c>
      <c r="T27" s="227">
        <v>0</v>
      </c>
      <c r="U27" s="226">
        <f t="shared" si="7"/>
        <v>0</v>
      </c>
      <c r="V27" s="227">
        <v>0</v>
      </c>
      <c r="W27" s="227">
        <v>0</v>
      </c>
      <c r="X27" s="226">
        <f t="shared" si="8"/>
        <v>0</v>
      </c>
      <c r="Y27" s="227">
        <v>0</v>
      </c>
      <c r="Z27" s="227">
        <v>0</v>
      </c>
      <c r="AA27" s="226">
        <f t="shared" si="9"/>
        <v>0</v>
      </c>
      <c r="AB27" s="227">
        <v>0</v>
      </c>
      <c r="AC27" s="227">
        <v>0</v>
      </c>
      <c r="AD27" s="226">
        <f t="shared" si="10"/>
        <v>0</v>
      </c>
      <c r="AE27" s="227">
        <v>0</v>
      </c>
      <c r="AF27" s="227">
        <v>0</v>
      </c>
      <c r="AG27" s="226">
        <f t="shared" si="11"/>
        <v>0</v>
      </c>
      <c r="AH27" s="227">
        <v>0</v>
      </c>
      <c r="AI27" s="227">
        <v>0</v>
      </c>
      <c r="AJ27" s="226">
        <f t="shared" si="12"/>
        <v>0</v>
      </c>
      <c r="AK27" s="227">
        <v>0</v>
      </c>
      <c r="AL27" s="227">
        <v>0</v>
      </c>
      <c r="AM27" s="227">
        <v>0</v>
      </c>
      <c r="AN27" s="227">
        <f t="shared" si="15"/>
        <v>0</v>
      </c>
      <c r="AO27" s="227">
        <v>0</v>
      </c>
      <c r="AP27" s="227">
        <v>0</v>
      </c>
      <c r="AQ27" s="238" t="s">
        <v>33</v>
      </c>
      <c r="AR27" s="216"/>
    </row>
    <row r="28" spans="1:44" ht="25.5" customHeight="1">
      <c r="A28" s="235"/>
      <c r="B28" s="239" t="s">
        <v>34</v>
      </c>
      <c r="C28" s="225">
        <f t="shared" si="1"/>
        <v>77</v>
      </c>
      <c r="D28" s="226">
        <f t="shared" si="16"/>
        <v>6</v>
      </c>
      <c r="E28" s="226">
        <f t="shared" si="16"/>
        <v>71</v>
      </c>
      <c r="F28" s="226">
        <f t="shared" si="2"/>
        <v>5</v>
      </c>
      <c r="G28" s="227">
        <v>1</v>
      </c>
      <c r="H28" s="227">
        <v>4</v>
      </c>
      <c r="I28" s="226">
        <f t="shared" si="3"/>
        <v>12</v>
      </c>
      <c r="J28" s="227">
        <v>0</v>
      </c>
      <c r="K28" s="227">
        <v>12</v>
      </c>
      <c r="L28" s="226">
        <f t="shared" si="4"/>
        <v>2</v>
      </c>
      <c r="M28" s="227">
        <v>0</v>
      </c>
      <c r="N28" s="227">
        <v>2</v>
      </c>
      <c r="O28" s="226">
        <f t="shared" si="5"/>
        <v>0</v>
      </c>
      <c r="P28" s="227">
        <v>0</v>
      </c>
      <c r="Q28" s="227">
        <v>0</v>
      </c>
      <c r="R28" s="226">
        <f t="shared" si="6"/>
        <v>0</v>
      </c>
      <c r="S28" s="227">
        <v>0</v>
      </c>
      <c r="T28" s="227">
        <v>0</v>
      </c>
      <c r="U28" s="226">
        <f t="shared" si="7"/>
        <v>32</v>
      </c>
      <c r="V28" s="227">
        <v>4</v>
      </c>
      <c r="W28" s="227">
        <v>28</v>
      </c>
      <c r="X28" s="226">
        <f t="shared" si="8"/>
        <v>0</v>
      </c>
      <c r="Y28" s="227">
        <v>0</v>
      </c>
      <c r="Z28" s="227">
        <v>0</v>
      </c>
      <c r="AA28" s="226">
        <f t="shared" si="9"/>
        <v>0</v>
      </c>
      <c r="AB28" s="227">
        <v>0</v>
      </c>
      <c r="AC28" s="227">
        <v>0</v>
      </c>
      <c r="AD28" s="226">
        <f t="shared" si="10"/>
        <v>0</v>
      </c>
      <c r="AE28" s="227">
        <v>0</v>
      </c>
      <c r="AF28" s="227">
        <v>0</v>
      </c>
      <c r="AG28" s="226">
        <f t="shared" si="11"/>
        <v>0</v>
      </c>
      <c r="AH28" s="227">
        <v>0</v>
      </c>
      <c r="AI28" s="227">
        <v>0</v>
      </c>
      <c r="AJ28" s="226">
        <f t="shared" si="12"/>
        <v>26</v>
      </c>
      <c r="AK28" s="227">
        <v>1</v>
      </c>
      <c r="AL28" s="227">
        <v>25</v>
      </c>
      <c r="AM28" s="227">
        <v>0</v>
      </c>
      <c r="AN28" s="227">
        <f t="shared" si="15"/>
        <v>27</v>
      </c>
      <c r="AO28" s="227">
        <v>6</v>
      </c>
      <c r="AP28" s="227">
        <v>21</v>
      </c>
      <c r="AQ28" s="238" t="s">
        <v>35</v>
      </c>
      <c r="AR28" s="216"/>
    </row>
    <row r="29" spans="1:44" ht="25.5" customHeight="1">
      <c r="A29" s="235"/>
      <c r="B29" s="239" t="s">
        <v>36</v>
      </c>
      <c r="C29" s="225">
        <f t="shared" si="1"/>
        <v>98</v>
      </c>
      <c r="D29" s="226">
        <f t="shared" si="16"/>
        <v>6</v>
      </c>
      <c r="E29" s="226">
        <f t="shared" si="16"/>
        <v>92</v>
      </c>
      <c r="F29" s="226">
        <f t="shared" si="2"/>
        <v>7</v>
      </c>
      <c r="G29" s="227">
        <v>2</v>
      </c>
      <c r="H29" s="227">
        <v>5</v>
      </c>
      <c r="I29" s="226">
        <f t="shared" si="3"/>
        <v>0</v>
      </c>
      <c r="J29" s="227">
        <v>0</v>
      </c>
      <c r="K29" s="227">
        <v>0</v>
      </c>
      <c r="L29" s="226">
        <f t="shared" si="4"/>
        <v>0</v>
      </c>
      <c r="M29" s="227">
        <v>0</v>
      </c>
      <c r="N29" s="227">
        <v>0</v>
      </c>
      <c r="O29" s="226">
        <f t="shared" si="5"/>
        <v>0</v>
      </c>
      <c r="P29" s="227">
        <v>0</v>
      </c>
      <c r="Q29" s="227">
        <v>0</v>
      </c>
      <c r="R29" s="226">
        <f t="shared" si="6"/>
        <v>0</v>
      </c>
      <c r="S29" s="227">
        <v>0</v>
      </c>
      <c r="T29" s="227">
        <v>0</v>
      </c>
      <c r="U29" s="226">
        <f t="shared" si="7"/>
        <v>60</v>
      </c>
      <c r="V29" s="227">
        <v>3</v>
      </c>
      <c r="W29" s="227">
        <v>57</v>
      </c>
      <c r="X29" s="226">
        <f t="shared" si="8"/>
        <v>0</v>
      </c>
      <c r="Y29" s="227">
        <v>0</v>
      </c>
      <c r="Z29" s="227">
        <v>0</v>
      </c>
      <c r="AA29" s="226">
        <f t="shared" si="9"/>
        <v>0</v>
      </c>
      <c r="AB29" s="227">
        <v>0</v>
      </c>
      <c r="AC29" s="227">
        <v>0</v>
      </c>
      <c r="AD29" s="226">
        <f t="shared" si="10"/>
        <v>0</v>
      </c>
      <c r="AE29" s="227">
        <v>0</v>
      </c>
      <c r="AF29" s="227">
        <v>0</v>
      </c>
      <c r="AG29" s="226">
        <f t="shared" si="11"/>
        <v>0</v>
      </c>
      <c r="AH29" s="227">
        <v>0</v>
      </c>
      <c r="AI29" s="227">
        <v>0</v>
      </c>
      <c r="AJ29" s="226">
        <f t="shared" si="12"/>
        <v>31</v>
      </c>
      <c r="AK29" s="227">
        <v>1</v>
      </c>
      <c r="AL29" s="227">
        <v>30</v>
      </c>
      <c r="AM29" s="227">
        <v>16</v>
      </c>
      <c r="AN29" s="227">
        <f t="shared" si="15"/>
        <v>46</v>
      </c>
      <c r="AO29" s="227">
        <v>25</v>
      </c>
      <c r="AP29" s="227">
        <v>21</v>
      </c>
      <c r="AQ29" s="238" t="s">
        <v>37</v>
      </c>
      <c r="AR29" s="216"/>
    </row>
    <row r="30" spans="1:44" ht="25.5" customHeight="1">
      <c r="A30" s="235"/>
      <c r="B30" s="239" t="s">
        <v>38</v>
      </c>
      <c r="C30" s="225">
        <f t="shared" si="1"/>
        <v>8</v>
      </c>
      <c r="D30" s="226">
        <f t="shared" si="16"/>
        <v>0</v>
      </c>
      <c r="E30" s="226">
        <f t="shared" si="16"/>
        <v>8</v>
      </c>
      <c r="F30" s="226">
        <f t="shared" si="2"/>
        <v>1</v>
      </c>
      <c r="G30" s="227">
        <v>0</v>
      </c>
      <c r="H30" s="227">
        <v>1</v>
      </c>
      <c r="I30" s="226">
        <f t="shared" si="3"/>
        <v>1</v>
      </c>
      <c r="J30" s="227">
        <v>0</v>
      </c>
      <c r="K30" s="227">
        <v>1</v>
      </c>
      <c r="L30" s="226">
        <f t="shared" si="4"/>
        <v>0</v>
      </c>
      <c r="M30" s="227">
        <v>0</v>
      </c>
      <c r="N30" s="227">
        <v>0</v>
      </c>
      <c r="O30" s="226">
        <f t="shared" si="5"/>
        <v>0</v>
      </c>
      <c r="P30" s="227">
        <v>0</v>
      </c>
      <c r="Q30" s="227">
        <v>0</v>
      </c>
      <c r="R30" s="226">
        <f t="shared" si="6"/>
        <v>0</v>
      </c>
      <c r="S30" s="227">
        <v>0</v>
      </c>
      <c r="T30" s="227">
        <v>0</v>
      </c>
      <c r="U30" s="226">
        <f t="shared" si="7"/>
        <v>5</v>
      </c>
      <c r="V30" s="227">
        <v>0</v>
      </c>
      <c r="W30" s="227">
        <v>5</v>
      </c>
      <c r="X30" s="226">
        <f t="shared" si="8"/>
        <v>0</v>
      </c>
      <c r="Y30" s="227">
        <v>0</v>
      </c>
      <c r="Z30" s="227">
        <v>0</v>
      </c>
      <c r="AA30" s="226">
        <f t="shared" si="9"/>
        <v>0</v>
      </c>
      <c r="AB30" s="227">
        <v>0</v>
      </c>
      <c r="AC30" s="227">
        <v>0</v>
      </c>
      <c r="AD30" s="226">
        <f t="shared" si="10"/>
        <v>0</v>
      </c>
      <c r="AE30" s="227">
        <v>0</v>
      </c>
      <c r="AF30" s="227">
        <v>0</v>
      </c>
      <c r="AG30" s="226">
        <f t="shared" si="11"/>
        <v>0</v>
      </c>
      <c r="AH30" s="227">
        <v>0</v>
      </c>
      <c r="AI30" s="227">
        <v>0</v>
      </c>
      <c r="AJ30" s="226">
        <f t="shared" si="12"/>
        <v>1</v>
      </c>
      <c r="AK30" s="227">
        <v>0</v>
      </c>
      <c r="AL30" s="227">
        <v>1</v>
      </c>
      <c r="AM30" s="227">
        <v>0</v>
      </c>
      <c r="AN30" s="227">
        <f t="shared" si="15"/>
        <v>3</v>
      </c>
      <c r="AO30" s="227">
        <v>1</v>
      </c>
      <c r="AP30" s="227">
        <v>2</v>
      </c>
      <c r="AQ30" s="238" t="s">
        <v>39</v>
      </c>
      <c r="AR30" s="216"/>
    </row>
    <row r="31" spans="1:44" ht="25.5" customHeight="1">
      <c r="A31" s="235"/>
      <c r="B31" s="239" t="s">
        <v>136</v>
      </c>
      <c r="C31" s="225">
        <f>SUM(D31:E31)</f>
        <v>83</v>
      </c>
      <c r="D31" s="226">
        <f t="shared" si="16"/>
        <v>7</v>
      </c>
      <c r="E31" s="226">
        <f t="shared" si="16"/>
        <v>76</v>
      </c>
      <c r="F31" s="226">
        <f>SUM(G31:H31)</f>
        <v>11</v>
      </c>
      <c r="G31" s="227">
        <v>3</v>
      </c>
      <c r="H31" s="227">
        <v>8</v>
      </c>
      <c r="I31" s="226">
        <f>SUM(J31:K31)</f>
        <v>5</v>
      </c>
      <c r="J31" s="227">
        <v>1</v>
      </c>
      <c r="K31" s="227">
        <v>4</v>
      </c>
      <c r="L31" s="226">
        <f t="shared" si="4"/>
        <v>4</v>
      </c>
      <c r="M31" s="227">
        <v>0</v>
      </c>
      <c r="N31" s="227">
        <v>4</v>
      </c>
      <c r="O31" s="226">
        <f t="shared" si="5"/>
        <v>0</v>
      </c>
      <c r="P31" s="227">
        <v>0</v>
      </c>
      <c r="Q31" s="227">
        <v>0</v>
      </c>
      <c r="R31" s="226">
        <f t="shared" si="6"/>
        <v>0</v>
      </c>
      <c r="S31" s="227">
        <v>0</v>
      </c>
      <c r="T31" s="227">
        <v>0</v>
      </c>
      <c r="U31" s="226">
        <f t="shared" si="7"/>
        <v>42</v>
      </c>
      <c r="V31" s="227">
        <v>1</v>
      </c>
      <c r="W31" s="227">
        <v>41</v>
      </c>
      <c r="X31" s="226">
        <f t="shared" si="8"/>
        <v>0</v>
      </c>
      <c r="Y31" s="227">
        <v>0</v>
      </c>
      <c r="Z31" s="227">
        <v>0</v>
      </c>
      <c r="AA31" s="226">
        <f t="shared" si="9"/>
        <v>1</v>
      </c>
      <c r="AB31" s="227">
        <v>0</v>
      </c>
      <c r="AC31" s="227">
        <v>1</v>
      </c>
      <c r="AD31" s="226">
        <f t="shared" si="10"/>
        <v>0</v>
      </c>
      <c r="AE31" s="227">
        <v>0</v>
      </c>
      <c r="AF31" s="227">
        <v>0</v>
      </c>
      <c r="AG31" s="226">
        <f t="shared" si="11"/>
        <v>1</v>
      </c>
      <c r="AH31" s="227">
        <v>0</v>
      </c>
      <c r="AI31" s="227">
        <v>1</v>
      </c>
      <c r="AJ31" s="226">
        <f t="shared" si="12"/>
        <v>19</v>
      </c>
      <c r="AK31" s="227">
        <v>2</v>
      </c>
      <c r="AL31" s="227">
        <v>17</v>
      </c>
      <c r="AM31" s="227">
        <v>18</v>
      </c>
      <c r="AN31" s="227">
        <f t="shared" si="15"/>
        <v>18</v>
      </c>
      <c r="AO31" s="227">
        <v>5</v>
      </c>
      <c r="AP31" s="227">
        <v>13</v>
      </c>
      <c r="AQ31" s="238" t="s">
        <v>136</v>
      </c>
      <c r="AR31" s="216"/>
    </row>
    <row r="32" spans="1:44" s="231" customFormat="1" ht="25.5" customHeight="1">
      <c r="A32" s="353" t="s">
        <v>142</v>
      </c>
      <c r="B32" s="354"/>
      <c r="C32" s="217">
        <f t="shared" si="1"/>
        <v>16</v>
      </c>
      <c r="D32" s="218">
        <f>SUM(D33:D34)</f>
        <v>0</v>
      </c>
      <c r="E32" s="218">
        <f>SUM(E33:E34)</f>
        <v>16</v>
      </c>
      <c r="F32" s="218">
        <f t="shared" si="2"/>
        <v>0</v>
      </c>
      <c r="G32" s="218">
        <f>G33+G34</f>
        <v>0</v>
      </c>
      <c r="H32" s="218">
        <f>H33+H34</f>
        <v>0</v>
      </c>
      <c r="I32" s="218">
        <f aca="true" t="shared" si="17" ref="I32:I64">SUM(J32:K32)</f>
        <v>0</v>
      </c>
      <c r="J32" s="218">
        <f>J33+J34</f>
        <v>0</v>
      </c>
      <c r="K32" s="218">
        <f>K33+K34</f>
        <v>0</v>
      </c>
      <c r="L32" s="218">
        <f t="shared" si="4"/>
        <v>0</v>
      </c>
      <c r="M32" s="218">
        <f>M33+M34</f>
        <v>0</v>
      </c>
      <c r="N32" s="218">
        <f>N33+N34</f>
        <v>0</v>
      </c>
      <c r="O32" s="218">
        <f t="shared" si="5"/>
        <v>0</v>
      </c>
      <c r="P32" s="218">
        <f>P33+P34</f>
        <v>0</v>
      </c>
      <c r="Q32" s="218">
        <f>Q33+Q34</f>
        <v>0</v>
      </c>
      <c r="R32" s="218">
        <f t="shared" si="6"/>
        <v>0</v>
      </c>
      <c r="S32" s="218">
        <f>S33+S34</f>
        <v>0</v>
      </c>
      <c r="T32" s="218">
        <f>T33+T34</f>
        <v>0</v>
      </c>
      <c r="U32" s="218">
        <f t="shared" si="7"/>
        <v>11</v>
      </c>
      <c r="V32" s="218">
        <f>V33+V34</f>
        <v>0</v>
      </c>
      <c r="W32" s="218">
        <f>W33+W34</f>
        <v>11</v>
      </c>
      <c r="X32" s="218">
        <f t="shared" si="8"/>
        <v>0</v>
      </c>
      <c r="Y32" s="218">
        <f>Y33+Y34</f>
        <v>0</v>
      </c>
      <c r="Z32" s="218">
        <f>Z33+Z34</f>
        <v>0</v>
      </c>
      <c r="AA32" s="218">
        <f t="shared" si="9"/>
        <v>0</v>
      </c>
      <c r="AB32" s="218">
        <f>AB33+AB34</f>
        <v>0</v>
      </c>
      <c r="AC32" s="218">
        <f>AC33+AC34</f>
        <v>0</v>
      </c>
      <c r="AD32" s="218">
        <f t="shared" si="10"/>
        <v>0</v>
      </c>
      <c r="AE32" s="218">
        <f>AE33+AE34</f>
        <v>0</v>
      </c>
      <c r="AF32" s="218">
        <f>AF33+AF34</f>
        <v>0</v>
      </c>
      <c r="AG32" s="218">
        <f t="shared" si="11"/>
        <v>0</v>
      </c>
      <c r="AH32" s="218">
        <f>SUM(AH33:AH34)</f>
        <v>0</v>
      </c>
      <c r="AI32" s="218">
        <f>SUM(AI33:AI34)</f>
        <v>0</v>
      </c>
      <c r="AJ32" s="218">
        <f t="shared" si="12"/>
        <v>5</v>
      </c>
      <c r="AK32" s="218">
        <f>SUM(AK33:AK34)</f>
        <v>0</v>
      </c>
      <c r="AL32" s="218">
        <f>SUM(AL33:AL34)</f>
        <v>5</v>
      </c>
      <c r="AM32" s="218">
        <f>SUM(AM33:AM34)</f>
        <v>0</v>
      </c>
      <c r="AN32" s="240">
        <f t="shared" si="15"/>
        <v>5</v>
      </c>
      <c r="AO32" s="218">
        <f>SUM(AO33:AO34)</f>
        <v>5</v>
      </c>
      <c r="AP32" s="218">
        <f>SUM(AP33:AP34)</f>
        <v>0</v>
      </c>
      <c r="AQ32" s="379" t="s">
        <v>142</v>
      </c>
      <c r="AR32" s="380"/>
    </row>
    <row r="33" spans="1:44" ht="25.5" customHeight="1">
      <c r="A33" s="235"/>
      <c r="B33" s="237" t="s">
        <v>40</v>
      </c>
      <c r="C33" s="225">
        <f t="shared" si="1"/>
        <v>16</v>
      </c>
      <c r="D33" s="226">
        <f t="shared" si="16"/>
        <v>0</v>
      </c>
      <c r="E33" s="226">
        <f t="shared" si="16"/>
        <v>16</v>
      </c>
      <c r="F33" s="226">
        <f t="shared" si="2"/>
        <v>0</v>
      </c>
      <c r="G33" s="227">
        <v>0</v>
      </c>
      <c r="H33" s="227">
        <v>0</v>
      </c>
      <c r="I33" s="226">
        <f t="shared" si="17"/>
        <v>0</v>
      </c>
      <c r="J33" s="227">
        <v>0</v>
      </c>
      <c r="K33" s="227">
        <v>0</v>
      </c>
      <c r="L33" s="226">
        <f t="shared" si="4"/>
        <v>0</v>
      </c>
      <c r="M33" s="227">
        <v>0</v>
      </c>
      <c r="N33" s="227">
        <v>0</v>
      </c>
      <c r="O33" s="226">
        <f t="shared" si="5"/>
        <v>0</v>
      </c>
      <c r="P33" s="227">
        <v>0</v>
      </c>
      <c r="Q33" s="227">
        <v>0</v>
      </c>
      <c r="R33" s="226">
        <f t="shared" si="6"/>
        <v>0</v>
      </c>
      <c r="S33" s="227">
        <v>0</v>
      </c>
      <c r="T33" s="227">
        <v>0</v>
      </c>
      <c r="U33" s="226">
        <f t="shared" si="7"/>
        <v>11</v>
      </c>
      <c r="V33" s="227">
        <v>0</v>
      </c>
      <c r="W33" s="227">
        <v>11</v>
      </c>
      <c r="X33" s="226">
        <f t="shared" si="8"/>
        <v>0</v>
      </c>
      <c r="Y33" s="227">
        <v>0</v>
      </c>
      <c r="Z33" s="227">
        <v>0</v>
      </c>
      <c r="AA33" s="226">
        <f t="shared" si="9"/>
        <v>0</v>
      </c>
      <c r="AB33" s="227">
        <v>0</v>
      </c>
      <c r="AC33" s="227">
        <v>0</v>
      </c>
      <c r="AD33" s="226">
        <f t="shared" si="10"/>
        <v>0</v>
      </c>
      <c r="AE33" s="227">
        <v>0</v>
      </c>
      <c r="AF33" s="227">
        <v>0</v>
      </c>
      <c r="AG33" s="226">
        <f t="shared" si="11"/>
        <v>0</v>
      </c>
      <c r="AH33" s="227">
        <v>0</v>
      </c>
      <c r="AI33" s="227">
        <v>0</v>
      </c>
      <c r="AJ33" s="226">
        <f t="shared" si="12"/>
        <v>5</v>
      </c>
      <c r="AK33" s="227">
        <v>0</v>
      </c>
      <c r="AL33" s="227">
        <v>5</v>
      </c>
      <c r="AM33" s="227">
        <v>0</v>
      </c>
      <c r="AN33" s="227">
        <f t="shared" si="15"/>
        <v>5</v>
      </c>
      <c r="AO33" s="227">
        <v>5</v>
      </c>
      <c r="AP33" s="227">
        <v>0</v>
      </c>
      <c r="AQ33" s="238" t="s">
        <v>40</v>
      </c>
      <c r="AR33" s="216"/>
    </row>
    <row r="34" spans="1:44" ht="25.5" customHeight="1">
      <c r="A34" s="235"/>
      <c r="B34" s="237" t="s">
        <v>41</v>
      </c>
      <c r="C34" s="225">
        <f t="shared" si="1"/>
        <v>0</v>
      </c>
      <c r="D34" s="226">
        <f aca="true" t="shared" si="18" ref="D34:E48">G34+J34+P34+S34+M34+V34+Y34+AB34+AE34+AH34+AK34</f>
        <v>0</v>
      </c>
      <c r="E34" s="226">
        <f>H34+K34+Q34+T34+N34+W34+Z34+AC34+AF34+AI34+AL34</f>
        <v>0</v>
      </c>
      <c r="F34" s="226">
        <f t="shared" si="2"/>
        <v>0</v>
      </c>
      <c r="G34" s="227">
        <v>0</v>
      </c>
      <c r="H34" s="227">
        <v>0</v>
      </c>
      <c r="I34" s="226">
        <f t="shared" si="17"/>
        <v>0</v>
      </c>
      <c r="J34" s="227">
        <v>0</v>
      </c>
      <c r="K34" s="227">
        <v>0</v>
      </c>
      <c r="L34" s="226">
        <f t="shared" si="4"/>
        <v>0</v>
      </c>
      <c r="M34" s="227">
        <v>0</v>
      </c>
      <c r="N34" s="227">
        <v>0</v>
      </c>
      <c r="O34" s="226">
        <f t="shared" si="5"/>
        <v>0</v>
      </c>
      <c r="P34" s="227">
        <v>0</v>
      </c>
      <c r="Q34" s="227">
        <v>0</v>
      </c>
      <c r="R34" s="226">
        <f t="shared" si="6"/>
        <v>0</v>
      </c>
      <c r="S34" s="227">
        <v>0</v>
      </c>
      <c r="T34" s="227">
        <v>0</v>
      </c>
      <c r="U34" s="226">
        <f t="shared" si="7"/>
        <v>0</v>
      </c>
      <c r="V34" s="227">
        <v>0</v>
      </c>
      <c r="W34" s="227">
        <v>0</v>
      </c>
      <c r="X34" s="226">
        <f t="shared" si="8"/>
        <v>0</v>
      </c>
      <c r="Y34" s="227">
        <v>0</v>
      </c>
      <c r="Z34" s="227">
        <v>0</v>
      </c>
      <c r="AA34" s="226">
        <f t="shared" si="9"/>
        <v>0</v>
      </c>
      <c r="AB34" s="227">
        <v>0</v>
      </c>
      <c r="AC34" s="227">
        <v>0</v>
      </c>
      <c r="AD34" s="226">
        <f t="shared" si="10"/>
        <v>0</v>
      </c>
      <c r="AE34" s="227">
        <v>0</v>
      </c>
      <c r="AF34" s="227">
        <v>0</v>
      </c>
      <c r="AG34" s="226">
        <f t="shared" si="11"/>
        <v>0</v>
      </c>
      <c r="AH34" s="227">
        <v>0</v>
      </c>
      <c r="AI34" s="227">
        <v>0</v>
      </c>
      <c r="AJ34" s="226">
        <f t="shared" si="12"/>
        <v>0</v>
      </c>
      <c r="AK34" s="227">
        <v>0</v>
      </c>
      <c r="AL34" s="227">
        <v>0</v>
      </c>
      <c r="AM34" s="227">
        <v>0</v>
      </c>
      <c r="AN34" s="227">
        <f t="shared" si="15"/>
        <v>0</v>
      </c>
      <c r="AO34" s="227">
        <v>0</v>
      </c>
      <c r="AP34" s="227">
        <v>0</v>
      </c>
      <c r="AQ34" s="238" t="s">
        <v>41</v>
      </c>
      <c r="AR34" s="216"/>
    </row>
    <row r="35" spans="1:44" s="231" customFormat="1" ht="25.5" customHeight="1">
      <c r="A35" s="347" t="s">
        <v>143</v>
      </c>
      <c r="B35" s="349"/>
      <c r="C35" s="217">
        <f t="shared" si="1"/>
        <v>21</v>
      </c>
      <c r="D35" s="218">
        <f>SUM(D36:D39)</f>
        <v>0</v>
      </c>
      <c r="E35" s="218">
        <f>SUM(E36:E39)</f>
        <v>21</v>
      </c>
      <c r="F35" s="218">
        <f t="shared" si="2"/>
        <v>0</v>
      </c>
      <c r="G35" s="218">
        <f>SUM(G36:G39)</f>
        <v>0</v>
      </c>
      <c r="H35" s="218">
        <f>SUM(H36:H39)</f>
        <v>0</v>
      </c>
      <c r="I35" s="218">
        <f t="shared" si="17"/>
        <v>0</v>
      </c>
      <c r="J35" s="218">
        <f>SUM(J36:J39)</f>
        <v>0</v>
      </c>
      <c r="K35" s="218">
        <f>SUM(K36:K39)</f>
        <v>0</v>
      </c>
      <c r="L35" s="218">
        <f t="shared" si="4"/>
        <v>0</v>
      </c>
      <c r="M35" s="218">
        <f>SUM(M36:M39)</f>
        <v>0</v>
      </c>
      <c r="N35" s="218">
        <f>SUM(N36:N39)</f>
        <v>0</v>
      </c>
      <c r="O35" s="218">
        <f t="shared" si="5"/>
        <v>2</v>
      </c>
      <c r="P35" s="218">
        <f>SUM(P36:P39)</f>
        <v>0</v>
      </c>
      <c r="Q35" s="218">
        <f>SUM(Q36:Q39)</f>
        <v>2</v>
      </c>
      <c r="R35" s="218">
        <f t="shared" si="6"/>
        <v>0</v>
      </c>
      <c r="S35" s="218">
        <f>SUM(S36:S39)</f>
        <v>0</v>
      </c>
      <c r="T35" s="218">
        <f>SUM(T36:T39)</f>
        <v>0</v>
      </c>
      <c r="U35" s="218">
        <f t="shared" si="7"/>
        <v>18</v>
      </c>
      <c r="V35" s="218">
        <f>SUM(V36:V39)</f>
        <v>0</v>
      </c>
      <c r="W35" s="218">
        <f>SUM(W36:W39)</f>
        <v>18</v>
      </c>
      <c r="X35" s="218">
        <f t="shared" si="8"/>
        <v>0</v>
      </c>
      <c r="Y35" s="218">
        <f>SUM(Y36:Y39)</f>
        <v>0</v>
      </c>
      <c r="Z35" s="218">
        <f>SUM(Z36:Z39)</f>
        <v>0</v>
      </c>
      <c r="AA35" s="218">
        <f t="shared" si="9"/>
        <v>0</v>
      </c>
      <c r="AB35" s="218">
        <f>SUM(AB36:AB39)</f>
        <v>0</v>
      </c>
      <c r="AC35" s="218">
        <f>SUM(AC36:AC39)</f>
        <v>0</v>
      </c>
      <c r="AD35" s="218">
        <f t="shared" si="10"/>
        <v>0</v>
      </c>
      <c r="AE35" s="218">
        <f>SUM(AE36:AE39)</f>
        <v>0</v>
      </c>
      <c r="AF35" s="218">
        <f>SUM(AF36:AF39)</f>
        <v>0</v>
      </c>
      <c r="AG35" s="218">
        <f t="shared" si="11"/>
        <v>0</v>
      </c>
      <c r="AH35" s="218">
        <f>SUM(AH36:AH39)</f>
        <v>0</v>
      </c>
      <c r="AI35" s="218">
        <f>SUM(AI36:AI39)</f>
        <v>0</v>
      </c>
      <c r="AJ35" s="218">
        <f t="shared" si="12"/>
        <v>1</v>
      </c>
      <c r="AK35" s="218">
        <f>SUM(AK36:AK39)</f>
        <v>0</v>
      </c>
      <c r="AL35" s="218">
        <f>SUM(AL36:AL39)</f>
        <v>1</v>
      </c>
      <c r="AM35" s="218">
        <f>SUM(AM36:AM39)</f>
        <v>0</v>
      </c>
      <c r="AN35" s="240">
        <f t="shared" si="15"/>
        <v>11</v>
      </c>
      <c r="AO35" s="218">
        <f>SUM(AO36:AO39)</f>
        <v>6</v>
      </c>
      <c r="AP35" s="218">
        <f>SUM(AP36:AP39)</f>
        <v>5</v>
      </c>
      <c r="AQ35" s="379" t="s">
        <v>143</v>
      </c>
      <c r="AR35" s="380"/>
    </row>
    <row r="36" spans="1:44" ht="25.5" customHeight="1">
      <c r="A36" s="235"/>
      <c r="B36" s="237" t="s">
        <v>84</v>
      </c>
      <c r="C36" s="225">
        <f t="shared" si="1"/>
        <v>0</v>
      </c>
      <c r="D36" s="226">
        <f t="shared" si="18"/>
        <v>0</v>
      </c>
      <c r="E36" s="226">
        <f t="shared" si="18"/>
        <v>0</v>
      </c>
      <c r="F36" s="226">
        <f t="shared" si="2"/>
        <v>0</v>
      </c>
      <c r="G36" s="227">
        <v>0</v>
      </c>
      <c r="H36" s="227">
        <v>0</v>
      </c>
      <c r="I36" s="226">
        <f t="shared" si="17"/>
        <v>0</v>
      </c>
      <c r="J36" s="227">
        <v>0</v>
      </c>
      <c r="K36" s="227">
        <v>0</v>
      </c>
      <c r="L36" s="226">
        <f t="shared" si="4"/>
        <v>0</v>
      </c>
      <c r="M36" s="227">
        <v>0</v>
      </c>
      <c r="N36" s="227">
        <v>0</v>
      </c>
      <c r="O36" s="226">
        <f t="shared" si="5"/>
        <v>0</v>
      </c>
      <c r="P36" s="227">
        <v>0</v>
      </c>
      <c r="Q36" s="227">
        <v>0</v>
      </c>
      <c r="R36" s="226">
        <f t="shared" si="6"/>
        <v>0</v>
      </c>
      <c r="S36" s="227">
        <v>0</v>
      </c>
      <c r="T36" s="227">
        <v>0</v>
      </c>
      <c r="U36" s="226">
        <f t="shared" si="7"/>
        <v>0</v>
      </c>
      <c r="V36" s="227">
        <v>0</v>
      </c>
      <c r="W36" s="227">
        <v>0</v>
      </c>
      <c r="X36" s="226">
        <f t="shared" si="8"/>
        <v>0</v>
      </c>
      <c r="Y36" s="227">
        <v>0</v>
      </c>
      <c r="Z36" s="227">
        <v>0</v>
      </c>
      <c r="AA36" s="226">
        <f t="shared" si="9"/>
        <v>0</v>
      </c>
      <c r="AB36" s="227">
        <v>0</v>
      </c>
      <c r="AC36" s="227">
        <v>0</v>
      </c>
      <c r="AD36" s="226">
        <f t="shared" si="10"/>
        <v>0</v>
      </c>
      <c r="AE36" s="227">
        <v>0</v>
      </c>
      <c r="AF36" s="227">
        <v>0</v>
      </c>
      <c r="AG36" s="226">
        <f t="shared" si="11"/>
        <v>0</v>
      </c>
      <c r="AH36" s="227">
        <v>0</v>
      </c>
      <c r="AI36" s="227">
        <v>0</v>
      </c>
      <c r="AJ36" s="226">
        <f t="shared" si="12"/>
        <v>0</v>
      </c>
      <c r="AK36" s="227">
        <v>0</v>
      </c>
      <c r="AL36" s="227">
        <v>0</v>
      </c>
      <c r="AM36" s="227">
        <v>0</v>
      </c>
      <c r="AN36" s="227">
        <f t="shared" si="15"/>
        <v>0</v>
      </c>
      <c r="AO36" s="227">
        <v>0</v>
      </c>
      <c r="AP36" s="227">
        <v>0</v>
      </c>
      <c r="AQ36" s="238" t="s">
        <v>43</v>
      </c>
      <c r="AR36" s="216"/>
    </row>
    <row r="37" spans="1:44" ht="25.5" customHeight="1">
      <c r="A37" s="235"/>
      <c r="B37" s="237" t="s">
        <v>44</v>
      </c>
      <c r="C37" s="225">
        <f t="shared" si="1"/>
        <v>9</v>
      </c>
      <c r="D37" s="226">
        <f t="shared" si="18"/>
        <v>0</v>
      </c>
      <c r="E37" s="226">
        <f>H37+K37+Q37+T37+N37+W37+Z37+AC37+AF37+AI37+AL37</f>
        <v>9</v>
      </c>
      <c r="F37" s="226">
        <f t="shared" si="2"/>
        <v>0</v>
      </c>
      <c r="G37" s="227">
        <v>0</v>
      </c>
      <c r="H37" s="227">
        <v>0</v>
      </c>
      <c r="I37" s="226">
        <f t="shared" si="17"/>
        <v>0</v>
      </c>
      <c r="J37" s="227">
        <v>0</v>
      </c>
      <c r="K37" s="227">
        <v>0</v>
      </c>
      <c r="L37" s="226">
        <f t="shared" si="4"/>
        <v>0</v>
      </c>
      <c r="M37" s="227">
        <v>0</v>
      </c>
      <c r="N37" s="227">
        <v>0</v>
      </c>
      <c r="O37" s="226">
        <f t="shared" si="5"/>
        <v>0</v>
      </c>
      <c r="P37" s="227">
        <v>0</v>
      </c>
      <c r="Q37" s="227">
        <v>0</v>
      </c>
      <c r="R37" s="226">
        <f t="shared" si="6"/>
        <v>0</v>
      </c>
      <c r="S37" s="227">
        <v>0</v>
      </c>
      <c r="T37" s="227">
        <v>0</v>
      </c>
      <c r="U37" s="226">
        <f t="shared" si="7"/>
        <v>9</v>
      </c>
      <c r="V37" s="227">
        <v>0</v>
      </c>
      <c r="W37" s="227">
        <v>9</v>
      </c>
      <c r="X37" s="226">
        <f t="shared" si="8"/>
        <v>0</v>
      </c>
      <c r="Y37" s="227">
        <v>0</v>
      </c>
      <c r="Z37" s="227">
        <v>0</v>
      </c>
      <c r="AA37" s="226">
        <f t="shared" si="9"/>
        <v>0</v>
      </c>
      <c r="AB37" s="227">
        <v>0</v>
      </c>
      <c r="AC37" s="227">
        <v>0</v>
      </c>
      <c r="AD37" s="226">
        <f t="shared" si="10"/>
        <v>0</v>
      </c>
      <c r="AE37" s="227">
        <v>0</v>
      </c>
      <c r="AF37" s="227">
        <v>0</v>
      </c>
      <c r="AG37" s="226">
        <f t="shared" si="11"/>
        <v>0</v>
      </c>
      <c r="AH37" s="227">
        <v>0</v>
      </c>
      <c r="AI37" s="227">
        <v>0</v>
      </c>
      <c r="AJ37" s="226">
        <f t="shared" si="12"/>
        <v>0</v>
      </c>
      <c r="AK37" s="227">
        <v>0</v>
      </c>
      <c r="AL37" s="227">
        <v>0</v>
      </c>
      <c r="AM37" s="227">
        <v>0</v>
      </c>
      <c r="AN37" s="227">
        <f t="shared" si="15"/>
        <v>5</v>
      </c>
      <c r="AO37" s="227">
        <v>4</v>
      </c>
      <c r="AP37" s="227">
        <v>1</v>
      </c>
      <c r="AQ37" s="238" t="s">
        <v>45</v>
      </c>
      <c r="AR37" s="216"/>
    </row>
    <row r="38" spans="1:44" ht="25.5" customHeight="1">
      <c r="A38" s="235"/>
      <c r="B38" s="237" t="s">
        <v>46</v>
      </c>
      <c r="C38" s="225">
        <f t="shared" si="1"/>
        <v>3</v>
      </c>
      <c r="D38" s="226">
        <f t="shared" si="18"/>
        <v>0</v>
      </c>
      <c r="E38" s="226">
        <f>H38+K38+Q38+T38+N38+W38+Z38+AC38+AF38+AI38+AL38</f>
        <v>3</v>
      </c>
      <c r="F38" s="226">
        <f t="shared" si="2"/>
        <v>0</v>
      </c>
      <c r="G38" s="227">
        <v>0</v>
      </c>
      <c r="H38" s="227">
        <v>0</v>
      </c>
      <c r="I38" s="226">
        <f t="shared" si="17"/>
        <v>0</v>
      </c>
      <c r="J38" s="227">
        <v>0</v>
      </c>
      <c r="K38" s="227">
        <v>0</v>
      </c>
      <c r="L38" s="226">
        <f t="shared" si="4"/>
        <v>0</v>
      </c>
      <c r="M38" s="227">
        <v>0</v>
      </c>
      <c r="N38" s="227">
        <v>0</v>
      </c>
      <c r="O38" s="226">
        <f t="shared" si="5"/>
        <v>0</v>
      </c>
      <c r="P38" s="227">
        <v>0</v>
      </c>
      <c r="Q38" s="227">
        <v>0</v>
      </c>
      <c r="R38" s="226">
        <f t="shared" si="6"/>
        <v>0</v>
      </c>
      <c r="S38" s="227">
        <v>0</v>
      </c>
      <c r="T38" s="227">
        <v>0</v>
      </c>
      <c r="U38" s="226">
        <f t="shared" si="7"/>
        <v>3</v>
      </c>
      <c r="V38" s="227">
        <v>0</v>
      </c>
      <c r="W38" s="227">
        <v>3</v>
      </c>
      <c r="X38" s="226">
        <f t="shared" si="8"/>
        <v>0</v>
      </c>
      <c r="Y38" s="227">
        <v>0</v>
      </c>
      <c r="Z38" s="227">
        <v>0</v>
      </c>
      <c r="AA38" s="226">
        <f t="shared" si="9"/>
        <v>0</v>
      </c>
      <c r="AB38" s="227">
        <v>0</v>
      </c>
      <c r="AC38" s="227">
        <v>0</v>
      </c>
      <c r="AD38" s="226">
        <f t="shared" si="10"/>
        <v>0</v>
      </c>
      <c r="AE38" s="227">
        <v>0</v>
      </c>
      <c r="AF38" s="227">
        <v>0</v>
      </c>
      <c r="AG38" s="226">
        <f t="shared" si="11"/>
        <v>0</v>
      </c>
      <c r="AH38" s="227">
        <v>0</v>
      </c>
      <c r="AI38" s="227">
        <v>0</v>
      </c>
      <c r="AJ38" s="226">
        <f t="shared" si="12"/>
        <v>0</v>
      </c>
      <c r="AK38" s="227">
        <v>0</v>
      </c>
      <c r="AL38" s="227">
        <v>0</v>
      </c>
      <c r="AM38" s="227">
        <v>0</v>
      </c>
      <c r="AN38" s="227">
        <f t="shared" si="15"/>
        <v>4</v>
      </c>
      <c r="AO38" s="227">
        <v>1</v>
      </c>
      <c r="AP38" s="227">
        <v>3</v>
      </c>
      <c r="AQ38" s="238" t="s">
        <v>47</v>
      </c>
      <c r="AR38" s="216"/>
    </row>
    <row r="39" spans="1:44" ht="25.5" customHeight="1">
      <c r="A39" s="235"/>
      <c r="B39" s="237" t="s">
        <v>48</v>
      </c>
      <c r="C39" s="225">
        <f t="shared" si="1"/>
        <v>9</v>
      </c>
      <c r="D39" s="226">
        <f t="shared" si="18"/>
        <v>0</v>
      </c>
      <c r="E39" s="226">
        <f>H39+K39+Q39+T39+N39+W39+Z39+AC39+AF39+AI39+AL39</f>
        <v>9</v>
      </c>
      <c r="F39" s="226">
        <f t="shared" si="2"/>
        <v>0</v>
      </c>
      <c r="G39" s="227">
        <v>0</v>
      </c>
      <c r="H39" s="227">
        <v>0</v>
      </c>
      <c r="I39" s="226">
        <f t="shared" si="17"/>
        <v>0</v>
      </c>
      <c r="J39" s="227">
        <v>0</v>
      </c>
      <c r="K39" s="227">
        <v>0</v>
      </c>
      <c r="L39" s="226">
        <f t="shared" si="4"/>
        <v>0</v>
      </c>
      <c r="M39" s="227">
        <v>0</v>
      </c>
      <c r="N39" s="227">
        <v>0</v>
      </c>
      <c r="O39" s="226">
        <f t="shared" si="5"/>
        <v>2</v>
      </c>
      <c r="P39" s="227">
        <v>0</v>
      </c>
      <c r="Q39" s="227">
        <v>2</v>
      </c>
      <c r="R39" s="226">
        <f t="shared" si="6"/>
        <v>0</v>
      </c>
      <c r="S39" s="227">
        <v>0</v>
      </c>
      <c r="T39" s="227">
        <v>0</v>
      </c>
      <c r="U39" s="226">
        <f t="shared" si="7"/>
        <v>6</v>
      </c>
      <c r="V39" s="227">
        <v>0</v>
      </c>
      <c r="W39" s="227">
        <v>6</v>
      </c>
      <c r="X39" s="226">
        <f t="shared" si="8"/>
        <v>0</v>
      </c>
      <c r="Y39" s="227">
        <v>0</v>
      </c>
      <c r="Z39" s="227">
        <v>0</v>
      </c>
      <c r="AA39" s="226">
        <f t="shared" si="9"/>
        <v>0</v>
      </c>
      <c r="AB39" s="227">
        <v>0</v>
      </c>
      <c r="AC39" s="227">
        <v>0</v>
      </c>
      <c r="AD39" s="226">
        <f t="shared" si="10"/>
        <v>0</v>
      </c>
      <c r="AE39" s="227">
        <v>0</v>
      </c>
      <c r="AF39" s="227">
        <v>0</v>
      </c>
      <c r="AG39" s="226">
        <f t="shared" si="11"/>
        <v>0</v>
      </c>
      <c r="AH39" s="227">
        <v>0</v>
      </c>
      <c r="AI39" s="227">
        <v>0</v>
      </c>
      <c r="AJ39" s="226">
        <f t="shared" si="12"/>
        <v>1</v>
      </c>
      <c r="AK39" s="227">
        <v>0</v>
      </c>
      <c r="AL39" s="227">
        <v>1</v>
      </c>
      <c r="AM39" s="227">
        <v>0</v>
      </c>
      <c r="AN39" s="227">
        <f t="shared" si="15"/>
        <v>2</v>
      </c>
      <c r="AO39" s="227">
        <v>1</v>
      </c>
      <c r="AP39" s="227">
        <v>1</v>
      </c>
      <c r="AQ39" s="238" t="s">
        <v>49</v>
      </c>
      <c r="AR39" s="216"/>
    </row>
    <row r="40" spans="1:44" s="231" customFormat="1" ht="25.5" customHeight="1">
      <c r="A40" s="347" t="s">
        <v>147</v>
      </c>
      <c r="B40" s="349"/>
      <c r="C40" s="217">
        <f t="shared" si="1"/>
        <v>0</v>
      </c>
      <c r="D40" s="218">
        <f>D41</f>
        <v>0</v>
      </c>
      <c r="E40" s="218">
        <f>E41</f>
        <v>0</v>
      </c>
      <c r="F40" s="218">
        <f t="shared" si="2"/>
        <v>0</v>
      </c>
      <c r="G40" s="218">
        <f>G41</f>
        <v>0</v>
      </c>
      <c r="H40" s="218">
        <f>H41</f>
        <v>0</v>
      </c>
      <c r="I40" s="218">
        <f t="shared" si="17"/>
        <v>0</v>
      </c>
      <c r="J40" s="218">
        <f>J41</f>
        <v>0</v>
      </c>
      <c r="K40" s="218">
        <f>K41</f>
        <v>0</v>
      </c>
      <c r="L40" s="218">
        <f t="shared" si="4"/>
        <v>0</v>
      </c>
      <c r="M40" s="218">
        <f>M41</f>
        <v>0</v>
      </c>
      <c r="N40" s="218">
        <f>N41</f>
        <v>0</v>
      </c>
      <c r="O40" s="218">
        <f t="shared" si="5"/>
        <v>0</v>
      </c>
      <c r="P40" s="218">
        <f>P41</f>
        <v>0</v>
      </c>
      <c r="Q40" s="218">
        <f>Q41</f>
        <v>0</v>
      </c>
      <c r="R40" s="218">
        <f t="shared" si="6"/>
        <v>0</v>
      </c>
      <c r="S40" s="218">
        <f>S41</f>
        <v>0</v>
      </c>
      <c r="T40" s="218">
        <f>T41</f>
        <v>0</v>
      </c>
      <c r="U40" s="218">
        <f t="shared" si="7"/>
        <v>0</v>
      </c>
      <c r="V40" s="218">
        <f>V41</f>
        <v>0</v>
      </c>
      <c r="W40" s="218">
        <f>W41</f>
        <v>0</v>
      </c>
      <c r="X40" s="218">
        <f t="shared" si="8"/>
        <v>0</v>
      </c>
      <c r="Y40" s="218">
        <f>Y41</f>
        <v>0</v>
      </c>
      <c r="Z40" s="218">
        <f>Z41</f>
        <v>0</v>
      </c>
      <c r="AA40" s="218">
        <f t="shared" si="9"/>
        <v>0</v>
      </c>
      <c r="AB40" s="218">
        <f>AB41</f>
        <v>0</v>
      </c>
      <c r="AC40" s="218">
        <f>AC41</f>
        <v>0</v>
      </c>
      <c r="AD40" s="218">
        <f t="shared" si="10"/>
        <v>0</v>
      </c>
      <c r="AE40" s="218">
        <f>AE41</f>
        <v>0</v>
      </c>
      <c r="AF40" s="218">
        <f>AF41</f>
        <v>0</v>
      </c>
      <c r="AG40" s="218">
        <f t="shared" si="11"/>
        <v>0</v>
      </c>
      <c r="AH40" s="218">
        <f>SUM(AH41)</f>
        <v>0</v>
      </c>
      <c r="AI40" s="218">
        <f>SUM(AI41)</f>
        <v>0</v>
      </c>
      <c r="AJ40" s="218">
        <f t="shared" si="12"/>
        <v>0</v>
      </c>
      <c r="AK40" s="218">
        <f>SUM(AK41)</f>
        <v>0</v>
      </c>
      <c r="AL40" s="218">
        <f>SUM(AL41)</f>
        <v>0</v>
      </c>
      <c r="AM40" s="218">
        <f>SUM(AM41)</f>
        <v>0</v>
      </c>
      <c r="AN40" s="240">
        <f t="shared" si="15"/>
        <v>0</v>
      </c>
      <c r="AO40" s="218">
        <f>SUM(AO41)</f>
        <v>0</v>
      </c>
      <c r="AP40" s="218">
        <f>SUM(AP41)</f>
        <v>0</v>
      </c>
      <c r="AQ40" s="381" t="s">
        <v>50</v>
      </c>
      <c r="AR40" s="382"/>
    </row>
    <row r="41" spans="1:44" ht="25.5" customHeight="1">
      <c r="A41" s="235"/>
      <c r="B41" s="237" t="s">
        <v>51</v>
      </c>
      <c r="C41" s="225">
        <f t="shared" si="1"/>
        <v>0</v>
      </c>
      <c r="D41" s="226">
        <f t="shared" si="18"/>
        <v>0</v>
      </c>
      <c r="E41" s="226">
        <f t="shared" si="18"/>
        <v>0</v>
      </c>
      <c r="F41" s="226">
        <f t="shared" si="2"/>
        <v>0</v>
      </c>
      <c r="G41" s="227">
        <v>0</v>
      </c>
      <c r="H41" s="227">
        <v>0</v>
      </c>
      <c r="I41" s="226">
        <f t="shared" si="17"/>
        <v>0</v>
      </c>
      <c r="J41" s="227">
        <v>0</v>
      </c>
      <c r="K41" s="227">
        <v>0</v>
      </c>
      <c r="L41" s="226">
        <f t="shared" si="4"/>
        <v>0</v>
      </c>
      <c r="M41" s="227">
        <v>0</v>
      </c>
      <c r="N41" s="227">
        <v>0</v>
      </c>
      <c r="O41" s="226">
        <f t="shared" si="5"/>
        <v>0</v>
      </c>
      <c r="P41" s="227">
        <v>0</v>
      </c>
      <c r="Q41" s="227">
        <v>0</v>
      </c>
      <c r="R41" s="226">
        <f t="shared" si="6"/>
        <v>0</v>
      </c>
      <c r="S41" s="227">
        <v>0</v>
      </c>
      <c r="T41" s="227">
        <v>0</v>
      </c>
      <c r="U41" s="226">
        <f t="shared" si="7"/>
        <v>0</v>
      </c>
      <c r="V41" s="227">
        <v>0</v>
      </c>
      <c r="W41" s="227">
        <v>0</v>
      </c>
      <c r="X41" s="226">
        <f t="shared" si="8"/>
        <v>0</v>
      </c>
      <c r="Y41" s="227">
        <v>0</v>
      </c>
      <c r="Z41" s="227">
        <v>0</v>
      </c>
      <c r="AA41" s="226">
        <f t="shared" si="9"/>
        <v>0</v>
      </c>
      <c r="AB41" s="227">
        <v>0</v>
      </c>
      <c r="AC41" s="227">
        <v>0</v>
      </c>
      <c r="AD41" s="226">
        <f t="shared" si="10"/>
        <v>0</v>
      </c>
      <c r="AE41" s="227">
        <v>0</v>
      </c>
      <c r="AF41" s="227">
        <v>0</v>
      </c>
      <c r="AG41" s="226">
        <f t="shared" si="11"/>
        <v>0</v>
      </c>
      <c r="AH41" s="227">
        <v>0</v>
      </c>
      <c r="AI41" s="227">
        <v>0</v>
      </c>
      <c r="AJ41" s="226">
        <f t="shared" si="12"/>
        <v>0</v>
      </c>
      <c r="AK41" s="227">
        <v>0</v>
      </c>
      <c r="AL41" s="227">
        <v>0</v>
      </c>
      <c r="AM41" s="227">
        <v>0</v>
      </c>
      <c r="AN41" s="227">
        <f t="shared" si="15"/>
        <v>0</v>
      </c>
      <c r="AO41" s="227">
        <v>0</v>
      </c>
      <c r="AP41" s="227">
        <v>0</v>
      </c>
      <c r="AQ41" s="238" t="s">
        <v>51</v>
      </c>
      <c r="AR41" s="216"/>
    </row>
    <row r="42" spans="1:44" s="231" customFormat="1" ht="25.5" customHeight="1">
      <c r="A42" s="347" t="s">
        <v>146</v>
      </c>
      <c r="B42" s="349"/>
      <c r="C42" s="217">
        <f t="shared" si="1"/>
        <v>0</v>
      </c>
      <c r="D42" s="218">
        <f>SUM(D43:D44)</f>
        <v>0</v>
      </c>
      <c r="E42" s="218">
        <f>SUM(E43:E44)</f>
        <v>0</v>
      </c>
      <c r="F42" s="218">
        <f t="shared" si="2"/>
        <v>0</v>
      </c>
      <c r="G42" s="218">
        <f>G43+G44</f>
        <v>0</v>
      </c>
      <c r="H42" s="218">
        <f>H43+H44</f>
        <v>0</v>
      </c>
      <c r="I42" s="218">
        <f t="shared" si="17"/>
        <v>0</v>
      </c>
      <c r="J42" s="218">
        <f>J43+J44</f>
        <v>0</v>
      </c>
      <c r="K42" s="218">
        <f>K43+K44</f>
        <v>0</v>
      </c>
      <c r="L42" s="218">
        <f t="shared" si="4"/>
        <v>0</v>
      </c>
      <c r="M42" s="218">
        <f>M43+M44</f>
        <v>0</v>
      </c>
      <c r="N42" s="218">
        <f>N43+N44</f>
        <v>0</v>
      </c>
      <c r="O42" s="218">
        <f t="shared" si="5"/>
        <v>0</v>
      </c>
      <c r="P42" s="218">
        <f>P43+P44</f>
        <v>0</v>
      </c>
      <c r="Q42" s="218">
        <f>Q43+Q44</f>
        <v>0</v>
      </c>
      <c r="R42" s="218">
        <f t="shared" si="6"/>
        <v>0</v>
      </c>
      <c r="S42" s="218">
        <f>S43+S44</f>
        <v>0</v>
      </c>
      <c r="T42" s="218">
        <f>T43+T44</f>
        <v>0</v>
      </c>
      <c r="U42" s="218">
        <f t="shared" si="7"/>
        <v>0</v>
      </c>
      <c r="V42" s="218">
        <f>V43+V44</f>
        <v>0</v>
      </c>
      <c r="W42" s="218">
        <f>W43+W44</f>
        <v>0</v>
      </c>
      <c r="X42" s="218">
        <f t="shared" si="8"/>
        <v>0</v>
      </c>
      <c r="Y42" s="218">
        <f>Y43+Y44</f>
        <v>0</v>
      </c>
      <c r="Z42" s="218">
        <f>Z43+Z44</f>
        <v>0</v>
      </c>
      <c r="AA42" s="218">
        <f t="shared" si="9"/>
        <v>0</v>
      </c>
      <c r="AB42" s="218">
        <f>AB43+AB44</f>
        <v>0</v>
      </c>
      <c r="AC42" s="218">
        <f>AC43+AC44</f>
        <v>0</v>
      </c>
      <c r="AD42" s="218">
        <f t="shared" si="10"/>
        <v>0</v>
      </c>
      <c r="AE42" s="218">
        <f>AE43+AE44</f>
        <v>0</v>
      </c>
      <c r="AF42" s="218">
        <f>AF43+AF44</f>
        <v>0</v>
      </c>
      <c r="AG42" s="218">
        <f t="shared" si="11"/>
        <v>0</v>
      </c>
      <c r="AH42" s="218">
        <f>SUM(AH43:AH44)</f>
        <v>0</v>
      </c>
      <c r="AI42" s="218">
        <f>SUM(AI43:AI44)</f>
        <v>0</v>
      </c>
      <c r="AJ42" s="218">
        <f t="shared" si="12"/>
        <v>0</v>
      </c>
      <c r="AK42" s="218">
        <f>SUM(AK43:AK44)</f>
        <v>0</v>
      </c>
      <c r="AL42" s="218">
        <f>SUM(AL43:AL44)</f>
        <v>0</v>
      </c>
      <c r="AM42" s="218">
        <f>SUM(AM43:AM44)</f>
        <v>0</v>
      </c>
      <c r="AN42" s="240">
        <f t="shared" si="15"/>
        <v>0</v>
      </c>
      <c r="AO42" s="218">
        <f>SUM(AO43:AO44)</f>
        <v>0</v>
      </c>
      <c r="AP42" s="218">
        <f>SUM(AP43:AP44)</f>
        <v>0</v>
      </c>
      <c r="AQ42" s="379" t="s">
        <v>146</v>
      </c>
      <c r="AR42" s="380"/>
    </row>
    <row r="43" spans="1:44" ht="25.5" customHeight="1">
      <c r="A43" s="235"/>
      <c r="B43" s="237" t="s">
        <v>52</v>
      </c>
      <c r="C43" s="225">
        <f t="shared" si="1"/>
        <v>0</v>
      </c>
      <c r="D43" s="226">
        <f t="shared" si="18"/>
        <v>0</v>
      </c>
      <c r="E43" s="226">
        <f t="shared" si="18"/>
        <v>0</v>
      </c>
      <c r="F43" s="226">
        <f t="shared" si="2"/>
        <v>0</v>
      </c>
      <c r="G43" s="227">
        <v>0</v>
      </c>
      <c r="H43" s="227">
        <v>0</v>
      </c>
      <c r="I43" s="226">
        <f t="shared" si="17"/>
        <v>0</v>
      </c>
      <c r="J43" s="227">
        <v>0</v>
      </c>
      <c r="K43" s="227">
        <v>0</v>
      </c>
      <c r="L43" s="226">
        <f t="shared" si="4"/>
        <v>0</v>
      </c>
      <c r="M43" s="227">
        <v>0</v>
      </c>
      <c r="N43" s="227">
        <v>0</v>
      </c>
      <c r="O43" s="226">
        <f t="shared" si="5"/>
        <v>0</v>
      </c>
      <c r="P43" s="227">
        <v>0</v>
      </c>
      <c r="Q43" s="227">
        <v>0</v>
      </c>
      <c r="R43" s="226">
        <f t="shared" si="6"/>
        <v>0</v>
      </c>
      <c r="S43" s="227">
        <v>0</v>
      </c>
      <c r="T43" s="227">
        <v>0</v>
      </c>
      <c r="U43" s="226">
        <f t="shared" si="7"/>
        <v>0</v>
      </c>
      <c r="V43" s="227">
        <v>0</v>
      </c>
      <c r="W43" s="227">
        <v>0</v>
      </c>
      <c r="X43" s="226">
        <f t="shared" si="8"/>
        <v>0</v>
      </c>
      <c r="Y43" s="227">
        <v>0</v>
      </c>
      <c r="Z43" s="227">
        <v>0</v>
      </c>
      <c r="AA43" s="226">
        <f t="shared" si="9"/>
        <v>0</v>
      </c>
      <c r="AB43" s="227">
        <v>0</v>
      </c>
      <c r="AC43" s="227">
        <v>0</v>
      </c>
      <c r="AD43" s="226">
        <f t="shared" si="10"/>
        <v>0</v>
      </c>
      <c r="AE43" s="227">
        <v>0</v>
      </c>
      <c r="AF43" s="227">
        <v>0</v>
      </c>
      <c r="AG43" s="226">
        <f t="shared" si="11"/>
        <v>0</v>
      </c>
      <c r="AH43" s="227">
        <v>0</v>
      </c>
      <c r="AI43" s="227">
        <v>0</v>
      </c>
      <c r="AJ43" s="226">
        <f t="shared" si="12"/>
        <v>0</v>
      </c>
      <c r="AK43" s="227">
        <v>0</v>
      </c>
      <c r="AL43" s="227">
        <v>0</v>
      </c>
      <c r="AM43" s="227">
        <v>0</v>
      </c>
      <c r="AN43" s="227">
        <f t="shared" si="15"/>
        <v>0</v>
      </c>
      <c r="AO43" s="227">
        <v>0</v>
      </c>
      <c r="AP43" s="227">
        <v>0</v>
      </c>
      <c r="AQ43" s="238" t="s">
        <v>52</v>
      </c>
      <c r="AR43" s="216"/>
    </row>
    <row r="44" spans="1:44" ht="25.5" customHeight="1">
      <c r="A44" s="235"/>
      <c r="B44" s="237" t="s">
        <v>53</v>
      </c>
      <c r="C44" s="225">
        <f t="shared" si="1"/>
        <v>0</v>
      </c>
      <c r="D44" s="226">
        <f t="shared" si="18"/>
        <v>0</v>
      </c>
      <c r="E44" s="226">
        <f>H44+K44+Q44+T44+N44+W44+Z44+AC44+AF44+AI44+AL44</f>
        <v>0</v>
      </c>
      <c r="F44" s="226">
        <f t="shared" si="2"/>
        <v>0</v>
      </c>
      <c r="G44" s="227">
        <v>0</v>
      </c>
      <c r="H44" s="227">
        <v>0</v>
      </c>
      <c r="I44" s="226">
        <f t="shared" si="17"/>
        <v>0</v>
      </c>
      <c r="J44" s="227">
        <v>0</v>
      </c>
      <c r="K44" s="227">
        <v>0</v>
      </c>
      <c r="L44" s="226">
        <f t="shared" si="4"/>
        <v>0</v>
      </c>
      <c r="M44" s="227">
        <v>0</v>
      </c>
      <c r="N44" s="227">
        <v>0</v>
      </c>
      <c r="O44" s="226">
        <f t="shared" si="5"/>
        <v>0</v>
      </c>
      <c r="P44" s="227">
        <v>0</v>
      </c>
      <c r="Q44" s="227">
        <v>0</v>
      </c>
      <c r="R44" s="226">
        <f t="shared" si="6"/>
        <v>0</v>
      </c>
      <c r="S44" s="227">
        <v>0</v>
      </c>
      <c r="T44" s="227">
        <v>0</v>
      </c>
      <c r="U44" s="226">
        <f t="shared" si="7"/>
        <v>0</v>
      </c>
      <c r="V44" s="227">
        <v>0</v>
      </c>
      <c r="W44" s="227">
        <v>0</v>
      </c>
      <c r="X44" s="226">
        <f t="shared" si="8"/>
        <v>0</v>
      </c>
      <c r="Y44" s="227">
        <v>0</v>
      </c>
      <c r="Z44" s="227">
        <v>0</v>
      </c>
      <c r="AA44" s="226">
        <f t="shared" si="9"/>
        <v>0</v>
      </c>
      <c r="AB44" s="227">
        <v>0</v>
      </c>
      <c r="AC44" s="227">
        <v>0</v>
      </c>
      <c r="AD44" s="226">
        <f t="shared" si="10"/>
        <v>0</v>
      </c>
      <c r="AE44" s="227">
        <v>0</v>
      </c>
      <c r="AF44" s="227">
        <v>0</v>
      </c>
      <c r="AG44" s="226">
        <f t="shared" si="11"/>
        <v>0</v>
      </c>
      <c r="AH44" s="227">
        <v>0</v>
      </c>
      <c r="AI44" s="227">
        <v>0</v>
      </c>
      <c r="AJ44" s="226">
        <f t="shared" si="12"/>
        <v>0</v>
      </c>
      <c r="AK44" s="227">
        <v>0</v>
      </c>
      <c r="AL44" s="227">
        <v>0</v>
      </c>
      <c r="AM44" s="227">
        <v>0</v>
      </c>
      <c r="AN44" s="227">
        <f t="shared" si="15"/>
        <v>0</v>
      </c>
      <c r="AO44" s="227">
        <v>0</v>
      </c>
      <c r="AP44" s="227">
        <v>0</v>
      </c>
      <c r="AQ44" s="238" t="s">
        <v>53</v>
      </c>
      <c r="AR44" s="216"/>
    </row>
    <row r="45" spans="1:44" s="220" customFormat="1" ht="25.5" customHeight="1">
      <c r="A45" s="347" t="s">
        <v>148</v>
      </c>
      <c r="B45" s="349"/>
      <c r="C45" s="217">
        <f t="shared" si="1"/>
        <v>9</v>
      </c>
      <c r="D45" s="218">
        <f>SUM(D46:D48)</f>
        <v>0</v>
      </c>
      <c r="E45" s="218">
        <f>SUM(E46:E48)</f>
        <v>9</v>
      </c>
      <c r="F45" s="218">
        <f t="shared" si="2"/>
        <v>0</v>
      </c>
      <c r="G45" s="218">
        <f>SUM(G46:G48)</f>
        <v>0</v>
      </c>
      <c r="H45" s="218">
        <f>SUM(H46:H48)</f>
        <v>0</v>
      </c>
      <c r="I45" s="218">
        <f t="shared" si="17"/>
        <v>0</v>
      </c>
      <c r="J45" s="218">
        <f>SUM(J46:J48)</f>
        <v>0</v>
      </c>
      <c r="K45" s="218">
        <f>SUM(K46:K48)</f>
        <v>0</v>
      </c>
      <c r="L45" s="218">
        <f t="shared" si="4"/>
        <v>0</v>
      </c>
      <c r="M45" s="218">
        <f>SUM(M46:M48)</f>
        <v>0</v>
      </c>
      <c r="N45" s="218">
        <f>SUM(N46:N48)</f>
        <v>0</v>
      </c>
      <c r="O45" s="218">
        <f t="shared" si="5"/>
        <v>0</v>
      </c>
      <c r="P45" s="218">
        <f>SUM(P46:P48)</f>
        <v>0</v>
      </c>
      <c r="Q45" s="218">
        <f>SUM(Q46:Q48)</f>
        <v>0</v>
      </c>
      <c r="R45" s="218">
        <f t="shared" si="6"/>
        <v>0</v>
      </c>
      <c r="S45" s="218">
        <f>SUM(S46:S48)</f>
        <v>0</v>
      </c>
      <c r="T45" s="218">
        <f>SUM(T46:T48)</f>
        <v>0</v>
      </c>
      <c r="U45" s="218">
        <f t="shared" si="7"/>
        <v>9</v>
      </c>
      <c r="V45" s="218">
        <f>SUM(V46:V48)</f>
        <v>0</v>
      </c>
      <c r="W45" s="218">
        <f>SUM(W46:W48)</f>
        <v>9</v>
      </c>
      <c r="X45" s="218">
        <f t="shared" si="8"/>
        <v>0</v>
      </c>
      <c r="Y45" s="218">
        <f>SUM(Y46:Y48)</f>
        <v>0</v>
      </c>
      <c r="Z45" s="218">
        <f>SUM(Z46:Z48)</f>
        <v>0</v>
      </c>
      <c r="AA45" s="218">
        <f t="shared" si="9"/>
        <v>0</v>
      </c>
      <c r="AB45" s="218">
        <f>SUM(AB46:AB48)</f>
        <v>0</v>
      </c>
      <c r="AC45" s="218">
        <f>SUM(AC46:AC48)</f>
        <v>0</v>
      </c>
      <c r="AD45" s="218">
        <f t="shared" si="10"/>
        <v>0</v>
      </c>
      <c r="AE45" s="218">
        <f>SUM(AE46:AE48)</f>
        <v>0</v>
      </c>
      <c r="AF45" s="218">
        <f>SUM(AF46:AF48)</f>
        <v>0</v>
      </c>
      <c r="AG45" s="218">
        <f t="shared" si="11"/>
        <v>0</v>
      </c>
      <c r="AH45" s="218">
        <f>SUM(AH46:AH48)</f>
        <v>0</v>
      </c>
      <c r="AI45" s="218">
        <f>SUM(AI46:AI48)</f>
        <v>0</v>
      </c>
      <c r="AJ45" s="218">
        <f t="shared" si="12"/>
        <v>0</v>
      </c>
      <c r="AK45" s="218">
        <f>SUM(AK46:AK48)</f>
        <v>0</v>
      </c>
      <c r="AL45" s="218">
        <f>SUM(AL46:AL48)</f>
        <v>0</v>
      </c>
      <c r="AM45" s="218">
        <f>SUM(AM46:AM48)</f>
        <v>2</v>
      </c>
      <c r="AN45" s="240">
        <f t="shared" si="15"/>
        <v>3</v>
      </c>
      <c r="AO45" s="218">
        <f>SUM(AO46:AO48)</f>
        <v>1</v>
      </c>
      <c r="AP45" s="218">
        <f>SUM(AP46:AP48)</f>
        <v>2</v>
      </c>
      <c r="AQ45" s="379" t="s">
        <v>148</v>
      </c>
      <c r="AR45" s="380"/>
    </row>
    <row r="46" spans="1:44" ht="25.5" customHeight="1">
      <c r="A46" s="235"/>
      <c r="B46" s="237" t="s">
        <v>54</v>
      </c>
      <c r="C46" s="225">
        <f t="shared" si="1"/>
        <v>9</v>
      </c>
      <c r="D46" s="226">
        <f t="shared" si="18"/>
        <v>0</v>
      </c>
      <c r="E46" s="226">
        <f t="shared" si="18"/>
        <v>9</v>
      </c>
      <c r="F46" s="226">
        <f t="shared" si="2"/>
        <v>0</v>
      </c>
      <c r="G46" s="227">
        <v>0</v>
      </c>
      <c r="H46" s="227">
        <v>0</v>
      </c>
      <c r="I46" s="226">
        <f t="shared" si="17"/>
        <v>0</v>
      </c>
      <c r="J46" s="227">
        <v>0</v>
      </c>
      <c r="K46" s="227">
        <v>0</v>
      </c>
      <c r="L46" s="226">
        <f t="shared" si="4"/>
        <v>0</v>
      </c>
      <c r="M46" s="227">
        <v>0</v>
      </c>
      <c r="N46" s="227">
        <v>0</v>
      </c>
      <c r="O46" s="226">
        <f t="shared" si="5"/>
        <v>0</v>
      </c>
      <c r="P46" s="227">
        <v>0</v>
      </c>
      <c r="Q46" s="227">
        <v>0</v>
      </c>
      <c r="R46" s="226">
        <f t="shared" si="6"/>
        <v>0</v>
      </c>
      <c r="S46" s="227">
        <v>0</v>
      </c>
      <c r="T46" s="227">
        <v>0</v>
      </c>
      <c r="U46" s="226">
        <f t="shared" si="7"/>
        <v>9</v>
      </c>
      <c r="V46" s="227">
        <v>0</v>
      </c>
      <c r="W46" s="227">
        <v>9</v>
      </c>
      <c r="X46" s="226">
        <f t="shared" si="8"/>
        <v>0</v>
      </c>
      <c r="Y46" s="227">
        <v>0</v>
      </c>
      <c r="Z46" s="227">
        <v>0</v>
      </c>
      <c r="AA46" s="226">
        <f t="shared" si="9"/>
        <v>0</v>
      </c>
      <c r="AB46" s="227">
        <v>0</v>
      </c>
      <c r="AC46" s="227">
        <v>0</v>
      </c>
      <c r="AD46" s="226">
        <f t="shared" si="10"/>
        <v>0</v>
      </c>
      <c r="AE46" s="227">
        <v>0</v>
      </c>
      <c r="AF46" s="227">
        <v>0</v>
      </c>
      <c r="AG46" s="226">
        <f t="shared" si="11"/>
        <v>0</v>
      </c>
      <c r="AH46" s="227">
        <v>0</v>
      </c>
      <c r="AI46" s="227">
        <v>0</v>
      </c>
      <c r="AJ46" s="226">
        <f t="shared" si="12"/>
        <v>0</v>
      </c>
      <c r="AK46" s="227">
        <v>0</v>
      </c>
      <c r="AL46" s="227">
        <v>0</v>
      </c>
      <c r="AM46" s="227">
        <v>2</v>
      </c>
      <c r="AN46" s="227">
        <f t="shared" si="15"/>
        <v>3</v>
      </c>
      <c r="AO46" s="227">
        <v>1</v>
      </c>
      <c r="AP46" s="227">
        <v>2</v>
      </c>
      <c r="AQ46" s="238" t="s">
        <v>54</v>
      </c>
      <c r="AR46" s="216"/>
    </row>
    <row r="47" spans="1:44" ht="25.5" customHeight="1">
      <c r="A47" s="235"/>
      <c r="B47" s="237" t="s">
        <v>55</v>
      </c>
      <c r="C47" s="225">
        <f t="shared" si="1"/>
        <v>0</v>
      </c>
      <c r="D47" s="226">
        <f t="shared" si="18"/>
        <v>0</v>
      </c>
      <c r="E47" s="226">
        <f>H47+K47+Q47+T47+N47+W47+Z47+AC47+AF47+AI47+AL47</f>
        <v>0</v>
      </c>
      <c r="F47" s="226">
        <f t="shared" si="2"/>
        <v>0</v>
      </c>
      <c r="G47" s="227">
        <v>0</v>
      </c>
      <c r="H47" s="227">
        <v>0</v>
      </c>
      <c r="I47" s="226">
        <f t="shared" si="17"/>
        <v>0</v>
      </c>
      <c r="J47" s="227">
        <v>0</v>
      </c>
      <c r="K47" s="227">
        <v>0</v>
      </c>
      <c r="L47" s="226">
        <f t="shared" si="4"/>
        <v>0</v>
      </c>
      <c r="M47" s="227">
        <v>0</v>
      </c>
      <c r="N47" s="227">
        <v>0</v>
      </c>
      <c r="O47" s="226">
        <f t="shared" si="5"/>
        <v>0</v>
      </c>
      <c r="P47" s="227">
        <v>0</v>
      </c>
      <c r="Q47" s="227">
        <v>0</v>
      </c>
      <c r="R47" s="226">
        <f t="shared" si="6"/>
        <v>0</v>
      </c>
      <c r="S47" s="227">
        <v>0</v>
      </c>
      <c r="T47" s="227">
        <v>0</v>
      </c>
      <c r="U47" s="226">
        <f t="shared" si="7"/>
        <v>0</v>
      </c>
      <c r="V47" s="227">
        <v>0</v>
      </c>
      <c r="W47" s="227">
        <v>0</v>
      </c>
      <c r="X47" s="226">
        <f t="shared" si="8"/>
        <v>0</v>
      </c>
      <c r="Y47" s="227">
        <v>0</v>
      </c>
      <c r="Z47" s="227">
        <v>0</v>
      </c>
      <c r="AA47" s="226">
        <f t="shared" si="9"/>
        <v>0</v>
      </c>
      <c r="AB47" s="227">
        <v>0</v>
      </c>
      <c r="AC47" s="227">
        <v>0</v>
      </c>
      <c r="AD47" s="226">
        <f t="shared" si="10"/>
        <v>0</v>
      </c>
      <c r="AE47" s="227">
        <v>0</v>
      </c>
      <c r="AF47" s="227">
        <v>0</v>
      </c>
      <c r="AG47" s="226">
        <f t="shared" si="11"/>
        <v>0</v>
      </c>
      <c r="AH47" s="227">
        <v>0</v>
      </c>
      <c r="AI47" s="227">
        <v>0</v>
      </c>
      <c r="AJ47" s="226">
        <f t="shared" si="12"/>
        <v>0</v>
      </c>
      <c r="AK47" s="227">
        <v>0</v>
      </c>
      <c r="AL47" s="227">
        <v>0</v>
      </c>
      <c r="AM47" s="227">
        <v>0</v>
      </c>
      <c r="AN47" s="227">
        <f t="shared" si="15"/>
        <v>0</v>
      </c>
      <c r="AO47" s="227">
        <v>0</v>
      </c>
      <c r="AP47" s="227">
        <v>0</v>
      </c>
      <c r="AQ47" s="238" t="s">
        <v>55</v>
      </c>
      <c r="AR47" s="216"/>
    </row>
    <row r="48" spans="1:44" ht="25.5" customHeight="1">
      <c r="A48" s="235"/>
      <c r="B48" s="237" t="s">
        <v>56</v>
      </c>
      <c r="C48" s="225">
        <f t="shared" si="1"/>
        <v>0</v>
      </c>
      <c r="D48" s="226">
        <f t="shared" si="18"/>
        <v>0</v>
      </c>
      <c r="E48" s="226">
        <f>H48+K48+Q48+T48+N48+W48+Z48+AC48+AF48+AI48+AL48</f>
        <v>0</v>
      </c>
      <c r="F48" s="226">
        <f t="shared" si="2"/>
        <v>0</v>
      </c>
      <c r="G48" s="227">
        <v>0</v>
      </c>
      <c r="H48" s="227">
        <v>0</v>
      </c>
      <c r="I48" s="226">
        <f t="shared" si="17"/>
        <v>0</v>
      </c>
      <c r="J48" s="227">
        <v>0</v>
      </c>
      <c r="K48" s="227">
        <v>0</v>
      </c>
      <c r="L48" s="226">
        <f t="shared" si="4"/>
        <v>0</v>
      </c>
      <c r="M48" s="227">
        <v>0</v>
      </c>
      <c r="N48" s="227">
        <v>0</v>
      </c>
      <c r="O48" s="226">
        <f t="shared" si="5"/>
        <v>0</v>
      </c>
      <c r="P48" s="227">
        <v>0</v>
      </c>
      <c r="Q48" s="227">
        <v>0</v>
      </c>
      <c r="R48" s="226">
        <f t="shared" si="6"/>
        <v>0</v>
      </c>
      <c r="S48" s="227">
        <v>0</v>
      </c>
      <c r="T48" s="227">
        <v>0</v>
      </c>
      <c r="U48" s="226">
        <f t="shared" si="7"/>
        <v>0</v>
      </c>
      <c r="V48" s="227">
        <v>0</v>
      </c>
      <c r="W48" s="227">
        <v>0</v>
      </c>
      <c r="X48" s="226">
        <f t="shared" si="8"/>
        <v>0</v>
      </c>
      <c r="Y48" s="227">
        <v>0</v>
      </c>
      <c r="Z48" s="227">
        <v>0</v>
      </c>
      <c r="AA48" s="226">
        <f t="shared" si="9"/>
        <v>0</v>
      </c>
      <c r="AB48" s="227">
        <v>0</v>
      </c>
      <c r="AC48" s="227">
        <v>0</v>
      </c>
      <c r="AD48" s="226">
        <f t="shared" si="10"/>
        <v>0</v>
      </c>
      <c r="AE48" s="227">
        <v>0</v>
      </c>
      <c r="AF48" s="227">
        <v>0</v>
      </c>
      <c r="AG48" s="226">
        <f t="shared" si="11"/>
        <v>0</v>
      </c>
      <c r="AH48" s="227">
        <v>0</v>
      </c>
      <c r="AI48" s="227">
        <v>0</v>
      </c>
      <c r="AJ48" s="226">
        <f t="shared" si="12"/>
        <v>0</v>
      </c>
      <c r="AK48" s="227">
        <v>0</v>
      </c>
      <c r="AL48" s="227">
        <v>0</v>
      </c>
      <c r="AM48" s="227">
        <v>0</v>
      </c>
      <c r="AN48" s="227">
        <f t="shared" si="15"/>
        <v>0</v>
      </c>
      <c r="AO48" s="227">
        <v>0</v>
      </c>
      <c r="AP48" s="227">
        <v>0</v>
      </c>
      <c r="AQ48" s="238" t="s">
        <v>56</v>
      </c>
      <c r="AR48" s="216"/>
    </row>
    <row r="49" spans="1:44" s="231" customFormat="1" ht="25.5" customHeight="1">
      <c r="A49" s="347" t="s">
        <v>149</v>
      </c>
      <c r="B49" s="349"/>
      <c r="C49" s="217">
        <f t="shared" si="1"/>
        <v>26</v>
      </c>
      <c r="D49" s="218">
        <f>SUM(D50:D53)</f>
        <v>0</v>
      </c>
      <c r="E49" s="218">
        <f>SUM(E50:E53)</f>
        <v>26</v>
      </c>
      <c r="F49" s="218">
        <f t="shared" si="2"/>
        <v>2</v>
      </c>
      <c r="G49" s="218">
        <f>SUM(G50:G53)</f>
        <v>0</v>
      </c>
      <c r="H49" s="218">
        <f>SUM(H50:H53)</f>
        <v>2</v>
      </c>
      <c r="I49" s="218">
        <f t="shared" si="17"/>
        <v>1</v>
      </c>
      <c r="J49" s="218">
        <f>SUM(J50:J53)</f>
        <v>0</v>
      </c>
      <c r="K49" s="218">
        <f>SUM(K50:K53)</f>
        <v>1</v>
      </c>
      <c r="L49" s="218">
        <f t="shared" si="4"/>
        <v>1</v>
      </c>
      <c r="M49" s="218">
        <f>SUM(M50:M53)</f>
        <v>0</v>
      </c>
      <c r="N49" s="218">
        <f>SUM(N50:N53)</f>
        <v>1</v>
      </c>
      <c r="O49" s="218">
        <f t="shared" si="5"/>
        <v>0</v>
      </c>
      <c r="P49" s="218">
        <f>SUM(P50:P53)</f>
        <v>0</v>
      </c>
      <c r="Q49" s="218">
        <f>SUM(Q50:Q53)</f>
        <v>0</v>
      </c>
      <c r="R49" s="218">
        <f t="shared" si="6"/>
        <v>0</v>
      </c>
      <c r="S49" s="218">
        <f>SUM(S50:S53)</f>
        <v>0</v>
      </c>
      <c r="T49" s="218">
        <f>SUM(T50:T53)</f>
        <v>0</v>
      </c>
      <c r="U49" s="218">
        <f t="shared" si="7"/>
        <v>12</v>
      </c>
      <c r="V49" s="218">
        <f>SUM(V50:V53)</f>
        <v>0</v>
      </c>
      <c r="W49" s="218">
        <f>SUM(W50:W53)</f>
        <v>12</v>
      </c>
      <c r="X49" s="218">
        <f t="shared" si="8"/>
        <v>0</v>
      </c>
      <c r="Y49" s="218">
        <f>SUM(Y50:Y53)</f>
        <v>0</v>
      </c>
      <c r="Z49" s="218">
        <f>SUM(Z50:Z53)</f>
        <v>0</v>
      </c>
      <c r="AA49" s="218">
        <f t="shared" si="9"/>
        <v>0</v>
      </c>
      <c r="AB49" s="218">
        <f>SUM(AB50:AB53)</f>
        <v>0</v>
      </c>
      <c r="AC49" s="218">
        <f>SUM(AC50:AC53)</f>
        <v>0</v>
      </c>
      <c r="AD49" s="218">
        <f t="shared" si="10"/>
        <v>0</v>
      </c>
      <c r="AE49" s="218">
        <f>SUM(AE50:AE53)</f>
        <v>0</v>
      </c>
      <c r="AF49" s="218">
        <f>SUM(AF50:AF53)</f>
        <v>0</v>
      </c>
      <c r="AG49" s="218">
        <f t="shared" si="11"/>
        <v>0</v>
      </c>
      <c r="AH49" s="218">
        <f>SUM(AH50:AH53)</f>
        <v>0</v>
      </c>
      <c r="AI49" s="218">
        <f>SUM(AI50:AI53)</f>
        <v>0</v>
      </c>
      <c r="AJ49" s="218">
        <f t="shared" si="12"/>
        <v>10</v>
      </c>
      <c r="AK49" s="218">
        <f>SUM(AK50:AK53)</f>
        <v>0</v>
      </c>
      <c r="AL49" s="218">
        <f>SUM(AL50:AL53)</f>
        <v>10</v>
      </c>
      <c r="AM49" s="218">
        <f>SUM(AM50:AM53)</f>
        <v>0</v>
      </c>
      <c r="AN49" s="240">
        <f t="shared" si="15"/>
        <v>2</v>
      </c>
      <c r="AO49" s="218">
        <f>SUM(AO50:AO53)</f>
        <v>2</v>
      </c>
      <c r="AP49" s="218">
        <f>SUM(AP50:AP53)</f>
        <v>0</v>
      </c>
      <c r="AQ49" s="379" t="s">
        <v>149</v>
      </c>
      <c r="AR49" s="380"/>
    </row>
    <row r="50" spans="1:44" ht="25.5" customHeight="1">
      <c r="A50" s="235"/>
      <c r="B50" s="237" t="s">
        <v>57</v>
      </c>
      <c r="C50" s="225">
        <f t="shared" si="1"/>
        <v>0</v>
      </c>
      <c r="D50" s="226">
        <f aca="true" t="shared" si="19" ref="D50:E63">G50+J50+P50+S50+M50+V50+Y50+AB50+AE50+AH50+AK50</f>
        <v>0</v>
      </c>
      <c r="E50" s="226">
        <f t="shared" si="19"/>
        <v>0</v>
      </c>
      <c r="F50" s="226">
        <f t="shared" si="2"/>
        <v>0</v>
      </c>
      <c r="G50" s="227">
        <v>0</v>
      </c>
      <c r="H50" s="227">
        <v>0</v>
      </c>
      <c r="I50" s="226">
        <f t="shared" si="17"/>
        <v>0</v>
      </c>
      <c r="J50" s="227">
        <v>0</v>
      </c>
      <c r="K50" s="227">
        <v>0</v>
      </c>
      <c r="L50" s="226">
        <f t="shared" si="4"/>
        <v>0</v>
      </c>
      <c r="M50" s="227">
        <v>0</v>
      </c>
      <c r="N50" s="227">
        <v>0</v>
      </c>
      <c r="O50" s="226">
        <f t="shared" si="5"/>
        <v>0</v>
      </c>
      <c r="P50" s="227">
        <v>0</v>
      </c>
      <c r="Q50" s="227">
        <v>0</v>
      </c>
      <c r="R50" s="226">
        <f t="shared" si="6"/>
        <v>0</v>
      </c>
      <c r="S50" s="227">
        <v>0</v>
      </c>
      <c r="T50" s="227">
        <v>0</v>
      </c>
      <c r="U50" s="226">
        <f t="shared" si="7"/>
        <v>0</v>
      </c>
      <c r="V50" s="227">
        <v>0</v>
      </c>
      <c r="W50" s="227">
        <v>0</v>
      </c>
      <c r="X50" s="226">
        <f t="shared" si="8"/>
        <v>0</v>
      </c>
      <c r="Y50" s="227">
        <v>0</v>
      </c>
      <c r="Z50" s="227">
        <v>0</v>
      </c>
      <c r="AA50" s="226">
        <f t="shared" si="9"/>
        <v>0</v>
      </c>
      <c r="AB50" s="227">
        <v>0</v>
      </c>
      <c r="AC50" s="227">
        <v>0</v>
      </c>
      <c r="AD50" s="226">
        <f t="shared" si="10"/>
        <v>0</v>
      </c>
      <c r="AE50" s="227">
        <v>0</v>
      </c>
      <c r="AF50" s="227">
        <v>0</v>
      </c>
      <c r="AG50" s="226">
        <f t="shared" si="11"/>
        <v>0</v>
      </c>
      <c r="AH50" s="227">
        <v>0</v>
      </c>
      <c r="AI50" s="227">
        <v>0</v>
      </c>
      <c r="AJ50" s="226">
        <f t="shared" si="12"/>
        <v>0</v>
      </c>
      <c r="AK50" s="227">
        <v>0</v>
      </c>
      <c r="AL50" s="227">
        <v>0</v>
      </c>
      <c r="AM50" s="227">
        <v>0</v>
      </c>
      <c r="AN50" s="227">
        <f t="shared" si="15"/>
        <v>0</v>
      </c>
      <c r="AO50" s="227">
        <v>0</v>
      </c>
      <c r="AP50" s="227">
        <v>0</v>
      </c>
      <c r="AQ50" s="238" t="s">
        <v>57</v>
      </c>
      <c r="AR50" s="216"/>
    </row>
    <row r="51" spans="1:44" ht="25.5" customHeight="1">
      <c r="A51" s="235"/>
      <c r="B51" s="237" t="s">
        <v>58</v>
      </c>
      <c r="C51" s="225">
        <f t="shared" si="1"/>
        <v>9</v>
      </c>
      <c r="D51" s="226">
        <f t="shared" si="19"/>
        <v>0</v>
      </c>
      <c r="E51" s="226">
        <f>H51+K51+Q51+T51+N51+W51+Z51+AC51+AF51+AI51+AL51</f>
        <v>9</v>
      </c>
      <c r="F51" s="226">
        <f t="shared" si="2"/>
        <v>0</v>
      </c>
      <c r="G51" s="227">
        <v>0</v>
      </c>
      <c r="H51" s="227">
        <v>0</v>
      </c>
      <c r="I51" s="226">
        <f t="shared" si="17"/>
        <v>1</v>
      </c>
      <c r="J51" s="227">
        <v>0</v>
      </c>
      <c r="K51" s="227">
        <v>1</v>
      </c>
      <c r="L51" s="226">
        <f t="shared" si="4"/>
        <v>0</v>
      </c>
      <c r="M51" s="227">
        <v>0</v>
      </c>
      <c r="N51" s="227">
        <v>0</v>
      </c>
      <c r="O51" s="226">
        <f t="shared" si="5"/>
        <v>0</v>
      </c>
      <c r="P51" s="227">
        <v>0</v>
      </c>
      <c r="Q51" s="227">
        <v>0</v>
      </c>
      <c r="R51" s="226">
        <f t="shared" si="6"/>
        <v>0</v>
      </c>
      <c r="S51" s="227">
        <v>0</v>
      </c>
      <c r="T51" s="227">
        <v>0</v>
      </c>
      <c r="U51" s="226">
        <f t="shared" si="7"/>
        <v>5</v>
      </c>
      <c r="V51" s="227">
        <v>0</v>
      </c>
      <c r="W51" s="227">
        <v>5</v>
      </c>
      <c r="X51" s="226">
        <f t="shared" si="8"/>
        <v>0</v>
      </c>
      <c r="Y51" s="227">
        <v>0</v>
      </c>
      <c r="Z51" s="227">
        <v>0</v>
      </c>
      <c r="AA51" s="226">
        <f t="shared" si="9"/>
        <v>0</v>
      </c>
      <c r="AB51" s="227">
        <v>0</v>
      </c>
      <c r="AC51" s="227">
        <v>0</v>
      </c>
      <c r="AD51" s="226">
        <f t="shared" si="10"/>
        <v>0</v>
      </c>
      <c r="AE51" s="227">
        <v>0</v>
      </c>
      <c r="AF51" s="227">
        <v>0</v>
      </c>
      <c r="AG51" s="226">
        <f t="shared" si="11"/>
        <v>0</v>
      </c>
      <c r="AH51" s="227">
        <v>0</v>
      </c>
      <c r="AI51" s="227">
        <v>0</v>
      </c>
      <c r="AJ51" s="226">
        <f t="shared" si="12"/>
        <v>3</v>
      </c>
      <c r="AK51" s="227">
        <v>0</v>
      </c>
      <c r="AL51" s="227">
        <v>3</v>
      </c>
      <c r="AM51" s="227">
        <v>0</v>
      </c>
      <c r="AN51" s="227">
        <f t="shared" si="15"/>
        <v>1</v>
      </c>
      <c r="AO51" s="227">
        <v>1</v>
      </c>
      <c r="AP51" s="227">
        <v>0</v>
      </c>
      <c r="AQ51" s="238" t="s">
        <v>58</v>
      </c>
      <c r="AR51" s="216"/>
    </row>
    <row r="52" spans="1:44" ht="25.5" customHeight="1">
      <c r="A52" s="235"/>
      <c r="B52" s="237" t="s">
        <v>59</v>
      </c>
      <c r="C52" s="225">
        <f t="shared" si="1"/>
        <v>8</v>
      </c>
      <c r="D52" s="226">
        <f t="shared" si="19"/>
        <v>0</v>
      </c>
      <c r="E52" s="226">
        <f>H52+K52+Q52+T52+N52+W52+Z52+AC52+AF52+AI52+AL52</f>
        <v>8</v>
      </c>
      <c r="F52" s="226">
        <f t="shared" si="2"/>
        <v>2</v>
      </c>
      <c r="G52" s="227">
        <v>0</v>
      </c>
      <c r="H52" s="227">
        <v>2</v>
      </c>
      <c r="I52" s="226">
        <f t="shared" si="17"/>
        <v>0</v>
      </c>
      <c r="J52" s="227">
        <v>0</v>
      </c>
      <c r="K52" s="227">
        <v>0</v>
      </c>
      <c r="L52" s="226">
        <f t="shared" si="4"/>
        <v>0</v>
      </c>
      <c r="M52" s="227">
        <v>0</v>
      </c>
      <c r="N52" s="227">
        <v>0</v>
      </c>
      <c r="O52" s="226">
        <f t="shared" si="5"/>
        <v>0</v>
      </c>
      <c r="P52" s="227">
        <v>0</v>
      </c>
      <c r="Q52" s="227">
        <v>0</v>
      </c>
      <c r="R52" s="226">
        <f t="shared" si="6"/>
        <v>0</v>
      </c>
      <c r="S52" s="227">
        <v>0</v>
      </c>
      <c r="T52" s="227">
        <v>0</v>
      </c>
      <c r="U52" s="226">
        <f t="shared" si="7"/>
        <v>3</v>
      </c>
      <c r="V52" s="227">
        <v>0</v>
      </c>
      <c r="W52" s="227">
        <v>3</v>
      </c>
      <c r="X52" s="226">
        <f t="shared" si="8"/>
        <v>0</v>
      </c>
      <c r="Y52" s="227">
        <v>0</v>
      </c>
      <c r="Z52" s="227">
        <v>0</v>
      </c>
      <c r="AA52" s="226">
        <f t="shared" si="9"/>
        <v>0</v>
      </c>
      <c r="AB52" s="227">
        <v>0</v>
      </c>
      <c r="AC52" s="227">
        <v>0</v>
      </c>
      <c r="AD52" s="226">
        <f t="shared" si="10"/>
        <v>0</v>
      </c>
      <c r="AE52" s="227">
        <v>0</v>
      </c>
      <c r="AF52" s="227">
        <v>0</v>
      </c>
      <c r="AG52" s="226">
        <f t="shared" si="11"/>
        <v>0</v>
      </c>
      <c r="AH52" s="227">
        <v>0</v>
      </c>
      <c r="AI52" s="227">
        <v>0</v>
      </c>
      <c r="AJ52" s="226">
        <f t="shared" si="12"/>
        <v>3</v>
      </c>
      <c r="AK52" s="227">
        <v>0</v>
      </c>
      <c r="AL52" s="227">
        <v>3</v>
      </c>
      <c r="AM52" s="227">
        <v>0</v>
      </c>
      <c r="AN52" s="227">
        <f t="shared" si="15"/>
        <v>0</v>
      </c>
      <c r="AO52" s="227">
        <v>0</v>
      </c>
      <c r="AP52" s="227">
        <v>0</v>
      </c>
      <c r="AQ52" s="238" t="s">
        <v>59</v>
      </c>
      <c r="AR52" s="216"/>
    </row>
    <row r="53" spans="1:44" ht="25.5" customHeight="1">
      <c r="A53" s="235"/>
      <c r="B53" s="237" t="s">
        <v>60</v>
      </c>
      <c r="C53" s="225">
        <f t="shared" si="1"/>
        <v>9</v>
      </c>
      <c r="D53" s="226">
        <f t="shared" si="19"/>
        <v>0</v>
      </c>
      <c r="E53" s="226">
        <f>H53+K53+Q53+T53+N53+W53+Z53+AC53+AF53+AI53+AL53</f>
        <v>9</v>
      </c>
      <c r="F53" s="226">
        <f t="shared" si="2"/>
        <v>0</v>
      </c>
      <c r="G53" s="227">
        <v>0</v>
      </c>
      <c r="H53" s="227">
        <v>0</v>
      </c>
      <c r="I53" s="226">
        <f t="shared" si="17"/>
        <v>0</v>
      </c>
      <c r="J53" s="227">
        <v>0</v>
      </c>
      <c r="K53" s="227">
        <v>0</v>
      </c>
      <c r="L53" s="226">
        <f t="shared" si="4"/>
        <v>1</v>
      </c>
      <c r="M53" s="227">
        <v>0</v>
      </c>
      <c r="N53" s="227">
        <v>1</v>
      </c>
      <c r="O53" s="226">
        <f t="shared" si="5"/>
        <v>0</v>
      </c>
      <c r="P53" s="227">
        <v>0</v>
      </c>
      <c r="Q53" s="227">
        <v>0</v>
      </c>
      <c r="R53" s="226">
        <f t="shared" si="6"/>
        <v>0</v>
      </c>
      <c r="S53" s="227">
        <v>0</v>
      </c>
      <c r="T53" s="227">
        <v>0</v>
      </c>
      <c r="U53" s="226">
        <f t="shared" si="7"/>
        <v>4</v>
      </c>
      <c r="V53" s="227">
        <v>0</v>
      </c>
      <c r="W53" s="227">
        <v>4</v>
      </c>
      <c r="X53" s="226">
        <f t="shared" si="8"/>
        <v>0</v>
      </c>
      <c r="Y53" s="227">
        <v>0</v>
      </c>
      <c r="Z53" s="227">
        <v>0</v>
      </c>
      <c r="AA53" s="226">
        <f t="shared" si="9"/>
        <v>0</v>
      </c>
      <c r="AB53" s="227">
        <v>0</v>
      </c>
      <c r="AC53" s="227">
        <v>0</v>
      </c>
      <c r="AD53" s="226">
        <f t="shared" si="10"/>
        <v>0</v>
      </c>
      <c r="AE53" s="227">
        <v>0</v>
      </c>
      <c r="AF53" s="227">
        <v>0</v>
      </c>
      <c r="AG53" s="226">
        <f t="shared" si="11"/>
        <v>0</v>
      </c>
      <c r="AH53" s="227">
        <v>0</v>
      </c>
      <c r="AI53" s="227">
        <v>0</v>
      </c>
      <c r="AJ53" s="226">
        <f t="shared" si="12"/>
        <v>4</v>
      </c>
      <c r="AK53" s="227">
        <v>0</v>
      </c>
      <c r="AL53" s="227">
        <v>4</v>
      </c>
      <c r="AM53" s="227">
        <v>0</v>
      </c>
      <c r="AN53" s="227">
        <f t="shared" si="15"/>
        <v>1</v>
      </c>
      <c r="AO53" s="227">
        <v>1</v>
      </c>
      <c r="AP53" s="227">
        <v>0</v>
      </c>
      <c r="AQ53" s="238" t="s">
        <v>60</v>
      </c>
      <c r="AR53" s="216"/>
    </row>
    <row r="54" spans="1:44" s="241" customFormat="1" ht="25.5" customHeight="1">
      <c r="A54" s="347" t="s">
        <v>150</v>
      </c>
      <c r="B54" s="349"/>
      <c r="C54" s="217">
        <f t="shared" si="1"/>
        <v>20</v>
      </c>
      <c r="D54" s="218">
        <f>SUM(D55:D56)</f>
        <v>1</v>
      </c>
      <c r="E54" s="218">
        <f>SUM(E55:E56)</f>
        <v>19</v>
      </c>
      <c r="F54" s="218">
        <f t="shared" si="2"/>
        <v>2</v>
      </c>
      <c r="G54" s="218">
        <f>SUM(G55:G56)</f>
        <v>1</v>
      </c>
      <c r="H54" s="218">
        <f>SUM(H55:H56)</f>
        <v>1</v>
      </c>
      <c r="I54" s="218">
        <f t="shared" si="17"/>
        <v>0</v>
      </c>
      <c r="J54" s="218">
        <f>SUM(J55:J56)</f>
        <v>0</v>
      </c>
      <c r="K54" s="218">
        <f>SUM(K55:K56)</f>
        <v>0</v>
      </c>
      <c r="L54" s="218">
        <f t="shared" si="4"/>
        <v>0</v>
      </c>
      <c r="M54" s="218">
        <f>SUM(M55:M56)</f>
        <v>0</v>
      </c>
      <c r="N54" s="218">
        <f>SUM(N55:N56)</f>
        <v>0</v>
      </c>
      <c r="O54" s="218">
        <f t="shared" si="5"/>
        <v>2</v>
      </c>
      <c r="P54" s="218">
        <f>SUM(P55:P56)</f>
        <v>0</v>
      </c>
      <c r="Q54" s="218">
        <f>SUM(Q55:Q56)</f>
        <v>2</v>
      </c>
      <c r="R54" s="218">
        <f t="shared" si="6"/>
        <v>0</v>
      </c>
      <c r="S54" s="218">
        <f>SUM(S55:S56)</f>
        <v>0</v>
      </c>
      <c r="T54" s="218">
        <f>SUM(T55:T56)</f>
        <v>0</v>
      </c>
      <c r="U54" s="218">
        <f t="shared" si="7"/>
        <v>16</v>
      </c>
      <c r="V54" s="218">
        <f>SUM(V55:V56)</f>
        <v>0</v>
      </c>
      <c r="W54" s="218">
        <f>SUM(W55:W56)</f>
        <v>16</v>
      </c>
      <c r="X54" s="218">
        <f t="shared" si="8"/>
        <v>0</v>
      </c>
      <c r="Y54" s="218">
        <f>SUM(Y55:Y56)</f>
        <v>0</v>
      </c>
      <c r="Z54" s="218">
        <f>SUM(Z55:Z56)</f>
        <v>0</v>
      </c>
      <c r="AA54" s="218">
        <f t="shared" si="9"/>
        <v>0</v>
      </c>
      <c r="AB54" s="218">
        <f>SUM(AB55:AB56)</f>
        <v>0</v>
      </c>
      <c r="AC54" s="218">
        <f>SUM(AC55:AC56)</f>
        <v>0</v>
      </c>
      <c r="AD54" s="218">
        <f t="shared" si="10"/>
        <v>0</v>
      </c>
      <c r="AE54" s="218">
        <f>SUM(AE55:AE56)</f>
        <v>0</v>
      </c>
      <c r="AF54" s="218">
        <f>SUM(AF55:AF56)</f>
        <v>0</v>
      </c>
      <c r="AG54" s="218">
        <f t="shared" si="11"/>
        <v>0</v>
      </c>
      <c r="AH54" s="218">
        <f>SUM(AH55:AH56)</f>
        <v>0</v>
      </c>
      <c r="AI54" s="218">
        <f>SUM(AI55:AI56)</f>
        <v>0</v>
      </c>
      <c r="AJ54" s="218">
        <f t="shared" si="12"/>
        <v>0</v>
      </c>
      <c r="AK54" s="218">
        <f>SUM(AK55:AK56)</f>
        <v>0</v>
      </c>
      <c r="AL54" s="218">
        <f>SUM(AL55:AL56)</f>
        <v>0</v>
      </c>
      <c r="AM54" s="218">
        <f>SUM(AM55:AM56)</f>
        <v>2</v>
      </c>
      <c r="AN54" s="240">
        <f t="shared" si="15"/>
        <v>15</v>
      </c>
      <c r="AO54" s="218">
        <f>SUM(AO55:AO56)</f>
        <v>4</v>
      </c>
      <c r="AP54" s="218">
        <f>SUM(AP55:AP56)</f>
        <v>11</v>
      </c>
      <c r="AQ54" s="379" t="s">
        <v>150</v>
      </c>
      <c r="AR54" s="380"/>
    </row>
    <row r="55" spans="1:44" ht="25.5" customHeight="1">
      <c r="A55" s="235"/>
      <c r="B55" s="237" t="s">
        <v>61</v>
      </c>
      <c r="C55" s="225">
        <f t="shared" si="1"/>
        <v>6</v>
      </c>
      <c r="D55" s="226">
        <f t="shared" si="19"/>
        <v>0</v>
      </c>
      <c r="E55" s="226">
        <f t="shared" si="19"/>
        <v>6</v>
      </c>
      <c r="F55" s="226">
        <f t="shared" si="2"/>
        <v>0</v>
      </c>
      <c r="G55" s="227">
        <v>0</v>
      </c>
      <c r="H55" s="227">
        <v>0</v>
      </c>
      <c r="I55" s="226">
        <f t="shared" si="17"/>
        <v>0</v>
      </c>
      <c r="J55" s="227">
        <v>0</v>
      </c>
      <c r="K55" s="227">
        <v>0</v>
      </c>
      <c r="L55" s="226">
        <f t="shared" si="4"/>
        <v>0</v>
      </c>
      <c r="M55" s="227">
        <v>0</v>
      </c>
      <c r="N55" s="227">
        <v>0</v>
      </c>
      <c r="O55" s="226">
        <f t="shared" si="5"/>
        <v>0</v>
      </c>
      <c r="P55" s="227">
        <v>0</v>
      </c>
      <c r="Q55" s="227">
        <v>0</v>
      </c>
      <c r="R55" s="226">
        <f t="shared" si="6"/>
        <v>0</v>
      </c>
      <c r="S55" s="227">
        <v>0</v>
      </c>
      <c r="T55" s="227">
        <v>0</v>
      </c>
      <c r="U55" s="226">
        <f t="shared" si="7"/>
        <v>6</v>
      </c>
      <c r="V55" s="227">
        <v>0</v>
      </c>
      <c r="W55" s="227">
        <v>6</v>
      </c>
      <c r="X55" s="226">
        <f t="shared" si="8"/>
        <v>0</v>
      </c>
      <c r="Y55" s="227">
        <v>0</v>
      </c>
      <c r="Z55" s="227">
        <v>0</v>
      </c>
      <c r="AA55" s="226">
        <f t="shared" si="9"/>
        <v>0</v>
      </c>
      <c r="AB55" s="227">
        <v>0</v>
      </c>
      <c r="AC55" s="227">
        <v>0</v>
      </c>
      <c r="AD55" s="226">
        <f t="shared" si="10"/>
        <v>0</v>
      </c>
      <c r="AE55" s="227">
        <v>0</v>
      </c>
      <c r="AF55" s="227">
        <v>0</v>
      </c>
      <c r="AG55" s="226">
        <f t="shared" si="11"/>
        <v>0</v>
      </c>
      <c r="AH55" s="227">
        <v>0</v>
      </c>
      <c r="AI55" s="227">
        <v>0</v>
      </c>
      <c r="AJ55" s="226">
        <f t="shared" si="12"/>
        <v>0</v>
      </c>
      <c r="AK55" s="227">
        <v>0</v>
      </c>
      <c r="AL55" s="227">
        <v>0</v>
      </c>
      <c r="AM55" s="227">
        <v>0</v>
      </c>
      <c r="AN55" s="227">
        <f t="shared" si="15"/>
        <v>6</v>
      </c>
      <c r="AO55" s="227">
        <v>3</v>
      </c>
      <c r="AP55" s="227">
        <v>3</v>
      </c>
      <c r="AQ55" s="238" t="s">
        <v>61</v>
      </c>
      <c r="AR55" s="216"/>
    </row>
    <row r="56" spans="1:44" s="204" customFormat="1" ht="25.5" customHeight="1">
      <c r="A56" s="235"/>
      <c r="B56" s="237" t="s">
        <v>62</v>
      </c>
      <c r="C56" s="225">
        <f t="shared" si="1"/>
        <v>14</v>
      </c>
      <c r="D56" s="226">
        <f t="shared" si="19"/>
        <v>1</v>
      </c>
      <c r="E56" s="226">
        <f>H56+K56+Q56+T56+N56+W56+Z56+AC56+AF56+AI56+AL56</f>
        <v>13</v>
      </c>
      <c r="F56" s="226">
        <f t="shared" si="2"/>
        <v>2</v>
      </c>
      <c r="G56" s="227">
        <v>1</v>
      </c>
      <c r="H56" s="227">
        <v>1</v>
      </c>
      <c r="I56" s="226">
        <f t="shared" si="17"/>
        <v>0</v>
      </c>
      <c r="J56" s="227">
        <v>0</v>
      </c>
      <c r="K56" s="227">
        <v>0</v>
      </c>
      <c r="L56" s="226">
        <f t="shared" si="4"/>
        <v>0</v>
      </c>
      <c r="M56" s="227">
        <v>0</v>
      </c>
      <c r="N56" s="227">
        <v>0</v>
      </c>
      <c r="O56" s="226">
        <f t="shared" si="5"/>
        <v>2</v>
      </c>
      <c r="P56" s="227">
        <v>0</v>
      </c>
      <c r="Q56" s="227">
        <v>2</v>
      </c>
      <c r="R56" s="226">
        <f t="shared" si="6"/>
        <v>0</v>
      </c>
      <c r="S56" s="227">
        <v>0</v>
      </c>
      <c r="T56" s="227">
        <v>0</v>
      </c>
      <c r="U56" s="226">
        <f t="shared" si="7"/>
        <v>10</v>
      </c>
      <c r="V56" s="227">
        <v>0</v>
      </c>
      <c r="W56" s="227">
        <v>10</v>
      </c>
      <c r="X56" s="226">
        <f t="shared" si="8"/>
        <v>0</v>
      </c>
      <c r="Y56" s="227">
        <v>0</v>
      </c>
      <c r="Z56" s="227">
        <v>0</v>
      </c>
      <c r="AA56" s="226">
        <f t="shared" si="9"/>
        <v>0</v>
      </c>
      <c r="AB56" s="227">
        <v>0</v>
      </c>
      <c r="AC56" s="227">
        <v>0</v>
      </c>
      <c r="AD56" s="226">
        <f t="shared" si="10"/>
        <v>0</v>
      </c>
      <c r="AE56" s="227">
        <v>0</v>
      </c>
      <c r="AF56" s="227">
        <v>0</v>
      </c>
      <c r="AG56" s="226">
        <f t="shared" si="11"/>
        <v>0</v>
      </c>
      <c r="AH56" s="227">
        <v>0</v>
      </c>
      <c r="AI56" s="227">
        <v>0</v>
      </c>
      <c r="AJ56" s="226">
        <f t="shared" si="12"/>
        <v>0</v>
      </c>
      <c r="AK56" s="227">
        <v>0</v>
      </c>
      <c r="AL56" s="227">
        <v>0</v>
      </c>
      <c r="AM56" s="227">
        <v>2</v>
      </c>
      <c r="AN56" s="227">
        <f t="shared" si="15"/>
        <v>9</v>
      </c>
      <c r="AO56" s="227">
        <v>1</v>
      </c>
      <c r="AP56" s="227">
        <v>8</v>
      </c>
      <c r="AQ56" s="238" t="s">
        <v>62</v>
      </c>
      <c r="AR56" s="216"/>
    </row>
    <row r="57" spans="1:44" s="231" customFormat="1" ht="25.5" customHeight="1">
      <c r="A57" s="347" t="s">
        <v>151</v>
      </c>
      <c r="B57" s="348"/>
      <c r="C57" s="217">
        <f t="shared" si="1"/>
        <v>63</v>
      </c>
      <c r="D57" s="218">
        <f>SUM(D58:D59)</f>
        <v>3</v>
      </c>
      <c r="E57" s="218">
        <f>SUM(E58:E59)</f>
        <v>60</v>
      </c>
      <c r="F57" s="218">
        <f t="shared" si="2"/>
        <v>8</v>
      </c>
      <c r="G57" s="218">
        <f>SUM(G58:G59)</f>
        <v>1</v>
      </c>
      <c r="H57" s="218">
        <f>SUM(H58:H59)</f>
        <v>7</v>
      </c>
      <c r="I57" s="218">
        <f t="shared" si="17"/>
        <v>0</v>
      </c>
      <c r="J57" s="218">
        <f>SUM(J58:J59)</f>
        <v>0</v>
      </c>
      <c r="K57" s="218">
        <f>SUM(K58:K59)</f>
        <v>0</v>
      </c>
      <c r="L57" s="218">
        <f t="shared" si="4"/>
        <v>0</v>
      </c>
      <c r="M57" s="218">
        <f>SUM(M58:M59)</f>
        <v>0</v>
      </c>
      <c r="N57" s="218">
        <f>SUM(N58:N59)</f>
        <v>0</v>
      </c>
      <c r="O57" s="218">
        <f t="shared" si="5"/>
        <v>0</v>
      </c>
      <c r="P57" s="218">
        <f>SUM(P58:P59)</f>
        <v>0</v>
      </c>
      <c r="Q57" s="218">
        <f>SUM(Q58:Q59)</f>
        <v>0</v>
      </c>
      <c r="R57" s="218">
        <f t="shared" si="6"/>
        <v>0</v>
      </c>
      <c r="S57" s="218">
        <f>SUM(S58:S59)</f>
        <v>0</v>
      </c>
      <c r="T57" s="218">
        <f>SUM(T58:T59)</f>
        <v>0</v>
      </c>
      <c r="U57" s="218">
        <f t="shared" si="7"/>
        <v>42</v>
      </c>
      <c r="V57" s="218">
        <f>SUM(V58:V59)</f>
        <v>1</v>
      </c>
      <c r="W57" s="218">
        <f>SUM(W58:W59)</f>
        <v>41</v>
      </c>
      <c r="X57" s="218">
        <f t="shared" si="8"/>
        <v>4</v>
      </c>
      <c r="Y57" s="218">
        <f>SUM(Y58:Y59)</f>
        <v>0</v>
      </c>
      <c r="Z57" s="218">
        <f>SUM(Z58:Z59)</f>
        <v>4</v>
      </c>
      <c r="AA57" s="218">
        <f t="shared" si="9"/>
        <v>0</v>
      </c>
      <c r="AB57" s="218">
        <f>SUM(AB58:AB59)</f>
        <v>0</v>
      </c>
      <c r="AC57" s="218">
        <f>SUM(AC58:AC59)</f>
        <v>0</v>
      </c>
      <c r="AD57" s="218">
        <f t="shared" si="10"/>
        <v>0</v>
      </c>
      <c r="AE57" s="218">
        <f>SUM(AE58:AE59)</f>
        <v>0</v>
      </c>
      <c r="AF57" s="218">
        <f>SUM(AF58:AF59)</f>
        <v>0</v>
      </c>
      <c r="AG57" s="218">
        <f t="shared" si="11"/>
        <v>0</v>
      </c>
      <c r="AH57" s="218">
        <f>SUM(AH58:AH59)</f>
        <v>0</v>
      </c>
      <c r="AI57" s="218">
        <f>SUM(AI58:AI59)</f>
        <v>0</v>
      </c>
      <c r="AJ57" s="218">
        <f t="shared" si="12"/>
        <v>9</v>
      </c>
      <c r="AK57" s="218">
        <f>SUM(AK58:AK59)</f>
        <v>1</v>
      </c>
      <c r="AL57" s="218">
        <f>SUM(AL58:AL59)</f>
        <v>8</v>
      </c>
      <c r="AM57" s="218">
        <f>SUM(AM58:AM59)</f>
        <v>1</v>
      </c>
      <c r="AN57" s="240">
        <f t="shared" si="15"/>
        <v>4</v>
      </c>
      <c r="AO57" s="218">
        <f>SUM(AO58:AO59)</f>
        <v>3</v>
      </c>
      <c r="AP57" s="218">
        <f>SUM(AP58:AP59)</f>
        <v>1</v>
      </c>
      <c r="AQ57" s="379" t="s">
        <v>151</v>
      </c>
      <c r="AR57" s="383"/>
    </row>
    <row r="58" spans="1:44" ht="25.5" customHeight="1">
      <c r="A58" s="242"/>
      <c r="B58" s="237" t="s">
        <v>63</v>
      </c>
      <c r="C58" s="225">
        <f t="shared" si="1"/>
        <v>22</v>
      </c>
      <c r="D58" s="226">
        <f t="shared" si="19"/>
        <v>0</v>
      </c>
      <c r="E58" s="226">
        <f t="shared" si="19"/>
        <v>22</v>
      </c>
      <c r="F58" s="226">
        <f t="shared" si="2"/>
        <v>2</v>
      </c>
      <c r="G58" s="227">
        <v>0</v>
      </c>
      <c r="H58" s="227">
        <v>2</v>
      </c>
      <c r="I58" s="226">
        <f t="shared" si="17"/>
        <v>0</v>
      </c>
      <c r="J58" s="227">
        <v>0</v>
      </c>
      <c r="K58" s="227">
        <v>0</v>
      </c>
      <c r="L58" s="226">
        <f t="shared" si="4"/>
        <v>0</v>
      </c>
      <c r="M58" s="227">
        <v>0</v>
      </c>
      <c r="N58" s="227">
        <v>0</v>
      </c>
      <c r="O58" s="226">
        <f t="shared" si="5"/>
        <v>0</v>
      </c>
      <c r="P58" s="227">
        <v>0</v>
      </c>
      <c r="Q58" s="227">
        <v>0</v>
      </c>
      <c r="R58" s="226">
        <f t="shared" si="6"/>
        <v>0</v>
      </c>
      <c r="S58" s="227">
        <v>0</v>
      </c>
      <c r="T58" s="227">
        <v>0</v>
      </c>
      <c r="U58" s="226">
        <f t="shared" si="7"/>
        <v>20</v>
      </c>
      <c r="V58" s="227">
        <v>0</v>
      </c>
      <c r="W58" s="227">
        <v>20</v>
      </c>
      <c r="X58" s="226">
        <f t="shared" si="8"/>
        <v>0</v>
      </c>
      <c r="Y58" s="227">
        <v>0</v>
      </c>
      <c r="Z58" s="227">
        <v>0</v>
      </c>
      <c r="AA58" s="226">
        <f t="shared" si="9"/>
        <v>0</v>
      </c>
      <c r="AB58" s="227">
        <v>0</v>
      </c>
      <c r="AC58" s="227">
        <v>0</v>
      </c>
      <c r="AD58" s="226">
        <f t="shared" si="10"/>
        <v>0</v>
      </c>
      <c r="AE58" s="227">
        <v>0</v>
      </c>
      <c r="AF58" s="227">
        <v>0</v>
      </c>
      <c r="AG58" s="226">
        <f t="shared" si="11"/>
        <v>0</v>
      </c>
      <c r="AH58" s="227">
        <v>0</v>
      </c>
      <c r="AI58" s="227">
        <v>0</v>
      </c>
      <c r="AJ58" s="226">
        <f t="shared" si="12"/>
        <v>0</v>
      </c>
      <c r="AK58" s="227">
        <v>0</v>
      </c>
      <c r="AL58" s="227">
        <v>0</v>
      </c>
      <c r="AM58" s="227">
        <v>0</v>
      </c>
      <c r="AN58" s="227">
        <f t="shared" si="15"/>
        <v>3</v>
      </c>
      <c r="AO58" s="227">
        <v>3</v>
      </c>
      <c r="AP58" s="227">
        <v>0</v>
      </c>
      <c r="AQ58" s="238" t="s">
        <v>63</v>
      </c>
      <c r="AR58" s="216"/>
    </row>
    <row r="59" spans="1:44" ht="25.5" customHeight="1">
      <c r="A59" s="242"/>
      <c r="B59" s="237" t="s">
        <v>137</v>
      </c>
      <c r="C59" s="225">
        <f t="shared" si="1"/>
        <v>41</v>
      </c>
      <c r="D59" s="226">
        <f t="shared" si="19"/>
        <v>3</v>
      </c>
      <c r="E59" s="226">
        <f>H59+K59+Q59+T59+N59+W59+Z59+AC59+AF59+AI59+AL59</f>
        <v>38</v>
      </c>
      <c r="F59" s="226">
        <f t="shared" si="2"/>
        <v>6</v>
      </c>
      <c r="G59" s="227">
        <v>1</v>
      </c>
      <c r="H59" s="227">
        <v>5</v>
      </c>
      <c r="I59" s="226">
        <f t="shared" si="17"/>
        <v>0</v>
      </c>
      <c r="J59" s="227">
        <v>0</v>
      </c>
      <c r="K59" s="227">
        <v>0</v>
      </c>
      <c r="L59" s="226">
        <f t="shared" si="4"/>
        <v>0</v>
      </c>
      <c r="M59" s="227">
        <v>0</v>
      </c>
      <c r="N59" s="227">
        <v>0</v>
      </c>
      <c r="O59" s="226">
        <f t="shared" si="5"/>
        <v>0</v>
      </c>
      <c r="P59" s="227">
        <v>0</v>
      </c>
      <c r="Q59" s="227">
        <v>0</v>
      </c>
      <c r="R59" s="226">
        <f t="shared" si="6"/>
        <v>0</v>
      </c>
      <c r="S59" s="227">
        <v>0</v>
      </c>
      <c r="T59" s="227">
        <v>0</v>
      </c>
      <c r="U59" s="226">
        <f t="shared" si="7"/>
        <v>22</v>
      </c>
      <c r="V59" s="227">
        <v>1</v>
      </c>
      <c r="W59" s="227">
        <v>21</v>
      </c>
      <c r="X59" s="226">
        <f t="shared" si="8"/>
        <v>4</v>
      </c>
      <c r="Y59" s="227">
        <v>0</v>
      </c>
      <c r="Z59" s="227">
        <v>4</v>
      </c>
      <c r="AA59" s="226">
        <f t="shared" si="9"/>
        <v>0</v>
      </c>
      <c r="AB59" s="227">
        <v>0</v>
      </c>
      <c r="AC59" s="227">
        <v>0</v>
      </c>
      <c r="AD59" s="226">
        <f t="shared" si="10"/>
        <v>0</v>
      </c>
      <c r="AE59" s="227">
        <v>0</v>
      </c>
      <c r="AF59" s="227">
        <v>0</v>
      </c>
      <c r="AG59" s="226">
        <f t="shared" si="11"/>
        <v>0</v>
      </c>
      <c r="AH59" s="227">
        <v>0</v>
      </c>
      <c r="AI59" s="227">
        <v>0</v>
      </c>
      <c r="AJ59" s="226">
        <f t="shared" si="12"/>
        <v>9</v>
      </c>
      <c r="AK59" s="227">
        <v>1</v>
      </c>
      <c r="AL59" s="227">
        <v>8</v>
      </c>
      <c r="AM59" s="227">
        <v>1</v>
      </c>
      <c r="AN59" s="227">
        <f t="shared" si="15"/>
        <v>1</v>
      </c>
      <c r="AO59" s="227">
        <v>0</v>
      </c>
      <c r="AP59" s="227">
        <v>1</v>
      </c>
      <c r="AQ59" s="238" t="s">
        <v>137</v>
      </c>
      <c r="AR59" s="216"/>
    </row>
    <row r="60" spans="1:44" s="231" customFormat="1" ht="25.5" customHeight="1">
      <c r="A60" s="347" t="s">
        <v>153</v>
      </c>
      <c r="B60" s="349"/>
      <c r="C60" s="217">
        <f t="shared" si="1"/>
        <v>0</v>
      </c>
      <c r="D60" s="218">
        <f>D61</f>
        <v>0</v>
      </c>
      <c r="E60" s="218">
        <f>E61</f>
        <v>0</v>
      </c>
      <c r="F60" s="218">
        <f t="shared" si="2"/>
        <v>0</v>
      </c>
      <c r="G60" s="218">
        <f>G61</f>
        <v>0</v>
      </c>
      <c r="H60" s="218">
        <f>H61</f>
        <v>0</v>
      </c>
      <c r="I60" s="218">
        <f t="shared" si="17"/>
        <v>0</v>
      </c>
      <c r="J60" s="218">
        <f>J61</f>
        <v>0</v>
      </c>
      <c r="K60" s="218">
        <f>K61</f>
        <v>0</v>
      </c>
      <c r="L60" s="218">
        <f t="shared" si="4"/>
        <v>0</v>
      </c>
      <c r="M60" s="218">
        <f>M61</f>
        <v>0</v>
      </c>
      <c r="N60" s="218">
        <f>N61</f>
        <v>0</v>
      </c>
      <c r="O60" s="218">
        <f t="shared" si="5"/>
        <v>0</v>
      </c>
      <c r="P60" s="218">
        <f>P61</f>
        <v>0</v>
      </c>
      <c r="Q60" s="218">
        <f>Q61</f>
        <v>0</v>
      </c>
      <c r="R60" s="218">
        <f t="shared" si="6"/>
        <v>0</v>
      </c>
      <c r="S60" s="218">
        <f>S61</f>
        <v>0</v>
      </c>
      <c r="T60" s="218">
        <f>T61</f>
        <v>0</v>
      </c>
      <c r="U60" s="218">
        <f t="shared" si="7"/>
        <v>0</v>
      </c>
      <c r="V60" s="218">
        <f>V61</f>
        <v>0</v>
      </c>
      <c r="W60" s="218">
        <f>W61</f>
        <v>0</v>
      </c>
      <c r="X60" s="218">
        <f t="shared" si="8"/>
        <v>0</v>
      </c>
      <c r="Y60" s="218">
        <f>Y61</f>
        <v>0</v>
      </c>
      <c r="Z60" s="218">
        <f>Z61</f>
        <v>0</v>
      </c>
      <c r="AA60" s="218">
        <f t="shared" si="9"/>
        <v>0</v>
      </c>
      <c r="AB60" s="218">
        <f>AB61</f>
        <v>0</v>
      </c>
      <c r="AC60" s="218">
        <f>AC61</f>
        <v>0</v>
      </c>
      <c r="AD60" s="218">
        <f t="shared" si="10"/>
        <v>0</v>
      </c>
      <c r="AE60" s="218">
        <f>AE61</f>
        <v>0</v>
      </c>
      <c r="AF60" s="218">
        <f>AF61</f>
        <v>0</v>
      </c>
      <c r="AG60" s="218">
        <f t="shared" si="11"/>
        <v>0</v>
      </c>
      <c r="AH60" s="218">
        <f>SUM(AH61)</f>
        <v>0</v>
      </c>
      <c r="AI60" s="218">
        <f>SUM(AI61)</f>
        <v>0</v>
      </c>
      <c r="AJ60" s="218">
        <f t="shared" si="12"/>
        <v>0</v>
      </c>
      <c r="AK60" s="218">
        <f>SUM(AK61)</f>
        <v>0</v>
      </c>
      <c r="AL60" s="218">
        <f>SUM(AL61)</f>
        <v>0</v>
      </c>
      <c r="AM60" s="218">
        <f>SUM(AM61)</f>
        <v>0</v>
      </c>
      <c r="AN60" s="240">
        <f t="shared" si="15"/>
        <v>0</v>
      </c>
      <c r="AO60" s="218">
        <f>SUM(AO61)</f>
        <v>0</v>
      </c>
      <c r="AP60" s="218">
        <f>SUM(AP61)</f>
        <v>0</v>
      </c>
      <c r="AQ60" s="379" t="s">
        <v>153</v>
      </c>
      <c r="AR60" s="380"/>
    </row>
    <row r="61" spans="1:44" ht="25.5" customHeight="1">
      <c r="A61" s="242"/>
      <c r="B61" s="237" t="s">
        <v>64</v>
      </c>
      <c r="C61" s="225">
        <f t="shared" si="1"/>
        <v>0</v>
      </c>
      <c r="D61" s="226">
        <f t="shared" si="19"/>
        <v>0</v>
      </c>
      <c r="E61" s="226">
        <f t="shared" si="19"/>
        <v>0</v>
      </c>
      <c r="F61" s="226">
        <f t="shared" si="2"/>
        <v>0</v>
      </c>
      <c r="G61" s="227">
        <v>0</v>
      </c>
      <c r="H61" s="227">
        <v>0</v>
      </c>
      <c r="I61" s="226">
        <f t="shared" si="17"/>
        <v>0</v>
      </c>
      <c r="J61" s="227">
        <v>0</v>
      </c>
      <c r="K61" s="227">
        <v>0</v>
      </c>
      <c r="L61" s="226">
        <f t="shared" si="4"/>
        <v>0</v>
      </c>
      <c r="M61" s="227">
        <v>0</v>
      </c>
      <c r="N61" s="227">
        <v>0</v>
      </c>
      <c r="O61" s="226">
        <f t="shared" si="5"/>
        <v>0</v>
      </c>
      <c r="P61" s="227">
        <v>0</v>
      </c>
      <c r="Q61" s="227">
        <v>0</v>
      </c>
      <c r="R61" s="226">
        <f t="shared" si="6"/>
        <v>0</v>
      </c>
      <c r="S61" s="227">
        <v>0</v>
      </c>
      <c r="T61" s="227">
        <v>0</v>
      </c>
      <c r="U61" s="226">
        <f t="shared" si="7"/>
        <v>0</v>
      </c>
      <c r="V61" s="227">
        <v>0</v>
      </c>
      <c r="W61" s="227">
        <v>0</v>
      </c>
      <c r="X61" s="226">
        <f t="shared" si="8"/>
        <v>0</v>
      </c>
      <c r="Y61" s="227">
        <v>0</v>
      </c>
      <c r="Z61" s="227">
        <v>0</v>
      </c>
      <c r="AA61" s="226">
        <f t="shared" si="9"/>
        <v>0</v>
      </c>
      <c r="AB61" s="227">
        <v>0</v>
      </c>
      <c r="AC61" s="227">
        <v>0</v>
      </c>
      <c r="AD61" s="226">
        <f t="shared" si="10"/>
        <v>0</v>
      </c>
      <c r="AE61" s="227">
        <v>0</v>
      </c>
      <c r="AF61" s="227">
        <v>0</v>
      </c>
      <c r="AG61" s="226">
        <f t="shared" si="11"/>
        <v>0</v>
      </c>
      <c r="AH61" s="227">
        <v>0</v>
      </c>
      <c r="AI61" s="227">
        <v>0</v>
      </c>
      <c r="AJ61" s="226">
        <f t="shared" si="12"/>
        <v>0</v>
      </c>
      <c r="AK61" s="227">
        <v>0</v>
      </c>
      <c r="AL61" s="227">
        <v>0</v>
      </c>
      <c r="AM61" s="227">
        <v>0</v>
      </c>
      <c r="AN61" s="227">
        <f t="shared" si="15"/>
        <v>0</v>
      </c>
      <c r="AO61" s="227">
        <v>0</v>
      </c>
      <c r="AP61" s="227">
        <v>0</v>
      </c>
      <c r="AQ61" s="238" t="s">
        <v>64</v>
      </c>
      <c r="AR61" s="216"/>
    </row>
    <row r="62" spans="1:44" s="241" customFormat="1" ht="25.5" customHeight="1">
      <c r="A62" s="347" t="s">
        <v>154</v>
      </c>
      <c r="B62" s="348"/>
      <c r="C62" s="217">
        <f t="shared" si="1"/>
        <v>18</v>
      </c>
      <c r="D62" s="218">
        <f>SUM(D63:D64)</f>
        <v>0</v>
      </c>
      <c r="E62" s="218">
        <f>SUM(E63:E64)</f>
        <v>18</v>
      </c>
      <c r="F62" s="218">
        <f t="shared" si="2"/>
        <v>3</v>
      </c>
      <c r="G62" s="218">
        <f>SUM(G63:G64)</f>
        <v>0</v>
      </c>
      <c r="H62" s="218">
        <f>SUM(H63:H64)</f>
        <v>3</v>
      </c>
      <c r="I62" s="218">
        <f t="shared" si="17"/>
        <v>0</v>
      </c>
      <c r="J62" s="218">
        <f>SUM(J63:J64)</f>
        <v>0</v>
      </c>
      <c r="K62" s="218">
        <f>SUM(K63:K64)</f>
        <v>0</v>
      </c>
      <c r="L62" s="218">
        <f t="shared" si="4"/>
        <v>0</v>
      </c>
      <c r="M62" s="218">
        <f>SUM(M63:M64)</f>
        <v>0</v>
      </c>
      <c r="N62" s="218">
        <f>SUM(N63:N64)</f>
        <v>0</v>
      </c>
      <c r="O62" s="218">
        <f t="shared" si="5"/>
        <v>0</v>
      </c>
      <c r="P62" s="218">
        <f>SUM(P63:P64)</f>
        <v>0</v>
      </c>
      <c r="Q62" s="218">
        <f>SUM(Q63:Q64)</f>
        <v>0</v>
      </c>
      <c r="R62" s="218">
        <f t="shared" si="6"/>
        <v>0</v>
      </c>
      <c r="S62" s="218">
        <f>SUM(S63:S64)</f>
        <v>0</v>
      </c>
      <c r="T62" s="218">
        <f>SUM(T63:T64)</f>
        <v>0</v>
      </c>
      <c r="U62" s="218">
        <f t="shared" si="7"/>
        <v>12</v>
      </c>
      <c r="V62" s="218">
        <f>SUM(V63:V64)</f>
        <v>0</v>
      </c>
      <c r="W62" s="218">
        <f>SUM(W63:W64)</f>
        <v>12</v>
      </c>
      <c r="X62" s="218">
        <f t="shared" si="8"/>
        <v>0</v>
      </c>
      <c r="Y62" s="218">
        <f>SUM(Y63:Y64)</f>
        <v>0</v>
      </c>
      <c r="Z62" s="218">
        <f>SUM(Z63:Z64)</f>
        <v>0</v>
      </c>
      <c r="AA62" s="218">
        <f t="shared" si="9"/>
        <v>0</v>
      </c>
      <c r="AB62" s="218">
        <f>SUM(AB63:AB64)</f>
        <v>0</v>
      </c>
      <c r="AC62" s="218">
        <f>SUM(AC63:AC64)</f>
        <v>0</v>
      </c>
      <c r="AD62" s="218">
        <f t="shared" si="10"/>
        <v>0</v>
      </c>
      <c r="AE62" s="218">
        <f>SUM(AE63:AE64)</f>
        <v>0</v>
      </c>
      <c r="AF62" s="218">
        <f>SUM(AF63:AF64)</f>
        <v>0</v>
      </c>
      <c r="AG62" s="218">
        <f t="shared" si="11"/>
        <v>0</v>
      </c>
      <c r="AH62" s="218">
        <f>SUM(AH63:AH64)</f>
        <v>0</v>
      </c>
      <c r="AI62" s="218">
        <f>SUM(AI63:AI64)</f>
        <v>0</v>
      </c>
      <c r="AJ62" s="218">
        <f t="shared" si="12"/>
        <v>3</v>
      </c>
      <c r="AK62" s="218">
        <f>SUM(AK63:AK64)</f>
        <v>0</v>
      </c>
      <c r="AL62" s="218">
        <f>SUM(AL63:AL64)</f>
        <v>3</v>
      </c>
      <c r="AM62" s="218">
        <f>SUM(AM63:AM64)</f>
        <v>0</v>
      </c>
      <c r="AN62" s="240">
        <f t="shared" si="15"/>
        <v>4</v>
      </c>
      <c r="AO62" s="218">
        <f>SUM(AO63:AO64)</f>
        <v>0</v>
      </c>
      <c r="AP62" s="218">
        <f>SUM(AP63:AP64)</f>
        <v>4</v>
      </c>
      <c r="AQ62" s="379" t="s">
        <v>154</v>
      </c>
      <c r="AR62" s="383"/>
    </row>
    <row r="63" spans="1:44" ht="25.5" customHeight="1">
      <c r="A63" s="242"/>
      <c r="B63" s="237" t="s">
        <v>138</v>
      </c>
      <c r="C63" s="225">
        <f t="shared" si="1"/>
        <v>18</v>
      </c>
      <c r="D63" s="226">
        <f t="shared" si="19"/>
        <v>0</v>
      </c>
      <c r="E63" s="226">
        <f t="shared" si="19"/>
        <v>18</v>
      </c>
      <c r="F63" s="226">
        <f t="shared" si="2"/>
        <v>3</v>
      </c>
      <c r="G63" s="227">
        <v>0</v>
      </c>
      <c r="H63" s="227">
        <v>3</v>
      </c>
      <c r="I63" s="226">
        <f t="shared" si="17"/>
        <v>0</v>
      </c>
      <c r="J63" s="227">
        <v>0</v>
      </c>
      <c r="K63" s="227">
        <v>0</v>
      </c>
      <c r="L63" s="226">
        <f t="shared" si="4"/>
        <v>0</v>
      </c>
      <c r="M63" s="227">
        <v>0</v>
      </c>
      <c r="N63" s="227">
        <v>0</v>
      </c>
      <c r="O63" s="226">
        <f t="shared" si="5"/>
        <v>0</v>
      </c>
      <c r="P63" s="227">
        <v>0</v>
      </c>
      <c r="Q63" s="227">
        <v>0</v>
      </c>
      <c r="R63" s="226">
        <f t="shared" si="6"/>
        <v>0</v>
      </c>
      <c r="S63" s="227">
        <v>0</v>
      </c>
      <c r="T63" s="227">
        <v>0</v>
      </c>
      <c r="U63" s="226">
        <f t="shared" si="7"/>
        <v>12</v>
      </c>
      <c r="V63" s="227">
        <v>0</v>
      </c>
      <c r="W63" s="227">
        <v>12</v>
      </c>
      <c r="X63" s="226">
        <f t="shared" si="8"/>
        <v>0</v>
      </c>
      <c r="Y63" s="227">
        <v>0</v>
      </c>
      <c r="Z63" s="227">
        <v>0</v>
      </c>
      <c r="AA63" s="226">
        <f t="shared" si="9"/>
        <v>0</v>
      </c>
      <c r="AB63" s="227">
        <v>0</v>
      </c>
      <c r="AC63" s="227">
        <v>0</v>
      </c>
      <c r="AD63" s="226">
        <f t="shared" si="10"/>
        <v>0</v>
      </c>
      <c r="AE63" s="227">
        <v>0</v>
      </c>
      <c r="AF63" s="227">
        <v>0</v>
      </c>
      <c r="AG63" s="226">
        <f t="shared" si="11"/>
        <v>0</v>
      </c>
      <c r="AH63" s="227">
        <v>0</v>
      </c>
      <c r="AI63" s="227">
        <v>0</v>
      </c>
      <c r="AJ63" s="226">
        <f t="shared" si="12"/>
        <v>3</v>
      </c>
      <c r="AK63" s="227">
        <v>0</v>
      </c>
      <c r="AL63" s="227">
        <v>3</v>
      </c>
      <c r="AM63" s="227">
        <v>0</v>
      </c>
      <c r="AN63" s="227">
        <f t="shared" si="15"/>
        <v>4</v>
      </c>
      <c r="AO63" s="227">
        <v>0</v>
      </c>
      <c r="AP63" s="227">
        <v>4</v>
      </c>
      <c r="AQ63" s="238" t="s">
        <v>138</v>
      </c>
      <c r="AR63" s="216"/>
    </row>
    <row r="64" spans="1:44" s="204" customFormat="1" ht="25.5" customHeight="1">
      <c r="A64" s="242"/>
      <c r="B64" s="237" t="s">
        <v>139</v>
      </c>
      <c r="C64" s="225">
        <f t="shared" si="1"/>
        <v>0</v>
      </c>
      <c r="D64" s="226">
        <f>G64+J64+P64+S64+M64+V64+Y64+AB64+AE64+AH64+AK64</f>
        <v>0</v>
      </c>
      <c r="E64" s="226">
        <f>H64+K64+Q64+T64+N64+W64+Z64+AC64+AF64+AI64+AL64</f>
        <v>0</v>
      </c>
      <c r="F64" s="226">
        <f t="shared" si="2"/>
        <v>0</v>
      </c>
      <c r="G64" s="227">
        <v>0</v>
      </c>
      <c r="H64" s="227">
        <v>0</v>
      </c>
      <c r="I64" s="226">
        <f t="shared" si="17"/>
        <v>0</v>
      </c>
      <c r="J64" s="227">
        <v>0</v>
      </c>
      <c r="K64" s="227">
        <v>0</v>
      </c>
      <c r="L64" s="226">
        <f t="shared" si="4"/>
        <v>0</v>
      </c>
      <c r="M64" s="227">
        <v>0</v>
      </c>
      <c r="N64" s="227">
        <v>0</v>
      </c>
      <c r="O64" s="226">
        <f t="shared" si="5"/>
        <v>0</v>
      </c>
      <c r="P64" s="227">
        <v>0</v>
      </c>
      <c r="Q64" s="227">
        <v>0</v>
      </c>
      <c r="R64" s="226">
        <f t="shared" si="6"/>
        <v>0</v>
      </c>
      <c r="S64" s="227">
        <v>0</v>
      </c>
      <c r="T64" s="227">
        <v>0</v>
      </c>
      <c r="U64" s="226">
        <f t="shared" si="7"/>
        <v>0</v>
      </c>
      <c r="V64" s="227">
        <v>0</v>
      </c>
      <c r="W64" s="227">
        <v>0</v>
      </c>
      <c r="X64" s="226">
        <f t="shared" si="8"/>
        <v>0</v>
      </c>
      <c r="Y64" s="227">
        <v>0</v>
      </c>
      <c r="Z64" s="227">
        <v>0</v>
      </c>
      <c r="AA64" s="226">
        <f t="shared" si="9"/>
        <v>0</v>
      </c>
      <c r="AB64" s="227">
        <v>0</v>
      </c>
      <c r="AC64" s="227">
        <v>0</v>
      </c>
      <c r="AD64" s="226">
        <f t="shared" si="10"/>
        <v>0</v>
      </c>
      <c r="AE64" s="227">
        <v>0</v>
      </c>
      <c r="AF64" s="227">
        <v>0</v>
      </c>
      <c r="AG64" s="226">
        <f t="shared" si="11"/>
        <v>0</v>
      </c>
      <c r="AH64" s="227">
        <v>0</v>
      </c>
      <c r="AI64" s="227">
        <v>0</v>
      </c>
      <c r="AJ64" s="226">
        <f t="shared" si="12"/>
        <v>0</v>
      </c>
      <c r="AK64" s="227">
        <v>0</v>
      </c>
      <c r="AL64" s="227">
        <v>0</v>
      </c>
      <c r="AM64" s="227">
        <v>0</v>
      </c>
      <c r="AN64" s="227">
        <f t="shared" si="15"/>
        <v>0</v>
      </c>
      <c r="AO64" s="227">
        <v>0</v>
      </c>
      <c r="AP64" s="227">
        <v>0</v>
      </c>
      <c r="AQ64" s="238" t="s">
        <v>139</v>
      </c>
      <c r="AR64" s="216"/>
    </row>
    <row r="65" spans="1:44" s="204" customFormat="1" ht="25.5" customHeight="1">
      <c r="A65" s="202"/>
      <c r="B65" s="243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44"/>
      <c r="AR65" s="202"/>
    </row>
    <row r="66" spans="2:42" ht="11.25" customHeight="1">
      <c r="B66" s="247"/>
      <c r="C66" s="247"/>
      <c r="D66" s="247"/>
      <c r="E66" s="247"/>
      <c r="F66" s="247"/>
      <c r="G66" s="247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</row>
    <row r="67" spans="2:42" ht="11.25" customHeight="1">
      <c r="B67" s="254"/>
      <c r="C67" s="255"/>
      <c r="D67" s="255"/>
      <c r="E67" s="255"/>
      <c r="F67" s="255"/>
      <c r="G67" s="213"/>
      <c r="H67" s="213"/>
      <c r="I67" s="213"/>
      <c r="J67" s="213"/>
      <c r="K67" s="213"/>
      <c r="L67" s="255"/>
      <c r="M67" s="213"/>
      <c r="N67" s="213"/>
      <c r="O67" s="213"/>
      <c r="P67" s="213"/>
      <c r="Q67" s="213"/>
      <c r="R67" s="213"/>
      <c r="S67" s="213"/>
      <c r="T67" s="213"/>
      <c r="U67" s="255"/>
      <c r="V67" s="213"/>
      <c r="W67" s="213"/>
      <c r="X67" s="255"/>
      <c r="Y67" s="213"/>
      <c r="Z67" s="213"/>
      <c r="AA67" s="255"/>
      <c r="AB67" s="213"/>
      <c r="AC67" s="213"/>
      <c r="AD67" s="255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</row>
    <row r="68" spans="2:5" ht="11.25" customHeight="1">
      <c r="B68" s="245"/>
      <c r="C68" s="245"/>
      <c r="D68" s="245"/>
      <c r="E68" s="245"/>
    </row>
    <row r="69" spans="2:5" ht="11.25" customHeight="1">
      <c r="B69" s="245"/>
      <c r="C69" s="245"/>
      <c r="D69" s="245"/>
      <c r="E69" s="245"/>
    </row>
    <row r="70" spans="2:5" ht="11.25" customHeight="1">
      <c r="B70" s="245"/>
      <c r="C70" s="245"/>
      <c r="D70" s="245"/>
      <c r="E70" s="245"/>
    </row>
    <row r="71" spans="2:5" ht="11.25" customHeight="1">
      <c r="B71" s="245"/>
      <c r="C71" s="245"/>
      <c r="D71" s="245"/>
      <c r="E71" s="245"/>
    </row>
    <row r="72" spans="2:5" ht="11.25" customHeight="1">
      <c r="B72" s="245"/>
      <c r="C72" s="245"/>
      <c r="D72" s="245"/>
      <c r="E72" s="245"/>
    </row>
    <row r="73" spans="2:5" ht="11.25" customHeight="1">
      <c r="B73" s="245"/>
      <c r="C73" s="245"/>
      <c r="D73" s="245"/>
      <c r="E73" s="245"/>
    </row>
    <row r="74" spans="2:5" ht="11.25" customHeight="1">
      <c r="B74" s="245"/>
      <c r="C74" s="245"/>
      <c r="D74" s="245"/>
      <c r="E74" s="245"/>
    </row>
    <row r="75" spans="2:5" ht="11.25" customHeight="1">
      <c r="B75" s="245"/>
      <c r="C75" s="245"/>
      <c r="D75" s="245"/>
      <c r="E75" s="245"/>
    </row>
    <row r="76" spans="2:5" ht="11.25" customHeight="1">
      <c r="B76" s="245"/>
      <c r="C76" s="245"/>
      <c r="D76" s="245"/>
      <c r="E76" s="245"/>
    </row>
    <row r="77" spans="2:5" ht="11.25" customHeight="1">
      <c r="B77" s="245"/>
      <c r="C77" s="245"/>
      <c r="D77" s="245"/>
      <c r="E77" s="245"/>
    </row>
    <row r="78" spans="2:5" ht="11.25" customHeight="1">
      <c r="B78" s="245"/>
      <c r="C78" s="245"/>
      <c r="D78" s="245"/>
      <c r="E78" s="245"/>
    </row>
    <row r="79" spans="2:5" ht="11.25" customHeight="1">
      <c r="B79" s="245"/>
      <c r="C79" s="245"/>
      <c r="D79" s="245"/>
      <c r="E79" s="245"/>
    </row>
    <row r="80" spans="2:5" ht="11.25" customHeight="1">
      <c r="B80" s="245"/>
      <c r="C80" s="245"/>
      <c r="D80" s="245"/>
      <c r="E80" s="245"/>
    </row>
  </sheetData>
  <sheetProtection sheet="1" objects="1" scenarios="1" selectLockedCells="1" selectUnlockedCells="1"/>
  <mergeCells count="40">
    <mergeCell ref="AQ57:AR57"/>
    <mergeCell ref="AQ60:AR60"/>
    <mergeCell ref="AQ62:AR62"/>
    <mergeCell ref="AQ42:AR42"/>
    <mergeCell ref="AQ45:AR45"/>
    <mergeCell ref="AQ49:AR49"/>
    <mergeCell ref="AQ54:AR54"/>
    <mergeCell ref="AQ13:AR13"/>
    <mergeCell ref="AQ32:AR32"/>
    <mergeCell ref="AQ35:AR35"/>
    <mergeCell ref="AQ40:AR40"/>
    <mergeCell ref="AM4:AM7"/>
    <mergeCell ref="AN4:AP5"/>
    <mergeCell ref="AQ4:AR7"/>
    <mergeCell ref="AD5:AF5"/>
    <mergeCell ref="AG5:AI5"/>
    <mergeCell ref="AJ5:AL5"/>
    <mergeCell ref="A1:W1"/>
    <mergeCell ref="A4:B7"/>
    <mergeCell ref="C4:AL4"/>
    <mergeCell ref="I5:K5"/>
    <mergeCell ref="AA5:AC5"/>
    <mergeCell ref="O5:Q5"/>
    <mergeCell ref="A35:B35"/>
    <mergeCell ref="A40:B40"/>
    <mergeCell ref="L5:N5"/>
    <mergeCell ref="A13:B13"/>
    <mergeCell ref="C5:E5"/>
    <mergeCell ref="F5:H5"/>
    <mergeCell ref="A32:B32"/>
    <mergeCell ref="A62:B62"/>
    <mergeCell ref="R5:T5"/>
    <mergeCell ref="U5:W5"/>
    <mergeCell ref="X5:Z5"/>
    <mergeCell ref="A54:B54"/>
    <mergeCell ref="A60:B60"/>
    <mergeCell ref="A57:B57"/>
    <mergeCell ref="A42:B42"/>
    <mergeCell ref="A45:B45"/>
    <mergeCell ref="A49:B4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5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81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64" customWidth="1"/>
    <col min="2" max="2" width="8.75" style="64" customWidth="1"/>
    <col min="3" max="11" width="8.58203125" style="64" customWidth="1"/>
    <col min="12" max="12" width="1.83203125" style="64" customWidth="1"/>
    <col min="13" max="22" width="8.58203125" style="64" customWidth="1"/>
    <col min="23" max="16384" width="8.75" style="64" customWidth="1"/>
  </cols>
  <sheetData>
    <row r="1" spans="1:22" ht="16.5" customHeight="1">
      <c r="A1" s="326" t="s">
        <v>129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 t="s">
        <v>130</v>
      </c>
      <c r="M1" s="326"/>
      <c r="N1" s="326"/>
      <c r="O1" s="326"/>
      <c r="P1" s="326"/>
      <c r="Q1" s="326"/>
      <c r="R1" s="326"/>
      <c r="S1" s="326"/>
      <c r="T1" s="326"/>
      <c r="U1" s="326"/>
      <c r="V1" s="326"/>
    </row>
    <row r="2" spans="1:22" ht="16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3" ht="16.5" customHeight="1">
      <c r="A3" s="65" t="s">
        <v>69</v>
      </c>
      <c r="B3" s="67"/>
      <c r="C3" s="108"/>
      <c r="D3" s="108"/>
      <c r="E3" s="108"/>
      <c r="F3" s="66"/>
      <c r="G3" s="66"/>
      <c r="H3" s="66"/>
      <c r="I3" s="66"/>
      <c r="J3" s="66"/>
      <c r="K3" s="71" t="s">
        <v>70</v>
      </c>
      <c r="L3" s="65" t="s">
        <v>86</v>
      </c>
      <c r="M3" s="67"/>
      <c r="N3" s="108"/>
      <c r="O3" s="108"/>
      <c r="P3" s="108"/>
      <c r="Q3" s="66"/>
      <c r="R3" s="66"/>
      <c r="S3" s="66"/>
      <c r="T3" s="66"/>
      <c r="U3" s="66"/>
      <c r="V3" s="71" t="s">
        <v>70</v>
      </c>
      <c r="W3" s="191"/>
    </row>
    <row r="4" spans="1:23" ht="16.5" customHeight="1">
      <c r="A4" s="180"/>
      <c r="B4" s="72" t="s">
        <v>131</v>
      </c>
      <c r="C4" s="315" t="s">
        <v>5</v>
      </c>
      <c r="D4" s="316"/>
      <c r="E4" s="317"/>
      <c r="F4" s="315" t="s">
        <v>132</v>
      </c>
      <c r="G4" s="317"/>
      <c r="H4" s="315" t="s">
        <v>133</v>
      </c>
      <c r="I4" s="317"/>
      <c r="J4" s="315" t="s">
        <v>134</v>
      </c>
      <c r="K4" s="316"/>
      <c r="L4" s="320" t="s">
        <v>206</v>
      </c>
      <c r="M4" s="321"/>
      <c r="N4" s="315" t="s">
        <v>5</v>
      </c>
      <c r="O4" s="316"/>
      <c r="P4" s="317"/>
      <c r="Q4" s="315" t="s">
        <v>132</v>
      </c>
      <c r="R4" s="317"/>
      <c r="S4" s="315" t="s">
        <v>133</v>
      </c>
      <c r="T4" s="317"/>
      <c r="U4" s="315" t="s">
        <v>134</v>
      </c>
      <c r="V4" s="316"/>
      <c r="W4" s="191"/>
    </row>
    <row r="5" spans="1:22" ht="16.5" customHeight="1">
      <c r="A5" s="67"/>
      <c r="B5" s="78" t="s">
        <v>140</v>
      </c>
      <c r="C5" s="75" t="s">
        <v>17</v>
      </c>
      <c r="D5" s="75" t="s">
        <v>77</v>
      </c>
      <c r="E5" s="75" t="s">
        <v>78</v>
      </c>
      <c r="F5" s="75" t="s">
        <v>77</v>
      </c>
      <c r="G5" s="75" t="s">
        <v>78</v>
      </c>
      <c r="H5" s="75" t="s">
        <v>77</v>
      </c>
      <c r="I5" s="75" t="s">
        <v>78</v>
      </c>
      <c r="J5" s="75" t="s">
        <v>77</v>
      </c>
      <c r="K5" s="75" t="s">
        <v>78</v>
      </c>
      <c r="L5" s="310" t="s">
        <v>140</v>
      </c>
      <c r="M5" s="311"/>
      <c r="N5" s="75" t="s">
        <v>17</v>
      </c>
      <c r="O5" s="75" t="s">
        <v>77</v>
      </c>
      <c r="P5" s="75" t="s">
        <v>78</v>
      </c>
      <c r="Q5" s="75" t="s">
        <v>77</v>
      </c>
      <c r="R5" s="75" t="s">
        <v>78</v>
      </c>
      <c r="S5" s="75" t="s">
        <v>77</v>
      </c>
      <c r="T5" s="75" t="s">
        <v>78</v>
      </c>
      <c r="U5" s="75" t="s">
        <v>77</v>
      </c>
      <c r="V5" s="75" t="s">
        <v>78</v>
      </c>
    </row>
    <row r="6" spans="1:22" ht="16.5" customHeight="1">
      <c r="A6" s="69"/>
      <c r="B6" s="81"/>
      <c r="C6" s="76"/>
      <c r="D6" s="109"/>
      <c r="E6" s="109"/>
      <c r="F6" s="109"/>
      <c r="G6" s="109"/>
      <c r="H6" s="109"/>
      <c r="I6" s="109"/>
      <c r="J6" s="109"/>
      <c r="K6" s="109"/>
      <c r="L6" s="69"/>
      <c r="M6" s="81"/>
      <c r="N6" s="76"/>
      <c r="O6" s="109"/>
      <c r="P6" s="109"/>
      <c r="Q6" s="109"/>
      <c r="R6" s="109"/>
      <c r="S6" s="109"/>
      <c r="T6" s="109"/>
      <c r="U6" s="109"/>
      <c r="V6" s="109"/>
    </row>
    <row r="7" spans="1:22" ht="16.5" customHeight="1">
      <c r="A7" s="111"/>
      <c r="B7" s="112" t="s">
        <v>209</v>
      </c>
      <c r="C7" s="189">
        <v>451</v>
      </c>
      <c r="D7" s="187">
        <v>280</v>
      </c>
      <c r="E7" s="187">
        <v>171</v>
      </c>
      <c r="F7" s="187">
        <v>71</v>
      </c>
      <c r="G7" s="187">
        <v>111</v>
      </c>
      <c r="H7" s="187">
        <v>0</v>
      </c>
      <c r="I7" s="187">
        <v>1</v>
      </c>
      <c r="J7" s="187">
        <v>209</v>
      </c>
      <c r="K7" s="187">
        <v>59</v>
      </c>
      <c r="L7" s="109"/>
      <c r="M7" s="112" t="s">
        <v>209</v>
      </c>
      <c r="N7" s="189">
        <v>40</v>
      </c>
      <c r="O7" s="187">
        <v>11</v>
      </c>
      <c r="P7" s="187">
        <v>29</v>
      </c>
      <c r="Q7" s="187">
        <v>2</v>
      </c>
      <c r="R7" s="187">
        <v>1</v>
      </c>
      <c r="S7" s="187">
        <v>0</v>
      </c>
      <c r="T7" s="187">
        <v>1</v>
      </c>
      <c r="U7" s="187">
        <v>9</v>
      </c>
      <c r="V7" s="187">
        <v>27</v>
      </c>
    </row>
    <row r="8" spans="1:22" s="86" customFormat="1" ht="16.5" customHeight="1">
      <c r="A8" s="114"/>
      <c r="B8" s="115" t="s">
        <v>210</v>
      </c>
      <c r="C8" s="181">
        <f>C14+C33+C36+C41+C43+C46+C50+C55+C58+C61+C63</f>
        <v>455</v>
      </c>
      <c r="D8" s="182">
        <f>D14+D33+D36+D41+D43+D46+D50+D55+D58+D61+D63</f>
        <v>277</v>
      </c>
      <c r="E8" s="182">
        <f aca="true" t="shared" si="0" ref="E8:K8">E14+E33+E36+E41+E43+E46+E50+E55+E58+E61+E63</f>
        <v>178</v>
      </c>
      <c r="F8" s="182">
        <f t="shared" si="0"/>
        <v>68</v>
      </c>
      <c r="G8" s="182">
        <f t="shared" si="0"/>
        <v>109</v>
      </c>
      <c r="H8" s="182">
        <f t="shared" si="0"/>
        <v>0</v>
      </c>
      <c r="I8" s="182">
        <f t="shared" si="0"/>
        <v>2</v>
      </c>
      <c r="J8" s="182">
        <f t="shared" si="0"/>
        <v>209</v>
      </c>
      <c r="K8" s="182">
        <f t="shared" si="0"/>
        <v>67</v>
      </c>
      <c r="L8" s="114"/>
      <c r="M8" s="115" t="s">
        <v>210</v>
      </c>
      <c r="N8" s="181">
        <f>N11+N30+N33+N38+N40+N43+N47+N52+N55+N58+N60</f>
        <v>33</v>
      </c>
      <c r="O8" s="182">
        <f>O11+O30+O33+O38+O40+O43+O47+O52+O55+O58+O60</f>
        <v>8</v>
      </c>
      <c r="P8" s="182">
        <f aca="true" t="shared" si="1" ref="P8:V8">P11+P30+P33+P38+P40+P43+P47+P52+P55+P58+P60</f>
        <v>25</v>
      </c>
      <c r="Q8" s="182">
        <f t="shared" si="1"/>
        <v>1</v>
      </c>
      <c r="R8" s="182">
        <f t="shared" si="1"/>
        <v>2</v>
      </c>
      <c r="S8" s="182">
        <f t="shared" si="1"/>
        <v>0</v>
      </c>
      <c r="T8" s="182">
        <f t="shared" si="1"/>
        <v>2</v>
      </c>
      <c r="U8" s="182">
        <f t="shared" si="1"/>
        <v>7</v>
      </c>
      <c r="V8" s="182">
        <f t="shared" si="1"/>
        <v>21</v>
      </c>
    </row>
    <row r="9" spans="1:22" ht="16.5" customHeight="1">
      <c r="A9" s="69"/>
      <c r="B9" s="81"/>
      <c r="C9" s="183">
        <f>IF(C8=SUM(C10:C12),"","no")</f>
      </c>
      <c r="D9" s="184">
        <f>IF(D8=SUM(D10:D12),"","no")</f>
      </c>
      <c r="E9" s="184">
        <f>IF(E8=SUM(E10:E12),"","no")</f>
      </c>
      <c r="F9" s="184">
        <f>IF(F8=SUM(F10:F12),"","no")</f>
      </c>
      <c r="G9" s="184"/>
      <c r="H9" s="184"/>
      <c r="I9" s="184">
        <f>IF(I8=SUM(I10:I12),"","no")</f>
      </c>
      <c r="J9" s="184">
        <f>IF(J8=SUM(J10:J12),"","no")</f>
      </c>
      <c r="K9" s="184">
        <f>IF(K8=SUM(K10:K12),"","no")</f>
      </c>
      <c r="L9" s="68"/>
      <c r="M9" s="81"/>
      <c r="N9" s="183"/>
      <c r="O9" s="184"/>
      <c r="P9" s="184"/>
      <c r="Q9" s="184"/>
      <c r="R9" s="184"/>
      <c r="S9" s="184"/>
      <c r="T9" s="184"/>
      <c r="U9" s="184"/>
      <c r="V9" s="184"/>
    </row>
    <row r="10" spans="1:22" ht="16.5" customHeight="1">
      <c r="A10" s="69"/>
      <c r="B10" s="89" t="s">
        <v>81</v>
      </c>
      <c r="C10" s="185">
        <f>SUM(D10:E10)</f>
        <v>0</v>
      </c>
      <c r="D10" s="186">
        <f aca="true" t="shared" si="2" ref="D10:E12">F10+H10+J10</f>
        <v>0</v>
      </c>
      <c r="E10" s="186">
        <f t="shared" si="2"/>
        <v>0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68"/>
      <c r="M10" s="81"/>
      <c r="N10" s="188"/>
      <c r="O10" s="188"/>
      <c r="P10" s="188"/>
      <c r="Q10" s="188"/>
      <c r="R10" s="188"/>
      <c r="S10" s="188"/>
      <c r="T10" s="188"/>
      <c r="U10" s="188"/>
      <c r="V10" s="188"/>
    </row>
    <row r="11" spans="1:22" ht="16.5" customHeight="1">
      <c r="A11" s="69"/>
      <c r="B11" s="89" t="s">
        <v>82</v>
      </c>
      <c r="C11" s="185">
        <f>SUM(D11:E11)</f>
        <v>33</v>
      </c>
      <c r="D11" s="186">
        <f t="shared" si="2"/>
        <v>8</v>
      </c>
      <c r="E11" s="186">
        <f t="shared" si="2"/>
        <v>25</v>
      </c>
      <c r="F11" s="187">
        <v>1</v>
      </c>
      <c r="G11" s="187">
        <v>2</v>
      </c>
      <c r="H11" s="187">
        <v>0</v>
      </c>
      <c r="I11" s="187">
        <v>2</v>
      </c>
      <c r="J11" s="187">
        <v>7</v>
      </c>
      <c r="K11" s="187">
        <v>21</v>
      </c>
      <c r="L11" s="298" t="s">
        <v>207</v>
      </c>
      <c r="M11" s="299"/>
      <c r="N11" s="181">
        <f aca="true" t="shared" si="3" ref="N11:N62">SUM(O11:P11)</f>
        <v>19</v>
      </c>
      <c r="O11" s="182">
        <f>SUM(O13:O29)</f>
        <v>6</v>
      </c>
      <c r="P11" s="182">
        <f aca="true" t="shared" si="4" ref="P11:V11">SUM(P13:P29)</f>
        <v>13</v>
      </c>
      <c r="Q11" s="182">
        <f t="shared" si="4"/>
        <v>1</v>
      </c>
      <c r="R11" s="182">
        <f t="shared" si="4"/>
        <v>1</v>
      </c>
      <c r="S11" s="182">
        <f t="shared" si="4"/>
        <v>0</v>
      </c>
      <c r="T11" s="182">
        <f t="shared" si="4"/>
        <v>2</v>
      </c>
      <c r="U11" s="182">
        <f t="shared" si="4"/>
        <v>5</v>
      </c>
      <c r="V11" s="182">
        <f t="shared" si="4"/>
        <v>10</v>
      </c>
    </row>
    <row r="12" spans="1:22" ht="16.5" customHeight="1">
      <c r="A12" s="69"/>
      <c r="B12" s="89" t="s">
        <v>83</v>
      </c>
      <c r="C12" s="185">
        <f>SUM(D12:E12)</f>
        <v>422</v>
      </c>
      <c r="D12" s="186">
        <f t="shared" si="2"/>
        <v>269</v>
      </c>
      <c r="E12" s="186">
        <f t="shared" si="2"/>
        <v>153</v>
      </c>
      <c r="F12" s="187">
        <v>67</v>
      </c>
      <c r="G12" s="187">
        <v>107</v>
      </c>
      <c r="H12" s="187">
        <v>0</v>
      </c>
      <c r="I12" s="187">
        <v>0</v>
      </c>
      <c r="J12" s="187">
        <v>202</v>
      </c>
      <c r="K12" s="187">
        <v>46</v>
      </c>
      <c r="L12" s="42"/>
      <c r="M12" s="99" t="s">
        <v>208</v>
      </c>
      <c r="N12" s="181">
        <f t="shared" si="3"/>
        <v>2</v>
      </c>
      <c r="O12" s="182">
        <f aca="true" t="shared" si="5" ref="O12:V12">SUM(O13:O17)</f>
        <v>0</v>
      </c>
      <c r="P12" s="182">
        <f t="shared" si="5"/>
        <v>2</v>
      </c>
      <c r="Q12" s="182">
        <f t="shared" si="5"/>
        <v>0</v>
      </c>
      <c r="R12" s="182">
        <f t="shared" si="5"/>
        <v>1</v>
      </c>
      <c r="S12" s="182">
        <f t="shared" si="5"/>
        <v>0</v>
      </c>
      <c r="T12" s="182">
        <f t="shared" si="5"/>
        <v>0</v>
      </c>
      <c r="U12" s="182">
        <f t="shared" si="5"/>
        <v>0</v>
      </c>
      <c r="V12" s="182">
        <f t="shared" si="5"/>
        <v>1</v>
      </c>
    </row>
    <row r="13" spans="1:22" ht="16.5" customHeight="1">
      <c r="A13" s="69"/>
      <c r="B13" s="93"/>
      <c r="C13" s="188"/>
      <c r="D13" s="188"/>
      <c r="E13" s="188"/>
      <c r="F13" s="188"/>
      <c r="G13" s="188"/>
      <c r="H13" s="188"/>
      <c r="I13" s="188"/>
      <c r="J13" s="188"/>
      <c r="K13" s="188"/>
      <c r="L13" s="192"/>
      <c r="M13" s="100" t="s">
        <v>20</v>
      </c>
      <c r="N13" s="185">
        <f t="shared" si="3"/>
        <v>2</v>
      </c>
      <c r="O13" s="186">
        <f aca="true" t="shared" si="6" ref="O13:P28">Q13+S13+U13</f>
        <v>0</v>
      </c>
      <c r="P13" s="186">
        <f t="shared" si="6"/>
        <v>2</v>
      </c>
      <c r="Q13" s="187">
        <v>0</v>
      </c>
      <c r="R13" s="187">
        <v>1</v>
      </c>
      <c r="S13" s="187">
        <v>0</v>
      </c>
      <c r="T13" s="187">
        <v>0</v>
      </c>
      <c r="U13" s="187">
        <v>0</v>
      </c>
      <c r="V13" s="187">
        <v>1</v>
      </c>
    </row>
    <row r="14" spans="1:22" s="98" customFormat="1" ht="16.5" customHeight="1">
      <c r="A14" s="298" t="s">
        <v>207</v>
      </c>
      <c r="B14" s="299"/>
      <c r="C14" s="181">
        <f aca="true" t="shared" si="7" ref="C14:C65">SUM(D14:E14)</f>
        <v>384</v>
      </c>
      <c r="D14" s="182">
        <f aca="true" t="shared" si="8" ref="D14:K14">SUM(D16:D32)</f>
        <v>226</v>
      </c>
      <c r="E14" s="182">
        <f t="shared" si="8"/>
        <v>158</v>
      </c>
      <c r="F14" s="182">
        <f t="shared" si="8"/>
        <v>61</v>
      </c>
      <c r="G14" s="182">
        <f t="shared" si="8"/>
        <v>102</v>
      </c>
      <c r="H14" s="182">
        <f t="shared" si="8"/>
        <v>0</v>
      </c>
      <c r="I14" s="182">
        <f t="shared" si="8"/>
        <v>2</v>
      </c>
      <c r="J14" s="182">
        <f t="shared" si="8"/>
        <v>165</v>
      </c>
      <c r="K14" s="182">
        <f t="shared" si="8"/>
        <v>54</v>
      </c>
      <c r="L14" s="192"/>
      <c r="M14" s="100" t="s">
        <v>21</v>
      </c>
      <c r="N14" s="185">
        <f t="shared" si="3"/>
        <v>0</v>
      </c>
      <c r="O14" s="186">
        <f t="shared" si="6"/>
        <v>0</v>
      </c>
      <c r="P14" s="186">
        <f t="shared" si="6"/>
        <v>0</v>
      </c>
      <c r="Q14" s="187">
        <v>0</v>
      </c>
      <c r="R14" s="187">
        <v>0</v>
      </c>
      <c r="S14" s="187">
        <v>0</v>
      </c>
      <c r="T14" s="187">
        <v>0</v>
      </c>
      <c r="U14" s="187">
        <v>0</v>
      </c>
      <c r="V14" s="187">
        <v>0</v>
      </c>
    </row>
    <row r="15" spans="1:22" s="98" customFormat="1" ht="16.5" customHeight="1">
      <c r="A15" s="42"/>
      <c r="B15" s="99" t="s">
        <v>208</v>
      </c>
      <c r="C15" s="181">
        <f t="shared" si="7"/>
        <v>228</v>
      </c>
      <c r="D15" s="182">
        <f aca="true" t="shared" si="9" ref="D15:K15">SUM(D16:D20)</f>
        <v>138</v>
      </c>
      <c r="E15" s="182">
        <f t="shared" si="9"/>
        <v>90</v>
      </c>
      <c r="F15" s="182">
        <f t="shared" si="9"/>
        <v>36</v>
      </c>
      <c r="G15" s="182">
        <f t="shared" si="9"/>
        <v>59</v>
      </c>
      <c r="H15" s="182">
        <f t="shared" si="9"/>
        <v>0</v>
      </c>
      <c r="I15" s="182">
        <f t="shared" si="9"/>
        <v>0</v>
      </c>
      <c r="J15" s="182">
        <f t="shared" si="9"/>
        <v>102</v>
      </c>
      <c r="K15" s="182">
        <f t="shared" si="9"/>
        <v>31</v>
      </c>
      <c r="L15" s="192"/>
      <c r="M15" s="100" t="s">
        <v>22</v>
      </c>
      <c r="N15" s="185">
        <f t="shared" si="3"/>
        <v>0</v>
      </c>
      <c r="O15" s="186">
        <f t="shared" si="6"/>
        <v>0</v>
      </c>
      <c r="P15" s="186">
        <f t="shared" si="6"/>
        <v>0</v>
      </c>
      <c r="Q15" s="187">
        <v>0</v>
      </c>
      <c r="R15" s="187">
        <v>0</v>
      </c>
      <c r="S15" s="187">
        <v>0</v>
      </c>
      <c r="T15" s="187">
        <v>0</v>
      </c>
      <c r="U15" s="187">
        <v>0</v>
      </c>
      <c r="V15" s="187">
        <v>0</v>
      </c>
    </row>
    <row r="16" spans="1:22" ht="16.5" customHeight="1">
      <c r="A16" s="49"/>
      <c r="B16" s="100" t="s">
        <v>20</v>
      </c>
      <c r="C16" s="185">
        <f t="shared" si="7"/>
        <v>45</v>
      </c>
      <c r="D16" s="186">
        <f>F16+H16+J16</f>
        <v>24</v>
      </c>
      <c r="E16" s="186">
        <f>G16+I16+K16</f>
        <v>21</v>
      </c>
      <c r="F16" s="187">
        <v>8</v>
      </c>
      <c r="G16" s="187">
        <v>15</v>
      </c>
      <c r="H16" s="187">
        <v>0</v>
      </c>
      <c r="I16" s="187">
        <v>0</v>
      </c>
      <c r="J16" s="187">
        <v>16</v>
      </c>
      <c r="K16" s="187">
        <v>6</v>
      </c>
      <c r="L16" s="192"/>
      <c r="M16" s="100" t="s">
        <v>23</v>
      </c>
      <c r="N16" s="185">
        <f t="shared" si="3"/>
        <v>0</v>
      </c>
      <c r="O16" s="186">
        <f t="shared" si="6"/>
        <v>0</v>
      </c>
      <c r="P16" s="186">
        <f t="shared" si="6"/>
        <v>0</v>
      </c>
      <c r="Q16" s="187">
        <v>0</v>
      </c>
      <c r="R16" s="187">
        <v>0</v>
      </c>
      <c r="S16" s="187">
        <v>0</v>
      </c>
      <c r="T16" s="187">
        <v>0</v>
      </c>
      <c r="U16" s="187">
        <v>0</v>
      </c>
      <c r="V16" s="187">
        <v>0</v>
      </c>
    </row>
    <row r="17" spans="1:22" ht="16.5" customHeight="1">
      <c r="A17" s="49"/>
      <c r="B17" s="100" t="s">
        <v>21</v>
      </c>
      <c r="C17" s="185">
        <f t="shared" si="7"/>
        <v>42</v>
      </c>
      <c r="D17" s="186">
        <f aca="true" t="shared" si="10" ref="D17:E65">F17+H17+J17</f>
        <v>29</v>
      </c>
      <c r="E17" s="186">
        <f t="shared" si="10"/>
        <v>13</v>
      </c>
      <c r="F17" s="187">
        <v>9</v>
      </c>
      <c r="G17" s="187">
        <v>7</v>
      </c>
      <c r="H17" s="187">
        <v>0</v>
      </c>
      <c r="I17" s="187">
        <v>0</v>
      </c>
      <c r="J17" s="187">
        <v>20</v>
      </c>
      <c r="K17" s="187">
        <v>6</v>
      </c>
      <c r="L17" s="192"/>
      <c r="M17" s="100" t="s">
        <v>24</v>
      </c>
      <c r="N17" s="185">
        <f t="shared" si="3"/>
        <v>0</v>
      </c>
      <c r="O17" s="186">
        <f t="shared" si="6"/>
        <v>0</v>
      </c>
      <c r="P17" s="186">
        <f t="shared" si="6"/>
        <v>0</v>
      </c>
      <c r="Q17" s="187">
        <v>0</v>
      </c>
      <c r="R17" s="187">
        <v>0</v>
      </c>
      <c r="S17" s="187">
        <v>0</v>
      </c>
      <c r="T17" s="187">
        <v>0</v>
      </c>
      <c r="U17" s="187">
        <v>0</v>
      </c>
      <c r="V17" s="187">
        <v>0</v>
      </c>
    </row>
    <row r="18" spans="1:22" ht="16.5" customHeight="1">
      <c r="A18" s="49"/>
      <c r="B18" s="100" t="s">
        <v>22</v>
      </c>
      <c r="C18" s="185">
        <f t="shared" si="7"/>
        <v>21</v>
      </c>
      <c r="D18" s="186">
        <f t="shared" si="10"/>
        <v>9</v>
      </c>
      <c r="E18" s="186">
        <f t="shared" si="10"/>
        <v>12</v>
      </c>
      <c r="F18" s="187">
        <v>6</v>
      </c>
      <c r="G18" s="187">
        <v>11</v>
      </c>
      <c r="H18" s="187">
        <v>0</v>
      </c>
      <c r="I18" s="187">
        <v>0</v>
      </c>
      <c r="J18" s="187">
        <v>3</v>
      </c>
      <c r="K18" s="187">
        <v>1</v>
      </c>
      <c r="L18" s="192"/>
      <c r="M18" s="51" t="s">
        <v>25</v>
      </c>
      <c r="N18" s="185">
        <f t="shared" si="3"/>
        <v>1</v>
      </c>
      <c r="O18" s="186">
        <f t="shared" si="6"/>
        <v>1</v>
      </c>
      <c r="P18" s="186">
        <f t="shared" si="6"/>
        <v>0</v>
      </c>
      <c r="Q18" s="187">
        <v>0</v>
      </c>
      <c r="R18" s="187">
        <v>0</v>
      </c>
      <c r="S18" s="187">
        <v>0</v>
      </c>
      <c r="T18" s="187">
        <v>0</v>
      </c>
      <c r="U18" s="187">
        <v>1</v>
      </c>
      <c r="V18" s="187">
        <v>0</v>
      </c>
    </row>
    <row r="19" spans="1:22" ht="16.5" customHeight="1">
      <c r="A19" s="49"/>
      <c r="B19" s="100" t="s">
        <v>23</v>
      </c>
      <c r="C19" s="185">
        <f t="shared" si="7"/>
        <v>48</v>
      </c>
      <c r="D19" s="186">
        <f t="shared" si="10"/>
        <v>33</v>
      </c>
      <c r="E19" s="186">
        <f t="shared" si="10"/>
        <v>15</v>
      </c>
      <c r="F19" s="187">
        <v>9</v>
      </c>
      <c r="G19" s="187">
        <v>14</v>
      </c>
      <c r="H19" s="187">
        <v>0</v>
      </c>
      <c r="I19" s="187">
        <v>0</v>
      </c>
      <c r="J19" s="187">
        <v>24</v>
      </c>
      <c r="K19" s="187">
        <v>1</v>
      </c>
      <c r="L19" s="192"/>
      <c r="M19" s="51" t="s">
        <v>27</v>
      </c>
      <c r="N19" s="185">
        <f t="shared" si="3"/>
        <v>0</v>
      </c>
      <c r="O19" s="186">
        <f t="shared" si="6"/>
        <v>0</v>
      </c>
      <c r="P19" s="186">
        <f t="shared" si="6"/>
        <v>0</v>
      </c>
      <c r="Q19" s="187">
        <v>0</v>
      </c>
      <c r="R19" s="187">
        <v>0</v>
      </c>
      <c r="S19" s="187">
        <v>0</v>
      </c>
      <c r="T19" s="187">
        <v>0</v>
      </c>
      <c r="U19" s="187">
        <v>0</v>
      </c>
      <c r="V19" s="187">
        <v>0</v>
      </c>
    </row>
    <row r="20" spans="1:22" ht="16.5" customHeight="1">
      <c r="A20" s="49"/>
      <c r="B20" s="100" t="s">
        <v>24</v>
      </c>
      <c r="C20" s="185">
        <f t="shared" si="7"/>
        <v>72</v>
      </c>
      <c r="D20" s="186">
        <f t="shared" si="10"/>
        <v>43</v>
      </c>
      <c r="E20" s="186">
        <f t="shared" si="10"/>
        <v>29</v>
      </c>
      <c r="F20" s="187">
        <v>4</v>
      </c>
      <c r="G20" s="187">
        <v>12</v>
      </c>
      <c r="H20" s="187">
        <v>0</v>
      </c>
      <c r="I20" s="187">
        <v>0</v>
      </c>
      <c r="J20" s="187">
        <v>39</v>
      </c>
      <c r="K20" s="187">
        <v>17</v>
      </c>
      <c r="L20" s="192"/>
      <c r="M20" s="51" t="s">
        <v>28</v>
      </c>
      <c r="N20" s="185">
        <f t="shared" si="3"/>
        <v>0</v>
      </c>
      <c r="O20" s="186">
        <f t="shared" si="6"/>
        <v>0</v>
      </c>
      <c r="P20" s="186">
        <f t="shared" si="6"/>
        <v>0</v>
      </c>
      <c r="Q20" s="187">
        <v>0</v>
      </c>
      <c r="R20" s="187">
        <v>0</v>
      </c>
      <c r="S20" s="187">
        <v>0</v>
      </c>
      <c r="T20" s="187">
        <v>0</v>
      </c>
      <c r="U20" s="187">
        <v>0</v>
      </c>
      <c r="V20" s="187">
        <v>0</v>
      </c>
    </row>
    <row r="21" spans="1:22" ht="16.5" customHeight="1">
      <c r="A21" s="49"/>
      <c r="B21" s="51" t="s">
        <v>25</v>
      </c>
      <c r="C21" s="185">
        <f t="shared" si="7"/>
        <v>34</v>
      </c>
      <c r="D21" s="186">
        <f t="shared" si="10"/>
        <v>17</v>
      </c>
      <c r="E21" s="186">
        <f t="shared" si="10"/>
        <v>17</v>
      </c>
      <c r="F21" s="187">
        <v>4</v>
      </c>
      <c r="G21" s="187">
        <v>10</v>
      </c>
      <c r="H21" s="187">
        <v>0</v>
      </c>
      <c r="I21" s="187">
        <v>0</v>
      </c>
      <c r="J21" s="187">
        <v>13</v>
      </c>
      <c r="K21" s="187">
        <v>7</v>
      </c>
      <c r="L21" s="192"/>
      <c r="M21" s="51" t="s">
        <v>29</v>
      </c>
      <c r="N21" s="185">
        <f t="shared" si="3"/>
        <v>2</v>
      </c>
      <c r="O21" s="186">
        <f t="shared" si="6"/>
        <v>0</v>
      </c>
      <c r="P21" s="186">
        <f t="shared" si="6"/>
        <v>2</v>
      </c>
      <c r="Q21" s="187">
        <v>0</v>
      </c>
      <c r="R21" s="187">
        <v>0</v>
      </c>
      <c r="S21" s="187">
        <v>0</v>
      </c>
      <c r="T21" s="187">
        <v>0</v>
      </c>
      <c r="U21" s="187">
        <v>0</v>
      </c>
      <c r="V21" s="187">
        <v>2</v>
      </c>
    </row>
    <row r="22" spans="1:22" ht="16.5" customHeight="1">
      <c r="A22" s="49"/>
      <c r="B22" s="51" t="s">
        <v>27</v>
      </c>
      <c r="C22" s="185">
        <f t="shared" si="7"/>
        <v>17</v>
      </c>
      <c r="D22" s="186">
        <f t="shared" si="10"/>
        <v>10</v>
      </c>
      <c r="E22" s="186">
        <f t="shared" si="10"/>
        <v>7</v>
      </c>
      <c r="F22" s="187">
        <v>6</v>
      </c>
      <c r="G22" s="187">
        <v>3</v>
      </c>
      <c r="H22" s="187">
        <v>0</v>
      </c>
      <c r="I22" s="187">
        <v>0</v>
      </c>
      <c r="J22" s="187">
        <v>4</v>
      </c>
      <c r="K22" s="187">
        <v>4</v>
      </c>
      <c r="L22" s="192"/>
      <c r="M22" s="51" t="s">
        <v>30</v>
      </c>
      <c r="N22" s="185">
        <f t="shared" si="3"/>
        <v>0</v>
      </c>
      <c r="O22" s="186">
        <f t="shared" si="6"/>
        <v>0</v>
      </c>
      <c r="P22" s="186">
        <f t="shared" si="6"/>
        <v>0</v>
      </c>
      <c r="Q22" s="187">
        <v>0</v>
      </c>
      <c r="R22" s="187">
        <v>0</v>
      </c>
      <c r="S22" s="187">
        <v>0</v>
      </c>
      <c r="T22" s="187">
        <v>0</v>
      </c>
      <c r="U22" s="187">
        <v>0</v>
      </c>
      <c r="V22" s="187">
        <v>0</v>
      </c>
    </row>
    <row r="23" spans="1:22" ht="16.5" customHeight="1">
      <c r="A23" s="49"/>
      <c r="B23" s="51" t="s">
        <v>28</v>
      </c>
      <c r="C23" s="185">
        <f t="shared" si="7"/>
        <v>14</v>
      </c>
      <c r="D23" s="186">
        <f t="shared" si="10"/>
        <v>9</v>
      </c>
      <c r="E23" s="186">
        <f t="shared" si="10"/>
        <v>5</v>
      </c>
      <c r="F23" s="187">
        <v>4</v>
      </c>
      <c r="G23" s="187">
        <v>5</v>
      </c>
      <c r="H23" s="187">
        <v>0</v>
      </c>
      <c r="I23" s="187">
        <v>0</v>
      </c>
      <c r="J23" s="187">
        <v>5</v>
      </c>
      <c r="K23" s="187">
        <v>0</v>
      </c>
      <c r="L23" s="192"/>
      <c r="M23" s="51" t="s">
        <v>31</v>
      </c>
      <c r="N23" s="185">
        <f t="shared" si="3"/>
        <v>0</v>
      </c>
      <c r="O23" s="186">
        <f t="shared" si="6"/>
        <v>0</v>
      </c>
      <c r="P23" s="186">
        <f t="shared" si="6"/>
        <v>0</v>
      </c>
      <c r="Q23" s="187">
        <v>0</v>
      </c>
      <c r="R23" s="187">
        <v>0</v>
      </c>
      <c r="S23" s="187">
        <v>0</v>
      </c>
      <c r="T23" s="187">
        <v>0</v>
      </c>
      <c r="U23" s="187">
        <v>0</v>
      </c>
      <c r="V23" s="187">
        <v>0</v>
      </c>
    </row>
    <row r="24" spans="1:22" ht="16.5" customHeight="1">
      <c r="A24" s="49"/>
      <c r="B24" s="51" t="s">
        <v>29</v>
      </c>
      <c r="C24" s="185">
        <f t="shared" si="7"/>
        <v>7</v>
      </c>
      <c r="D24" s="186">
        <f t="shared" si="10"/>
        <v>4</v>
      </c>
      <c r="E24" s="186">
        <f t="shared" si="10"/>
        <v>3</v>
      </c>
      <c r="F24" s="187">
        <v>0</v>
      </c>
      <c r="G24" s="187">
        <v>1</v>
      </c>
      <c r="H24" s="187">
        <v>0</v>
      </c>
      <c r="I24" s="187">
        <v>0</v>
      </c>
      <c r="J24" s="187">
        <v>4</v>
      </c>
      <c r="K24" s="187">
        <v>2</v>
      </c>
      <c r="L24" s="192"/>
      <c r="M24" s="51" t="s">
        <v>32</v>
      </c>
      <c r="N24" s="185">
        <f t="shared" si="3"/>
        <v>0</v>
      </c>
      <c r="O24" s="186">
        <f t="shared" si="6"/>
        <v>0</v>
      </c>
      <c r="P24" s="186">
        <f t="shared" si="6"/>
        <v>0</v>
      </c>
      <c r="Q24" s="187">
        <v>0</v>
      </c>
      <c r="R24" s="187">
        <v>0</v>
      </c>
      <c r="S24" s="187">
        <v>0</v>
      </c>
      <c r="T24" s="187">
        <v>0</v>
      </c>
      <c r="U24" s="187">
        <v>0</v>
      </c>
      <c r="V24" s="187">
        <v>0</v>
      </c>
    </row>
    <row r="25" spans="1:22" ht="16.5" customHeight="1">
      <c r="A25" s="49"/>
      <c r="B25" s="51" t="s">
        <v>30</v>
      </c>
      <c r="C25" s="185">
        <f t="shared" si="7"/>
        <v>8</v>
      </c>
      <c r="D25" s="186">
        <f t="shared" si="10"/>
        <v>4</v>
      </c>
      <c r="E25" s="186">
        <f t="shared" si="10"/>
        <v>4</v>
      </c>
      <c r="F25" s="187">
        <v>3</v>
      </c>
      <c r="G25" s="187">
        <v>4</v>
      </c>
      <c r="H25" s="187">
        <v>0</v>
      </c>
      <c r="I25" s="187">
        <v>0</v>
      </c>
      <c r="J25" s="187">
        <v>1</v>
      </c>
      <c r="K25" s="187">
        <v>0</v>
      </c>
      <c r="L25" s="192"/>
      <c r="M25" s="51" t="s">
        <v>33</v>
      </c>
      <c r="N25" s="185">
        <f t="shared" si="3"/>
        <v>0</v>
      </c>
      <c r="O25" s="186">
        <f t="shared" si="6"/>
        <v>0</v>
      </c>
      <c r="P25" s="186">
        <f t="shared" si="6"/>
        <v>0</v>
      </c>
      <c r="Q25" s="187">
        <v>0</v>
      </c>
      <c r="R25" s="187">
        <v>0</v>
      </c>
      <c r="S25" s="187">
        <v>0</v>
      </c>
      <c r="T25" s="187">
        <v>0</v>
      </c>
      <c r="U25" s="187">
        <v>0</v>
      </c>
      <c r="V25" s="187">
        <v>0</v>
      </c>
    </row>
    <row r="26" spans="1:22" ht="16.5" customHeight="1">
      <c r="A26" s="49"/>
      <c r="B26" s="51" t="s">
        <v>31</v>
      </c>
      <c r="C26" s="185">
        <f t="shared" si="7"/>
        <v>4</v>
      </c>
      <c r="D26" s="186">
        <f t="shared" si="10"/>
        <v>3</v>
      </c>
      <c r="E26" s="186">
        <f t="shared" si="10"/>
        <v>1</v>
      </c>
      <c r="F26" s="187">
        <v>1</v>
      </c>
      <c r="G26" s="187">
        <v>1</v>
      </c>
      <c r="H26" s="187">
        <v>0</v>
      </c>
      <c r="I26" s="187">
        <v>0</v>
      </c>
      <c r="J26" s="187">
        <v>2</v>
      </c>
      <c r="K26" s="187">
        <v>0</v>
      </c>
      <c r="L26" s="192"/>
      <c r="M26" s="46" t="s">
        <v>34</v>
      </c>
      <c r="N26" s="185">
        <f t="shared" si="3"/>
        <v>2</v>
      </c>
      <c r="O26" s="186">
        <f t="shared" si="6"/>
        <v>0</v>
      </c>
      <c r="P26" s="186">
        <f t="shared" si="6"/>
        <v>2</v>
      </c>
      <c r="Q26" s="187">
        <v>0</v>
      </c>
      <c r="R26" s="187">
        <v>0</v>
      </c>
      <c r="S26" s="187">
        <v>0</v>
      </c>
      <c r="T26" s="187">
        <v>1</v>
      </c>
      <c r="U26" s="187">
        <v>0</v>
      </c>
      <c r="V26" s="187">
        <v>1</v>
      </c>
    </row>
    <row r="27" spans="1:22" ht="16.5" customHeight="1">
      <c r="A27" s="49"/>
      <c r="B27" s="51" t="s">
        <v>32</v>
      </c>
      <c r="C27" s="185">
        <f t="shared" si="7"/>
        <v>15</v>
      </c>
      <c r="D27" s="186">
        <f t="shared" si="10"/>
        <v>6</v>
      </c>
      <c r="E27" s="186">
        <f t="shared" si="10"/>
        <v>9</v>
      </c>
      <c r="F27" s="187">
        <v>3</v>
      </c>
      <c r="G27" s="187">
        <v>7</v>
      </c>
      <c r="H27" s="187">
        <v>0</v>
      </c>
      <c r="I27" s="187">
        <v>0</v>
      </c>
      <c r="J27" s="187">
        <v>3</v>
      </c>
      <c r="K27" s="187">
        <v>2</v>
      </c>
      <c r="L27" s="192"/>
      <c r="M27" s="46" t="s">
        <v>36</v>
      </c>
      <c r="N27" s="185">
        <f t="shared" si="3"/>
        <v>3</v>
      </c>
      <c r="O27" s="186">
        <f t="shared" si="6"/>
        <v>0</v>
      </c>
      <c r="P27" s="186">
        <f t="shared" si="6"/>
        <v>3</v>
      </c>
      <c r="Q27" s="187">
        <v>0</v>
      </c>
      <c r="R27" s="187">
        <v>0</v>
      </c>
      <c r="S27" s="187">
        <v>0</v>
      </c>
      <c r="T27" s="187">
        <v>1</v>
      </c>
      <c r="U27" s="187">
        <v>0</v>
      </c>
      <c r="V27" s="187">
        <v>2</v>
      </c>
    </row>
    <row r="28" spans="1:22" ht="16.5" customHeight="1">
      <c r="A28" s="49"/>
      <c r="B28" s="51" t="s">
        <v>33</v>
      </c>
      <c r="C28" s="185">
        <f t="shared" si="7"/>
        <v>14</v>
      </c>
      <c r="D28" s="186">
        <f t="shared" si="10"/>
        <v>9</v>
      </c>
      <c r="E28" s="186">
        <f t="shared" si="10"/>
        <v>5</v>
      </c>
      <c r="F28" s="187">
        <v>0</v>
      </c>
      <c r="G28" s="187">
        <v>4</v>
      </c>
      <c r="H28" s="187">
        <v>0</v>
      </c>
      <c r="I28" s="187">
        <v>0</v>
      </c>
      <c r="J28" s="187">
        <v>9</v>
      </c>
      <c r="K28" s="187">
        <v>1</v>
      </c>
      <c r="L28" s="192"/>
      <c r="M28" s="46" t="s">
        <v>38</v>
      </c>
      <c r="N28" s="185">
        <f t="shared" si="3"/>
        <v>2</v>
      </c>
      <c r="O28" s="186">
        <f t="shared" si="6"/>
        <v>0</v>
      </c>
      <c r="P28" s="186">
        <f t="shared" si="6"/>
        <v>2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2</v>
      </c>
    </row>
    <row r="29" spans="1:22" ht="16.5" customHeight="1">
      <c r="A29" s="49"/>
      <c r="B29" s="46" t="s">
        <v>34</v>
      </c>
      <c r="C29" s="185">
        <f t="shared" si="7"/>
        <v>8</v>
      </c>
      <c r="D29" s="186">
        <f t="shared" si="10"/>
        <v>3</v>
      </c>
      <c r="E29" s="186">
        <f t="shared" si="10"/>
        <v>5</v>
      </c>
      <c r="F29" s="187">
        <v>0</v>
      </c>
      <c r="G29" s="187">
        <v>3</v>
      </c>
      <c r="H29" s="187">
        <v>0</v>
      </c>
      <c r="I29" s="187">
        <v>1</v>
      </c>
      <c r="J29" s="187">
        <v>3</v>
      </c>
      <c r="K29" s="187">
        <v>1</v>
      </c>
      <c r="L29" s="192"/>
      <c r="M29" s="46" t="s">
        <v>136</v>
      </c>
      <c r="N29" s="185">
        <f>SUM(O29:P29)</f>
        <v>7</v>
      </c>
      <c r="O29" s="186">
        <f>Q29+S29+U29</f>
        <v>5</v>
      </c>
      <c r="P29" s="186">
        <f>R29+T29+V29</f>
        <v>2</v>
      </c>
      <c r="Q29" s="187">
        <v>1</v>
      </c>
      <c r="R29" s="187">
        <v>0</v>
      </c>
      <c r="S29" s="187">
        <v>0</v>
      </c>
      <c r="T29" s="187">
        <v>0</v>
      </c>
      <c r="U29" s="187">
        <v>4</v>
      </c>
      <c r="V29" s="187">
        <v>2</v>
      </c>
    </row>
    <row r="30" spans="1:22" ht="16.5" customHeight="1">
      <c r="A30" s="49"/>
      <c r="B30" s="46" t="s">
        <v>36</v>
      </c>
      <c r="C30" s="185">
        <f t="shared" si="7"/>
        <v>3</v>
      </c>
      <c r="D30" s="186">
        <f t="shared" si="10"/>
        <v>0</v>
      </c>
      <c r="E30" s="186">
        <f t="shared" si="10"/>
        <v>3</v>
      </c>
      <c r="F30" s="187">
        <v>0</v>
      </c>
      <c r="G30" s="187">
        <v>0</v>
      </c>
      <c r="H30" s="187">
        <v>0</v>
      </c>
      <c r="I30" s="187">
        <v>1</v>
      </c>
      <c r="J30" s="187">
        <v>0</v>
      </c>
      <c r="K30" s="187">
        <v>2</v>
      </c>
      <c r="L30" s="301" t="s">
        <v>141</v>
      </c>
      <c r="M30" s="325"/>
      <c r="N30" s="181">
        <f t="shared" si="3"/>
        <v>0</v>
      </c>
      <c r="O30" s="182">
        <f aca="true" t="shared" si="11" ref="O30:V30">O31+O32</f>
        <v>0</v>
      </c>
      <c r="P30" s="182">
        <f t="shared" si="11"/>
        <v>0</v>
      </c>
      <c r="Q30" s="182">
        <f t="shared" si="11"/>
        <v>0</v>
      </c>
      <c r="R30" s="182">
        <f t="shared" si="11"/>
        <v>0</v>
      </c>
      <c r="S30" s="182">
        <f t="shared" si="11"/>
        <v>0</v>
      </c>
      <c r="T30" s="182">
        <f t="shared" si="11"/>
        <v>0</v>
      </c>
      <c r="U30" s="182">
        <f t="shared" si="11"/>
        <v>0</v>
      </c>
      <c r="V30" s="182">
        <f t="shared" si="11"/>
        <v>0</v>
      </c>
    </row>
    <row r="31" spans="1:22" ht="16.5" customHeight="1">
      <c r="A31" s="49"/>
      <c r="B31" s="46" t="s">
        <v>38</v>
      </c>
      <c r="C31" s="185">
        <f t="shared" si="7"/>
        <v>8</v>
      </c>
      <c r="D31" s="186">
        <f t="shared" si="10"/>
        <v>5</v>
      </c>
      <c r="E31" s="186">
        <f t="shared" si="10"/>
        <v>3</v>
      </c>
      <c r="F31" s="187">
        <v>2</v>
      </c>
      <c r="G31" s="187">
        <v>1</v>
      </c>
      <c r="H31" s="187">
        <v>0</v>
      </c>
      <c r="I31" s="187">
        <v>0</v>
      </c>
      <c r="J31" s="187">
        <v>3</v>
      </c>
      <c r="K31" s="187">
        <v>2</v>
      </c>
      <c r="L31" s="192"/>
      <c r="M31" s="51" t="s">
        <v>40</v>
      </c>
      <c r="N31" s="185">
        <f t="shared" si="3"/>
        <v>0</v>
      </c>
      <c r="O31" s="186">
        <f>Q31+S31+U31</f>
        <v>0</v>
      </c>
      <c r="P31" s="186">
        <f>R31+T31+V31</f>
        <v>0</v>
      </c>
      <c r="Q31" s="187">
        <v>0</v>
      </c>
      <c r="R31" s="187">
        <v>0</v>
      </c>
      <c r="S31" s="187">
        <v>0</v>
      </c>
      <c r="T31" s="187">
        <v>0</v>
      </c>
      <c r="U31" s="187">
        <v>0</v>
      </c>
      <c r="V31" s="187">
        <v>0</v>
      </c>
    </row>
    <row r="32" spans="1:22" ht="16.5" customHeight="1">
      <c r="A32" s="49"/>
      <c r="B32" s="46" t="s">
        <v>136</v>
      </c>
      <c r="C32" s="185">
        <f>SUM(D32:E32)</f>
        <v>24</v>
      </c>
      <c r="D32" s="186">
        <f>F32+H32+J32</f>
        <v>18</v>
      </c>
      <c r="E32" s="186">
        <f>G32+I32+K32</f>
        <v>6</v>
      </c>
      <c r="F32" s="187">
        <v>2</v>
      </c>
      <c r="G32" s="187">
        <v>4</v>
      </c>
      <c r="H32" s="187"/>
      <c r="I32" s="187"/>
      <c r="J32" s="187">
        <v>16</v>
      </c>
      <c r="K32" s="187">
        <v>2</v>
      </c>
      <c r="L32" s="192"/>
      <c r="M32" s="51" t="s">
        <v>41</v>
      </c>
      <c r="N32" s="185">
        <f t="shared" si="3"/>
        <v>0</v>
      </c>
      <c r="O32" s="186">
        <f>Q32+S32+U32</f>
        <v>0</v>
      </c>
      <c r="P32" s="186">
        <f>R32+T32+V32</f>
        <v>0</v>
      </c>
      <c r="Q32" s="187">
        <v>0</v>
      </c>
      <c r="R32" s="187">
        <v>0</v>
      </c>
      <c r="S32" s="187">
        <v>0</v>
      </c>
      <c r="T32" s="187">
        <v>0</v>
      </c>
      <c r="U32" s="187">
        <v>0</v>
      </c>
      <c r="V32" s="187">
        <v>0</v>
      </c>
    </row>
    <row r="33" spans="1:22" ht="16.5" customHeight="1">
      <c r="A33" s="301" t="s">
        <v>142</v>
      </c>
      <c r="B33" s="325"/>
      <c r="C33" s="181">
        <f t="shared" si="7"/>
        <v>0</v>
      </c>
      <c r="D33" s="182">
        <f aca="true" t="shared" si="12" ref="D33:K33">D34+D35</f>
        <v>0</v>
      </c>
      <c r="E33" s="182">
        <f t="shared" si="12"/>
        <v>0</v>
      </c>
      <c r="F33" s="182">
        <f t="shared" si="12"/>
        <v>0</v>
      </c>
      <c r="G33" s="182">
        <f t="shared" si="12"/>
        <v>0</v>
      </c>
      <c r="H33" s="182">
        <f t="shared" si="12"/>
        <v>0</v>
      </c>
      <c r="I33" s="182">
        <f t="shared" si="12"/>
        <v>0</v>
      </c>
      <c r="J33" s="182">
        <f t="shared" si="12"/>
        <v>0</v>
      </c>
      <c r="K33" s="182">
        <f t="shared" si="12"/>
        <v>0</v>
      </c>
      <c r="L33" s="269" t="s">
        <v>143</v>
      </c>
      <c r="M33" s="303"/>
      <c r="N33" s="181">
        <f t="shared" si="3"/>
        <v>4</v>
      </c>
      <c r="O33" s="182">
        <f aca="true" t="shared" si="13" ref="O33:V33">SUM(O34:O37)</f>
        <v>0</v>
      </c>
      <c r="P33" s="182">
        <f t="shared" si="13"/>
        <v>4</v>
      </c>
      <c r="Q33" s="182">
        <f t="shared" si="13"/>
        <v>0</v>
      </c>
      <c r="R33" s="182">
        <f t="shared" si="13"/>
        <v>0</v>
      </c>
      <c r="S33" s="182">
        <f t="shared" si="13"/>
        <v>0</v>
      </c>
      <c r="T33" s="182">
        <f t="shared" si="13"/>
        <v>0</v>
      </c>
      <c r="U33" s="182">
        <f t="shared" si="13"/>
        <v>0</v>
      </c>
      <c r="V33" s="182">
        <f t="shared" si="13"/>
        <v>4</v>
      </c>
    </row>
    <row r="34" spans="1:22" s="98" customFormat="1" ht="16.5" customHeight="1">
      <c r="A34" s="49"/>
      <c r="B34" s="51" t="s">
        <v>40</v>
      </c>
      <c r="C34" s="185">
        <f t="shared" si="7"/>
        <v>0</v>
      </c>
      <c r="D34" s="186">
        <f t="shared" si="10"/>
        <v>0</v>
      </c>
      <c r="E34" s="186">
        <f t="shared" si="10"/>
        <v>0</v>
      </c>
      <c r="F34" s="187">
        <v>0</v>
      </c>
      <c r="G34" s="187">
        <v>0</v>
      </c>
      <c r="H34" s="187">
        <v>0</v>
      </c>
      <c r="I34" s="187">
        <v>0</v>
      </c>
      <c r="J34" s="187">
        <v>0</v>
      </c>
      <c r="K34" s="187">
        <v>0</v>
      </c>
      <c r="L34" s="192"/>
      <c r="M34" s="51" t="s">
        <v>84</v>
      </c>
      <c r="N34" s="185">
        <f t="shared" si="3"/>
        <v>0</v>
      </c>
      <c r="O34" s="186">
        <f aca="true" t="shared" si="14" ref="O34:P37">Q34+S34+U34</f>
        <v>0</v>
      </c>
      <c r="P34" s="186">
        <f t="shared" si="14"/>
        <v>0</v>
      </c>
      <c r="Q34" s="187">
        <v>0</v>
      </c>
      <c r="R34" s="187">
        <v>0</v>
      </c>
      <c r="S34" s="187">
        <v>0</v>
      </c>
      <c r="T34" s="187">
        <v>0</v>
      </c>
      <c r="U34" s="187">
        <v>0</v>
      </c>
      <c r="V34" s="187">
        <v>0</v>
      </c>
    </row>
    <row r="35" spans="1:22" ht="16.5" customHeight="1">
      <c r="A35" s="49"/>
      <c r="B35" s="51" t="s">
        <v>41</v>
      </c>
      <c r="C35" s="185">
        <f t="shared" si="7"/>
        <v>0</v>
      </c>
      <c r="D35" s="186">
        <f t="shared" si="10"/>
        <v>0</v>
      </c>
      <c r="E35" s="186">
        <f t="shared" si="10"/>
        <v>0</v>
      </c>
      <c r="F35" s="187">
        <v>0</v>
      </c>
      <c r="G35" s="187">
        <v>0</v>
      </c>
      <c r="H35" s="187">
        <v>0</v>
      </c>
      <c r="I35" s="187">
        <v>0</v>
      </c>
      <c r="J35" s="187">
        <v>0</v>
      </c>
      <c r="K35" s="187">
        <v>0</v>
      </c>
      <c r="L35" s="192"/>
      <c r="M35" s="51" t="s">
        <v>44</v>
      </c>
      <c r="N35" s="185">
        <f t="shared" si="3"/>
        <v>3</v>
      </c>
      <c r="O35" s="186">
        <f t="shared" si="14"/>
        <v>0</v>
      </c>
      <c r="P35" s="186">
        <f t="shared" si="14"/>
        <v>3</v>
      </c>
      <c r="Q35" s="187">
        <v>0</v>
      </c>
      <c r="R35" s="187">
        <v>0</v>
      </c>
      <c r="S35" s="187">
        <v>0</v>
      </c>
      <c r="T35" s="187">
        <v>0</v>
      </c>
      <c r="U35" s="187">
        <v>0</v>
      </c>
      <c r="V35" s="187">
        <v>3</v>
      </c>
    </row>
    <row r="36" spans="1:22" ht="16.5" customHeight="1">
      <c r="A36" s="269" t="s">
        <v>144</v>
      </c>
      <c r="B36" s="303"/>
      <c r="C36" s="181">
        <f t="shared" si="7"/>
        <v>12</v>
      </c>
      <c r="D36" s="182">
        <f aca="true" t="shared" si="15" ref="D36:K36">SUM(D37:D40)</f>
        <v>6</v>
      </c>
      <c r="E36" s="182">
        <f t="shared" si="15"/>
        <v>6</v>
      </c>
      <c r="F36" s="182">
        <f t="shared" si="15"/>
        <v>2</v>
      </c>
      <c r="G36" s="182">
        <f t="shared" si="15"/>
        <v>2</v>
      </c>
      <c r="H36" s="182">
        <f t="shared" si="15"/>
        <v>0</v>
      </c>
      <c r="I36" s="182">
        <f t="shared" si="15"/>
        <v>0</v>
      </c>
      <c r="J36" s="182">
        <f t="shared" si="15"/>
        <v>4</v>
      </c>
      <c r="K36" s="182">
        <f t="shared" si="15"/>
        <v>4</v>
      </c>
      <c r="L36" s="192"/>
      <c r="M36" s="51" t="s">
        <v>46</v>
      </c>
      <c r="N36" s="185">
        <f t="shared" si="3"/>
        <v>0</v>
      </c>
      <c r="O36" s="186">
        <f t="shared" si="14"/>
        <v>0</v>
      </c>
      <c r="P36" s="186">
        <f t="shared" si="14"/>
        <v>0</v>
      </c>
      <c r="Q36" s="187">
        <v>0</v>
      </c>
      <c r="R36" s="187">
        <v>0</v>
      </c>
      <c r="S36" s="187">
        <v>0</v>
      </c>
      <c r="T36" s="187">
        <v>0</v>
      </c>
      <c r="U36" s="187">
        <v>0</v>
      </c>
      <c r="V36" s="187">
        <v>0</v>
      </c>
    </row>
    <row r="37" spans="1:22" s="98" customFormat="1" ht="16.5" customHeight="1">
      <c r="A37" s="49"/>
      <c r="B37" s="51" t="s">
        <v>84</v>
      </c>
      <c r="C37" s="185">
        <f t="shared" si="7"/>
        <v>1</v>
      </c>
      <c r="D37" s="186">
        <f t="shared" si="10"/>
        <v>0</v>
      </c>
      <c r="E37" s="186">
        <f t="shared" si="10"/>
        <v>1</v>
      </c>
      <c r="F37" s="187">
        <v>0</v>
      </c>
      <c r="G37" s="187">
        <v>1</v>
      </c>
      <c r="H37" s="187">
        <v>0</v>
      </c>
      <c r="I37" s="187">
        <v>0</v>
      </c>
      <c r="J37" s="187">
        <v>0</v>
      </c>
      <c r="K37" s="187">
        <v>0</v>
      </c>
      <c r="L37" s="192"/>
      <c r="M37" s="51" t="s">
        <v>48</v>
      </c>
      <c r="N37" s="185">
        <f t="shared" si="3"/>
        <v>1</v>
      </c>
      <c r="O37" s="186">
        <f t="shared" si="14"/>
        <v>0</v>
      </c>
      <c r="P37" s="186">
        <f t="shared" si="14"/>
        <v>1</v>
      </c>
      <c r="Q37" s="187">
        <v>0</v>
      </c>
      <c r="R37" s="187">
        <v>0</v>
      </c>
      <c r="S37" s="187">
        <v>0</v>
      </c>
      <c r="T37" s="187">
        <v>0</v>
      </c>
      <c r="U37" s="187">
        <v>0</v>
      </c>
      <c r="V37" s="187">
        <v>1</v>
      </c>
    </row>
    <row r="38" spans="1:22" ht="16.5" customHeight="1">
      <c r="A38" s="49"/>
      <c r="B38" s="51" t="s">
        <v>44</v>
      </c>
      <c r="C38" s="185">
        <f t="shared" si="7"/>
        <v>3</v>
      </c>
      <c r="D38" s="186">
        <f t="shared" si="10"/>
        <v>0</v>
      </c>
      <c r="E38" s="186">
        <f t="shared" si="10"/>
        <v>3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  <c r="K38" s="187">
        <v>3</v>
      </c>
      <c r="L38" s="269" t="s">
        <v>145</v>
      </c>
      <c r="M38" s="303"/>
      <c r="N38" s="181">
        <f t="shared" si="3"/>
        <v>0</v>
      </c>
      <c r="O38" s="182">
        <f aca="true" t="shared" si="16" ref="O38:V38">O39</f>
        <v>0</v>
      </c>
      <c r="P38" s="182">
        <f t="shared" si="16"/>
        <v>0</v>
      </c>
      <c r="Q38" s="182">
        <f t="shared" si="16"/>
        <v>0</v>
      </c>
      <c r="R38" s="182">
        <f t="shared" si="16"/>
        <v>0</v>
      </c>
      <c r="S38" s="182">
        <f t="shared" si="16"/>
        <v>0</v>
      </c>
      <c r="T38" s="182">
        <f t="shared" si="16"/>
        <v>0</v>
      </c>
      <c r="U38" s="182">
        <f t="shared" si="16"/>
        <v>0</v>
      </c>
      <c r="V38" s="182">
        <f t="shared" si="16"/>
        <v>0</v>
      </c>
    </row>
    <row r="39" spans="1:22" ht="16.5" customHeight="1">
      <c r="A39" s="49"/>
      <c r="B39" s="51" t="s">
        <v>46</v>
      </c>
      <c r="C39" s="185">
        <f t="shared" si="7"/>
        <v>7</v>
      </c>
      <c r="D39" s="186">
        <f t="shared" si="10"/>
        <v>6</v>
      </c>
      <c r="E39" s="186">
        <f t="shared" si="10"/>
        <v>1</v>
      </c>
      <c r="F39" s="187">
        <v>2</v>
      </c>
      <c r="G39" s="187">
        <v>1</v>
      </c>
      <c r="H39" s="187">
        <v>0</v>
      </c>
      <c r="I39" s="187">
        <v>0</v>
      </c>
      <c r="J39" s="187">
        <v>4</v>
      </c>
      <c r="K39" s="187">
        <v>0</v>
      </c>
      <c r="L39" s="192"/>
      <c r="M39" s="51" t="s">
        <v>51</v>
      </c>
      <c r="N39" s="185">
        <f t="shared" si="3"/>
        <v>0</v>
      </c>
      <c r="O39" s="186">
        <f>Q39+S39+U39</f>
        <v>0</v>
      </c>
      <c r="P39" s="186">
        <f>R39+T39+V39</f>
        <v>0</v>
      </c>
      <c r="Q39" s="187">
        <v>0</v>
      </c>
      <c r="R39" s="187">
        <v>0</v>
      </c>
      <c r="S39" s="187">
        <v>0</v>
      </c>
      <c r="T39" s="187">
        <v>0</v>
      </c>
      <c r="U39" s="187">
        <v>0</v>
      </c>
      <c r="V39" s="187">
        <v>0</v>
      </c>
    </row>
    <row r="40" spans="1:22" ht="16.5" customHeight="1">
      <c r="A40" s="49"/>
      <c r="B40" s="51" t="s">
        <v>48</v>
      </c>
      <c r="C40" s="185">
        <f t="shared" si="7"/>
        <v>1</v>
      </c>
      <c r="D40" s="186">
        <f t="shared" si="10"/>
        <v>0</v>
      </c>
      <c r="E40" s="186">
        <f t="shared" si="10"/>
        <v>1</v>
      </c>
      <c r="F40" s="187">
        <v>0</v>
      </c>
      <c r="G40" s="187">
        <v>0</v>
      </c>
      <c r="H40" s="187">
        <v>0</v>
      </c>
      <c r="I40" s="187">
        <v>0</v>
      </c>
      <c r="J40" s="187">
        <v>0</v>
      </c>
      <c r="K40" s="187">
        <v>1</v>
      </c>
      <c r="L40" s="269" t="s">
        <v>146</v>
      </c>
      <c r="M40" s="303"/>
      <c r="N40" s="181">
        <f t="shared" si="3"/>
        <v>0</v>
      </c>
      <c r="O40" s="182">
        <f aca="true" t="shared" si="17" ref="O40:V40">O41+O42</f>
        <v>0</v>
      </c>
      <c r="P40" s="182">
        <f t="shared" si="17"/>
        <v>0</v>
      </c>
      <c r="Q40" s="182">
        <f t="shared" si="17"/>
        <v>0</v>
      </c>
      <c r="R40" s="182">
        <f t="shared" si="17"/>
        <v>0</v>
      </c>
      <c r="S40" s="182">
        <f t="shared" si="17"/>
        <v>0</v>
      </c>
      <c r="T40" s="182">
        <f t="shared" si="17"/>
        <v>0</v>
      </c>
      <c r="U40" s="182">
        <f t="shared" si="17"/>
        <v>0</v>
      </c>
      <c r="V40" s="182">
        <f t="shared" si="17"/>
        <v>0</v>
      </c>
    </row>
    <row r="41" spans="1:22" ht="16.5" customHeight="1">
      <c r="A41" s="269" t="s">
        <v>147</v>
      </c>
      <c r="B41" s="303"/>
      <c r="C41" s="181">
        <f t="shared" si="7"/>
        <v>0</v>
      </c>
      <c r="D41" s="182">
        <f aca="true" t="shared" si="18" ref="D41:K41">D42</f>
        <v>0</v>
      </c>
      <c r="E41" s="182">
        <f t="shared" si="18"/>
        <v>0</v>
      </c>
      <c r="F41" s="182">
        <f t="shared" si="18"/>
        <v>0</v>
      </c>
      <c r="G41" s="182">
        <f t="shared" si="18"/>
        <v>0</v>
      </c>
      <c r="H41" s="182">
        <f t="shared" si="18"/>
        <v>0</v>
      </c>
      <c r="I41" s="182">
        <f t="shared" si="18"/>
        <v>0</v>
      </c>
      <c r="J41" s="182">
        <f t="shared" si="18"/>
        <v>0</v>
      </c>
      <c r="K41" s="182">
        <f t="shared" si="18"/>
        <v>0</v>
      </c>
      <c r="L41" s="192"/>
      <c r="M41" s="51" t="s">
        <v>52</v>
      </c>
      <c r="N41" s="185">
        <f t="shared" si="3"/>
        <v>0</v>
      </c>
      <c r="O41" s="186">
        <f>Q41+S41+U41</f>
        <v>0</v>
      </c>
      <c r="P41" s="186">
        <f>R41+T41+V41</f>
        <v>0</v>
      </c>
      <c r="Q41" s="187">
        <v>0</v>
      </c>
      <c r="R41" s="187">
        <v>0</v>
      </c>
      <c r="S41" s="187">
        <v>0</v>
      </c>
      <c r="T41" s="187">
        <v>0</v>
      </c>
      <c r="U41" s="187">
        <v>0</v>
      </c>
      <c r="V41" s="187">
        <v>0</v>
      </c>
    </row>
    <row r="42" spans="1:22" s="98" customFormat="1" ht="16.5" customHeight="1">
      <c r="A42" s="49"/>
      <c r="B42" s="51" t="s">
        <v>51</v>
      </c>
      <c r="C42" s="185">
        <f t="shared" si="7"/>
        <v>0</v>
      </c>
      <c r="D42" s="186">
        <f t="shared" si="10"/>
        <v>0</v>
      </c>
      <c r="E42" s="186">
        <f t="shared" si="10"/>
        <v>0</v>
      </c>
      <c r="F42" s="187">
        <v>0</v>
      </c>
      <c r="G42" s="187">
        <v>0</v>
      </c>
      <c r="H42" s="187">
        <v>0</v>
      </c>
      <c r="I42" s="187">
        <v>0</v>
      </c>
      <c r="J42" s="187">
        <v>0</v>
      </c>
      <c r="K42" s="187">
        <v>0</v>
      </c>
      <c r="L42" s="192"/>
      <c r="M42" s="51" t="s">
        <v>53</v>
      </c>
      <c r="N42" s="185">
        <f t="shared" si="3"/>
        <v>0</v>
      </c>
      <c r="O42" s="186">
        <f>Q42+S42+U42</f>
        <v>0</v>
      </c>
      <c r="P42" s="186">
        <f>R42+T42+V42</f>
        <v>0</v>
      </c>
      <c r="Q42" s="187">
        <v>0</v>
      </c>
      <c r="R42" s="187">
        <v>0</v>
      </c>
      <c r="S42" s="187">
        <v>0</v>
      </c>
      <c r="T42" s="187">
        <v>0</v>
      </c>
      <c r="U42" s="187">
        <v>0</v>
      </c>
      <c r="V42" s="187">
        <v>0</v>
      </c>
    </row>
    <row r="43" spans="1:22" ht="16.5" customHeight="1">
      <c r="A43" s="269" t="s">
        <v>146</v>
      </c>
      <c r="B43" s="303"/>
      <c r="C43" s="181">
        <f t="shared" si="7"/>
        <v>6</v>
      </c>
      <c r="D43" s="182">
        <f aca="true" t="shared" si="19" ref="D43:K43">D44+D45</f>
        <v>5</v>
      </c>
      <c r="E43" s="182">
        <f t="shared" si="19"/>
        <v>1</v>
      </c>
      <c r="F43" s="182">
        <f t="shared" si="19"/>
        <v>0</v>
      </c>
      <c r="G43" s="182">
        <f t="shared" si="19"/>
        <v>1</v>
      </c>
      <c r="H43" s="182">
        <f t="shared" si="19"/>
        <v>0</v>
      </c>
      <c r="I43" s="182">
        <f t="shared" si="19"/>
        <v>0</v>
      </c>
      <c r="J43" s="182">
        <f t="shared" si="19"/>
        <v>5</v>
      </c>
      <c r="K43" s="182">
        <f t="shared" si="19"/>
        <v>0</v>
      </c>
      <c r="L43" s="269" t="s">
        <v>148</v>
      </c>
      <c r="M43" s="303"/>
      <c r="N43" s="181">
        <f t="shared" si="3"/>
        <v>0</v>
      </c>
      <c r="O43" s="182">
        <f aca="true" t="shared" si="20" ref="O43:V43">SUM(O44:O46)</f>
        <v>0</v>
      </c>
      <c r="P43" s="182">
        <f t="shared" si="20"/>
        <v>0</v>
      </c>
      <c r="Q43" s="182">
        <f t="shared" si="20"/>
        <v>0</v>
      </c>
      <c r="R43" s="182">
        <f t="shared" si="20"/>
        <v>0</v>
      </c>
      <c r="S43" s="182">
        <f t="shared" si="20"/>
        <v>0</v>
      </c>
      <c r="T43" s="182">
        <f t="shared" si="20"/>
        <v>0</v>
      </c>
      <c r="U43" s="182">
        <f t="shared" si="20"/>
        <v>0</v>
      </c>
      <c r="V43" s="182">
        <f t="shared" si="20"/>
        <v>0</v>
      </c>
    </row>
    <row r="44" spans="1:22" s="98" customFormat="1" ht="16.5" customHeight="1">
      <c r="A44" s="49"/>
      <c r="B44" s="51" t="s">
        <v>52</v>
      </c>
      <c r="C44" s="185">
        <f t="shared" si="7"/>
        <v>3</v>
      </c>
      <c r="D44" s="186">
        <f t="shared" si="10"/>
        <v>2</v>
      </c>
      <c r="E44" s="186">
        <f t="shared" si="10"/>
        <v>1</v>
      </c>
      <c r="F44" s="187">
        <v>0</v>
      </c>
      <c r="G44" s="187">
        <v>1</v>
      </c>
      <c r="H44" s="187">
        <v>0</v>
      </c>
      <c r="I44" s="187">
        <v>0</v>
      </c>
      <c r="J44" s="187">
        <v>2</v>
      </c>
      <c r="K44" s="187">
        <v>0</v>
      </c>
      <c r="L44" s="192"/>
      <c r="M44" s="51" t="s">
        <v>54</v>
      </c>
      <c r="N44" s="185">
        <f t="shared" si="3"/>
        <v>0</v>
      </c>
      <c r="O44" s="186">
        <f aca="true" t="shared" si="21" ref="O44:P46">Q44+S44+U44</f>
        <v>0</v>
      </c>
      <c r="P44" s="186">
        <f t="shared" si="21"/>
        <v>0</v>
      </c>
      <c r="Q44" s="187">
        <v>0</v>
      </c>
      <c r="R44" s="187">
        <v>0</v>
      </c>
      <c r="S44" s="187">
        <v>0</v>
      </c>
      <c r="T44" s="187">
        <v>0</v>
      </c>
      <c r="U44" s="187">
        <v>0</v>
      </c>
      <c r="V44" s="187">
        <v>0</v>
      </c>
    </row>
    <row r="45" spans="1:22" ht="16.5" customHeight="1">
      <c r="A45" s="49"/>
      <c r="B45" s="51" t="s">
        <v>53</v>
      </c>
      <c r="C45" s="185">
        <f t="shared" si="7"/>
        <v>3</v>
      </c>
      <c r="D45" s="186">
        <f t="shared" si="10"/>
        <v>3</v>
      </c>
      <c r="E45" s="186">
        <f t="shared" si="10"/>
        <v>0</v>
      </c>
      <c r="F45" s="187">
        <v>0</v>
      </c>
      <c r="G45" s="187">
        <v>0</v>
      </c>
      <c r="H45" s="187">
        <v>0</v>
      </c>
      <c r="I45" s="187">
        <v>0</v>
      </c>
      <c r="J45" s="187">
        <v>3</v>
      </c>
      <c r="K45" s="187">
        <v>0</v>
      </c>
      <c r="L45" s="192"/>
      <c r="M45" s="51" t="s">
        <v>55</v>
      </c>
      <c r="N45" s="185">
        <f t="shared" si="3"/>
        <v>0</v>
      </c>
      <c r="O45" s="186">
        <f t="shared" si="21"/>
        <v>0</v>
      </c>
      <c r="P45" s="186">
        <f t="shared" si="21"/>
        <v>0</v>
      </c>
      <c r="Q45" s="187">
        <v>0</v>
      </c>
      <c r="R45" s="187">
        <v>0</v>
      </c>
      <c r="S45" s="187">
        <v>0</v>
      </c>
      <c r="T45" s="187">
        <v>0</v>
      </c>
      <c r="U45" s="187">
        <v>0</v>
      </c>
      <c r="V45" s="187">
        <v>0</v>
      </c>
    </row>
    <row r="46" spans="1:22" ht="16.5" customHeight="1">
      <c r="A46" s="269" t="s">
        <v>148</v>
      </c>
      <c r="B46" s="303"/>
      <c r="C46" s="181">
        <f t="shared" si="7"/>
        <v>14</v>
      </c>
      <c r="D46" s="182">
        <f aca="true" t="shared" si="22" ref="D46:K46">SUM(D47:D49)</f>
        <v>12</v>
      </c>
      <c r="E46" s="182">
        <f t="shared" si="22"/>
        <v>2</v>
      </c>
      <c r="F46" s="182">
        <f t="shared" si="22"/>
        <v>2</v>
      </c>
      <c r="G46" s="182">
        <f t="shared" si="22"/>
        <v>1</v>
      </c>
      <c r="H46" s="182">
        <f t="shared" si="22"/>
        <v>0</v>
      </c>
      <c r="I46" s="182">
        <f t="shared" si="22"/>
        <v>0</v>
      </c>
      <c r="J46" s="182">
        <f t="shared" si="22"/>
        <v>10</v>
      </c>
      <c r="K46" s="182">
        <f t="shared" si="22"/>
        <v>1</v>
      </c>
      <c r="L46" s="192"/>
      <c r="M46" s="51" t="s">
        <v>56</v>
      </c>
      <c r="N46" s="185">
        <f t="shared" si="3"/>
        <v>0</v>
      </c>
      <c r="O46" s="186">
        <f t="shared" si="21"/>
        <v>0</v>
      </c>
      <c r="P46" s="186">
        <f t="shared" si="21"/>
        <v>0</v>
      </c>
      <c r="Q46" s="187">
        <v>0</v>
      </c>
      <c r="R46" s="187">
        <v>0</v>
      </c>
      <c r="S46" s="187">
        <v>0</v>
      </c>
      <c r="T46" s="187">
        <v>0</v>
      </c>
      <c r="U46" s="187">
        <v>0</v>
      </c>
      <c r="V46" s="187">
        <v>0</v>
      </c>
    </row>
    <row r="47" spans="1:22" s="86" customFormat="1" ht="16.5" customHeight="1">
      <c r="A47" s="49"/>
      <c r="B47" s="51" t="s">
        <v>54</v>
      </c>
      <c r="C47" s="185">
        <f t="shared" si="7"/>
        <v>0</v>
      </c>
      <c r="D47" s="186">
        <f t="shared" si="10"/>
        <v>0</v>
      </c>
      <c r="E47" s="186">
        <f t="shared" si="10"/>
        <v>0</v>
      </c>
      <c r="F47" s="187">
        <v>0</v>
      </c>
      <c r="G47" s="187">
        <v>0</v>
      </c>
      <c r="H47" s="187">
        <v>0</v>
      </c>
      <c r="I47" s="187">
        <v>0</v>
      </c>
      <c r="J47" s="187">
        <v>0</v>
      </c>
      <c r="K47" s="187">
        <v>0</v>
      </c>
      <c r="L47" s="269" t="s">
        <v>149</v>
      </c>
      <c r="M47" s="303"/>
      <c r="N47" s="181">
        <f t="shared" si="3"/>
        <v>0</v>
      </c>
      <c r="O47" s="182">
        <f aca="true" t="shared" si="23" ref="O47:V47">SUM(O48:O51)</f>
        <v>0</v>
      </c>
      <c r="P47" s="182">
        <f t="shared" si="23"/>
        <v>0</v>
      </c>
      <c r="Q47" s="182">
        <f t="shared" si="23"/>
        <v>0</v>
      </c>
      <c r="R47" s="182">
        <f t="shared" si="23"/>
        <v>0</v>
      </c>
      <c r="S47" s="182">
        <f t="shared" si="23"/>
        <v>0</v>
      </c>
      <c r="T47" s="182">
        <f t="shared" si="23"/>
        <v>0</v>
      </c>
      <c r="U47" s="182">
        <f t="shared" si="23"/>
        <v>0</v>
      </c>
      <c r="V47" s="182">
        <f t="shared" si="23"/>
        <v>0</v>
      </c>
    </row>
    <row r="48" spans="1:22" ht="16.5" customHeight="1">
      <c r="A48" s="49"/>
      <c r="B48" s="51" t="s">
        <v>55</v>
      </c>
      <c r="C48" s="185">
        <f t="shared" si="7"/>
        <v>3</v>
      </c>
      <c r="D48" s="186">
        <f t="shared" si="10"/>
        <v>3</v>
      </c>
      <c r="E48" s="186">
        <f t="shared" si="10"/>
        <v>0</v>
      </c>
      <c r="F48" s="187">
        <v>1</v>
      </c>
      <c r="G48" s="187">
        <v>0</v>
      </c>
      <c r="H48" s="187">
        <v>0</v>
      </c>
      <c r="I48" s="187">
        <v>0</v>
      </c>
      <c r="J48" s="187">
        <v>2</v>
      </c>
      <c r="K48" s="187">
        <v>0</v>
      </c>
      <c r="L48" s="192"/>
      <c r="M48" s="51" t="s">
        <v>57</v>
      </c>
      <c r="N48" s="185">
        <f t="shared" si="3"/>
        <v>0</v>
      </c>
      <c r="O48" s="186">
        <f aca="true" t="shared" si="24" ref="O48:P51">Q48+S48+U48</f>
        <v>0</v>
      </c>
      <c r="P48" s="186">
        <f t="shared" si="24"/>
        <v>0</v>
      </c>
      <c r="Q48" s="187">
        <v>0</v>
      </c>
      <c r="R48" s="187">
        <v>0</v>
      </c>
      <c r="S48" s="187">
        <v>0</v>
      </c>
      <c r="T48" s="187">
        <v>0</v>
      </c>
      <c r="U48" s="187">
        <v>0</v>
      </c>
      <c r="V48" s="187">
        <v>0</v>
      </c>
    </row>
    <row r="49" spans="1:22" ht="16.5" customHeight="1">
      <c r="A49" s="49"/>
      <c r="B49" s="51" t="s">
        <v>56</v>
      </c>
      <c r="C49" s="185">
        <f t="shared" si="7"/>
        <v>11</v>
      </c>
      <c r="D49" s="186">
        <f t="shared" si="10"/>
        <v>9</v>
      </c>
      <c r="E49" s="186">
        <f t="shared" si="10"/>
        <v>2</v>
      </c>
      <c r="F49" s="187">
        <v>1</v>
      </c>
      <c r="G49" s="187">
        <v>1</v>
      </c>
      <c r="H49" s="187">
        <v>0</v>
      </c>
      <c r="I49" s="187">
        <v>0</v>
      </c>
      <c r="J49" s="187">
        <v>8</v>
      </c>
      <c r="K49" s="187">
        <v>1</v>
      </c>
      <c r="L49" s="192"/>
      <c r="M49" s="51" t="s">
        <v>58</v>
      </c>
      <c r="N49" s="185">
        <f t="shared" si="3"/>
        <v>0</v>
      </c>
      <c r="O49" s="186">
        <f t="shared" si="24"/>
        <v>0</v>
      </c>
      <c r="P49" s="186">
        <f t="shared" si="24"/>
        <v>0</v>
      </c>
      <c r="Q49" s="187">
        <v>0</v>
      </c>
      <c r="R49" s="187">
        <v>0</v>
      </c>
      <c r="S49" s="187">
        <v>0</v>
      </c>
      <c r="T49" s="187">
        <v>0</v>
      </c>
      <c r="U49" s="187">
        <v>0</v>
      </c>
      <c r="V49" s="187">
        <v>0</v>
      </c>
    </row>
    <row r="50" spans="1:22" ht="16.5" customHeight="1">
      <c r="A50" s="269" t="s">
        <v>149</v>
      </c>
      <c r="B50" s="303"/>
      <c r="C50" s="181">
        <f t="shared" si="7"/>
        <v>25</v>
      </c>
      <c r="D50" s="182">
        <f aca="true" t="shared" si="25" ref="D50:K50">SUM(D51:D54)</f>
        <v>23</v>
      </c>
      <c r="E50" s="182">
        <f t="shared" si="25"/>
        <v>2</v>
      </c>
      <c r="F50" s="182">
        <f t="shared" si="25"/>
        <v>2</v>
      </c>
      <c r="G50" s="182">
        <f t="shared" si="25"/>
        <v>2</v>
      </c>
      <c r="H50" s="182">
        <f t="shared" si="25"/>
        <v>0</v>
      </c>
      <c r="I50" s="182">
        <f t="shared" si="25"/>
        <v>0</v>
      </c>
      <c r="J50" s="182">
        <f t="shared" si="25"/>
        <v>21</v>
      </c>
      <c r="K50" s="182">
        <f t="shared" si="25"/>
        <v>0</v>
      </c>
      <c r="L50" s="192"/>
      <c r="M50" s="51" t="s">
        <v>59</v>
      </c>
      <c r="N50" s="185">
        <f t="shared" si="3"/>
        <v>0</v>
      </c>
      <c r="O50" s="186">
        <f t="shared" si="24"/>
        <v>0</v>
      </c>
      <c r="P50" s="186">
        <f t="shared" si="24"/>
        <v>0</v>
      </c>
      <c r="Q50" s="187">
        <v>0</v>
      </c>
      <c r="R50" s="187">
        <v>0</v>
      </c>
      <c r="S50" s="187">
        <v>0</v>
      </c>
      <c r="T50" s="187">
        <v>0</v>
      </c>
      <c r="U50" s="187">
        <v>0</v>
      </c>
      <c r="V50" s="187">
        <v>0</v>
      </c>
    </row>
    <row r="51" spans="1:22" s="98" customFormat="1" ht="16.5" customHeight="1">
      <c r="A51" s="49"/>
      <c r="B51" s="51" t="s">
        <v>57</v>
      </c>
      <c r="C51" s="185">
        <f t="shared" si="7"/>
        <v>9</v>
      </c>
      <c r="D51" s="186">
        <f t="shared" si="10"/>
        <v>8</v>
      </c>
      <c r="E51" s="186">
        <f t="shared" si="10"/>
        <v>1</v>
      </c>
      <c r="F51" s="187">
        <v>1</v>
      </c>
      <c r="G51" s="187">
        <v>1</v>
      </c>
      <c r="H51" s="187">
        <v>0</v>
      </c>
      <c r="I51" s="187">
        <v>0</v>
      </c>
      <c r="J51" s="187">
        <v>7</v>
      </c>
      <c r="K51" s="187">
        <v>0</v>
      </c>
      <c r="L51" s="192"/>
      <c r="M51" s="51" t="s">
        <v>60</v>
      </c>
      <c r="N51" s="185">
        <f t="shared" si="3"/>
        <v>0</v>
      </c>
      <c r="O51" s="186">
        <f t="shared" si="24"/>
        <v>0</v>
      </c>
      <c r="P51" s="186">
        <f t="shared" si="24"/>
        <v>0</v>
      </c>
      <c r="Q51" s="187">
        <v>0</v>
      </c>
      <c r="R51" s="187">
        <v>0</v>
      </c>
      <c r="S51" s="187">
        <v>0</v>
      </c>
      <c r="T51" s="187">
        <v>0</v>
      </c>
      <c r="U51" s="187">
        <v>0</v>
      </c>
      <c r="V51" s="187">
        <v>0</v>
      </c>
    </row>
    <row r="52" spans="1:22" ht="16.5" customHeight="1">
      <c r="A52" s="49"/>
      <c r="B52" s="51" t="s">
        <v>58</v>
      </c>
      <c r="C52" s="185">
        <f t="shared" si="7"/>
        <v>0</v>
      </c>
      <c r="D52" s="186">
        <f t="shared" si="10"/>
        <v>0</v>
      </c>
      <c r="E52" s="186">
        <f t="shared" si="10"/>
        <v>0</v>
      </c>
      <c r="F52" s="187">
        <v>0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269" t="s">
        <v>150</v>
      </c>
      <c r="M52" s="303"/>
      <c r="N52" s="181">
        <f t="shared" si="3"/>
        <v>5</v>
      </c>
      <c r="O52" s="182">
        <f aca="true" t="shared" si="26" ref="O52:V52">SUM(O53:O54)</f>
        <v>2</v>
      </c>
      <c r="P52" s="182">
        <f t="shared" si="26"/>
        <v>3</v>
      </c>
      <c r="Q52" s="182">
        <f t="shared" si="26"/>
        <v>0</v>
      </c>
      <c r="R52" s="182">
        <f t="shared" si="26"/>
        <v>0</v>
      </c>
      <c r="S52" s="182">
        <f t="shared" si="26"/>
        <v>0</v>
      </c>
      <c r="T52" s="182">
        <f t="shared" si="26"/>
        <v>0</v>
      </c>
      <c r="U52" s="182">
        <f t="shared" si="26"/>
        <v>2</v>
      </c>
      <c r="V52" s="182">
        <f t="shared" si="26"/>
        <v>3</v>
      </c>
    </row>
    <row r="53" spans="1:22" ht="16.5" customHeight="1">
      <c r="A53" s="49"/>
      <c r="B53" s="51" t="s">
        <v>59</v>
      </c>
      <c r="C53" s="185">
        <f t="shared" si="7"/>
        <v>16</v>
      </c>
      <c r="D53" s="186">
        <f t="shared" si="10"/>
        <v>15</v>
      </c>
      <c r="E53" s="186">
        <f t="shared" si="10"/>
        <v>1</v>
      </c>
      <c r="F53" s="187">
        <v>1</v>
      </c>
      <c r="G53" s="187">
        <v>1</v>
      </c>
      <c r="H53" s="187">
        <v>0</v>
      </c>
      <c r="I53" s="187">
        <v>0</v>
      </c>
      <c r="J53" s="187">
        <v>14</v>
      </c>
      <c r="K53" s="187">
        <v>0</v>
      </c>
      <c r="L53" s="192"/>
      <c r="M53" s="51" t="s">
        <v>61</v>
      </c>
      <c r="N53" s="185">
        <f t="shared" si="3"/>
        <v>0</v>
      </c>
      <c r="O53" s="186">
        <f>Q53+S53+U53</f>
        <v>0</v>
      </c>
      <c r="P53" s="186">
        <f>R53+T53+V53</f>
        <v>0</v>
      </c>
      <c r="Q53" s="187">
        <v>0</v>
      </c>
      <c r="R53" s="187">
        <v>0</v>
      </c>
      <c r="S53" s="187">
        <v>0</v>
      </c>
      <c r="T53" s="187">
        <v>0</v>
      </c>
      <c r="U53" s="187">
        <v>0</v>
      </c>
      <c r="V53" s="187">
        <v>0</v>
      </c>
    </row>
    <row r="54" spans="1:22" ht="16.5" customHeight="1">
      <c r="A54" s="49"/>
      <c r="B54" s="51" t="s">
        <v>60</v>
      </c>
      <c r="C54" s="185">
        <f t="shared" si="7"/>
        <v>0</v>
      </c>
      <c r="D54" s="186">
        <f t="shared" si="10"/>
        <v>0</v>
      </c>
      <c r="E54" s="186">
        <f t="shared" si="10"/>
        <v>0</v>
      </c>
      <c r="F54" s="187">
        <v>0</v>
      </c>
      <c r="G54" s="187">
        <v>0</v>
      </c>
      <c r="H54" s="187">
        <v>0</v>
      </c>
      <c r="I54" s="187">
        <v>0</v>
      </c>
      <c r="J54" s="187">
        <v>0</v>
      </c>
      <c r="K54" s="187">
        <v>0</v>
      </c>
      <c r="L54" s="192"/>
      <c r="M54" s="51" t="s">
        <v>62</v>
      </c>
      <c r="N54" s="185">
        <f t="shared" si="3"/>
        <v>5</v>
      </c>
      <c r="O54" s="186">
        <f>Q54+S54+U54</f>
        <v>2</v>
      </c>
      <c r="P54" s="186">
        <f>R54+T54+V54</f>
        <v>3</v>
      </c>
      <c r="Q54" s="187">
        <v>0</v>
      </c>
      <c r="R54" s="187">
        <v>0</v>
      </c>
      <c r="S54" s="187">
        <v>0</v>
      </c>
      <c r="T54" s="187">
        <v>0</v>
      </c>
      <c r="U54" s="187">
        <v>2</v>
      </c>
      <c r="V54" s="187">
        <v>3</v>
      </c>
    </row>
    <row r="55" spans="1:22" ht="16.5" customHeight="1">
      <c r="A55" s="269" t="s">
        <v>150</v>
      </c>
      <c r="B55" s="303"/>
      <c r="C55" s="181">
        <f t="shared" si="7"/>
        <v>9</v>
      </c>
      <c r="D55" s="182">
        <f aca="true" t="shared" si="27" ref="D55:K55">SUM(D56:D57)</f>
        <v>5</v>
      </c>
      <c r="E55" s="182">
        <f t="shared" si="27"/>
        <v>4</v>
      </c>
      <c r="F55" s="182">
        <f t="shared" si="27"/>
        <v>1</v>
      </c>
      <c r="G55" s="182">
        <f t="shared" si="27"/>
        <v>0</v>
      </c>
      <c r="H55" s="182">
        <f t="shared" si="27"/>
        <v>0</v>
      </c>
      <c r="I55" s="182">
        <f t="shared" si="27"/>
        <v>0</v>
      </c>
      <c r="J55" s="182">
        <f t="shared" si="27"/>
        <v>4</v>
      </c>
      <c r="K55" s="182">
        <f t="shared" si="27"/>
        <v>4</v>
      </c>
      <c r="L55" s="269" t="s">
        <v>151</v>
      </c>
      <c r="M55" s="270"/>
      <c r="N55" s="181">
        <f t="shared" si="3"/>
        <v>1</v>
      </c>
      <c r="O55" s="182">
        <f aca="true" t="shared" si="28" ref="O55:V55">SUM(O56:O57)</f>
        <v>0</v>
      </c>
      <c r="P55" s="182">
        <f t="shared" si="28"/>
        <v>1</v>
      </c>
      <c r="Q55" s="182">
        <f t="shared" si="28"/>
        <v>0</v>
      </c>
      <c r="R55" s="182">
        <f t="shared" si="28"/>
        <v>1</v>
      </c>
      <c r="S55" s="182">
        <f t="shared" si="28"/>
        <v>0</v>
      </c>
      <c r="T55" s="182">
        <f t="shared" si="28"/>
        <v>0</v>
      </c>
      <c r="U55" s="182">
        <f t="shared" si="28"/>
        <v>0</v>
      </c>
      <c r="V55" s="182">
        <f t="shared" si="28"/>
        <v>0</v>
      </c>
    </row>
    <row r="56" spans="1:22" s="104" customFormat="1" ht="16.5" customHeight="1">
      <c r="A56" s="49"/>
      <c r="B56" s="51" t="s">
        <v>61</v>
      </c>
      <c r="C56" s="185">
        <f t="shared" si="7"/>
        <v>0</v>
      </c>
      <c r="D56" s="186">
        <f t="shared" si="10"/>
        <v>0</v>
      </c>
      <c r="E56" s="186">
        <f t="shared" si="10"/>
        <v>0</v>
      </c>
      <c r="F56" s="187">
        <v>0</v>
      </c>
      <c r="G56" s="187">
        <v>0</v>
      </c>
      <c r="H56" s="187">
        <v>0</v>
      </c>
      <c r="I56" s="187">
        <v>0</v>
      </c>
      <c r="J56" s="187">
        <v>0</v>
      </c>
      <c r="K56" s="187">
        <v>0</v>
      </c>
      <c r="L56" s="144"/>
      <c r="M56" s="51" t="s">
        <v>63</v>
      </c>
      <c r="N56" s="185">
        <f t="shared" si="3"/>
        <v>0</v>
      </c>
      <c r="O56" s="186">
        <f>Q56+S56+U56</f>
        <v>0</v>
      </c>
      <c r="P56" s="186">
        <f>R56+T56+V56</f>
        <v>0</v>
      </c>
      <c r="Q56" s="187">
        <v>0</v>
      </c>
      <c r="R56" s="187">
        <v>0</v>
      </c>
      <c r="S56" s="187">
        <v>0</v>
      </c>
      <c r="T56" s="187">
        <v>0</v>
      </c>
      <c r="U56" s="187">
        <v>0</v>
      </c>
      <c r="V56" s="187">
        <v>0</v>
      </c>
    </row>
    <row r="57" spans="1:22" ht="16.5" customHeight="1">
      <c r="A57" s="49"/>
      <c r="B57" s="51" t="s">
        <v>62</v>
      </c>
      <c r="C57" s="185">
        <f t="shared" si="7"/>
        <v>9</v>
      </c>
      <c r="D57" s="186">
        <f t="shared" si="10"/>
        <v>5</v>
      </c>
      <c r="E57" s="186">
        <f t="shared" si="10"/>
        <v>4</v>
      </c>
      <c r="F57" s="187">
        <v>1</v>
      </c>
      <c r="G57" s="187">
        <v>0</v>
      </c>
      <c r="H57" s="187">
        <v>0</v>
      </c>
      <c r="I57" s="187">
        <v>0</v>
      </c>
      <c r="J57" s="187">
        <v>4</v>
      </c>
      <c r="K57" s="187">
        <v>4</v>
      </c>
      <c r="L57" s="144"/>
      <c r="M57" s="51" t="s">
        <v>137</v>
      </c>
      <c r="N57" s="185">
        <f t="shared" si="3"/>
        <v>1</v>
      </c>
      <c r="O57" s="186">
        <f>Q57+S57+U57</f>
        <v>0</v>
      </c>
      <c r="P57" s="186">
        <f>R57+T57+V57</f>
        <v>1</v>
      </c>
      <c r="Q57" s="187">
        <v>0</v>
      </c>
      <c r="R57" s="187">
        <v>1</v>
      </c>
      <c r="S57" s="187">
        <v>0</v>
      </c>
      <c r="T57" s="187">
        <v>0</v>
      </c>
      <c r="U57" s="187">
        <v>0</v>
      </c>
      <c r="V57" s="187">
        <v>0</v>
      </c>
    </row>
    <row r="58" spans="1:22" s="69" customFormat="1" ht="16.5" customHeight="1">
      <c r="A58" s="269" t="s">
        <v>152</v>
      </c>
      <c r="B58" s="270"/>
      <c r="C58" s="181">
        <f t="shared" si="7"/>
        <v>1</v>
      </c>
      <c r="D58" s="182">
        <f aca="true" t="shared" si="29" ref="D58:K58">SUM(D59:D60)</f>
        <v>0</v>
      </c>
      <c r="E58" s="182">
        <f t="shared" si="29"/>
        <v>1</v>
      </c>
      <c r="F58" s="182">
        <f t="shared" si="29"/>
        <v>0</v>
      </c>
      <c r="G58" s="182">
        <f t="shared" si="29"/>
        <v>1</v>
      </c>
      <c r="H58" s="182">
        <f t="shared" si="29"/>
        <v>0</v>
      </c>
      <c r="I58" s="182">
        <f t="shared" si="29"/>
        <v>0</v>
      </c>
      <c r="J58" s="182">
        <f t="shared" si="29"/>
        <v>0</v>
      </c>
      <c r="K58" s="182">
        <f t="shared" si="29"/>
        <v>0</v>
      </c>
      <c r="L58" s="269" t="s">
        <v>153</v>
      </c>
      <c r="M58" s="303"/>
      <c r="N58" s="181">
        <f t="shared" si="3"/>
        <v>0</v>
      </c>
      <c r="O58" s="182">
        <f aca="true" t="shared" si="30" ref="O58:V58">O59</f>
        <v>0</v>
      </c>
      <c r="P58" s="182">
        <f t="shared" si="30"/>
        <v>0</v>
      </c>
      <c r="Q58" s="182">
        <f t="shared" si="30"/>
        <v>0</v>
      </c>
      <c r="R58" s="182">
        <f t="shared" si="30"/>
        <v>0</v>
      </c>
      <c r="S58" s="182">
        <f t="shared" si="30"/>
        <v>0</v>
      </c>
      <c r="T58" s="182">
        <f t="shared" si="30"/>
        <v>0</v>
      </c>
      <c r="U58" s="182">
        <f t="shared" si="30"/>
        <v>0</v>
      </c>
      <c r="V58" s="182">
        <f t="shared" si="30"/>
        <v>0</v>
      </c>
    </row>
    <row r="59" spans="1:22" s="98" customFormat="1" ht="16.5" customHeight="1">
      <c r="A59" s="50"/>
      <c r="B59" s="51" t="s">
        <v>63</v>
      </c>
      <c r="C59" s="185">
        <f t="shared" si="7"/>
        <v>0</v>
      </c>
      <c r="D59" s="186">
        <f t="shared" si="10"/>
        <v>0</v>
      </c>
      <c r="E59" s="186">
        <f t="shared" si="10"/>
        <v>0</v>
      </c>
      <c r="F59" s="187">
        <v>0</v>
      </c>
      <c r="G59" s="187">
        <v>0</v>
      </c>
      <c r="H59" s="187">
        <v>0</v>
      </c>
      <c r="I59" s="187">
        <v>0</v>
      </c>
      <c r="J59" s="187">
        <v>0</v>
      </c>
      <c r="K59" s="187">
        <v>0</v>
      </c>
      <c r="L59" s="144"/>
      <c r="M59" s="51" t="s">
        <v>64</v>
      </c>
      <c r="N59" s="185">
        <f t="shared" si="3"/>
        <v>0</v>
      </c>
      <c r="O59" s="186">
        <f>Q59+S59+U59</f>
        <v>0</v>
      </c>
      <c r="P59" s="186">
        <f>R59+T59+V59</f>
        <v>0</v>
      </c>
      <c r="Q59" s="187">
        <v>0</v>
      </c>
      <c r="R59" s="187">
        <v>0</v>
      </c>
      <c r="S59" s="187">
        <v>0</v>
      </c>
      <c r="T59" s="187">
        <v>0</v>
      </c>
      <c r="U59" s="187">
        <v>0</v>
      </c>
      <c r="V59" s="187">
        <v>0</v>
      </c>
    </row>
    <row r="60" spans="1:22" ht="16.5" customHeight="1">
      <c r="A60" s="50"/>
      <c r="B60" s="51" t="s">
        <v>137</v>
      </c>
      <c r="C60" s="185">
        <f t="shared" si="7"/>
        <v>1</v>
      </c>
      <c r="D60" s="186">
        <f t="shared" si="10"/>
        <v>0</v>
      </c>
      <c r="E60" s="186">
        <f t="shared" si="10"/>
        <v>1</v>
      </c>
      <c r="F60" s="187">
        <v>0</v>
      </c>
      <c r="G60" s="187">
        <v>1</v>
      </c>
      <c r="H60" s="187">
        <v>0</v>
      </c>
      <c r="I60" s="187">
        <v>0</v>
      </c>
      <c r="J60" s="187">
        <v>0</v>
      </c>
      <c r="K60" s="187">
        <v>0</v>
      </c>
      <c r="L60" s="269" t="s">
        <v>154</v>
      </c>
      <c r="M60" s="270"/>
      <c r="N60" s="181">
        <f t="shared" si="3"/>
        <v>4</v>
      </c>
      <c r="O60" s="182">
        <f aca="true" t="shared" si="31" ref="O60:V60">SUM(O61:O62)</f>
        <v>0</v>
      </c>
      <c r="P60" s="182">
        <f t="shared" si="31"/>
        <v>4</v>
      </c>
      <c r="Q60" s="182">
        <f t="shared" si="31"/>
        <v>0</v>
      </c>
      <c r="R60" s="182">
        <f t="shared" si="31"/>
        <v>0</v>
      </c>
      <c r="S60" s="182">
        <f t="shared" si="31"/>
        <v>0</v>
      </c>
      <c r="T60" s="182">
        <f t="shared" si="31"/>
        <v>0</v>
      </c>
      <c r="U60" s="182">
        <f t="shared" si="31"/>
        <v>0</v>
      </c>
      <c r="V60" s="182">
        <f t="shared" si="31"/>
        <v>4</v>
      </c>
    </row>
    <row r="61" spans="1:22" ht="16.5" customHeight="1">
      <c r="A61" s="269" t="s">
        <v>153</v>
      </c>
      <c r="B61" s="303"/>
      <c r="C61" s="181">
        <f t="shared" si="7"/>
        <v>0</v>
      </c>
      <c r="D61" s="182">
        <f aca="true" t="shared" si="32" ref="D61:K61">D62</f>
        <v>0</v>
      </c>
      <c r="E61" s="182">
        <f t="shared" si="32"/>
        <v>0</v>
      </c>
      <c r="F61" s="182">
        <f t="shared" si="32"/>
        <v>0</v>
      </c>
      <c r="G61" s="182">
        <f t="shared" si="32"/>
        <v>0</v>
      </c>
      <c r="H61" s="182">
        <f t="shared" si="32"/>
        <v>0</v>
      </c>
      <c r="I61" s="182">
        <f t="shared" si="32"/>
        <v>0</v>
      </c>
      <c r="J61" s="182">
        <f t="shared" si="32"/>
        <v>0</v>
      </c>
      <c r="K61" s="182">
        <f t="shared" si="32"/>
        <v>0</v>
      </c>
      <c r="L61" s="193"/>
      <c r="M61" s="51" t="s">
        <v>138</v>
      </c>
      <c r="N61" s="185">
        <f t="shared" si="3"/>
        <v>4</v>
      </c>
      <c r="O61" s="186">
        <f>Q61+S61+U61</f>
        <v>0</v>
      </c>
      <c r="P61" s="186">
        <f>R61+T61+V61</f>
        <v>4</v>
      </c>
      <c r="Q61" s="187">
        <v>0</v>
      </c>
      <c r="R61" s="187">
        <v>0</v>
      </c>
      <c r="S61" s="187">
        <v>0</v>
      </c>
      <c r="T61" s="187">
        <v>0</v>
      </c>
      <c r="U61" s="187">
        <v>0</v>
      </c>
      <c r="V61" s="187">
        <v>4</v>
      </c>
    </row>
    <row r="62" spans="1:22" ht="16.5" customHeight="1">
      <c r="A62" s="50"/>
      <c r="B62" s="51" t="s">
        <v>64</v>
      </c>
      <c r="C62" s="185">
        <f t="shared" si="7"/>
        <v>0</v>
      </c>
      <c r="D62" s="186">
        <f t="shared" si="10"/>
        <v>0</v>
      </c>
      <c r="E62" s="186">
        <f t="shared" si="10"/>
        <v>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44"/>
      <c r="M62" s="51" t="s">
        <v>139</v>
      </c>
      <c r="N62" s="185">
        <f t="shared" si="3"/>
        <v>0</v>
      </c>
      <c r="O62" s="186">
        <f>Q62+S62+U62</f>
        <v>0</v>
      </c>
      <c r="P62" s="186">
        <f>R62+T62+V62</f>
        <v>0</v>
      </c>
      <c r="Q62" s="187">
        <v>0</v>
      </c>
      <c r="R62" s="187">
        <v>0</v>
      </c>
      <c r="S62" s="187">
        <v>0</v>
      </c>
      <c r="T62" s="187">
        <v>0</v>
      </c>
      <c r="U62" s="187">
        <v>0</v>
      </c>
      <c r="V62" s="187">
        <v>0</v>
      </c>
    </row>
    <row r="63" spans="1:22" s="98" customFormat="1" ht="16.5" customHeight="1">
      <c r="A63" s="269" t="s">
        <v>154</v>
      </c>
      <c r="B63" s="270"/>
      <c r="C63" s="181">
        <f t="shared" si="7"/>
        <v>4</v>
      </c>
      <c r="D63" s="182">
        <f aca="true" t="shared" si="33" ref="D63:K63">SUM(D64:D65)</f>
        <v>0</v>
      </c>
      <c r="E63" s="182">
        <f t="shared" si="33"/>
        <v>4</v>
      </c>
      <c r="F63" s="182">
        <f t="shared" si="33"/>
        <v>0</v>
      </c>
      <c r="G63" s="182">
        <f t="shared" si="33"/>
        <v>0</v>
      </c>
      <c r="H63" s="182">
        <f t="shared" si="33"/>
        <v>0</v>
      </c>
      <c r="I63" s="182">
        <f t="shared" si="33"/>
        <v>0</v>
      </c>
      <c r="J63" s="182">
        <f t="shared" si="33"/>
        <v>0</v>
      </c>
      <c r="K63" s="182">
        <f t="shared" si="33"/>
        <v>4</v>
      </c>
      <c r="L63" s="66"/>
      <c r="M63" s="194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6.5" customHeight="1">
      <c r="A64" s="50"/>
      <c r="B64" s="51" t="s">
        <v>138</v>
      </c>
      <c r="C64" s="185">
        <f t="shared" si="7"/>
        <v>4</v>
      </c>
      <c r="D64" s="186">
        <f t="shared" si="10"/>
        <v>0</v>
      </c>
      <c r="E64" s="186">
        <f t="shared" si="10"/>
        <v>4</v>
      </c>
      <c r="F64" s="187">
        <v>0</v>
      </c>
      <c r="G64" s="187">
        <v>0</v>
      </c>
      <c r="H64" s="187">
        <v>0</v>
      </c>
      <c r="I64" s="187">
        <v>0</v>
      </c>
      <c r="J64" s="187">
        <v>0</v>
      </c>
      <c r="K64" s="187">
        <v>4</v>
      </c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</row>
    <row r="65" spans="1:22" ht="16.5" customHeight="1">
      <c r="A65" s="50"/>
      <c r="B65" s="51" t="s">
        <v>139</v>
      </c>
      <c r="C65" s="185">
        <f t="shared" si="7"/>
        <v>0</v>
      </c>
      <c r="D65" s="186">
        <f t="shared" si="10"/>
        <v>0</v>
      </c>
      <c r="E65" s="186">
        <f t="shared" si="10"/>
        <v>0</v>
      </c>
      <c r="F65" s="187">
        <v>0</v>
      </c>
      <c r="G65" s="187">
        <v>0</v>
      </c>
      <c r="H65" s="187">
        <v>0</v>
      </c>
      <c r="I65" s="187">
        <v>0</v>
      </c>
      <c r="J65" s="187">
        <v>0</v>
      </c>
      <c r="K65" s="187">
        <v>0</v>
      </c>
      <c r="L65" s="94"/>
      <c r="M65" s="68"/>
      <c r="N65" s="68"/>
      <c r="O65" s="68"/>
      <c r="P65" s="68"/>
      <c r="Q65" s="68"/>
      <c r="R65" s="68"/>
      <c r="S65" s="68"/>
      <c r="T65" s="68"/>
      <c r="U65" s="68"/>
      <c r="V65" s="68"/>
    </row>
    <row r="66" spans="1:22" s="98" customFormat="1" ht="16.5" customHeight="1">
      <c r="A66" s="67"/>
      <c r="B66" s="105"/>
      <c r="C66" s="66"/>
      <c r="D66" s="66"/>
      <c r="E66" s="66"/>
      <c r="F66" s="66"/>
      <c r="G66" s="66"/>
      <c r="H66" s="66"/>
      <c r="I66" s="66"/>
      <c r="J66" s="66"/>
      <c r="K66" s="66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</row>
    <row r="67" spans="2:22" ht="14.25" customHeight="1">
      <c r="B67" s="111"/>
      <c r="C67" s="111"/>
      <c r="D67" s="111"/>
      <c r="E67" s="111"/>
      <c r="F67" s="111"/>
      <c r="G67" s="111"/>
      <c r="H67" s="111"/>
      <c r="I67" s="117"/>
      <c r="J67" s="117"/>
      <c r="K67" s="117"/>
      <c r="M67" s="190"/>
      <c r="N67" s="91"/>
      <c r="O67" s="91"/>
      <c r="P67" s="91"/>
      <c r="Q67" s="92"/>
      <c r="R67" s="92"/>
      <c r="S67" s="92"/>
      <c r="T67" s="92"/>
      <c r="U67" s="92"/>
      <c r="V67" s="92"/>
    </row>
    <row r="68" spans="2:8" ht="14.25" customHeight="1">
      <c r="B68" s="111"/>
      <c r="C68" s="111"/>
      <c r="D68" s="111"/>
      <c r="E68" s="111"/>
      <c r="F68" s="69"/>
      <c r="G68" s="69"/>
      <c r="H68" s="69"/>
    </row>
    <row r="69" spans="2:5" ht="14.25" customHeight="1">
      <c r="B69" s="117"/>
      <c r="C69" s="117"/>
      <c r="D69" s="117"/>
      <c r="E69" s="117"/>
    </row>
    <row r="70" spans="2:5" ht="14.25" customHeight="1">
      <c r="B70" s="117"/>
      <c r="C70" s="117"/>
      <c r="D70" s="117"/>
      <c r="E70" s="117"/>
    </row>
    <row r="71" spans="1:22" s="98" customFormat="1" ht="14.25" customHeight="1">
      <c r="A71" s="64"/>
      <c r="B71" s="117"/>
      <c r="C71" s="117"/>
      <c r="D71" s="117"/>
      <c r="E71" s="117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2:5" ht="14.25" customHeight="1">
      <c r="B72" s="117"/>
      <c r="C72" s="117"/>
      <c r="D72" s="117"/>
      <c r="E72" s="117"/>
    </row>
    <row r="73" spans="1:22" s="104" customFormat="1" ht="14.25" customHeight="1">
      <c r="A73" s="64"/>
      <c r="B73" s="117"/>
      <c r="C73" s="117"/>
      <c r="D73" s="117"/>
      <c r="E73" s="117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2:5" ht="14.25" customHeight="1">
      <c r="B74" s="117"/>
      <c r="C74" s="117"/>
      <c r="D74" s="117"/>
      <c r="E74" s="117"/>
    </row>
    <row r="75" spans="2:5" ht="14.25" customHeight="1">
      <c r="B75" s="117"/>
      <c r="C75" s="117"/>
      <c r="D75" s="117"/>
      <c r="E75" s="117"/>
    </row>
    <row r="76" spans="2:5" ht="14.25" customHeight="1">
      <c r="B76" s="117"/>
      <c r="C76" s="117"/>
      <c r="D76" s="117"/>
      <c r="E76" s="117"/>
    </row>
    <row r="77" spans="1:22" s="69" customFormat="1" ht="14.25" customHeight="1">
      <c r="A77" s="64"/>
      <c r="B77" s="117"/>
      <c r="C77" s="117"/>
      <c r="D77" s="117"/>
      <c r="E77" s="117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1:22" s="69" customFormat="1" ht="14.25" customHeight="1">
      <c r="A78" s="64"/>
      <c r="B78" s="117"/>
      <c r="C78" s="117"/>
      <c r="D78" s="117"/>
      <c r="E78" s="117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2:5" ht="11.25" customHeight="1">
      <c r="B79" s="117"/>
      <c r="C79" s="117"/>
      <c r="D79" s="117"/>
      <c r="E79" s="117"/>
    </row>
    <row r="80" spans="2:5" ht="11.25" customHeight="1">
      <c r="B80" s="117"/>
      <c r="C80" s="117"/>
      <c r="D80" s="117"/>
      <c r="E80" s="117"/>
    </row>
    <row r="81" spans="2:5" ht="11.25" customHeight="1">
      <c r="B81" s="117"/>
      <c r="C81" s="117"/>
      <c r="D81" s="117"/>
      <c r="E81" s="117"/>
    </row>
  </sheetData>
  <sheetProtection sheet="1" objects="1" scenarios="1" selectLockedCells="1" selectUnlockedCells="1"/>
  <mergeCells count="34">
    <mergeCell ref="L5:M5"/>
    <mergeCell ref="L11:M11"/>
    <mergeCell ref="L30:M30"/>
    <mergeCell ref="A1:K1"/>
    <mergeCell ref="C4:E4"/>
    <mergeCell ref="J4:K4"/>
    <mergeCell ref="F4:G4"/>
    <mergeCell ref="H4:I4"/>
    <mergeCell ref="A58:B58"/>
    <mergeCell ref="A14:B14"/>
    <mergeCell ref="A33:B33"/>
    <mergeCell ref="A36:B36"/>
    <mergeCell ref="A41:B41"/>
    <mergeCell ref="A43:B43"/>
    <mergeCell ref="A46:B46"/>
    <mergeCell ref="A50:B50"/>
    <mergeCell ref="A55:B55"/>
    <mergeCell ref="A61:B61"/>
    <mergeCell ref="A63:B63"/>
    <mergeCell ref="L1:V1"/>
    <mergeCell ref="N4:P4"/>
    <mergeCell ref="Q4:R4"/>
    <mergeCell ref="S4:T4"/>
    <mergeCell ref="U4:V4"/>
    <mergeCell ref="L4:M4"/>
    <mergeCell ref="L60:M60"/>
    <mergeCell ref="L33:M33"/>
    <mergeCell ref="L52:M52"/>
    <mergeCell ref="L55:M55"/>
    <mergeCell ref="L58:M58"/>
    <mergeCell ref="L38:M38"/>
    <mergeCell ref="L40:M40"/>
    <mergeCell ref="L43:M43"/>
    <mergeCell ref="L47:M4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1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2006-02-17T02:17:39Z</cp:lastPrinted>
  <dcterms:created xsi:type="dcterms:W3CDTF">2006-02-16T05:21:05Z</dcterms:created>
  <dcterms:modified xsi:type="dcterms:W3CDTF">2009-01-16T01:38:30Z</dcterms:modified>
  <cp:category/>
  <cp:version/>
  <cp:contentType/>
  <cp:contentStatus/>
</cp:coreProperties>
</file>