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0" windowWidth="6600" windowHeight="7980" firstSheet="2" activeTab="3"/>
  </bookViews>
  <sheets>
    <sheet name="高等学校通信制" sheetId="1" r:id="rId1"/>
    <sheet name="中等教育学校" sheetId="2" r:id="rId2"/>
    <sheet name="盲聾養護学校（学校数，学級数，在学者数）" sheetId="3" r:id="rId3"/>
    <sheet name="盲聾養護学校（教員数，職員数）" sheetId="4" r:id="rId4"/>
  </sheets>
  <externalReferences>
    <externalReference r:id="rId7"/>
    <externalReference r:id="rId8"/>
  </externalReferences>
  <definedNames>
    <definedName name="_1NEN" localSheetId="0">'[2]第３表'!$F$1:$F$104</definedName>
    <definedName name="_1NEN">'[1]第３表'!$F$1:$F$104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xlnm.Print_Area" localSheetId="0">'高等学校通信制'!$A$1:$AB$71</definedName>
    <definedName name="_xlnm.Print_Area" localSheetId="2">'盲聾養護学校（学校数，学級数，在学者数）'!$A$1:$AE$72</definedName>
    <definedName name="_xlnm.Print_Area" localSheetId="3">'盲聾養護学校（教員数，職員数）'!$A$1:$AE$74</definedName>
    <definedName name="Print_Area_MI" localSheetId="0">'高等学校通信制'!$A$25:$U$25</definedName>
    <definedName name="Print_Area_MI" localSheetId="2">'盲聾養護学校（学校数，学級数，在学者数）'!$A$1:$P$32</definedName>
    <definedName name="Print_Area_MI" localSheetId="3">'盲聾養護学校（教員数，職員数）'!$A$1:$R$32</definedName>
    <definedName name="Print_Area_MI">'[1]第１表'!$B$1:$N$59</definedName>
    <definedName name="Print_Titles_MI" localSheetId="0">'[2]第２表'!$2:$8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<sst xmlns="http://schemas.openxmlformats.org/spreadsheetml/2006/main" count="607" uniqueCount="211">
  <si>
    <t>入 学 者 数</t>
  </si>
  <si>
    <t>退 学 者 数</t>
  </si>
  <si>
    <t>(前 年 度 間)</t>
  </si>
  <si>
    <t>私    立</t>
  </si>
  <si>
    <t>計</t>
  </si>
  <si>
    <t>男</t>
  </si>
  <si>
    <t>女</t>
  </si>
  <si>
    <t>(単位：人)</t>
  </si>
  <si>
    <t>公    立</t>
  </si>
  <si>
    <t>区   分</t>
  </si>
  <si>
    <t>学  校  数</t>
  </si>
  <si>
    <t>生   徒   数</t>
  </si>
  <si>
    <t>(単位：校，人)</t>
  </si>
  <si>
    <t>学　　校　　数</t>
  </si>
  <si>
    <t xml:space="preserve">  私  立</t>
  </si>
  <si>
    <t>１   学   年</t>
  </si>
  <si>
    <t>２   学   年</t>
  </si>
  <si>
    <t>３   学   年</t>
  </si>
  <si>
    <t>本　　　　　　　　　　　　　科</t>
  </si>
  <si>
    <t>専攻科</t>
  </si>
  <si>
    <t>別 科</t>
  </si>
  <si>
    <t>全 日 制</t>
  </si>
  <si>
    <t>定 時 制</t>
  </si>
  <si>
    <t>１  学  年</t>
  </si>
  <si>
    <t>２  学  年</t>
  </si>
  <si>
    <t>３  学  年</t>
  </si>
  <si>
    <t xml:space="preserve">   &lt;中等教育学校&gt;</t>
  </si>
  <si>
    <t>後期課程</t>
  </si>
  <si>
    <t>前期課程</t>
  </si>
  <si>
    <t xml:space="preserve"> &lt;高等学校通信教育&gt;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</si>
  <si>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</si>
  <si>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</si>
  <si>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</si>
  <si>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</si>
  <si>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</si>
  <si>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</si>
  <si>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</si>
  <si>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３０～３９歳</t>
  </si>
  <si>
    <t>４０～４９歳</t>
  </si>
  <si>
    <t>５０～５９歳</t>
  </si>
  <si>
    <t>６０歳
以上</t>
  </si>
  <si>
    <t>計</t>
  </si>
  <si>
    <t>独立
校</t>
  </si>
  <si>
    <t>校　　　長</t>
  </si>
  <si>
    <t>教　　　頭</t>
  </si>
  <si>
    <t>教　　　諭</t>
  </si>
  <si>
    <t>助　教　諭　</t>
  </si>
  <si>
    <t>養護教諭</t>
  </si>
  <si>
    <t>講　　　師</t>
  </si>
  <si>
    <t>用務員・警備員</t>
  </si>
  <si>
    <t>実  習  助  手</t>
  </si>
  <si>
    <t>そ    の    他</t>
  </si>
  <si>
    <t>吏 員 相 当 者</t>
  </si>
  <si>
    <t>準  ず  る  者</t>
  </si>
  <si>
    <t xml:space="preserve"> そ   の   他</t>
  </si>
  <si>
    <t>養護助教諭</t>
  </si>
  <si>
    <t>事　　　務　　　職　　　員</t>
  </si>
  <si>
    <t>吏 員 相 当 者 に</t>
  </si>
  <si>
    <t>技  術  職  員</t>
  </si>
  <si>
    <t>公　立</t>
  </si>
  <si>
    <t>私　立</t>
  </si>
  <si>
    <t>（若林区）</t>
  </si>
  <si>
    <t>（宮城野区）</t>
  </si>
  <si>
    <t>（若林区）</t>
  </si>
  <si>
    <t>栄養教諭</t>
  </si>
  <si>
    <t>平成16年度</t>
  </si>
  <si>
    <t>（多賀城市）</t>
  </si>
  <si>
    <t>&lt;中等教育学校&gt;</t>
  </si>
  <si>
    <t>&lt;中等教育学校&gt;</t>
  </si>
  <si>
    <t>本務者</t>
  </si>
  <si>
    <t>兼務者</t>
  </si>
  <si>
    <t>（多賀城市）</t>
  </si>
  <si>
    <t>休職者等
（再掲）</t>
  </si>
  <si>
    <t>負担法による事務職員</t>
  </si>
  <si>
    <t>吏員相当者</t>
  </si>
  <si>
    <t>事務職員</t>
  </si>
  <si>
    <t>学校図書館
事務員</t>
  </si>
  <si>
    <t>養護
職員</t>
  </si>
  <si>
    <t>学校給食
調理
従業員</t>
  </si>
  <si>
    <t>用務員</t>
  </si>
  <si>
    <t>技術
職員</t>
  </si>
  <si>
    <t>学校栄養
職員</t>
  </si>
  <si>
    <t>協力
校数</t>
  </si>
  <si>
    <t>当　該  年  度</t>
  </si>
  <si>
    <t>単位
修得者数
（実数）
（前年度間）</t>
  </si>
  <si>
    <t>併置</t>
  </si>
  <si>
    <t>１学年</t>
  </si>
  <si>
    <t>２学年</t>
  </si>
  <si>
    <t>３学年</t>
  </si>
  <si>
    <t>全日
制</t>
  </si>
  <si>
    <t>定時
制</t>
  </si>
  <si>
    <t>警備員・
その他</t>
  </si>
  <si>
    <t>平成17年度</t>
  </si>
  <si>
    <t xml:space="preserve"> 平成17年度</t>
  </si>
  <si>
    <t>学　級　数</t>
  </si>
  <si>
    <t>生　　　　　　　　　徒　　　　　　　　　数</t>
  </si>
  <si>
    <t>　　第３５表　　　学校数・年齢別生徒数・入学状況・退学者数及び単位修得者数</t>
  </si>
  <si>
    <t>第３６表　　　職　名　別　教　員　数</t>
  </si>
  <si>
    <t>第３７表　　　職　員　数　（　本　務　者　）</t>
  </si>
  <si>
    <t>第３８表　　　学　校　数　・　学　級　数　及　び　学　年　別　生　徒　数</t>
  </si>
  <si>
    <t>第３９表　　　職　名　別　教　員　数</t>
  </si>
  <si>
    <t>第４０表　　　職　員　数　（　本　務　者　）</t>
  </si>
  <si>
    <t>…</t>
  </si>
  <si>
    <t>吏員相当者
に準ずる者</t>
  </si>
  <si>
    <t>負担法に
よる学校
栄養職員</t>
  </si>
  <si>
    <t>そ　の　他　の　者</t>
  </si>
  <si>
    <t>（つづき）</t>
  </si>
  <si>
    <t>併置
校</t>
  </si>
  <si>
    <t>前 年 度 間</t>
  </si>
  <si>
    <t>　　</t>
  </si>
  <si>
    <t>学校図書館</t>
  </si>
  <si>
    <t>養護</t>
  </si>
  <si>
    <t>事　務　員</t>
  </si>
  <si>
    <t>職員</t>
  </si>
  <si>
    <t>…</t>
  </si>
  <si>
    <t>（つづき）</t>
  </si>
  <si>
    <t xml:space="preserve">   区分</t>
  </si>
  <si>
    <t>市町村名</t>
  </si>
  <si>
    <t xml:space="preserve">  </t>
  </si>
  <si>
    <t>平成17年度</t>
  </si>
  <si>
    <t>（つづき）</t>
  </si>
  <si>
    <t>平成17年度</t>
  </si>
  <si>
    <t>…</t>
  </si>
  <si>
    <t>実 習 助 手</t>
  </si>
  <si>
    <t>平成17年度</t>
  </si>
  <si>
    <t>&lt;盲・聾・養護学校&gt;</t>
  </si>
  <si>
    <t>（単位：校，学級）</t>
  </si>
  <si>
    <t>学級数</t>
  </si>
  <si>
    <t>区分</t>
  </si>
  <si>
    <t>幼稚部</t>
  </si>
  <si>
    <t>小学部</t>
  </si>
  <si>
    <t>中学部</t>
  </si>
  <si>
    <t>高等部</t>
  </si>
  <si>
    <t>単式</t>
  </si>
  <si>
    <t>複式</t>
  </si>
  <si>
    <t>本科</t>
  </si>
  <si>
    <t>別科</t>
  </si>
  <si>
    <t>盲学校</t>
  </si>
  <si>
    <t>宮城野区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</si>
  <si>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</si>
  <si>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</si>
  <si>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</si>
  <si>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</si>
  <si>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</si>
  <si>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</si>
  <si>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</si>
  <si>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岩沼市</t>
  </si>
  <si>
    <t>山元町</t>
  </si>
  <si>
    <t>利府町</t>
  </si>
  <si>
    <t>１学年</t>
  </si>
  <si>
    <t>２学年</t>
  </si>
  <si>
    <t>３学年</t>
  </si>
  <si>
    <t>４学年</t>
  </si>
  <si>
    <t>５学年</t>
  </si>
  <si>
    <t>６学年</t>
  </si>
  <si>
    <t>兼務者</t>
  </si>
  <si>
    <t>校長</t>
  </si>
  <si>
    <t>教頭</t>
  </si>
  <si>
    <t>教諭</t>
  </si>
  <si>
    <t>助教諭</t>
  </si>
  <si>
    <t>講師</t>
  </si>
  <si>
    <t>第４１表　　　市　町　村　別　学　校　数　及　び　学　級　数</t>
  </si>
  <si>
    <t>本校</t>
  </si>
  <si>
    <t>分校</t>
  </si>
  <si>
    <t>公立</t>
  </si>
  <si>
    <t>聾学校</t>
  </si>
  <si>
    <t>養護学校</t>
  </si>
  <si>
    <t>国立</t>
  </si>
  <si>
    <t>青葉区</t>
  </si>
  <si>
    <t>登米市</t>
  </si>
  <si>
    <t>栗原市</t>
  </si>
  <si>
    <t>柴田町</t>
  </si>
  <si>
    <t>私立</t>
  </si>
  <si>
    <t>宮城野区</t>
  </si>
  <si>
    <t>第４２表　　　市　町　村　別　学　年　別　在　学　者　数</t>
  </si>
  <si>
    <t>（単位：人）</t>
  </si>
  <si>
    <t>男</t>
  </si>
  <si>
    <t>女</t>
  </si>
  <si>
    <t>第４３表　　　市　町　村　別　職　名　別　教　員　数</t>
  </si>
  <si>
    <t>（単位：人）</t>
  </si>
  <si>
    <t>本　　　　　　務　　　　　　者</t>
  </si>
  <si>
    <t>第４４表　　　市　町　村　別　職　員　数　（　本　務　者　）</t>
  </si>
  <si>
    <t>負担法による
寄宿舎指導員</t>
  </si>
  <si>
    <t>その他の者</t>
  </si>
  <si>
    <t>吏員相当者に準ずる者</t>
  </si>
  <si>
    <t>技術職員</t>
  </si>
  <si>
    <t>寄宿舎指導員</t>
  </si>
  <si>
    <t>実習助手</t>
  </si>
  <si>
    <t>養護職員</t>
  </si>
  <si>
    <t>学校栄養職員</t>
  </si>
  <si>
    <t>学校給食調理従事員</t>
  </si>
  <si>
    <t>警備員・その他</t>
  </si>
  <si>
    <t>平成18年度</t>
  </si>
  <si>
    <t xml:space="preserve"> 平成18年度</t>
  </si>
  <si>
    <t>…</t>
  </si>
  <si>
    <t>美里町</t>
  </si>
  <si>
    <t>大崎市</t>
  </si>
  <si>
    <t>美里町</t>
  </si>
  <si>
    <t>学校数</t>
  </si>
  <si>
    <t>青葉区</t>
  </si>
  <si>
    <t>太白区</t>
  </si>
  <si>
    <t>（つづき）</t>
  </si>
  <si>
    <t>幼　稚　部</t>
  </si>
  <si>
    <t>小　　　学　　　部</t>
  </si>
  <si>
    <t>中　　　学　　　部</t>
  </si>
  <si>
    <t>専攻
科</t>
  </si>
  <si>
    <t>養護教諭</t>
  </si>
  <si>
    <t>負担法による
学校栄養職員</t>
  </si>
  <si>
    <t>計</t>
  </si>
  <si>
    <t>…</t>
  </si>
  <si>
    <t>…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</si>
</sst>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#,##0;&quot;△&quot;#,##0;\-"/>
    <numFmt numFmtId="199" formatCode="0.0;&quot;△ &quot;0.0"/>
    <numFmt numFmtId="200" formatCode="0.0_);[Red]\(0.0\)"/>
    <numFmt numFmtId="201" formatCode="0.0%"/>
    <numFmt numFmtId="202" formatCode="0_ "/>
    <numFmt numFmtId="203" formatCode="&quot;\&quot;#,##0;[Red]&quot;\&quot;#,##0"/>
    <numFmt numFmtId="204" formatCode="&quot;\&quot;#,##0.0;[Red]&quot;\&quot;\-#,##0.0"/>
    <numFmt numFmtId="205" formatCode="0.00_ "/>
    <numFmt numFmtId="206" formatCode="0_);\(0\)"/>
    <numFmt numFmtId="207" formatCode="0.0_);\(0.0\)"/>
    <numFmt numFmtId="208" formatCode="#,##0.0_);\(#,##0.0\)"/>
    <numFmt numFmtId="209" formatCode="#,##0.0_ "/>
    <numFmt numFmtId="210" formatCode="0.000000"/>
    <numFmt numFmtId="211" formatCode="0.0000000"/>
    <numFmt numFmtId="212" formatCode="0.00000"/>
    <numFmt numFmtId="213" formatCode="0.0000"/>
    <numFmt numFmtId="214" formatCode="0.000"/>
    <numFmt numFmtId="215" formatCode="0.00000000"/>
    <numFmt numFmtId="216" formatCode="0.000000000"/>
    <numFmt numFmtId="217" formatCode="0_);[Red]\(0\)"/>
    <numFmt numFmtId="218" formatCode="#,##0.0;&quot;―&quot;#,##0.0;&quot;―&quot;"/>
    <numFmt numFmtId="219" formatCode="#,##0.0;&quot;－&quot;#,##0.0;&quot;－&quot;"/>
    <numFmt numFmtId="220" formatCode="#,##0;&quot;－&quot;#,##0;&quot;－&quot;"/>
    <numFmt numFmtId="221" formatCode="#,##0.0_);[Red]\(#,##0.0\)"/>
    <numFmt numFmtId="222" formatCode="0.00_);[Red]\(0.00\)"/>
    <numFmt numFmtId="223" formatCode="#,##0;[Red]#,##0"/>
    <numFmt numFmtId="224" formatCode="#,##0.00;[Red]#,##0.00"/>
    <numFmt numFmtId="225" formatCode="#,##0.0;[Red]#,##0.0"/>
    <numFmt numFmtId="226" formatCode="#,##0.00_ "/>
    <numFmt numFmtId="227" formatCode="#,##0;0;&quot;－&quot;"/>
    <numFmt numFmtId="228" formatCode="[&lt;=999]000;[&lt;=99999]000\-00;000\-0000"/>
  </numFmts>
  <fonts count="17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10"/>
      <name val="明朝"/>
      <family val="1"/>
    </font>
    <font>
      <sz val="7"/>
      <name val="ＭＳ Ｐゴシック"/>
      <family val="3"/>
    </font>
    <font>
      <sz val="9"/>
      <name val="書院細明朝体"/>
      <family val="1"/>
    </font>
    <font>
      <sz val="10"/>
      <name val="書院細明朝体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書院細明朝体"/>
      <family val="1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sz val="8"/>
      <name val="書院細明朝体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12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0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178" fontId="8" fillId="0" borderId="0" xfId="30" applyNumberFormat="1" applyFont="1" applyAlignment="1">
      <alignment horizontal="centerContinuous" vertical="center"/>
      <protection/>
    </xf>
    <xf numFmtId="178" fontId="8" fillId="0" borderId="0" xfId="30" applyNumberFormat="1" applyFont="1" applyAlignment="1">
      <alignment vertical="center"/>
      <protection/>
    </xf>
    <xf numFmtId="178" fontId="8" fillId="0" borderId="0" xfId="30" applyNumberFormat="1" applyFont="1" applyBorder="1" applyAlignment="1">
      <alignment vertical="center"/>
      <protection/>
    </xf>
    <xf numFmtId="178" fontId="8" fillId="0" borderId="1" xfId="30" applyNumberFormat="1" applyFont="1" applyBorder="1" applyAlignment="1" applyProtection="1">
      <alignment horizontal="left" vertical="center"/>
      <protection/>
    </xf>
    <xf numFmtId="178" fontId="8" fillId="0" borderId="1" xfId="30" applyNumberFormat="1" applyFont="1" applyBorder="1" applyAlignment="1">
      <alignment vertical="center"/>
      <protection/>
    </xf>
    <xf numFmtId="178" fontId="8" fillId="0" borderId="0" xfId="30" applyNumberFormat="1" applyFont="1" applyBorder="1" applyAlignment="1">
      <alignment horizontal="left" vertical="center"/>
      <protection/>
    </xf>
    <xf numFmtId="178" fontId="8" fillId="0" borderId="0" xfId="30" applyNumberFormat="1" applyFont="1" applyBorder="1" applyAlignment="1" applyProtection="1">
      <alignment horizontal="center" vertical="center"/>
      <protection/>
    </xf>
    <xf numFmtId="178" fontId="8" fillId="0" borderId="2" xfId="30" applyNumberFormat="1" applyFont="1" applyBorder="1" applyAlignment="1" applyProtection="1">
      <alignment horizontal="center" vertical="center"/>
      <protection/>
    </xf>
    <xf numFmtId="178" fontId="8" fillId="0" borderId="3" xfId="30" applyNumberFormat="1" applyFont="1" applyBorder="1" applyAlignment="1" applyProtection="1">
      <alignment horizontal="center" vertical="center"/>
      <protection/>
    </xf>
    <xf numFmtId="178" fontId="8" fillId="0" borderId="0" xfId="30" applyNumberFormat="1" applyFont="1" applyAlignment="1" applyProtection="1">
      <alignment horizontal="center" vertical="center"/>
      <protection/>
    </xf>
    <xf numFmtId="178" fontId="8" fillId="0" borderId="0" xfId="30" applyNumberFormat="1" applyFont="1" applyAlignment="1" applyProtection="1">
      <alignment vertical="center"/>
      <protection/>
    </xf>
    <xf numFmtId="178" fontId="8" fillId="0" borderId="0" xfId="30" applyNumberFormat="1" applyFont="1" applyAlignment="1">
      <alignment horizontal="center" vertical="center"/>
      <protection/>
    </xf>
    <xf numFmtId="3" fontId="5" fillId="0" borderId="0" xfId="23" applyNumberFormat="1" applyFont="1">
      <alignment/>
      <protection/>
    </xf>
    <xf numFmtId="3" fontId="8" fillId="0" borderId="0" xfId="23" applyNumberFormat="1" applyFont="1">
      <alignment/>
      <protection/>
    </xf>
    <xf numFmtId="3" fontId="8" fillId="0" borderId="0" xfId="23" applyNumberFormat="1" applyFont="1" applyAlignment="1">
      <alignment horizontal="centerContinuous"/>
      <protection/>
    </xf>
    <xf numFmtId="3" fontId="8" fillId="0" borderId="4" xfId="23" applyNumberFormat="1" applyFont="1" applyBorder="1">
      <alignment/>
      <protection/>
    </xf>
    <xf numFmtId="3" fontId="8" fillId="0" borderId="0" xfId="23" applyNumberFormat="1" applyFont="1" applyBorder="1">
      <alignment/>
      <protection/>
    </xf>
    <xf numFmtId="180" fontId="8" fillId="0" borderId="0" xfId="23" applyNumberFormat="1" applyFont="1" applyBorder="1" applyProtection="1">
      <alignment/>
      <protection/>
    </xf>
    <xf numFmtId="178" fontId="7" fillId="0" borderId="0" xfId="24" applyNumberFormat="1" applyFont="1" applyAlignment="1">
      <alignment horizontal="centerContinuous" vertical="center"/>
      <protection/>
    </xf>
    <xf numFmtId="178" fontId="8" fillId="0" borderId="0" xfId="24" applyNumberFormat="1" applyFont="1" applyAlignment="1" applyProtection="1">
      <alignment vertical="center"/>
      <protection/>
    </xf>
    <xf numFmtId="178" fontId="7" fillId="0" borderId="0" xfId="24" applyNumberFormat="1" applyFont="1" applyAlignment="1" applyProtection="1">
      <alignment horizontal="centerContinuous" vertical="center"/>
      <protection/>
    </xf>
    <xf numFmtId="178" fontId="8" fillId="0" borderId="0" xfId="24" applyNumberFormat="1" applyFont="1" applyAlignment="1">
      <alignment horizontal="centerContinuous" vertical="center"/>
      <protection/>
    </xf>
    <xf numFmtId="178" fontId="7" fillId="0" borderId="0" xfId="24" applyNumberFormat="1" applyFont="1" applyBorder="1" applyAlignment="1">
      <alignment horizontal="left" vertical="center"/>
      <protection/>
    </xf>
    <xf numFmtId="3" fontId="8" fillId="0" borderId="0" xfId="23" applyNumberFormat="1" applyFont="1" applyBorder="1" applyAlignment="1">
      <alignment horizontal="centerContinuous"/>
      <protection/>
    </xf>
    <xf numFmtId="3" fontId="5" fillId="0" borderId="4" xfId="23" applyNumberFormat="1" applyFont="1" applyBorder="1">
      <alignment/>
      <protection/>
    </xf>
    <xf numFmtId="180" fontId="8" fillId="0" borderId="1" xfId="23" applyNumberFormat="1" applyFont="1" applyBorder="1" applyProtection="1">
      <alignment/>
      <protection/>
    </xf>
    <xf numFmtId="176" fontId="8" fillId="0" borderId="5" xfId="21" applyNumberFormat="1" applyFont="1" applyBorder="1" applyAlignment="1" applyProtection="1">
      <alignment horizontal="left"/>
      <protection/>
    </xf>
    <xf numFmtId="176" fontId="8" fillId="0" borderId="6" xfId="21" applyNumberFormat="1" applyFont="1" applyBorder="1">
      <alignment/>
      <protection/>
    </xf>
    <xf numFmtId="176" fontId="8" fillId="0" borderId="6" xfId="21" applyNumberFormat="1" applyFont="1" applyBorder="1" applyAlignment="1" applyProtection="1">
      <alignment horizontal="left"/>
      <protection/>
    </xf>
    <xf numFmtId="176" fontId="8" fillId="0" borderId="5" xfId="21" applyNumberFormat="1" applyFont="1" applyBorder="1">
      <alignment/>
      <protection/>
    </xf>
    <xf numFmtId="176" fontId="8" fillId="0" borderId="7" xfId="21" applyNumberFormat="1" applyFont="1" applyBorder="1" applyAlignment="1" applyProtection="1">
      <alignment horizontal="left"/>
      <protection/>
    </xf>
    <xf numFmtId="178" fontId="8" fillId="0" borderId="2" xfId="25" applyNumberFormat="1" applyFont="1" applyBorder="1" applyAlignment="1">
      <alignment vertical="center"/>
      <protection/>
    </xf>
    <xf numFmtId="178" fontId="8" fillId="0" borderId="1" xfId="25" applyNumberFormat="1" applyFont="1" applyBorder="1" applyAlignment="1">
      <alignment vertical="center"/>
      <protection/>
    </xf>
    <xf numFmtId="178" fontId="8" fillId="0" borderId="7" xfId="25" applyNumberFormat="1" applyFont="1" applyBorder="1" applyAlignment="1">
      <alignment vertical="center"/>
      <protection/>
    </xf>
    <xf numFmtId="3" fontId="8" fillId="0" borderId="3" xfId="23" applyNumberFormat="1" applyFont="1" applyBorder="1" applyAlignment="1" applyProtection="1">
      <alignment horizontal="center"/>
      <protection/>
    </xf>
    <xf numFmtId="178" fontId="7" fillId="0" borderId="3" xfId="24" applyNumberFormat="1" applyFont="1" applyBorder="1" applyAlignment="1" applyProtection="1">
      <alignment horizontal="center" vertical="center"/>
      <protection/>
    </xf>
    <xf numFmtId="178" fontId="8" fillId="0" borderId="3" xfId="25" applyNumberFormat="1" applyFont="1" applyBorder="1" applyAlignment="1" applyProtection="1">
      <alignment horizontal="center" vertical="center"/>
      <protection/>
    </xf>
    <xf numFmtId="178" fontId="8" fillId="0" borderId="2" xfId="25" applyNumberFormat="1" applyFont="1" applyBorder="1" applyAlignment="1" applyProtection="1">
      <alignment horizontal="center" vertical="center"/>
      <protection/>
    </xf>
    <xf numFmtId="178" fontId="8" fillId="0" borderId="8" xfId="25" applyNumberFormat="1" applyFont="1" applyBorder="1" applyAlignment="1">
      <alignment horizontal="centerContinuous" vertical="center"/>
      <protection/>
    </xf>
    <xf numFmtId="178" fontId="8" fillId="0" borderId="8" xfId="25" applyNumberFormat="1" applyFont="1" applyBorder="1" applyAlignment="1" applyProtection="1">
      <alignment horizontal="centerContinuous" vertical="center"/>
      <protection/>
    </xf>
    <xf numFmtId="178" fontId="8" fillId="0" borderId="9" xfId="25" applyNumberFormat="1" applyFont="1" applyBorder="1" applyAlignment="1">
      <alignment horizontal="centerContinuous" vertical="center"/>
      <protection/>
    </xf>
    <xf numFmtId="178" fontId="8" fillId="0" borderId="10" xfId="25" applyNumberFormat="1" applyFont="1" applyBorder="1" applyAlignment="1" applyProtection="1">
      <alignment horizontal="centerContinuous" vertical="center"/>
      <protection/>
    </xf>
    <xf numFmtId="178" fontId="8" fillId="0" borderId="10" xfId="25" applyNumberFormat="1" applyFont="1" applyBorder="1" applyAlignment="1">
      <alignment horizontal="centerContinuous" vertical="center"/>
      <protection/>
    </xf>
    <xf numFmtId="178" fontId="8" fillId="0" borderId="11" xfId="25" applyNumberFormat="1" applyFont="1" applyBorder="1" applyAlignment="1" applyProtection="1">
      <alignment horizontal="centerContinuous" vertical="center"/>
      <protection/>
    </xf>
    <xf numFmtId="3" fontId="8" fillId="0" borderId="12" xfId="23" applyNumberFormat="1" applyFont="1" applyBorder="1">
      <alignment/>
      <protection/>
    </xf>
    <xf numFmtId="178" fontId="7" fillId="0" borderId="12" xfId="24" applyNumberFormat="1" applyFont="1" applyBorder="1" applyAlignment="1">
      <alignment horizontal="left" vertical="center"/>
      <protection/>
    </xf>
    <xf numFmtId="178" fontId="7" fillId="0" borderId="11" xfId="24" applyNumberFormat="1" applyFont="1" applyBorder="1" applyAlignment="1" applyProtection="1">
      <alignment horizontal="centerContinuous" vertical="center"/>
      <protection/>
    </xf>
    <xf numFmtId="178" fontId="7" fillId="0" borderId="11" xfId="24" applyNumberFormat="1" applyFont="1" applyBorder="1" applyAlignment="1">
      <alignment horizontal="centerContinuous" vertical="center"/>
      <protection/>
    </xf>
    <xf numFmtId="178" fontId="8" fillId="0" borderId="11" xfId="25" applyNumberFormat="1" applyFont="1" applyBorder="1" applyAlignment="1">
      <alignment horizontal="centerContinuous" vertical="center"/>
      <protection/>
    </xf>
    <xf numFmtId="178" fontId="8" fillId="0" borderId="12" xfId="25" applyNumberFormat="1" applyFont="1" applyBorder="1" applyAlignment="1" applyProtection="1">
      <alignment horizontal="centerContinuous" vertical="center"/>
      <protection/>
    </xf>
    <xf numFmtId="178" fontId="8" fillId="0" borderId="12" xfId="25" applyNumberFormat="1" applyFont="1" applyBorder="1" applyAlignment="1">
      <alignment horizontal="centerContinuous" vertical="center"/>
      <protection/>
    </xf>
    <xf numFmtId="178" fontId="8" fillId="0" borderId="13" xfId="25" applyNumberFormat="1" applyFont="1" applyBorder="1" applyAlignment="1">
      <alignment horizontal="centerContinuous" vertical="center"/>
      <protection/>
    </xf>
    <xf numFmtId="3" fontId="8" fillId="0" borderId="0" xfId="23" applyNumberFormat="1" applyFont="1" applyBorder="1" applyAlignment="1" applyProtection="1">
      <alignment horizontal="left"/>
      <protection locked="0"/>
    </xf>
    <xf numFmtId="178" fontId="8" fillId="0" borderId="1" xfId="30" applyNumberFormat="1" applyFont="1" applyBorder="1" applyAlignment="1" applyProtection="1">
      <alignment horizontal="right" vertical="center"/>
      <protection/>
    </xf>
    <xf numFmtId="178" fontId="8" fillId="0" borderId="4" xfId="30" applyNumberFormat="1" applyFont="1" applyBorder="1" applyAlignment="1">
      <alignment vertical="center"/>
      <protection/>
    </xf>
    <xf numFmtId="178" fontId="16" fillId="0" borderId="2" xfId="30" applyNumberFormat="1" applyFont="1" applyBorder="1" applyAlignment="1" applyProtection="1">
      <alignment horizontal="center" vertical="center" wrapText="1"/>
      <protection/>
    </xf>
    <xf numFmtId="178" fontId="8" fillId="0" borderId="14" xfId="30" applyNumberFormat="1" applyFont="1" applyBorder="1" applyAlignment="1">
      <alignment horizontal="right" vertical="center"/>
      <protection/>
    </xf>
    <xf numFmtId="178" fontId="8" fillId="0" borderId="2" xfId="30" applyNumberFormat="1" applyFont="1" applyBorder="1" applyAlignment="1">
      <alignment horizontal="right" vertical="center"/>
      <protection/>
    </xf>
    <xf numFmtId="178" fontId="8" fillId="0" borderId="0" xfId="26" applyNumberFormat="1" applyFont="1" applyAlignment="1">
      <alignment vertical="center"/>
      <protection/>
    </xf>
    <xf numFmtId="178" fontId="8" fillId="0" borderId="0" xfId="26" applyNumberFormat="1" applyFont="1" applyAlignment="1">
      <alignment horizontal="centerContinuous" vertical="center"/>
      <protection/>
    </xf>
    <xf numFmtId="178" fontId="5" fillId="0" borderId="0" xfId="26" applyNumberFormat="1" applyFont="1" applyAlignment="1">
      <alignment vertical="center"/>
      <protection/>
    </xf>
    <xf numFmtId="178" fontId="8" fillId="0" borderId="1" xfId="26" applyNumberFormat="1" applyFont="1" applyBorder="1" applyAlignment="1" applyProtection="1">
      <alignment horizontal="left" vertical="center"/>
      <protection/>
    </xf>
    <xf numFmtId="37" fontId="11" fillId="0" borderId="1" xfId="26" applyFont="1" applyBorder="1" applyAlignment="1">
      <alignment vertical="center"/>
      <protection/>
    </xf>
    <xf numFmtId="178" fontId="8" fillId="0" borderId="1" xfId="26" applyNumberFormat="1" applyFont="1" applyBorder="1" applyAlignment="1">
      <alignment vertical="center"/>
      <protection/>
    </xf>
    <xf numFmtId="178" fontId="8" fillId="0" borderId="1" xfId="26" applyNumberFormat="1" applyFont="1" applyBorder="1" applyAlignment="1">
      <alignment horizontal="right" vertical="center"/>
      <protection/>
    </xf>
    <xf numFmtId="178" fontId="8" fillId="0" borderId="0" xfId="26" applyNumberFormat="1" applyFont="1" applyBorder="1" applyAlignment="1">
      <alignment vertical="center"/>
      <protection/>
    </xf>
    <xf numFmtId="178" fontId="5" fillId="0" borderId="0" xfId="26" applyNumberFormat="1" applyFont="1" applyBorder="1" applyAlignment="1">
      <alignment vertical="center"/>
      <protection/>
    </xf>
    <xf numFmtId="178" fontId="8" fillId="0" borderId="1" xfId="26" applyNumberFormat="1" applyFont="1" applyBorder="1" applyAlignment="1">
      <alignment horizontal="centerContinuous" vertical="center"/>
      <protection/>
    </xf>
    <xf numFmtId="178" fontId="8" fillId="0" borderId="14" xfId="26" applyNumberFormat="1" applyFont="1" applyBorder="1" applyAlignment="1">
      <alignment vertical="center"/>
      <protection/>
    </xf>
    <xf numFmtId="178" fontId="8" fillId="0" borderId="0" xfId="26" applyNumberFormat="1" applyFont="1" applyBorder="1" applyAlignment="1" applyProtection="1">
      <alignment horizontal="center" vertical="center"/>
      <protection/>
    </xf>
    <xf numFmtId="178" fontId="8" fillId="0" borderId="2" xfId="26" applyNumberFormat="1" applyFont="1" applyBorder="1" applyAlignment="1">
      <alignment vertical="center"/>
      <protection/>
    </xf>
    <xf numFmtId="178" fontId="8" fillId="0" borderId="1" xfId="26" applyNumberFormat="1" applyFont="1" applyBorder="1" applyAlignment="1" applyProtection="1">
      <alignment horizontal="center" vertical="center"/>
      <protection/>
    </xf>
    <xf numFmtId="178" fontId="8" fillId="0" borderId="2" xfId="26" applyNumberFormat="1" applyFont="1" applyBorder="1" applyAlignment="1" applyProtection="1">
      <alignment horizontal="centerContinuous" vertical="center"/>
      <protection/>
    </xf>
    <xf numFmtId="178" fontId="8" fillId="0" borderId="9" xfId="26" applyNumberFormat="1" applyFont="1" applyBorder="1" applyAlignment="1">
      <alignment horizontal="centerContinuous" vertical="center"/>
      <protection/>
    </xf>
    <xf numFmtId="178" fontId="8" fillId="0" borderId="10" xfId="26" applyNumberFormat="1" applyFont="1" applyBorder="1" applyAlignment="1" applyProtection="1">
      <alignment horizontal="centerContinuous" vertical="center"/>
      <protection/>
    </xf>
    <xf numFmtId="178" fontId="8" fillId="0" borderId="2" xfId="26" applyNumberFormat="1" applyFont="1" applyBorder="1" applyAlignment="1" applyProtection="1">
      <alignment horizontal="center" vertical="center"/>
      <protection/>
    </xf>
    <xf numFmtId="178" fontId="8" fillId="0" borderId="1" xfId="26" applyNumberFormat="1" applyFont="1" applyBorder="1" applyAlignment="1">
      <alignment horizontal="center" vertical="center"/>
      <protection/>
    </xf>
    <xf numFmtId="178" fontId="8" fillId="0" borderId="3" xfId="26" applyNumberFormat="1" applyFont="1" applyBorder="1" applyAlignment="1" applyProtection="1">
      <alignment horizontal="center" vertical="center"/>
      <protection/>
    </xf>
    <xf numFmtId="178" fontId="8" fillId="0" borderId="0" xfId="26" applyNumberFormat="1" applyFont="1" applyAlignment="1" applyProtection="1">
      <alignment horizontal="center" vertical="center"/>
      <protection locked="0"/>
    </xf>
    <xf numFmtId="178" fontId="8" fillId="0" borderId="14" xfId="26" applyNumberFormat="1" applyFont="1" applyBorder="1" applyAlignment="1" applyProtection="1">
      <alignment vertical="center"/>
      <protection locked="0"/>
    </xf>
    <xf numFmtId="178" fontId="8" fillId="0" borderId="0" xfId="26" applyNumberFormat="1" applyFont="1" applyAlignment="1" applyProtection="1">
      <alignment vertical="center"/>
      <protection locked="0"/>
    </xf>
    <xf numFmtId="178" fontId="8" fillId="0" borderId="0" xfId="26" applyNumberFormat="1" applyFont="1" applyAlignment="1" applyProtection="1">
      <alignment vertical="center"/>
      <protection/>
    </xf>
    <xf numFmtId="178" fontId="8" fillId="0" borderId="0" xfId="26" applyNumberFormat="1" applyFont="1" applyAlignment="1" applyProtection="1">
      <alignment horizontal="center" vertical="center"/>
      <protection/>
    </xf>
    <xf numFmtId="178" fontId="8" fillId="0" borderId="14" xfId="26" applyNumberFormat="1" applyFont="1" applyBorder="1" applyAlignment="1" applyProtection="1">
      <alignment vertical="center"/>
      <protection/>
    </xf>
    <xf numFmtId="178" fontId="8" fillId="0" borderId="4" xfId="26" applyNumberFormat="1" applyFont="1" applyBorder="1" applyAlignment="1">
      <alignment vertical="center"/>
      <protection/>
    </xf>
    <xf numFmtId="178" fontId="8" fillId="0" borderId="0" xfId="27" applyNumberFormat="1" applyFont="1" applyAlignment="1">
      <alignment horizontal="centerContinuous" vertical="center"/>
      <protection/>
    </xf>
    <xf numFmtId="178" fontId="8" fillId="0" borderId="0" xfId="27" applyNumberFormat="1" applyFont="1" applyAlignment="1">
      <alignment vertical="center"/>
      <protection/>
    </xf>
    <xf numFmtId="178" fontId="8" fillId="0" borderId="1" xfId="27" applyNumberFormat="1" applyFont="1" applyBorder="1" applyAlignment="1" applyProtection="1">
      <alignment horizontal="left" vertical="center"/>
      <protection/>
    </xf>
    <xf numFmtId="178" fontId="8" fillId="0" borderId="1" xfId="27" applyNumberFormat="1" applyFont="1" applyBorder="1" applyAlignment="1">
      <alignment vertical="center"/>
      <protection/>
    </xf>
    <xf numFmtId="178" fontId="8" fillId="0" borderId="1" xfId="27" applyNumberFormat="1" applyFont="1" applyBorder="1" applyAlignment="1">
      <alignment horizontal="left" vertical="center"/>
      <protection/>
    </xf>
    <xf numFmtId="178" fontId="8" fillId="0" borderId="1" xfId="27" applyNumberFormat="1" applyFont="1" applyBorder="1" applyAlignment="1">
      <alignment horizontal="right" vertical="center"/>
      <protection/>
    </xf>
    <xf numFmtId="178" fontId="8" fillId="0" borderId="0" xfId="27" applyNumberFormat="1" applyFont="1" applyBorder="1" applyAlignment="1">
      <alignment horizontal="left" vertical="center"/>
      <protection/>
    </xf>
    <xf numFmtId="178" fontId="8" fillId="0" borderId="14" xfId="27" applyNumberFormat="1" applyFont="1" applyBorder="1" applyAlignment="1">
      <alignment horizontal="left" vertical="center"/>
      <protection/>
    </xf>
    <xf numFmtId="178" fontId="8" fillId="0" borderId="2" xfId="27" applyNumberFormat="1" applyFont="1" applyBorder="1" applyAlignment="1">
      <alignment horizontal="centerContinuous" vertical="center"/>
      <protection/>
    </xf>
    <xf numFmtId="178" fontId="8" fillId="0" borderId="1" xfId="27" applyNumberFormat="1" applyFont="1" applyBorder="1" applyAlignment="1" applyProtection="1">
      <alignment horizontal="centerContinuous" vertical="center"/>
      <protection/>
    </xf>
    <xf numFmtId="178" fontId="8" fillId="0" borderId="1" xfId="27" applyNumberFormat="1" applyFont="1" applyBorder="1" applyAlignment="1">
      <alignment horizontal="centerContinuous" vertical="center"/>
      <protection/>
    </xf>
    <xf numFmtId="178" fontId="8" fillId="0" borderId="9" xfId="27" applyNumberFormat="1" applyFont="1" applyBorder="1" applyAlignment="1">
      <alignment horizontal="centerContinuous" vertical="center"/>
      <protection/>
    </xf>
    <xf numFmtId="178" fontId="8" fillId="0" borderId="13" xfId="27" applyNumberFormat="1" applyFont="1" applyBorder="1" applyAlignment="1" applyProtection="1">
      <alignment horizontal="centerContinuous" vertical="center"/>
      <protection/>
    </xf>
    <xf numFmtId="178" fontId="8" fillId="0" borderId="0" xfId="27" applyNumberFormat="1" applyFont="1" applyBorder="1" applyAlignment="1">
      <alignment horizontal="centerContinuous" vertical="center"/>
      <protection/>
    </xf>
    <xf numFmtId="178" fontId="8" fillId="0" borderId="14" xfId="27" applyNumberFormat="1" applyFont="1" applyBorder="1" applyAlignment="1" applyProtection="1">
      <alignment horizontal="center" vertical="center"/>
      <protection/>
    </xf>
    <xf numFmtId="178" fontId="8" fillId="0" borderId="14" xfId="27" applyNumberFormat="1" applyFont="1" applyBorder="1" applyAlignment="1" applyProtection="1">
      <alignment horizontal="centerContinuous" vertical="center"/>
      <protection/>
    </xf>
    <xf numFmtId="178" fontId="8" fillId="0" borderId="6" xfId="27" applyNumberFormat="1" applyFont="1" applyBorder="1" applyAlignment="1">
      <alignment horizontal="left" vertical="center"/>
      <protection/>
    </xf>
    <xf numFmtId="178" fontId="8" fillId="0" borderId="0" xfId="27" applyNumberFormat="1" applyFont="1" applyBorder="1" applyAlignment="1" applyProtection="1">
      <alignment horizontal="center" vertical="center"/>
      <protection/>
    </xf>
    <xf numFmtId="178" fontId="8" fillId="0" borderId="2" xfId="27" applyNumberFormat="1" applyFont="1" applyBorder="1" applyAlignment="1">
      <alignment horizontal="left" vertical="center"/>
      <protection/>
    </xf>
    <xf numFmtId="178" fontId="8" fillId="0" borderId="2" xfId="27" applyNumberFormat="1" applyFont="1" applyBorder="1" applyAlignment="1" applyProtection="1">
      <alignment horizontal="centerContinuous" vertical="center"/>
      <protection/>
    </xf>
    <xf numFmtId="178" fontId="8" fillId="0" borderId="7" xfId="27" applyNumberFormat="1" applyFont="1" applyBorder="1" applyAlignment="1">
      <alignment horizontal="centerContinuous" vertical="center"/>
      <protection/>
    </xf>
    <xf numFmtId="178" fontId="8" fillId="0" borderId="2" xfId="27" applyNumberFormat="1" applyFont="1" applyBorder="1" applyAlignment="1" applyProtection="1">
      <alignment horizontal="center" vertical="center"/>
      <protection/>
    </xf>
    <xf numFmtId="178" fontId="8" fillId="0" borderId="3" xfId="27" applyNumberFormat="1" applyFont="1" applyBorder="1" applyAlignment="1" applyProtection="1">
      <alignment horizontal="center" vertical="center"/>
      <protection/>
    </xf>
    <xf numFmtId="178" fontId="8" fillId="0" borderId="14" xfId="27" applyNumberFormat="1" applyFont="1" applyBorder="1" applyAlignment="1">
      <alignment vertical="center"/>
      <protection/>
    </xf>
    <xf numFmtId="178" fontId="8" fillId="0" borderId="0" xfId="27" applyNumberFormat="1" applyFont="1" applyAlignment="1" applyProtection="1">
      <alignment horizontal="center" vertical="center"/>
      <protection/>
    </xf>
    <xf numFmtId="178" fontId="8" fillId="0" borderId="14" xfId="27" applyNumberFormat="1" applyFont="1" applyBorder="1" applyAlignment="1" applyProtection="1">
      <alignment vertical="center"/>
      <protection/>
    </xf>
    <xf numFmtId="178" fontId="8" fillId="0" borderId="0" xfId="27" applyNumberFormat="1" applyFont="1" applyAlignment="1" applyProtection="1">
      <alignment vertical="center"/>
      <protection/>
    </xf>
    <xf numFmtId="178" fontId="8" fillId="0" borderId="0" xfId="27" applyNumberFormat="1" applyFont="1" applyBorder="1" applyAlignment="1">
      <alignment vertical="center"/>
      <protection/>
    </xf>
    <xf numFmtId="178" fontId="8" fillId="0" borderId="0" xfId="27" applyNumberFormat="1" applyFont="1" applyBorder="1" applyAlignment="1" applyProtection="1">
      <alignment horizontal="left" vertical="center"/>
      <protection/>
    </xf>
    <xf numFmtId="178" fontId="8" fillId="0" borderId="2" xfId="27" applyNumberFormat="1" applyFont="1" applyBorder="1" applyAlignment="1">
      <alignment vertical="center"/>
      <protection/>
    </xf>
    <xf numFmtId="178" fontId="5" fillId="0" borderId="1" xfId="26" applyNumberFormat="1" applyFont="1" applyBorder="1" applyAlignment="1">
      <alignment vertical="center"/>
      <protection/>
    </xf>
    <xf numFmtId="176" fontId="8" fillId="0" borderId="0" xfId="21" applyNumberFormat="1" applyFont="1" applyBorder="1" applyAlignment="1" applyProtection="1">
      <alignment horizontal="left"/>
      <protection/>
    </xf>
    <xf numFmtId="178" fontId="8" fillId="0" borderId="0" xfId="26" applyNumberFormat="1" applyFont="1" applyBorder="1" applyAlignment="1" applyProtection="1">
      <alignment horizontal="left" vertical="center"/>
      <protection/>
    </xf>
    <xf numFmtId="178" fontId="8" fillId="0" borderId="0" xfId="27" applyNumberFormat="1" applyFont="1" applyAlignment="1">
      <alignment horizontal="right" vertical="center"/>
      <protection/>
    </xf>
    <xf numFmtId="178" fontId="8" fillId="0" borderId="14" xfId="30" applyNumberFormat="1" applyFont="1" applyBorder="1" applyAlignment="1">
      <alignment vertical="center"/>
      <protection/>
    </xf>
    <xf numFmtId="178" fontId="8" fillId="0" borderId="14" xfId="27" applyNumberFormat="1" applyFont="1" applyBorder="1" applyAlignment="1" applyProtection="1">
      <alignment vertical="center"/>
      <protection locked="0"/>
    </xf>
    <xf numFmtId="178" fontId="8" fillId="0" borderId="0" xfId="27" applyNumberFormat="1" applyFont="1" applyAlignment="1" applyProtection="1">
      <alignment vertical="center"/>
      <protection locked="0"/>
    </xf>
    <xf numFmtId="176" fontId="8" fillId="0" borderId="6" xfId="21" applyNumberFormat="1" applyFont="1" applyBorder="1" applyAlignment="1" applyProtection="1">
      <alignment horizontal="center"/>
      <protection/>
    </xf>
    <xf numFmtId="178" fontId="8" fillId="0" borderId="0" xfId="27" applyNumberFormat="1" applyFont="1" applyAlignment="1" applyProtection="1">
      <alignment horizontal="right" vertical="center"/>
      <protection locked="0"/>
    </xf>
    <xf numFmtId="178" fontId="16" fillId="0" borderId="3" xfId="30" applyNumberFormat="1" applyFont="1" applyBorder="1" applyAlignment="1" applyProtection="1">
      <alignment horizontal="center" vertical="center" wrapText="1"/>
      <protection/>
    </xf>
    <xf numFmtId="178" fontId="16" fillId="0" borderId="11" xfId="30" applyNumberFormat="1" applyFont="1" applyBorder="1" applyAlignment="1" applyProtection="1">
      <alignment horizontal="center" vertical="center" wrapText="1"/>
      <protection/>
    </xf>
    <xf numFmtId="178" fontId="8" fillId="0" borderId="5" xfId="27" applyNumberFormat="1" applyFont="1" applyBorder="1" applyAlignment="1">
      <alignment horizontal="centerContinuous" vertical="center"/>
      <protection/>
    </xf>
    <xf numFmtId="178" fontId="8" fillId="0" borderId="6" xfId="27" applyNumberFormat="1" applyFont="1" applyBorder="1" applyAlignment="1">
      <alignment horizontal="centerContinuous" vertical="center"/>
      <protection/>
    </xf>
    <xf numFmtId="178" fontId="8" fillId="0" borderId="7" xfId="27" applyNumberFormat="1" applyFont="1" applyBorder="1" applyAlignment="1">
      <alignment horizontal="left" vertical="center"/>
      <protection/>
    </xf>
    <xf numFmtId="178" fontId="7" fillId="0" borderId="8" xfId="24" applyNumberFormat="1" applyFont="1" applyBorder="1" applyAlignment="1">
      <alignment horizontal="center" vertical="center"/>
      <protection/>
    </xf>
    <xf numFmtId="178" fontId="8" fillId="0" borderId="8" xfId="27" applyNumberFormat="1" applyFont="1" applyBorder="1" applyAlignment="1" applyProtection="1">
      <alignment horizontal="center" vertical="center"/>
      <protection/>
    </xf>
    <xf numFmtId="178" fontId="16" fillId="0" borderId="2" xfId="26" applyNumberFormat="1" applyFont="1" applyBorder="1" applyAlignment="1" applyProtection="1">
      <alignment horizontal="center" vertical="center"/>
      <protection/>
    </xf>
    <xf numFmtId="178" fontId="8" fillId="0" borderId="14" xfId="30" applyNumberFormat="1" applyFont="1" applyBorder="1" applyAlignment="1" applyProtection="1">
      <alignment horizontal="right" vertical="center"/>
      <protection/>
    </xf>
    <xf numFmtId="178" fontId="8" fillId="0" borderId="0" xfId="30" applyNumberFormat="1" applyFont="1" applyBorder="1" applyAlignment="1" applyProtection="1">
      <alignment vertical="center"/>
      <protection/>
    </xf>
    <xf numFmtId="178" fontId="8" fillId="0" borderId="0" xfId="30" applyNumberFormat="1" applyFont="1" applyAlignment="1" applyProtection="1">
      <alignment horizontal="right" vertical="center"/>
      <protection/>
    </xf>
    <xf numFmtId="178" fontId="8" fillId="0" borderId="0" xfId="26" applyNumberFormat="1" applyFont="1" applyAlignment="1" applyProtection="1">
      <alignment horizontal="right" vertical="center"/>
      <protection locked="0"/>
    </xf>
    <xf numFmtId="178" fontId="5" fillId="0" borderId="0" xfId="26" applyNumberFormat="1" applyFont="1" applyAlignment="1" applyProtection="1">
      <alignment vertical="center"/>
      <protection locked="0"/>
    </xf>
    <xf numFmtId="178" fontId="8" fillId="0" borderId="0" xfId="26" applyNumberFormat="1" applyFont="1" applyAlignment="1" applyProtection="1">
      <alignment horizontal="right" vertical="center"/>
      <protection/>
    </xf>
    <xf numFmtId="178" fontId="8" fillId="0" borderId="0" xfId="27" applyNumberFormat="1" applyFont="1" applyAlignment="1" applyProtection="1">
      <alignment horizontal="right" vertical="center"/>
      <protection/>
    </xf>
    <xf numFmtId="3" fontId="8" fillId="0" borderId="0" xfId="23" applyNumberFormat="1" applyFont="1" applyBorder="1" applyProtection="1">
      <alignment/>
      <protection locked="0"/>
    </xf>
    <xf numFmtId="178" fontId="7" fillId="0" borderId="0" xfId="24" applyNumberFormat="1" applyFont="1" applyBorder="1" applyAlignment="1" applyProtection="1">
      <alignment horizontal="left" vertical="center"/>
      <protection locked="0"/>
    </xf>
    <xf numFmtId="3" fontId="8" fillId="0" borderId="4" xfId="23" applyNumberFormat="1" applyFont="1" applyBorder="1" applyProtection="1">
      <alignment/>
      <protection locked="0"/>
    </xf>
    <xf numFmtId="0" fontId="8" fillId="0" borderId="0" xfId="23" applyNumberFormat="1" applyFont="1" applyBorder="1" applyAlignment="1" applyProtection="1">
      <alignment horizontal="right"/>
      <protection/>
    </xf>
    <xf numFmtId="176" fontId="8" fillId="0" borderId="0" xfId="21" applyNumberFormat="1" applyFont="1" applyBorder="1" applyAlignment="1" applyProtection="1">
      <alignment horizontal="center"/>
      <protection/>
    </xf>
    <xf numFmtId="180" fontId="8" fillId="0" borderId="14" xfId="23" applyNumberFormat="1" applyFont="1" applyBorder="1" applyProtection="1">
      <alignment/>
      <protection/>
    </xf>
    <xf numFmtId="3" fontId="5" fillId="0" borderId="0" xfId="23" applyNumberFormat="1" applyFont="1" applyBorder="1">
      <alignment/>
      <protection/>
    </xf>
    <xf numFmtId="180" fontId="5" fillId="0" borderId="0" xfId="23" applyNumberFormat="1" applyFont="1" applyBorder="1">
      <alignment/>
      <protection/>
    </xf>
    <xf numFmtId="0" fontId="5" fillId="0" borderId="0" xfId="23" applyFont="1" applyBorder="1">
      <alignment/>
      <protection/>
    </xf>
    <xf numFmtId="3" fontId="5" fillId="0" borderId="1" xfId="23" applyNumberFormat="1" applyFont="1" applyBorder="1">
      <alignment/>
      <protection/>
    </xf>
    <xf numFmtId="180" fontId="5" fillId="0" borderId="1" xfId="23" applyNumberFormat="1" applyFont="1" applyBorder="1">
      <alignment/>
      <protection/>
    </xf>
    <xf numFmtId="0" fontId="5" fillId="0" borderId="1" xfId="23" applyFont="1" applyBorder="1">
      <alignment/>
      <protection/>
    </xf>
    <xf numFmtId="0" fontId="0" fillId="0" borderId="0" xfId="0" applyFont="1" applyAlignment="1">
      <alignment/>
    </xf>
    <xf numFmtId="178" fontId="8" fillId="0" borderId="0" xfId="26" applyNumberFormat="1" applyFont="1" applyBorder="1" applyAlignment="1" applyProtection="1">
      <alignment vertical="center"/>
      <protection locked="0"/>
    </xf>
    <xf numFmtId="178" fontId="8" fillId="0" borderId="0" xfId="26" applyNumberFormat="1" applyFont="1" applyBorder="1" applyAlignment="1">
      <alignment horizontal="right" vertical="center"/>
      <protection/>
    </xf>
    <xf numFmtId="178" fontId="8" fillId="0" borderId="8" xfId="26" applyNumberFormat="1" applyFont="1" applyBorder="1" applyAlignment="1">
      <alignment horizontal="centerContinuous" vertical="center"/>
      <protection/>
    </xf>
    <xf numFmtId="0" fontId="0" fillId="0" borderId="1" xfId="0" applyFont="1" applyBorder="1" applyAlignment="1">
      <alignment/>
    </xf>
    <xf numFmtId="178" fontId="8" fillId="0" borderId="9" xfId="26" applyNumberFormat="1" applyFont="1" applyBorder="1" applyAlignment="1" applyProtection="1">
      <alignment horizontal="center" vertical="center"/>
      <protection/>
    </xf>
    <xf numFmtId="178" fontId="8" fillId="0" borderId="0" xfId="26" applyNumberFormat="1" applyFont="1" applyAlignment="1">
      <alignment horizontal="center" vertical="center"/>
      <protection/>
    </xf>
    <xf numFmtId="178" fontId="8" fillId="0" borderId="7" xfId="27" applyNumberFormat="1" applyFont="1" applyBorder="1" applyAlignment="1">
      <alignment horizontal="center" vertical="center"/>
      <protection/>
    </xf>
    <xf numFmtId="178" fontId="8" fillId="0" borderId="10" xfId="26" applyNumberFormat="1" applyFont="1" applyBorder="1" applyAlignment="1" applyProtection="1">
      <alignment horizontal="center" vertical="center"/>
      <protection/>
    </xf>
    <xf numFmtId="178" fontId="8" fillId="0" borderId="1" xfId="27" applyNumberFormat="1" applyFont="1" applyBorder="1" applyAlignment="1">
      <alignment horizontal="center" vertical="center"/>
      <protection/>
    </xf>
    <xf numFmtId="178" fontId="8" fillId="0" borderId="6" xfId="27" applyNumberFormat="1" applyFont="1" applyBorder="1" applyAlignment="1">
      <alignment horizontal="center" vertical="center"/>
      <protection/>
    </xf>
    <xf numFmtId="178" fontId="8" fillId="0" borderId="2" xfId="27" applyNumberFormat="1" applyFont="1" applyBorder="1" applyAlignment="1">
      <alignment horizontal="center" vertical="center"/>
      <protection/>
    </xf>
    <xf numFmtId="178" fontId="8" fillId="0" borderId="0" xfId="27" applyNumberFormat="1" applyFont="1" applyBorder="1" applyAlignment="1">
      <alignment horizontal="center" vertical="center"/>
      <protection/>
    </xf>
    <xf numFmtId="178" fontId="8" fillId="0" borderId="10" xfId="30" applyNumberFormat="1" applyFont="1" applyBorder="1" applyAlignment="1" applyProtection="1">
      <alignment horizontal="center" vertical="center"/>
      <protection/>
    </xf>
    <xf numFmtId="178" fontId="8" fillId="0" borderId="8" xfId="30" applyNumberFormat="1" applyFont="1" applyBorder="1" applyAlignment="1" applyProtection="1">
      <alignment horizontal="center" vertical="center"/>
      <protection/>
    </xf>
    <xf numFmtId="178" fontId="8" fillId="0" borderId="9" xfId="30" applyNumberFormat="1" applyFont="1" applyBorder="1" applyAlignment="1" applyProtection="1">
      <alignment horizontal="center" vertical="center"/>
      <protection/>
    </xf>
    <xf numFmtId="178" fontId="8" fillId="0" borderId="13" xfId="30" applyNumberFormat="1" applyFont="1" applyBorder="1" applyAlignment="1" applyProtection="1">
      <alignment horizontal="center" vertical="center"/>
      <protection/>
    </xf>
    <xf numFmtId="178" fontId="8" fillId="0" borderId="4" xfId="30" applyNumberFormat="1" applyFont="1" applyBorder="1" applyAlignment="1" applyProtection="1">
      <alignment horizontal="center" vertical="center"/>
      <protection/>
    </xf>
    <xf numFmtId="178" fontId="8" fillId="0" borderId="5" xfId="30" applyNumberFormat="1" applyFont="1" applyBorder="1" applyAlignment="1" applyProtection="1">
      <alignment horizontal="center" vertical="center"/>
      <protection/>
    </xf>
    <xf numFmtId="178" fontId="8" fillId="0" borderId="13" xfId="30" applyNumberFormat="1" applyFont="1" applyBorder="1" applyAlignment="1" applyProtection="1">
      <alignment horizontal="center" vertical="center" wrapText="1"/>
      <protection/>
    </xf>
    <xf numFmtId="178" fontId="8" fillId="0" borderId="14" xfId="30" applyNumberFormat="1" applyFont="1" applyBorder="1" applyAlignment="1" applyProtection="1">
      <alignment horizontal="center" vertical="center" wrapText="1"/>
      <protection/>
    </xf>
    <xf numFmtId="178" fontId="8" fillId="0" borderId="2" xfId="30" applyNumberFormat="1" applyFont="1" applyBorder="1" applyAlignment="1" applyProtection="1">
      <alignment horizontal="center" vertical="center" wrapText="1"/>
      <protection/>
    </xf>
    <xf numFmtId="178" fontId="8" fillId="0" borderId="12" xfId="30" applyNumberFormat="1" applyFont="1" applyBorder="1" applyAlignment="1" applyProtection="1">
      <alignment horizontal="center" vertical="center" wrapText="1"/>
      <protection/>
    </xf>
    <xf numFmtId="178" fontId="8" fillId="0" borderId="3" xfId="30" applyNumberFormat="1" applyFont="1" applyBorder="1" applyAlignment="1" applyProtection="1">
      <alignment horizontal="center" vertical="center" wrapText="1"/>
      <protection/>
    </xf>
    <xf numFmtId="178" fontId="8" fillId="0" borderId="2" xfId="30" applyNumberFormat="1" applyFont="1" applyBorder="1" applyAlignment="1" applyProtection="1">
      <alignment horizontal="center" vertical="center"/>
      <protection/>
    </xf>
    <xf numFmtId="178" fontId="8" fillId="0" borderId="1" xfId="30" applyNumberFormat="1" applyFont="1" applyBorder="1" applyAlignment="1" applyProtection="1">
      <alignment horizontal="center" vertical="center"/>
      <protection/>
    </xf>
    <xf numFmtId="178" fontId="8" fillId="0" borderId="7" xfId="30" applyNumberFormat="1" applyFont="1" applyBorder="1" applyAlignment="1" applyProtection="1">
      <alignment horizontal="center" vertical="center"/>
      <protection/>
    </xf>
    <xf numFmtId="178" fontId="8" fillId="0" borderId="15" xfId="30" applyNumberFormat="1" applyFont="1" applyBorder="1" applyAlignment="1" applyProtection="1">
      <alignment horizontal="center" vertical="center" wrapText="1"/>
      <protection/>
    </xf>
    <xf numFmtId="178" fontId="8" fillId="0" borderId="0" xfId="30" applyNumberFormat="1" applyFont="1" applyAlignment="1">
      <alignment horizontal="center" vertical="center"/>
      <protection/>
    </xf>
    <xf numFmtId="178" fontId="8" fillId="0" borderId="13" xfId="27" applyNumberFormat="1" applyFont="1" applyBorder="1" applyAlignment="1">
      <alignment horizontal="center" vertical="center"/>
      <protection/>
    </xf>
    <xf numFmtId="178" fontId="8" fillId="0" borderId="4" xfId="27" applyNumberFormat="1" applyFont="1" applyBorder="1" applyAlignment="1">
      <alignment horizontal="center" vertical="center"/>
      <protection/>
    </xf>
    <xf numFmtId="178" fontId="8" fillId="0" borderId="5" xfId="27" applyNumberFormat="1" applyFont="1" applyBorder="1" applyAlignment="1">
      <alignment horizontal="center" vertical="center"/>
      <protection/>
    </xf>
    <xf numFmtId="178" fontId="8" fillId="0" borderId="14" xfId="27" applyNumberFormat="1" applyFont="1" applyBorder="1" applyAlignment="1">
      <alignment horizontal="center" vertical="center"/>
      <protection/>
    </xf>
    <xf numFmtId="178" fontId="8" fillId="0" borderId="0" xfId="27" applyNumberFormat="1" applyFont="1" applyAlignment="1">
      <alignment horizontal="center" vertical="center"/>
      <protection/>
    </xf>
    <xf numFmtId="178" fontId="8" fillId="0" borderId="11" xfId="27" applyNumberFormat="1" applyFont="1" applyBorder="1" applyAlignment="1" applyProtection="1">
      <alignment horizontal="center" vertical="center" wrapText="1"/>
      <protection/>
    </xf>
    <xf numFmtId="178" fontId="8" fillId="0" borderId="10" xfId="27" applyNumberFormat="1" applyFont="1" applyBorder="1" applyAlignment="1" applyProtection="1">
      <alignment horizontal="center" vertical="center" wrapText="1"/>
      <protection/>
    </xf>
    <xf numFmtId="178" fontId="8" fillId="0" borderId="13" xfId="26" applyNumberFormat="1" applyFont="1" applyBorder="1" applyAlignment="1">
      <alignment horizontal="center" vertical="center" wrapText="1"/>
      <protection/>
    </xf>
    <xf numFmtId="178" fontId="8" fillId="0" borderId="4" xfId="26" applyNumberFormat="1" applyFont="1" applyBorder="1" applyAlignment="1">
      <alignment horizontal="center" vertical="center" wrapText="1"/>
      <protection/>
    </xf>
    <xf numFmtId="178" fontId="8" fillId="0" borderId="2" xfId="26" applyNumberFormat="1" applyFont="1" applyBorder="1" applyAlignment="1">
      <alignment horizontal="center" vertical="center" wrapText="1"/>
      <protection/>
    </xf>
    <xf numFmtId="178" fontId="8" fillId="0" borderId="1" xfId="26" applyNumberFormat="1" applyFont="1" applyBorder="1" applyAlignment="1">
      <alignment horizontal="center" vertical="center" wrapText="1"/>
      <protection/>
    </xf>
    <xf numFmtId="178" fontId="16" fillId="0" borderId="11" xfId="27" applyNumberFormat="1" applyFont="1" applyBorder="1" applyAlignment="1" applyProtection="1">
      <alignment horizontal="center" vertical="center" wrapText="1"/>
      <protection/>
    </xf>
    <xf numFmtId="176" fontId="8" fillId="0" borderId="13" xfId="22" applyNumberFormat="1" applyFont="1" applyBorder="1" applyAlignment="1">
      <alignment horizontal="center" vertical="center"/>
      <protection/>
    </xf>
    <xf numFmtId="176" fontId="8" fillId="0" borderId="5" xfId="22" applyNumberFormat="1" applyFont="1" applyBorder="1" applyAlignment="1">
      <alignment horizontal="center" vertical="center"/>
      <protection/>
    </xf>
    <xf numFmtId="176" fontId="8" fillId="0" borderId="2" xfId="22" applyNumberFormat="1" applyFont="1" applyBorder="1" applyAlignment="1">
      <alignment horizontal="center" vertical="center"/>
      <protection/>
    </xf>
    <xf numFmtId="176" fontId="8" fillId="0" borderId="7" xfId="22" applyNumberFormat="1" applyFont="1" applyBorder="1" applyAlignment="1">
      <alignment horizontal="center" vertical="center"/>
      <protection/>
    </xf>
    <xf numFmtId="176" fontId="8" fillId="0" borderId="13" xfId="22" applyNumberFormat="1" applyFont="1" applyBorder="1" applyAlignment="1">
      <alignment horizontal="center" wrapText="1"/>
      <protection/>
    </xf>
    <xf numFmtId="176" fontId="8" fillId="0" borderId="5" xfId="22" applyNumberFormat="1" applyFont="1" applyBorder="1" applyAlignment="1">
      <alignment horizontal="center" wrapText="1"/>
      <protection/>
    </xf>
    <xf numFmtId="176" fontId="8" fillId="0" borderId="2" xfId="22" applyNumberFormat="1" applyFont="1" applyBorder="1" applyAlignment="1">
      <alignment horizontal="center" wrapText="1"/>
      <protection/>
    </xf>
    <xf numFmtId="176" fontId="8" fillId="0" borderId="7" xfId="22" applyNumberFormat="1" applyFont="1" applyBorder="1" applyAlignment="1">
      <alignment horizontal="center" wrapText="1"/>
      <protection/>
    </xf>
    <xf numFmtId="3" fontId="8" fillId="0" borderId="0" xfId="23" applyNumberFormat="1" applyFont="1" applyAlignment="1" applyProtection="1">
      <alignment horizontal="center"/>
      <protection locked="0"/>
    </xf>
    <xf numFmtId="178" fontId="7" fillId="0" borderId="3" xfId="24" applyNumberFormat="1" applyFont="1" applyBorder="1" applyAlignment="1">
      <alignment horizontal="distributed" vertical="center"/>
      <protection/>
    </xf>
    <xf numFmtId="176" fontId="8" fillId="0" borderId="11" xfId="22" applyNumberFormat="1" applyFont="1" applyBorder="1" applyAlignment="1" applyProtection="1">
      <alignment horizontal="center"/>
      <protection/>
    </xf>
    <xf numFmtId="178" fontId="8" fillId="0" borderId="10" xfId="27" applyNumberFormat="1" applyFont="1" applyBorder="1" applyAlignment="1" applyProtection="1">
      <alignment horizontal="center" vertical="center"/>
      <protection/>
    </xf>
    <xf numFmtId="178" fontId="8" fillId="0" borderId="8" xfId="27" applyNumberFormat="1" applyFont="1" applyBorder="1" applyAlignment="1" applyProtection="1">
      <alignment horizontal="center" vertical="center"/>
      <protection/>
    </xf>
    <xf numFmtId="3" fontId="8" fillId="0" borderId="12" xfId="23" applyNumberFormat="1" applyFont="1" applyBorder="1" applyAlignment="1" applyProtection="1">
      <alignment horizontal="center" wrapText="1"/>
      <protection/>
    </xf>
    <xf numFmtId="3" fontId="8" fillId="0" borderId="3" xfId="23" applyNumberFormat="1" applyFont="1" applyBorder="1" applyAlignment="1" applyProtection="1">
      <alignment horizontal="center" wrapText="1"/>
      <protection/>
    </xf>
    <xf numFmtId="3" fontId="8" fillId="0" borderId="3" xfId="23" applyNumberFormat="1" applyFont="1" applyBorder="1" applyAlignment="1" applyProtection="1">
      <alignment horizontal="center"/>
      <protection/>
    </xf>
    <xf numFmtId="3" fontId="8" fillId="0" borderId="12" xfId="23" applyNumberFormat="1" applyFont="1" applyBorder="1" applyAlignment="1" applyProtection="1">
      <alignment horizontal="center"/>
      <protection/>
    </xf>
    <xf numFmtId="176" fontId="8" fillId="0" borderId="10" xfId="22" applyNumberFormat="1" applyFont="1" applyBorder="1" applyAlignment="1" applyProtection="1">
      <alignment horizontal="center"/>
      <protection/>
    </xf>
    <xf numFmtId="176" fontId="8" fillId="0" borderId="8" xfId="22" applyNumberFormat="1" applyFont="1" applyBorder="1" applyAlignment="1" applyProtection="1">
      <alignment horizontal="center"/>
      <protection/>
    </xf>
    <xf numFmtId="176" fontId="8" fillId="0" borderId="9" xfId="22" applyNumberFormat="1" applyFont="1" applyBorder="1" applyAlignment="1" applyProtection="1">
      <alignment horizontal="center"/>
      <protection/>
    </xf>
    <xf numFmtId="176" fontId="8" fillId="0" borderId="13" xfId="22" applyNumberFormat="1" applyFont="1" applyBorder="1" applyAlignment="1" applyProtection="1">
      <alignment horizontal="center" vertical="center" wrapText="1"/>
      <protection/>
    </xf>
    <xf numFmtId="176" fontId="8" fillId="0" borderId="5" xfId="22" applyNumberFormat="1" applyFont="1" applyBorder="1" applyAlignment="1" applyProtection="1">
      <alignment horizontal="center" vertical="center" wrapText="1"/>
      <protection/>
    </xf>
    <xf numFmtId="176" fontId="8" fillId="0" borderId="14" xfId="22" applyNumberFormat="1" applyFont="1" applyBorder="1" applyAlignment="1" applyProtection="1">
      <alignment horizontal="center" vertical="center" wrapText="1"/>
      <protection/>
    </xf>
    <xf numFmtId="176" fontId="8" fillId="0" borderId="6" xfId="22" applyNumberFormat="1" applyFont="1" applyBorder="1" applyAlignment="1" applyProtection="1">
      <alignment horizontal="center" vertical="center" wrapText="1"/>
      <protection/>
    </xf>
    <xf numFmtId="176" fontId="8" fillId="0" borderId="2" xfId="22" applyNumberFormat="1" applyFont="1" applyBorder="1" applyAlignment="1" applyProtection="1">
      <alignment horizontal="center" vertical="center" wrapText="1"/>
      <protection/>
    </xf>
    <xf numFmtId="176" fontId="8" fillId="0" borderId="7" xfId="22" applyNumberFormat="1" applyFont="1" applyBorder="1" applyAlignment="1" applyProtection="1">
      <alignment horizontal="center" vertical="center" wrapText="1"/>
      <protection/>
    </xf>
    <xf numFmtId="3" fontId="5" fillId="0" borderId="3" xfId="23" applyNumberFormat="1" applyFont="1" applyBorder="1" applyAlignment="1">
      <alignment horizontal="distributed" vertical="center"/>
      <protection/>
    </xf>
    <xf numFmtId="3" fontId="5" fillId="0" borderId="2" xfId="23" applyNumberFormat="1" applyFont="1" applyBorder="1" applyAlignment="1">
      <alignment horizontal="distributed" vertical="center"/>
      <protection/>
    </xf>
    <xf numFmtId="178" fontId="7" fillId="0" borderId="14" xfId="24" applyNumberFormat="1" applyFont="1" applyBorder="1" applyAlignment="1" applyProtection="1">
      <alignment horizontal="center" vertical="center"/>
      <protection/>
    </xf>
    <xf numFmtId="178" fontId="7" fillId="0" borderId="0" xfId="24" applyNumberFormat="1" applyFont="1" applyBorder="1" applyAlignment="1" applyProtection="1">
      <alignment horizontal="center" vertical="center"/>
      <protection/>
    </xf>
    <xf numFmtId="178" fontId="7" fillId="0" borderId="6" xfId="24" applyNumberFormat="1" applyFont="1" applyBorder="1" applyAlignment="1" applyProtection="1">
      <alignment horizontal="center" vertical="center"/>
      <protection/>
    </xf>
    <xf numFmtId="178" fontId="7" fillId="0" borderId="2" xfId="24" applyNumberFormat="1" applyFont="1" applyBorder="1" applyAlignment="1" applyProtection="1">
      <alignment horizontal="center" vertical="center"/>
      <protection/>
    </xf>
    <xf numFmtId="178" fontId="7" fillId="0" borderId="1" xfId="24" applyNumberFormat="1" applyFont="1" applyBorder="1" applyAlignment="1" applyProtection="1">
      <alignment horizontal="center" vertical="center"/>
      <protection/>
    </xf>
    <xf numFmtId="178" fontId="7" fillId="0" borderId="7" xfId="24" applyNumberFormat="1" applyFont="1" applyBorder="1" applyAlignment="1" applyProtection="1">
      <alignment horizontal="center" vertical="center"/>
      <protection/>
    </xf>
    <xf numFmtId="178" fontId="7" fillId="0" borderId="10" xfId="24" applyNumberFormat="1" applyFont="1" applyBorder="1" applyAlignment="1">
      <alignment horizontal="center" vertical="center"/>
      <protection/>
    </xf>
    <xf numFmtId="178" fontId="7" fillId="0" borderId="8" xfId="24" applyNumberFormat="1" applyFont="1" applyBorder="1" applyAlignment="1">
      <alignment horizontal="center" vertical="center"/>
      <protection/>
    </xf>
    <xf numFmtId="3" fontId="8" fillId="0" borderId="16" xfId="23" applyNumberFormat="1" applyFont="1" applyBorder="1" applyAlignment="1">
      <alignment horizontal="distributed" vertical="center"/>
      <protection/>
    </xf>
    <xf numFmtId="3" fontId="8" fillId="0" borderId="17" xfId="23" applyNumberFormat="1" applyFont="1" applyBorder="1" applyAlignment="1">
      <alignment horizontal="distributed" vertical="center"/>
      <protection/>
    </xf>
    <xf numFmtId="3" fontId="8" fillId="0" borderId="18" xfId="23" applyNumberFormat="1" applyFont="1" applyBorder="1" applyAlignment="1">
      <alignment horizontal="distributed" vertical="center"/>
      <protection/>
    </xf>
    <xf numFmtId="3" fontId="8" fillId="0" borderId="13" xfId="23" applyNumberFormat="1" applyFont="1" applyBorder="1" applyAlignment="1" applyProtection="1">
      <alignment horizontal="center"/>
      <protection/>
    </xf>
    <xf numFmtId="3" fontId="8" fillId="0" borderId="4" xfId="23" applyNumberFormat="1" applyFont="1" applyBorder="1" applyAlignment="1" applyProtection="1">
      <alignment horizontal="center"/>
      <protection/>
    </xf>
    <xf numFmtId="3" fontId="8" fillId="0" borderId="5" xfId="23" applyNumberFormat="1" applyFont="1" applyBorder="1" applyAlignment="1" applyProtection="1">
      <alignment horizontal="center"/>
      <protection/>
    </xf>
    <xf numFmtId="3" fontId="8" fillId="0" borderId="14" xfId="23" applyNumberFormat="1" applyFont="1" applyBorder="1" applyAlignment="1" applyProtection="1">
      <alignment horizontal="center"/>
      <protection/>
    </xf>
    <xf numFmtId="3" fontId="8" fillId="0" borderId="0" xfId="23" applyNumberFormat="1" applyFont="1" applyBorder="1" applyAlignment="1" applyProtection="1">
      <alignment horizontal="center"/>
      <protection/>
    </xf>
    <xf numFmtId="3" fontId="8" fillId="0" borderId="6" xfId="23" applyNumberFormat="1" applyFont="1" applyBorder="1" applyAlignment="1" applyProtection="1">
      <alignment horizontal="center"/>
      <protection/>
    </xf>
    <xf numFmtId="3" fontId="8" fillId="0" borderId="2" xfId="23" applyNumberFormat="1" applyFont="1" applyBorder="1" applyAlignment="1" applyProtection="1">
      <alignment horizontal="center"/>
      <protection/>
    </xf>
    <xf numFmtId="3" fontId="8" fillId="0" borderId="1" xfId="23" applyNumberFormat="1" applyFont="1" applyBorder="1" applyAlignment="1" applyProtection="1">
      <alignment horizontal="center"/>
      <protection/>
    </xf>
    <xf numFmtId="3" fontId="8" fillId="0" borderId="7" xfId="23" applyNumberFormat="1" applyFont="1" applyBorder="1" applyAlignment="1" applyProtection="1">
      <alignment horizontal="center"/>
      <protection/>
    </xf>
    <xf numFmtId="3" fontId="8" fillId="0" borderId="13" xfId="23" applyNumberFormat="1" applyFont="1" applyBorder="1" applyAlignment="1">
      <alignment horizontal="center" vertical="center"/>
      <protection/>
    </xf>
    <xf numFmtId="3" fontId="8" fillId="0" borderId="4" xfId="23" applyNumberFormat="1" applyFont="1" applyBorder="1" applyAlignment="1">
      <alignment horizontal="center" vertical="center"/>
      <protection/>
    </xf>
    <xf numFmtId="3" fontId="8" fillId="0" borderId="5" xfId="23" applyNumberFormat="1" applyFont="1" applyBorder="1" applyAlignment="1">
      <alignment horizontal="center" vertical="center"/>
      <protection/>
    </xf>
    <xf numFmtId="3" fontId="8" fillId="0" borderId="2" xfId="23" applyNumberFormat="1" applyFont="1" applyBorder="1" applyAlignment="1">
      <alignment horizontal="center" vertical="center"/>
      <protection/>
    </xf>
    <xf numFmtId="3" fontId="8" fillId="0" borderId="1" xfId="23" applyNumberFormat="1" applyFont="1" applyBorder="1" applyAlignment="1">
      <alignment horizontal="center" vertical="center"/>
      <protection/>
    </xf>
    <xf numFmtId="3" fontId="8" fillId="0" borderId="7" xfId="23" applyNumberFormat="1" applyFont="1" applyBorder="1" applyAlignment="1">
      <alignment horizontal="center" vertical="center"/>
      <protection/>
    </xf>
    <xf numFmtId="178" fontId="8" fillId="0" borderId="0" xfId="0" applyNumberFormat="1" applyFon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8" fillId="0" borderId="0" xfId="0" applyNumberFormat="1" applyFont="1" applyBorder="1" applyAlignment="1" applyProtection="1">
      <alignment horizontal="left" vertical="center"/>
      <protection/>
    </xf>
    <xf numFmtId="178" fontId="8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left" vertical="center"/>
    </xf>
    <xf numFmtId="178" fontId="8" fillId="0" borderId="20" xfId="0" applyNumberFormat="1" applyFont="1" applyBorder="1" applyAlignment="1" applyProtection="1">
      <alignment horizontal="center" vertical="center"/>
      <protection/>
    </xf>
    <xf numFmtId="178" fontId="8" fillId="0" borderId="19" xfId="0" applyNumberFormat="1" applyFont="1" applyBorder="1" applyAlignment="1" applyProtection="1">
      <alignment horizontal="center" vertical="center"/>
      <protection/>
    </xf>
    <xf numFmtId="178" fontId="8" fillId="0" borderId="20" xfId="0" applyNumberFormat="1" applyFont="1" applyBorder="1" applyAlignment="1">
      <alignment horizontal="distributed" vertical="center"/>
    </xf>
    <xf numFmtId="178" fontId="8" fillId="0" borderId="19" xfId="0" applyNumberFormat="1" applyFont="1" applyBorder="1" applyAlignment="1">
      <alignment horizontal="distributed" vertical="center"/>
    </xf>
    <xf numFmtId="178" fontId="8" fillId="0" borderId="0" xfId="0" applyNumberFormat="1" applyFont="1" applyBorder="1" applyAlignment="1" applyProtection="1" quotePrefix="1">
      <alignment horizontal="left" vertical="center"/>
      <protection/>
    </xf>
    <xf numFmtId="178" fontId="8" fillId="0" borderId="21" xfId="0" applyNumberFormat="1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 horizontal="center" vertical="center"/>
      <protection/>
    </xf>
    <xf numFmtId="178" fontId="8" fillId="0" borderId="20" xfId="0" applyNumberFormat="1" applyFont="1" applyBorder="1" applyAlignment="1" applyProtection="1">
      <alignment horizontal="distributed" vertical="center"/>
      <protection/>
    </xf>
    <xf numFmtId="178" fontId="8" fillId="0" borderId="22" xfId="0" applyNumberFormat="1" applyFont="1" applyBorder="1" applyAlignment="1" applyProtection="1">
      <alignment horizontal="center" vertical="center"/>
      <protection/>
    </xf>
    <xf numFmtId="178" fontId="8" fillId="0" borderId="19" xfId="0" applyNumberFormat="1" applyFont="1" applyBorder="1" applyAlignment="1" applyProtection="1">
      <alignment horizontal="distributed" vertical="center"/>
      <protection/>
    </xf>
    <xf numFmtId="178" fontId="8" fillId="0" borderId="20" xfId="0" applyNumberFormat="1" applyFont="1" applyBorder="1" applyAlignment="1" applyProtection="1">
      <alignment horizontal="distributed" vertical="center"/>
      <protection/>
    </xf>
    <xf numFmtId="178" fontId="8" fillId="0" borderId="23" xfId="0" applyNumberFormat="1" applyFont="1" applyBorder="1" applyAlignment="1" applyProtection="1">
      <alignment horizontal="distributed" vertical="center"/>
      <protection/>
    </xf>
    <xf numFmtId="178" fontId="8" fillId="0" borderId="24" xfId="0" applyNumberFormat="1" applyFont="1" applyBorder="1" applyAlignment="1">
      <alignment vertical="center"/>
    </xf>
    <xf numFmtId="178" fontId="8" fillId="0" borderId="25" xfId="0" applyNumberFormat="1" applyFont="1" applyBorder="1" applyAlignment="1">
      <alignment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horizontal="center" vertical="center"/>
    </xf>
    <xf numFmtId="178" fontId="8" fillId="0" borderId="28" xfId="0" applyNumberFormat="1" applyFont="1" applyBorder="1" applyAlignment="1">
      <alignment horizontal="center" vertical="center"/>
    </xf>
    <xf numFmtId="178" fontId="8" fillId="0" borderId="29" xfId="0" applyNumberFormat="1" applyFont="1" applyBorder="1" applyAlignment="1">
      <alignment horizontal="distributed" vertical="center"/>
    </xf>
    <xf numFmtId="178" fontId="8" fillId="0" borderId="30" xfId="0" applyNumberFormat="1" applyFont="1" applyBorder="1" applyAlignment="1" applyProtection="1">
      <alignment horizontal="center" vertical="center"/>
      <protection/>
    </xf>
    <xf numFmtId="178" fontId="8" fillId="0" borderId="26" xfId="0" applyNumberFormat="1" applyFont="1" applyBorder="1" applyAlignment="1" applyProtection="1">
      <alignment horizontal="distributed" vertical="center"/>
      <protection/>
    </xf>
    <xf numFmtId="178" fontId="8" fillId="0" borderId="27" xfId="0" applyNumberFormat="1" applyFont="1" applyBorder="1" applyAlignment="1" applyProtection="1">
      <alignment horizontal="distributed" vertical="center"/>
      <protection/>
    </xf>
    <xf numFmtId="178" fontId="8" fillId="0" borderId="31" xfId="0" applyNumberFormat="1" applyFont="1" applyBorder="1" applyAlignment="1" applyProtection="1">
      <alignment horizontal="distributed" vertical="center"/>
      <protection/>
    </xf>
    <xf numFmtId="178" fontId="7" fillId="0" borderId="27" xfId="0" applyNumberFormat="1" applyFont="1" applyBorder="1" applyAlignment="1" applyProtection="1">
      <alignment horizontal="distributed" vertical="center"/>
      <protection/>
    </xf>
    <xf numFmtId="178" fontId="8" fillId="0" borderId="28" xfId="0" applyNumberFormat="1" applyFont="1" applyBorder="1" applyAlignment="1" applyProtection="1">
      <alignment horizontal="distributed" vertical="center"/>
      <protection/>
    </xf>
    <xf numFmtId="178" fontId="8" fillId="0" borderId="0" xfId="0" applyNumberFormat="1" applyFont="1" applyBorder="1" applyAlignment="1" applyProtection="1" quotePrefix="1">
      <alignment horizontal="left" vertical="center"/>
      <protection locked="0"/>
    </xf>
    <xf numFmtId="178" fontId="8" fillId="0" borderId="21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8" fillId="0" borderId="21" xfId="0" applyNumberFormat="1" applyFont="1" applyBorder="1" applyAlignment="1">
      <alignment vertical="center"/>
    </xf>
    <xf numFmtId="178" fontId="8" fillId="0" borderId="0" xfId="0" applyNumberFormat="1" applyFont="1" applyBorder="1" applyAlignment="1" applyProtection="1">
      <alignment vertical="center"/>
      <protection/>
    </xf>
    <xf numFmtId="178" fontId="8" fillId="0" borderId="21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5" fillId="0" borderId="0" xfId="21" applyNumberFormat="1" applyFont="1" applyBorder="1" applyAlignment="1">
      <alignment horizontal="left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5" fillId="0" borderId="0" xfId="21" applyNumberFormat="1" applyFont="1" applyBorder="1" applyAlignment="1">
      <alignment horizontal="right"/>
      <protection/>
    </xf>
    <xf numFmtId="176" fontId="8" fillId="0" borderId="0" xfId="21" applyNumberFormat="1" applyFont="1" applyBorder="1" applyAlignment="1" applyProtection="1">
      <alignment horizontal="distributed"/>
      <protection/>
    </xf>
    <xf numFmtId="0" fontId="0" fillId="0" borderId="0" xfId="0" applyFont="1" applyAlignment="1">
      <alignment/>
    </xf>
    <xf numFmtId="176" fontId="8" fillId="0" borderId="0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0" xfId="21" applyNumberFormat="1" applyFont="1" applyBorder="1" applyAlignment="1">
      <alignment horizontal="left"/>
      <protection/>
    </xf>
    <xf numFmtId="178" fontId="5" fillId="0" borderId="0" xfId="0" applyNumberFormat="1" applyFont="1" applyAlignment="1">
      <alignment horizontal="right" vertical="center"/>
    </xf>
    <xf numFmtId="178" fontId="8" fillId="0" borderId="20" xfId="28" applyNumberFormat="1" applyFont="1" applyBorder="1" applyAlignment="1" applyProtection="1">
      <alignment horizontal="center" vertical="center"/>
      <protection/>
    </xf>
    <xf numFmtId="178" fontId="8" fillId="0" borderId="19" xfId="28" applyNumberFormat="1" applyFont="1" applyBorder="1" applyAlignment="1" applyProtection="1">
      <alignment horizontal="center" vertical="center"/>
      <protection/>
    </xf>
    <xf numFmtId="178" fontId="8" fillId="0" borderId="23" xfId="28" applyNumberFormat="1" applyFont="1" applyBorder="1" applyAlignment="1" applyProtection="1">
      <alignment horizontal="center" vertical="center"/>
      <protection/>
    </xf>
    <xf numFmtId="178" fontId="8" fillId="0" borderId="20" xfId="28" applyNumberFormat="1" applyFont="1" applyBorder="1" applyAlignment="1">
      <alignment horizontal="center" vertical="center"/>
      <protection/>
    </xf>
    <xf numFmtId="178" fontId="8" fillId="0" borderId="19" xfId="28" applyNumberFormat="1" applyFont="1" applyBorder="1" applyAlignment="1">
      <alignment horizontal="center" vertical="center"/>
      <protection/>
    </xf>
    <xf numFmtId="178" fontId="8" fillId="0" borderId="23" xfId="28" applyNumberFormat="1" applyFont="1" applyBorder="1" applyAlignment="1">
      <alignment horizontal="center" vertical="center"/>
      <protection/>
    </xf>
    <xf numFmtId="178" fontId="8" fillId="0" borderId="20" xfId="28" applyNumberFormat="1" applyFont="1" applyBorder="1" applyAlignment="1">
      <alignment horizontal="distributed" vertical="center"/>
      <protection/>
    </xf>
    <xf numFmtId="178" fontId="8" fillId="0" borderId="19" xfId="28" applyNumberFormat="1" applyFont="1" applyBorder="1" applyAlignment="1">
      <alignment horizontal="distributed" vertical="center"/>
      <protection/>
    </xf>
    <xf numFmtId="178" fontId="8" fillId="0" borderId="21" xfId="28" applyNumberFormat="1" applyFont="1" applyBorder="1" applyAlignment="1" applyProtection="1">
      <alignment horizontal="center" vertical="center"/>
      <protection/>
    </xf>
    <xf numFmtId="178" fontId="8" fillId="0" borderId="0" xfId="28" applyNumberFormat="1" applyFont="1" applyBorder="1" applyAlignment="1" applyProtection="1">
      <alignment horizontal="center" vertical="center"/>
      <protection/>
    </xf>
    <xf numFmtId="178" fontId="8" fillId="0" borderId="32" xfId="28" applyNumberFormat="1" applyFont="1" applyBorder="1" applyAlignment="1" applyProtection="1">
      <alignment horizontal="center" vertical="center"/>
      <protection/>
    </xf>
    <xf numFmtId="178" fontId="8" fillId="0" borderId="21" xfId="28" applyNumberFormat="1" applyFont="1" applyBorder="1" applyAlignment="1">
      <alignment horizontal="center" vertical="center"/>
      <protection/>
    </xf>
    <xf numFmtId="178" fontId="8" fillId="0" borderId="0" xfId="28" applyNumberFormat="1" applyFont="1" applyBorder="1" applyAlignment="1">
      <alignment horizontal="center" vertical="center"/>
      <protection/>
    </xf>
    <xf numFmtId="178" fontId="8" fillId="0" borderId="32" xfId="28" applyNumberFormat="1" applyFont="1" applyBorder="1" applyAlignment="1">
      <alignment horizontal="center" vertical="center"/>
      <protection/>
    </xf>
    <xf numFmtId="178" fontId="8" fillId="0" borderId="22" xfId="28" applyNumberFormat="1" applyFont="1" applyBorder="1" applyAlignment="1">
      <alignment horizontal="center" vertical="center"/>
      <protection/>
    </xf>
    <xf numFmtId="178" fontId="8" fillId="0" borderId="19" xfId="28" applyNumberFormat="1" applyFont="1" applyBorder="1" applyAlignment="1">
      <alignment horizontal="center" vertical="center"/>
      <protection/>
    </xf>
    <xf numFmtId="178" fontId="8" fillId="0" borderId="23" xfId="28" applyNumberFormat="1" applyFont="1" applyBorder="1" applyAlignment="1">
      <alignment horizontal="distributed" vertical="center"/>
      <protection/>
    </xf>
    <xf numFmtId="178" fontId="8" fillId="0" borderId="22" xfId="28" applyNumberFormat="1" applyFont="1" applyBorder="1" applyAlignment="1" applyProtection="1">
      <alignment horizontal="center" vertical="center" wrapText="1"/>
      <protection/>
    </xf>
    <xf numFmtId="178" fontId="8" fillId="0" borderId="19" xfId="28" applyNumberFormat="1" applyFont="1" applyBorder="1" applyAlignment="1" applyProtection="1">
      <alignment horizontal="center" vertical="center"/>
      <protection/>
    </xf>
    <xf numFmtId="178" fontId="8" fillId="0" borderId="26" xfId="28" applyNumberFormat="1" applyFont="1" applyBorder="1" applyAlignment="1" applyProtection="1">
      <alignment horizontal="center" vertical="center"/>
      <protection/>
    </xf>
    <xf numFmtId="178" fontId="8" fillId="0" borderId="27" xfId="28" applyNumberFormat="1" applyFont="1" applyBorder="1" applyAlignment="1">
      <alignment horizontal="center" vertical="center"/>
      <protection/>
    </xf>
    <xf numFmtId="178" fontId="8" fillId="0" borderId="28" xfId="28" applyNumberFormat="1" applyFont="1" applyBorder="1" applyAlignment="1">
      <alignment horizontal="center" vertical="center"/>
      <protection/>
    </xf>
    <xf numFmtId="178" fontId="8" fillId="0" borderId="31" xfId="28" applyNumberFormat="1" applyFont="1" applyBorder="1" applyAlignment="1">
      <alignment horizontal="center" vertical="center"/>
      <protection/>
    </xf>
    <xf numFmtId="178" fontId="8" fillId="0" borderId="27" xfId="28" applyNumberFormat="1" applyFont="1" applyBorder="1" applyAlignment="1" applyProtection="1">
      <alignment horizontal="center" vertical="center"/>
      <protection/>
    </xf>
    <xf numFmtId="178" fontId="8" fillId="0" borderId="28" xfId="28" applyNumberFormat="1" applyFont="1" applyBorder="1" applyAlignment="1" applyProtection="1">
      <alignment horizontal="center" vertical="center"/>
      <protection/>
    </xf>
    <xf numFmtId="178" fontId="8" fillId="0" borderId="31" xfId="28" applyNumberFormat="1" applyFont="1" applyBorder="1" applyAlignment="1" applyProtection="1">
      <alignment horizontal="center" vertical="center"/>
      <protection/>
    </xf>
    <xf numFmtId="178" fontId="8" fillId="0" borderId="29" xfId="28" applyNumberFormat="1" applyFont="1" applyBorder="1" applyAlignment="1" applyProtection="1">
      <alignment horizontal="center" vertical="center"/>
      <protection/>
    </xf>
    <xf numFmtId="178" fontId="8" fillId="0" borderId="30" xfId="28" applyNumberFormat="1" applyFont="1" applyBorder="1" applyAlignment="1">
      <alignment horizontal="center" vertical="center"/>
      <protection/>
    </xf>
    <xf numFmtId="178" fontId="8" fillId="0" borderId="24" xfId="28" applyNumberFormat="1" applyFont="1" applyBorder="1" applyAlignment="1">
      <alignment horizontal="center" vertical="center"/>
      <protection/>
    </xf>
    <xf numFmtId="178" fontId="8" fillId="0" borderId="30" xfId="28" applyNumberFormat="1" applyFont="1" applyBorder="1" applyAlignment="1" applyProtection="1">
      <alignment horizontal="center" vertical="center" wrapText="1"/>
      <protection/>
    </xf>
    <xf numFmtId="178" fontId="8" fillId="0" borderId="24" xfId="28" applyNumberFormat="1" applyFont="1" applyBorder="1" applyAlignment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8" fontId="8" fillId="0" borderId="21" xfId="0" applyNumberFormat="1" applyFont="1" applyBorder="1" applyAlignment="1" applyProtection="1" quotePrefix="1">
      <alignment horizontal="right" vertical="center"/>
      <protection locked="0"/>
    </xf>
    <xf numFmtId="176" fontId="11" fillId="0" borderId="0" xfId="0" applyNumberFormat="1" applyFont="1" applyBorder="1" applyAlignment="1">
      <alignment/>
    </xf>
    <xf numFmtId="178" fontId="8" fillId="0" borderId="0" xfId="0" applyNumberFormat="1" applyFont="1" applyAlignment="1">
      <alignment horizontal="center" vertical="center"/>
    </xf>
    <xf numFmtId="178" fontId="8" fillId="0" borderId="20" xfId="29" applyNumberFormat="1" applyFont="1" applyBorder="1" applyAlignment="1">
      <alignment horizontal="center" vertical="top"/>
      <protection/>
    </xf>
    <xf numFmtId="178" fontId="8" fillId="0" borderId="19" xfId="29" applyNumberFormat="1" applyFont="1" applyBorder="1" applyAlignment="1">
      <alignment horizontal="center" vertical="top"/>
      <protection/>
    </xf>
    <xf numFmtId="178" fontId="8" fillId="0" borderId="20" xfId="29" applyNumberFormat="1" applyFont="1" applyBorder="1" applyAlignment="1" applyProtection="1">
      <alignment horizontal="center" vertical="center"/>
      <protection/>
    </xf>
    <xf numFmtId="178" fontId="8" fillId="0" borderId="26" xfId="29" applyNumberFormat="1" applyFont="1" applyBorder="1" applyAlignment="1">
      <alignment vertical="center"/>
      <protection/>
    </xf>
    <xf numFmtId="178" fontId="8" fillId="0" borderId="28" xfId="29" applyNumberFormat="1" applyFont="1" applyBorder="1" applyAlignment="1" applyProtection="1">
      <alignment horizontal="center" vertical="center"/>
      <protection/>
    </xf>
    <xf numFmtId="178" fontId="8" fillId="0" borderId="31" xfId="29" applyNumberFormat="1" applyFont="1" applyBorder="1" applyAlignment="1">
      <alignment vertical="center"/>
      <protection/>
    </xf>
    <xf numFmtId="178" fontId="8" fillId="0" borderId="28" xfId="29" applyNumberFormat="1" applyFont="1" applyBorder="1" applyAlignment="1" applyProtection="1">
      <alignment horizontal="distributed" vertical="center"/>
      <protection/>
    </xf>
    <xf numFmtId="178" fontId="8" fillId="0" borderId="26" xfId="29" applyNumberFormat="1" applyFont="1" applyBorder="1" applyAlignment="1" applyProtection="1">
      <alignment horizontal="distributed" vertical="center"/>
      <protection/>
    </xf>
    <xf numFmtId="178" fontId="8" fillId="0" borderId="31" xfId="29" applyNumberFormat="1" applyFont="1" applyBorder="1" applyAlignment="1" applyProtection="1">
      <alignment horizontal="distributed" vertical="center"/>
      <protection/>
    </xf>
    <xf numFmtId="178" fontId="8" fillId="0" borderId="28" xfId="29" applyNumberFormat="1" applyFont="1" applyBorder="1" applyAlignment="1" applyProtection="1">
      <alignment horizontal="center" vertical="center" wrapText="1"/>
      <protection/>
    </xf>
    <xf numFmtId="178" fontId="8" fillId="0" borderId="27" xfId="29" applyNumberFormat="1" applyFont="1" applyBorder="1" applyAlignment="1" applyProtection="1">
      <alignment horizontal="center" vertical="center" wrapText="1"/>
      <protection/>
    </xf>
    <xf numFmtId="178" fontId="8" fillId="0" borderId="28" xfId="29" applyNumberFormat="1" applyFont="1" applyBorder="1" applyAlignment="1" applyProtection="1">
      <alignment horizontal="center" vertical="center" wrapText="1"/>
      <protection/>
    </xf>
    <xf numFmtId="178" fontId="8" fillId="0" borderId="21" xfId="29" applyNumberFormat="1" applyFont="1" applyBorder="1" applyAlignment="1" applyProtection="1">
      <alignment horizontal="center" vertical="center"/>
      <protection/>
    </xf>
    <xf numFmtId="178" fontId="8" fillId="0" borderId="29" xfId="29" applyNumberFormat="1" applyFont="1" applyBorder="1" applyAlignment="1" applyProtection="1">
      <alignment horizontal="center" vertical="center"/>
      <protection/>
    </xf>
    <xf numFmtId="178" fontId="8" fillId="0" borderId="27" xfId="29" applyNumberFormat="1" applyFont="1" applyBorder="1" applyAlignment="1" applyProtection="1">
      <alignment horizontal="center" vertical="center"/>
      <protection/>
    </xf>
    <xf numFmtId="178" fontId="8" fillId="0" borderId="25" xfId="29" applyNumberFormat="1" applyFont="1" applyBorder="1" applyAlignment="1" applyProtection="1">
      <alignment horizontal="center" vertical="center"/>
      <protection/>
    </xf>
    <xf numFmtId="178" fontId="8" fillId="0" borderId="24" xfId="29" applyNumberFormat="1" applyFont="1" applyBorder="1" applyAlignment="1" applyProtection="1">
      <alignment horizontal="center" vertical="center"/>
      <protection/>
    </xf>
    <xf numFmtId="178" fontId="8" fillId="0" borderId="30" xfId="29" applyNumberFormat="1" applyFont="1" applyBorder="1" applyAlignment="1" applyProtection="1">
      <alignment horizontal="center" vertical="center"/>
      <protection/>
    </xf>
    <xf numFmtId="178" fontId="8" fillId="0" borderId="26" xfId="29" applyNumberFormat="1" applyFont="1" applyBorder="1" applyAlignment="1" applyProtection="1">
      <alignment horizontal="center" vertical="center"/>
      <protection/>
    </xf>
    <xf numFmtId="178" fontId="8" fillId="0" borderId="29" xfId="29" applyNumberFormat="1" applyFont="1" applyBorder="1" applyAlignment="1" applyProtection="1">
      <alignment horizontal="center" vertical="center"/>
      <protection/>
    </xf>
    <xf numFmtId="176" fontId="8" fillId="0" borderId="0" xfId="21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176" fontId="8" fillId="0" borderId="20" xfId="22" applyNumberFormat="1" applyFont="1" applyBorder="1" applyAlignment="1" applyProtection="1">
      <alignment horizontal="center"/>
      <protection/>
    </xf>
    <xf numFmtId="176" fontId="8" fillId="0" borderId="19" xfId="22" applyNumberFormat="1" applyFont="1" applyBorder="1" applyAlignment="1" applyProtection="1">
      <alignment horizontal="center"/>
      <protection/>
    </xf>
    <xf numFmtId="176" fontId="8" fillId="0" borderId="33" xfId="22" applyNumberFormat="1" applyFont="1" applyBorder="1" applyAlignment="1" applyProtection="1">
      <alignment horizontal="center"/>
      <protection/>
    </xf>
    <xf numFmtId="176" fontId="8" fillId="0" borderId="34" xfId="22" applyNumberFormat="1" applyFont="1" applyBorder="1" applyAlignment="1" applyProtection="1">
      <alignment horizontal="center"/>
      <protection/>
    </xf>
    <xf numFmtId="176" fontId="8" fillId="0" borderId="35" xfId="22" applyNumberFormat="1" applyFont="1" applyBorder="1" applyAlignment="1" applyProtection="1">
      <alignment horizontal="center"/>
      <protection/>
    </xf>
    <xf numFmtId="176" fontId="8" fillId="0" borderId="36" xfId="22" applyNumberFormat="1" applyFont="1" applyBorder="1" applyAlignment="1" applyProtection="1">
      <alignment horizontal="center" wrapText="1"/>
      <protection/>
    </xf>
    <xf numFmtId="176" fontId="8" fillId="0" borderId="37" xfId="22" applyNumberFormat="1" applyFont="1" applyBorder="1" applyAlignment="1" applyProtection="1">
      <alignment horizontal="center"/>
      <protection/>
    </xf>
    <xf numFmtId="176" fontId="8" fillId="0" borderId="38" xfId="22" applyNumberFormat="1" applyFont="1" applyBorder="1" applyAlignment="1" applyProtection="1">
      <alignment horizontal="center" wrapText="1"/>
      <protection/>
    </xf>
    <xf numFmtId="176" fontId="8" fillId="0" borderId="39" xfId="22" applyNumberFormat="1" applyFont="1" applyBorder="1" applyAlignment="1" applyProtection="1">
      <alignment horizontal="center"/>
      <protection/>
    </xf>
    <xf numFmtId="176" fontId="8" fillId="0" borderId="21" xfId="22" applyNumberFormat="1" applyFont="1" applyBorder="1" applyAlignment="1" applyProtection="1">
      <alignment horizontal="center"/>
      <protection/>
    </xf>
    <xf numFmtId="176" fontId="8" fillId="0" borderId="0" xfId="22" applyNumberFormat="1" applyFont="1" applyBorder="1" applyAlignment="1" applyProtection="1">
      <alignment horizontal="center"/>
      <protection/>
    </xf>
    <xf numFmtId="176" fontId="8" fillId="0" borderId="40" xfId="22" applyNumberFormat="1" applyFont="1" applyBorder="1" applyAlignment="1">
      <alignment horizontal="center"/>
      <protection/>
    </xf>
    <xf numFmtId="176" fontId="8" fillId="0" borderId="41" xfId="22" applyNumberFormat="1" applyFont="1" applyBorder="1" applyAlignment="1">
      <alignment horizontal="center"/>
      <protection/>
    </xf>
    <xf numFmtId="176" fontId="7" fillId="0" borderId="40" xfId="22" applyNumberFormat="1" applyFont="1" applyBorder="1" applyAlignment="1">
      <alignment horizontal="center"/>
      <protection/>
    </xf>
    <xf numFmtId="176" fontId="7" fillId="0" borderId="42" xfId="22" applyNumberFormat="1" applyFont="1" applyBorder="1" applyAlignment="1">
      <alignment horizontal="center"/>
      <protection/>
    </xf>
    <xf numFmtId="176" fontId="8" fillId="0" borderId="5" xfId="22" applyNumberFormat="1" applyFont="1" applyBorder="1" applyAlignment="1" applyProtection="1">
      <alignment horizontal="center"/>
      <protection/>
    </xf>
    <xf numFmtId="176" fontId="8" fillId="0" borderId="13" xfId="22" applyNumberFormat="1" applyFont="1" applyBorder="1" applyAlignment="1" applyProtection="1">
      <alignment horizontal="center"/>
      <protection/>
    </xf>
    <xf numFmtId="176" fontId="8" fillId="0" borderId="43" xfId="22" applyNumberFormat="1" applyFont="1" applyBorder="1" applyAlignment="1" applyProtection="1">
      <alignment horizontal="center"/>
      <protection/>
    </xf>
    <xf numFmtId="176" fontId="8" fillId="0" borderId="44" xfId="22" applyNumberFormat="1" applyFont="1" applyBorder="1" applyAlignment="1" applyProtection="1">
      <alignment horizontal="center"/>
      <protection/>
    </xf>
    <xf numFmtId="176" fontId="8" fillId="0" borderId="26" xfId="22" applyNumberFormat="1" applyFont="1" applyBorder="1" applyAlignment="1" applyProtection="1">
      <alignment horizontal="center"/>
      <protection/>
    </xf>
    <xf numFmtId="176" fontId="8" fillId="0" borderId="31" xfId="22" applyNumberFormat="1" applyFont="1" applyBorder="1" applyAlignment="1" applyProtection="1">
      <alignment horizontal="center"/>
      <protection/>
    </xf>
    <xf numFmtId="176" fontId="8" fillId="0" borderId="28" xfId="22" applyNumberFormat="1" applyFont="1" applyBorder="1" applyAlignment="1" applyProtection="1">
      <alignment horizontal="center"/>
      <protection/>
    </xf>
    <xf numFmtId="176" fontId="8" fillId="0" borderId="26" xfId="22" applyNumberFormat="1" applyFont="1" applyBorder="1" applyAlignment="1" applyProtection="1">
      <alignment horizontal="center"/>
      <protection/>
    </xf>
    <xf numFmtId="176" fontId="8" fillId="0" borderId="27" xfId="22" applyNumberFormat="1" applyFont="1" applyBorder="1" applyAlignment="1" applyProtection="1">
      <alignment horizontal="center"/>
      <protection/>
    </xf>
    <xf numFmtId="176" fontId="8" fillId="0" borderId="28" xfId="22" applyNumberFormat="1" applyFont="1" applyBorder="1" applyAlignment="1" applyProtection="1">
      <alignment horizontal="center"/>
      <protection/>
    </xf>
    <xf numFmtId="176" fontId="8" fillId="0" borderId="29" xfId="22" applyNumberFormat="1" applyFont="1" applyBorder="1" applyAlignment="1" applyProtection="1">
      <alignment horizontal="center"/>
      <protection/>
    </xf>
    <xf numFmtId="176" fontId="8" fillId="0" borderId="24" xfId="22" applyNumberFormat="1" applyFont="1" applyBorder="1" applyAlignment="1" applyProtection="1">
      <alignment horizontal="center"/>
      <protection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8" fillId="0" borderId="24" xfId="0" applyNumberFormat="1" applyFont="1" applyBorder="1" applyAlignment="1" applyProtection="1">
      <alignment horizontal="right" vertical="center"/>
      <protection/>
    </xf>
    <xf numFmtId="176" fontId="16" fillId="0" borderId="28" xfId="22" applyNumberFormat="1" applyFont="1" applyBorder="1" applyAlignment="1" applyProtection="1">
      <alignment horizontal="center" wrapText="1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12表 H14" xfId="23"/>
    <cellStyle name="標準_第13表 H14" xfId="24"/>
    <cellStyle name="標準_第22表  H14" xfId="25"/>
    <cellStyle name="標準_第27表 H14" xfId="26"/>
    <cellStyle name="標準_第28表 H14" xfId="27"/>
    <cellStyle name="標準_第30表 H14" xfId="28"/>
    <cellStyle name="標準_第31表 H14" xfId="29"/>
    <cellStyle name="標準_第51表 H14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1"/>
  <sheetViews>
    <sheetView showGridLines="0" workbookViewId="0" topLeftCell="R1">
      <selection activeCell="O60" sqref="O60"/>
    </sheetView>
  </sheetViews>
  <sheetFormatPr defaultColWidth="10.75" defaultRowHeight="18"/>
  <cols>
    <col min="1" max="1" width="10.58203125" style="61" customWidth="1"/>
    <col min="2" max="12" width="7" style="61" customWidth="1"/>
    <col min="13" max="13" width="7.33203125" style="61" customWidth="1"/>
    <col min="14" max="14" width="6.5" style="61" customWidth="1"/>
    <col min="15" max="18" width="5.58203125" style="61" customWidth="1"/>
    <col min="19" max="21" width="7" style="61" customWidth="1"/>
    <col min="22" max="24" width="4.75" style="61" customWidth="1"/>
    <col min="25" max="27" width="4.58203125" style="61" customWidth="1"/>
    <col min="28" max="28" width="9.75" style="61" customWidth="1"/>
    <col min="29" max="16384" width="10.75" style="61" customWidth="1"/>
  </cols>
  <sheetData>
    <row r="1" spans="1:28" ht="12">
      <c r="A1" s="180" t="s">
        <v>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"/>
      <c r="AA1" s="1"/>
      <c r="AB1" s="1"/>
    </row>
    <row r="2" spans="1:28" ht="12">
      <c r="A2" s="4" t="s">
        <v>29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4"/>
      <c r="N2" s="64" t="s">
        <v>106</v>
      </c>
      <c r="O2" s="6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4" t="s">
        <v>12</v>
      </c>
    </row>
    <row r="3" spans="1:28" ht="12" customHeight="1">
      <c r="A3" s="6"/>
      <c r="B3" s="165" t="s">
        <v>10</v>
      </c>
      <c r="C3" s="167"/>
      <c r="D3" s="174" t="s">
        <v>82</v>
      </c>
      <c r="E3" s="168" t="s">
        <v>11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/>
      <c r="S3" s="165" t="s">
        <v>0</v>
      </c>
      <c r="T3" s="166"/>
      <c r="U3" s="166"/>
      <c r="V3" s="166"/>
      <c r="W3" s="166"/>
      <c r="X3" s="167"/>
      <c r="Y3" s="168" t="s">
        <v>1</v>
      </c>
      <c r="Z3" s="169"/>
      <c r="AA3" s="170"/>
      <c r="AB3" s="171" t="s">
        <v>84</v>
      </c>
    </row>
    <row r="4" spans="1:28" ht="12" customHeight="1">
      <c r="A4" s="7" t="s">
        <v>9</v>
      </c>
      <c r="B4" s="174" t="s">
        <v>42</v>
      </c>
      <c r="C4" s="174" t="s">
        <v>107</v>
      </c>
      <c r="D4" s="179"/>
      <c r="E4" s="176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8"/>
      <c r="S4" s="165" t="s">
        <v>83</v>
      </c>
      <c r="T4" s="166"/>
      <c r="U4" s="167"/>
      <c r="V4" s="165" t="s">
        <v>108</v>
      </c>
      <c r="W4" s="166"/>
      <c r="X4" s="167"/>
      <c r="Y4" s="176" t="s">
        <v>2</v>
      </c>
      <c r="Z4" s="177"/>
      <c r="AA4" s="178"/>
      <c r="AB4" s="172"/>
    </row>
    <row r="5" spans="1:28" ht="21">
      <c r="A5" s="5"/>
      <c r="B5" s="175"/>
      <c r="C5" s="175"/>
      <c r="D5" s="175"/>
      <c r="E5" s="8" t="s">
        <v>4</v>
      </c>
      <c r="F5" s="8" t="s">
        <v>5</v>
      </c>
      <c r="G5" s="8" t="s">
        <v>6</v>
      </c>
      <c r="H5" s="8" t="s">
        <v>30</v>
      </c>
      <c r="I5" s="8" t="s">
        <v>31</v>
      </c>
      <c r="J5" s="8" t="s">
        <v>32</v>
      </c>
      <c r="K5" s="8" t="s">
        <v>33</v>
      </c>
      <c r="L5" s="8" t="s">
        <v>34</v>
      </c>
      <c r="M5" s="56" t="s">
        <v>35</v>
      </c>
      <c r="N5" s="126" t="s">
        <v>36</v>
      </c>
      <c r="O5" s="56" t="s">
        <v>37</v>
      </c>
      <c r="P5" s="56" t="s">
        <v>38</v>
      </c>
      <c r="Q5" s="56" t="s">
        <v>39</v>
      </c>
      <c r="R5" s="125" t="s">
        <v>40</v>
      </c>
      <c r="S5" s="56" t="s">
        <v>41</v>
      </c>
      <c r="T5" s="8" t="s">
        <v>5</v>
      </c>
      <c r="U5" s="8" t="s">
        <v>6</v>
      </c>
      <c r="V5" s="8" t="s">
        <v>41</v>
      </c>
      <c r="W5" s="9" t="s">
        <v>5</v>
      </c>
      <c r="X5" s="9" t="s">
        <v>6</v>
      </c>
      <c r="Y5" s="8" t="s">
        <v>41</v>
      </c>
      <c r="Z5" s="8" t="s">
        <v>5</v>
      </c>
      <c r="AA5" s="8" t="s">
        <v>6</v>
      </c>
      <c r="AB5" s="173"/>
    </row>
    <row r="6" spans="1:28" ht="12">
      <c r="A6" s="2"/>
      <c r="B6" s="57"/>
      <c r="C6" s="5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">
      <c r="A7" s="10" t="s">
        <v>92</v>
      </c>
      <c r="B7" s="133">
        <v>0</v>
      </c>
      <c r="C7" s="134">
        <v>2</v>
      </c>
      <c r="D7" s="135">
        <v>2</v>
      </c>
      <c r="E7" s="11">
        <v>1576</v>
      </c>
      <c r="F7" s="11">
        <v>859</v>
      </c>
      <c r="G7" s="11">
        <v>717</v>
      </c>
      <c r="H7" s="11">
        <v>123</v>
      </c>
      <c r="I7" s="11">
        <v>180</v>
      </c>
      <c r="J7" s="11">
        <v>317</v>
      </c>
      <c r="K7" s="11">
        <v>311</v>
      </c>
      <c r="L7" s="11">
        <v>164</v>
      </c>
      <c r="M7" s="11">
        <v>324</v>
      </c>
      <c r="N7" s="11">
        <v>80</v>
      </c>
      <c r="O7" s="11">
        <v>57</v>
      </c>
      <c r="P7" s="11">
        <v>8</v>
      </c>
      <c r="Q7" s="11">
        <v>9</v>
      </c>
      <c r="R7" s="11">
        <v>3</v>
      </c>
      <c r="S7" s="11">
        <v>406</v>
      </c>
      <c r="T7" s="11">
        <v>195</v>
      </c>
      <c r="U7" s="11">
        <v>211</v>
      </c>
      <c r="V7" s="11">
        <v>453</v>
      </c>
      <c r="W7" s="11">
        <v>244</v>
      </c>
      <c r="X7" s="11">
        <v>209</v>
      </c>
      <c r="Y7" s="11">
        <v>231</v>
      </c>
      <c r="Z7" s="11">
        <v>157</v>
      </c>
      <c r="AA7" s="11">
        <v>74</v>
      </c>
      <c r="AB7" s="11">
        <v>837</v>
      </c>
    </row>
    <row r="8" spans="1:28" ht="12">
      <c r="A8" s="12" t="s">
        <v>192</v>
      </c>
      <c r="B8" s="120">
        <v>0</v>
      </c>
      <c r="C8" s="3">
        <v>2</v>
      </c>
      <c r="D8" s="3">
        <v>2</v>
      </c>
      <c r="E8" s="2">
        <v>1701</v>
      </c>
      <c r="F8" s="2">
        <v>893</v>
      </c>
      <c r="G8" s="2">
        <v>808</v>
      </c>
      <c r="H8" s="2">
        <v>121</v>
      </c>
      <c r="I8" s="2">
        <v>216</v>
      </c>
      <c r="J8" s="2">
        <v>285</v>
      </c>
      <c r="K8" s="2">
        <v>292</v>
      </c>
      <c r="L8" s="2">
        <v>226</v>
      </c>
      <c r="M8" s="2">
        <v>382</v>
      </c>
      <c r="N8" s="2">
        <v>85</v>
      </c>
      <c r="O8" s="2">
        <v>69</v>
      </c>
      <c r="P8" s="2">
        <v>9</v>
      </c>
      <c r="Q8" s="2">
        <v>12</v>
      </c>
      <c r="R8" s="2">
        <v>4</v>
      </c>
      <c r="S8" s="2">
        <v>426</v>
      </c>
      <c r="T8" s="2">
        <v>206</v>
      </c>
      <c r="U8" s="2">
        <v>220</v>
      </c>
      <c r="V8" s="2">
        <v>478</v>
      </c>
      <c r="W8" s="2">
        <v>236</v>
      </c>
      <c r="X8" s="2">
        <v>242</v>
      </c>
      <c r="Y8" s="2">
        <v>77</v>
      </c>
      <c r="Z8" s="2">
        <v>52</v>
      </c>
      <c r="AA8" s="2">
        <v>25</v>
      </c>
      <c r="AB8" s="2">
        <v>935</v>
      </c>
    </row>
    <row r="9" spans="1:28" ht="12">
      <c r="A9" s="2"/>
      <c r="B9" s="57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">
      <c r="A10" s="10" t="s">
        <v>8</v>
      </c>
      <c r="B10" s="133">
        <v>0</v>
      </c>
      <c r="C10" s="134">
        <v>1</v>
      </c>
      <c r="D10" s="135">
        <v>0</v>
      </c>
      <c r="E10" s="11">
        <v>1330</v>
      </c>
      <c r="F10" s="11">
        <v>682</v>
      </c>
      <c r="G10" s="11">
        <v>648</v>
      </c>
      <c r="H10" s="11">
        <v>96</v>
      </c>
      <c r="I10" s="11">
        <v>161</v>
      </c>
      <c r="J10" s="11">
        <v>189</v>
      </c>
      <c r="K10" s="11">
        <v>206</v>
      </c>
      <c r="L10" s="11">
        <v>180</v>
      </c>
      <c r="M10" s="11">
        <v>328</v>
      </c>
      <c r="N10" s="11">
        <v>79</v>
      </c>
      <c r="O10" s="11">
        <v>68</v>
      </c>
      <c r="P10" s="11">
        <v>9</v>
      </c>
      <c r="Q10" s="11">
        <v>10</v>
      </c>
      <c r="R10" s="11">
        <v>4</v>
      </c>
      <c r="S10" s="11">
        <v>336</v>
      </c>
      <c r="T10" s="11">
        <v>151</v>
      </c>
      <c r="U10" s="11">
        <v>185</v>
      </c>
      <c r="V10" s="11">
        <v>313</v>
      </c>
      <c r="W10" s="11">
        <v>145</v>
      </c>
      <c r="X10" s="11">
        <v>168</v>
      </c>
      <c r="Y10" s="11">
        <v>15</v>
      </c>
      <c r="Z10" s="11">
        <v>9</v>
      </c>
      <c r="AA10" s="11">
        <v>6</v>
      </c>
      <c r="AB10" s="11">
        <v>582</v>
      </c>
    </row>
    <row r="11" spans="1:28" ht="12">
      <c r="A11" s="10" t="s">
        <v>61</v>
      </c>
      <c r="B11" s="133"/>
      <c r="C11" s="134"/>
      <c r="D11" s="13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2">
      <c r="A12" s="10" t="s">
        <v>3</v>
      </c>
      <c r="B12" s="133">
        <v>0</v>
      </c>
      <c r="C12" s="134">
        <v>1</v>
      </c>
      <c r="D12" s="135">
        <v>2</v>
      </c>
      <c r="E12" s="11">
        <v>371</v>
      </c>
      <c r="F12" s="11">
        <v>211</v>
      </c>
      <c r="G12" s="11">
        <v>160</v>
      </c>
      <c r="H12" s="11">
        <v>25</v>
      </c>
      <c r="I12" s="11">
        <v>55</v>
      </c>
      <c r="J12" s="11">
        <v>96</v>
      </c>
      <c r="K12" s="11">
        <v>86</v>
      </c>
      <c r="L12" s="11">
        <v>46</v>
      </c>
      <c r="M12" s="11">
        <v>54</v>
      </c>
      <c r="N12" s="11">
        <v>6</v>
      </c>
      <c r="O12" s="11">
        <v>1</v>
      </c>
      <c r="P12" s="11">
        <v>0</v>
      </c>
      <c r="Q12" s="11">
        <v>2</v>
      </c>
      <c r="R12" s="11">
        <v>0</v>
      </c>
      <c r="S12" s="11">
        <v>90</v>
      </c>
      <c r="T12" s="11">
        <v>55</v>
      </c>
      <c r="U12" s="11">
        <v>35</v>
      </c>
      <c r="V12" s="11">
        <v>165</v>
      </c>
      <c r="W12" s="11">
        <v>91</v>
      </c>
      <c r="X12" s="11">
        <v>74</v>
      </c>
      <c r="Y12" s="11">
        <v>62</v>
      </c>
      <c r="Z12" s="11">
        <v>43</v>
      </c>
      <c r="AA12" s="11">
        <v>19</v>
      </c>
      <c r="AB12" s="11">
        <v>353</v>
      </c>
    </row>
    <row r="13" spans="1:28" ht="12">
      <c r="A13" s="10" t="s">
        <v>62</v>
      </c>
      <c r="B13" s="133"/>
      <c r="C13" s="134"/>
      <c r="D13" s="13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2">
      <c r="A14" s="5"/>
      <c r="B14" s="5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25" spans="1:22" ht="15" customHeight="1">
      <c r="A25" s="158" t="s">
        <v>97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60"/>
      <c r="O25" s="60"/>
      <c r="P25" s="60"/>
      <c r="Q25" s="60"/>
      <c r="R25" s="60"/>
      <c r="S25" s="60"/>
      <c r="T25" s="59"/>
      <c r="U25" s="60"/>
      <c r="V25" s="59"/>
    </row>
    <row r="26" spans="1:24" ht="15" customHeight="1">
      <c r="A26" s="4" t="s">
        <v>29</v>
      </c>
      <c r="B26" s="63"/>
      <c r="C26" s="116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 t="s">
        <v>106</v>
      </c>
      <c r="O26" s="64"/>
      <c r="P26" s="64"/>
      <c r="Q26" s="64"/>
      <c r="R26" s="65" t="s">
        <v>7</v>
      </c>
      <c r="S26" s="66"/>
      <c r="T26" s="118"/>
      <c r="U26" s="67"/>
      <c r="V26" s="66"/>
      <c r="W26" s="67"/>
      <c r="X26" s="67"/>
    </row>
    <row r="27" spans="1:22" ht="15" customHeight="1">
      <c r="A27" s="70" t="s">
        <v>9</v>
      </c>
      <c r="B27" s="71"/>
      <c r="C27" s="72" t="s">
        <v>4</v>
      </c>
      <c r="D27" s="64"/>
      <c r="E27" s="73" t="s">
        <v>43</v>
      </c>
      <c r="F27" s="68"/>
      <c r="G27" s="73" t="s">
        <v>44</v>
      </c>
      <c r="H27" s="68"/>
      <c r="I27" s="73" t="s">
        <v>45</v>
      </c>
      <c r="J27" s="74"/>
      <c r="K27" s="75" t="s">
        <v>46</v>
      </c>
      <c r="L27" s="74"/>
      <c r="M27" s="76" t="s">
        <v>47</v>
      </c>
      <c r="N27" s="132" t="s">
        <v>55</v>
      </c>
      <c r="O27" s="160" t="s">
        <v>64</v>
      </c>
      <c r="P27" s="157"/>
      <c r="Q27" s="73" t="s">
        <v>48</v>
      </c>
      <c r="R27" s="68"/>
      <c r="S27" s="66"/>
      <c r="T27" s="67"/>
      <c r="U27" s="67"/>
      <c r="V27" s="67"/>
    </row>
    <row r="28" spans="1:22" ht="15" customHeight="1">
      <c r="A28" s="77"/>
      <c r="B28" s="76" t="s">
        <v>4</v>
      </c>
      <c r="C28" s="76" t="s">
        <v>5</v>
      </c>
      <c r="D28" s="76" t="s">
        <v>6</v>
      </c>
      <c r="E28" s="76" t="s">
        <v>5</v>
      </c>
      <c r="F28" s="76" t="s">
        <v>6</v>
      </c>
      <c r="G28" s="76" t="s">
        <v>5</v>
      </c>
      <c r="H28" s="76" t="s">
        <v>6</v>
      </c>
      <c r="I28" s="76" t="s">
        <v>5</v>
      </c>
      <c r="J28" s="78" t="s">
        <v>6</v>
      </c>
      <c r="K28" s="76" t="s">
        <v>5</v>
      </c>
      <c r="L28" s="78" t="s">
        <v>6</v>
      </c>
      <c r="M28" s="76" t="s">
        <v>6</v>
      </c>
      <c r="N28" s="76" t="s">
        <v>6</v>
      </c>
      <c r="O28" s="76" t="s">
        <v>5</v>
      </c>
      <c r="P28" s="76" t="s">
        <v>6</v>
      </c>
      <c r="Q28" s="76" t="s">
        <v>5</v>
      </c>
      <c r="R28" s="76" t="s">
        <v>6</v>
      </c>
      <c r="S28" s="66"/>
      <c r="T28" s="67"/>
      <c r="U28" s="67"/>
      <c r="V28" s="67"/>
    </row>
    <row r="29" spans="1:19" ht="12" customHeight="1">
      <c r="A29" s="59" t="s">
        <v>69</v>
      </c>
      <c r="B29" s="6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21" ht="12" customHeight="1">
      <c r="A30" s="79" t="s">
        <v>93</v>
      </c>
      <c r="B30" s="80">
        <v>35</v>
      </c>
      <c r="C30" s="81">
        <v>19</v>
      </c>
      <c r="D30" s="81">
        <v>16</v>
      </c>
      <c r="E30" s="81">
        <v>0</v>
      </c>
      <c r="F30" s="81">
        <v>0</v>
      </c>
      <c r="G30" s="81">
        <v>3</v>
      </c>
      <c r="H30" s="81">
        <v>0</v>
      </c>
      <c r="I30" s="81">
        <v>12</v>
      </c>
      <c r="J30" s="81">
        <v>9</v>
      </c>
      <c r="K30" s="81">
        <v>0</v>
      </c>
      <c r="L30" s="81">
        <v>0</v>
      </c>
      <c r="M30" s="81">
        <v>0</v>
      </c>
      <c r="N30" s="81">
        <v>0</v>
      </c>
      <c r="O30" s="136">
        <v>0</v>
      </c>
      <c r="P30" s="136">
        <v>0</v>
      </c>
      <c r="Q30" s="81">
        <v>4</v>
      </c>
      <c r="R30" s="81">
        <v>7</v>
      </c>
      <c r="S30" s="81"/>
      <c r="T30" s="137"/>
      <c r="U30" s="137"/>
    </row>
    <row r="31" spans="1:19" ht="12" customHeight="1">
      <c r="A31" s="79" t="s">
        <v>193</v>
      </c>
      <c r="B31" s="80">
        <v>34</v>
      </c>
      <c r="C31" s="81">
        <v>20</v>
      </c>
      <c r="D31" s="81">
        <v>14</v>
      </c>
      <c r="E31" s="81">
        <v>0</v>
      </c>
      <c r="F31" s="81">
        <v>0</v>
      </c>
      <c r="G31" s="81">
        <v>3</v>
      </c>
      <c r="H31" s="81">
        <v>0</v>
      </c>
      <c r="I31" s="81">
        <v>14</v>
      </c>
      <c r="J31" s="81">
        <v>9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3</v>
      </c>
      <c r="R31" s="81">
        <v>5</v>
      </c>
      <c r="S31" s="59"/>
    </row>
    <row r="32" spans="1:19" ht="12" customHeight="1">
      <c r="A32" s="79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59"/>
    </row>
    <row r="33" spans="1:19" ht="12" customHeight="1">
      <c r="A33" s="83" t="s">
        <v>59</v>
      </c>
      <c r="B33" s="84">
        <v>24</v>
      </c>
      <c r="C33" s="82">
        <v>15</v>
      </c>
      <c r="D33" s="82">
        <v>9</v>
      </c>
      <c r="E33" s="82">
        <v>0</v>
      </c>
      <c r="F33" s="82">
        <v>0</v>
      </c>
      <c r="G33" s="82">
        <v>1</v>
      </c>
      <c r="H33" s="82">
        <v>0</v>
      </c>
      <c r="I33" s="82">
        <v>13</v>
      </c>
      <c r="J33" s="82">
        <v>8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1</v>
      </c>
      <c r="R33" s="82">
        <v>1</v>
      </c>
      <c r="S33" s="59"/>
    </row>
    <row r="34" spans="1:19" ht="12" customHeight="1">
      <c r="A34" s="83" t="s">
        <v>63</v>
      </c>
      <c r="B34" s="84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59"/>
    </row>
    <row r="35" spans="1:19" ht="12" customHeight="1">
      <c r="A35" s="83" t="s">
        <v>60</v>
      </c>
      <c r="B35" s="84">
        <v>10</v>
      </c>
      <c r="C35" s="82">
        <v>5</v>
      </c>
      <c r="D35" s="82">
        <v>5</v>
      </c>
      <c r="E35" s="82">
        <v>0</v>
      </c>
      <c r="F35" s="82">
        <v>0</v>
      </c>
      <c r="G35" s="82">
        <v>2</v>
      </c>
      <c r="H35" s="82">
        <v>0</v>
      </c>
      <c r="I35" s="82">
        <v>1</v>
      </c>
      <c r="J35" s="82">
        <v>1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2</v>
      </c>
      <c r="R35" s="82">
        <v>4</v>
      </c>
      <c r="S35" s="59"/>
    </row>
    <row r="36" spans="1:19" ht="12" customHeight="1">
      <c r="A36" s="83" t="s">
        <v>62</v>
      </c>
      <c r="B36" s="84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59"/>
    </row>
    <row r="37" spans="1:19" ht="12" customHeight="1">
      <c r="A37" s="83"/>
      <c r="B37" s="84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59"/>
    </row>
    <row r="38" spans="1:19" ht="12" customHeight="1">
      <c r="A38" s="59" t="s">
        <v>70</v>
      </c>
      <c r="B38" s="84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59"/>
    </row>
    <row r="39" spans="1:19" ht="12" customHeight="1">
      <c r="A39" s="79" t="s">
        <v>93</v>
      </c>
      <c r="B39" s="84">
        <v>34</v>
      </c>
      <c r="C39" s="82">
        <v>24</v>
      </c>
      <c r="D39" s="82">
        <v>10</v>
      </c>
      <c r="E39" s="82">
        <v>0</v>
      </c>
      <c r="F39" s="82">
        <v>0</v>
      </c>
      <c r="G39" s="82">
        <v>0</v>
      </c>
      <c r="H39" s="82">
        <v>0</v>
      </c>
      <c r="I39" s="82">
        <v>3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138">
        <v>0</v>
      </c>
      <c r="P39" s="138">
        <v>0</v>
      </c>
      <c r="Q39" s="82">
        <v>21</v>
      </c>
      <c r="R39" s="82">
        <v>10</v>
      </c>
      <c r="S39" s="59"/>
    </row>
    <row r="40" spans="1:19" ht="12" customHeight="1">
      <c r="A40" s="79" t="s">
        <v>193</v>
      </c>
      <c r="B40" s="84">
        <v>35</v>
      </c>
      <c r="C40" s="82">
        <v>23</v>
      </c>
      <c r="D40" s="82">
        <v>12</v>
      </c>
      <c r="E40" s="82">
        <v>0</v>
      </c>
      <c r="F40" s="82">
        <v>0</v>
      </c>
      <c r="G40" s="82">
        <v>0</v>
      </c>
      <c r="H40" s="82">
        <v>0</v>
      </c>
      <c r="I40" s="82">
        <v>2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21</v>
      </c>
      <c r="R40" s="82">
        <v>12</v>
      </c>
      <c r="S40" s="59"/>
    </row>
    <row r="41" spans="1:19" ht="12" customHeight="1">
      <c r="A41" s="79"/>
      <c r="B41" s="84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59"/>
    </row>
    <row r="42" spans="1:19" ht="12" customHeight="1">
      <c r="A42" s="83" t="s">
        <v>59</v>
      </c>
      <c r="B42" s="84">
        <v>18</v>
      </c>
      <c r="C42" s="82">
        <v>10</v>
      </c>
      <c r="D42" s="82">
        <v>8</v>
      </c>
      <c r="E42" s="82">
        <v>0</v>
      </c>
      <c r="F42" s="82">
        <v>0</v>
      </c>
      <c r="G42" s="82">
        <v>0</v>
      </c>
      <c r="H42" s="82">
        <v>0</v>
      </c>
      <c r="I42" s="82">
        <v>2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8</v>
      </c>
      <c r="R42" s="82">
        <v>8</v>
      </c>
      <c r="S42" s="59"/>
    </row>
    <row r="43" spans="1:19" ht="12" customHeight="1">
      <c r="A43" s="83" t="s">
        <v>63</v>
      </c>
      <c r="B43" s="84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59"/>
    </row>
    <row r="44" spans="1:19" ht="12" customHeight="1">
      <c r="A44" s="83" t="s">
        <v>60</v>
      </c>
      <c r="B44" s="84">
        <v>17</v>
      </c>
      <c r="C44" s="82">
        <v>13</v>
      </c>
      <c r="D44" s="82">
        <v>4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13</v>
      </c>
      <c r="R44" s="82">
        <v>4</v>
      </c>
      <c r="S44" s="59"/>
    </row>
    <row r="45" spans="1:19" ht="12" customHeight="1">
      <c r="A45" s="83" t="s">
        <v>62</v>
      </c>
      <c r="B45" s="84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59"/>
    </row>
    <row r="46" spans="1:19" ht="12" customHeight="1">
      <c r="A46" s="59"/>
      <c r="B46" s="6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</row>
    <row r="47" spans="1:21" ht="1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66"/>
      <c r="T47" s="67"/>
      <c r="U47" s="67"/>
    </row>
    <row r="57" spans="1:21" ht="12">
      <c r="A57" s="185" t="s">
        <v>98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86"/>
      <c r="O57" s="86"/>
      <c r="P57" s="86"/>
      <c r="Q57" s="86"/>
      <c r="R57" s="86"/>
      <c r="S57" s="86"/>
      <c r="T57" s="113"/>
      <c r="U57" s="86"/>
    </row>
    <row r="58" spans="1:20" ht="12">
      <c r="A58" s="4" t="s">
        <v>29</v>
      </c>
      <c r="B58" s="89"/>
      <c r="C58" s="89"/>
      <c r="D58" s="89"/>
      <c r="E58" s="89"/>
      <c r="F58" s="89"/>
      <c r="G58" s="89"/>
      <c r="H58" s="89"/>
      <c r="I58" s="89"/>
      <c r="J58" s="89"/>
      <c r="K58" s="90"/>
      <c r="L58" s="89"/>
      <c r="M58" s="90"/>
      <c r="N58" s="90" t="s">
        <v>106</v>
      </c>
      <c r="O58" s="89"/>
      <c r="P58" s="89"/>
      <c r="Q58" s="89"/>
      <c r="R58" s="89"/>
      <c r="S58" s="91" t="s">
        <v>7</v>
      </c>
      <c r="T58" s="114" t="s">
        <v>109</v>
      </c>
    </row>
    <row r="59" spans="1:19" ht="15.75" customHeight="1">
      <c r="A59" s="92"/>
      <c r="B59" s="181" t="s">
        <v>4</v>
      </c>
      <c r="C59" s="182"/>
      <c r="D59" s="183"/>
      <c r="E59" s="94" t="s">
        <v>56</v>
      </c>
      <c r="F59" s="95"/>
      <c r="G59" s="96"/>
      <c r="H59" s="96"/>
      <c r="I59" s="96"/>
      <c r="J59" s="97"/>
      <c r="K59" s="98" t="s">
        <v>110</v>
      </c>
      <c r="L59" s="127"/>
      <c r="M59" s="93"/>
      <c r="N59" s="92"/>
      <c r="O59" s="93"/>
      <c r="P59" s="92"/>
      <c r="Q59" s="100" t="s">
        <v>111</v>
      </c>
      <c r="R59" s="101" t="s">
        <v>49</v>
      </c>
      <c r="S59" s="99"/>
    </row>
    <row r="60" spans="1:19" ht="15.75" customHeight="1">
      <c r="A60" s="92"/>
      <c r="B60" s="184"/>
      <c r="C60" s="164"/>
      <c r="D60" s="162"/>
      <c r="E60" s="93"/>
      <c r="F60" s="92"/>
      <c r="G60" s="101" t="s">
        <v>57</v>
      </c>
      <c r="H60" s="99"/>
      <c r="I60" s="93"/>
      <c r="J60" s="102"/>
      <c r="K60" s="101" t="s">
        <v>112</v>
      </c>
      <c r="L60" s="128"/>
      <c r="M60" s="101" t="s">
        <v>58</v>
      </c>
      <c r="N60" s="99"/>
      <c r="O60" s="101" t="s">
        <v>50</v>
      </c>
      <c r="P60" s="99"/>
      <c r="Q60" s="100" t="s">
        <v>113</v>
      </c>
      <c r="R60" s="101" t="s">
        <v>51</v>
      </c>
      <c r="S60" s="99"/>
    </row>
    <row r="61" spans="1:19" ht="15.75" customHeight="1">
      <c r="A61" s="103" t="s">
        <v>9</v>
      </c>
      <c r="B61" s="163"/>
      <c r="C61" s="161"/>
      <c r="D61" s="159"/>
      <c r="E61" s="105" t="s">
        <v>52</v>
      </c>
      <c r="F61" s="96"/>
      <c r="G61" s="105" t="s">
        <v>53</v>
      </c>
      <c r="H61" s="96"/>
      <c r="I61" s="105" t="s">
        <v>54</v>
      </c>
      <c r="J61" s="106"/>
      <c r="K61" s="104"/>
      <c r="L61" s="129"/>
      <c r="M61" s="104"/>
      <c r="N61" s="90"/>
      <c r="O61" s="104"/>
      <c r="P61" s="90"/>
      <c r="Q61" s="104"/>
      <c r="R61" s="104"/>
      <c r="S61" s="90"/>
    </row>
    <row r="62" spans="1:19" ht="12">
      <c r="A62" s="90"/>
      <c r="B62" s="107" t="s">
        <v>41</v>
      </c>
      <c r="C62" s="107" t="s">
        <v>5</v>
      </c>
      <c r="D62" s="107" t="s">
        <v>6</v>
      </c>
      <c r="E62" s="107" t="s">
        <v>5</v>
      </c>
      <c r="F62" s="107" t="s">
        <v>6</v>
      </c>
      <c r="G62" s="107" t="s">
        <v>5</v>
      </c>
      <c r="H62" s="107" t="s">
        <v>6</v>
      </c>
      <c r="I62" s="107" t="s">
        <v>5</v>
      </c>
      <c r="J62" s="108" t="s">
        <v>6</v>
      </c>
      <c r="K62" s="107" t="s">
        <v>5</v>
      </c>
      <c r="L62" s="108" t="s">
        <v>6</v>
      </c>
      <c r="M62" s="107" t="s">
        <v>5</v>
      </c>
      <c r="N62" s="107" t="s">
        <v>6</v>
      </c>
      <c r="O62" s="107" t="s">
        <v>5</v>
      </c>
      <c r="P62" s="107" t="s">
        <v>6</v>
      </c>
      <c r="Q62" s="107" t="s">
        <v>6</v>
      </c>
      <c r="R62" s="107" t="s">
        <v>5</v>
      </c>
      <c r="S62" s="107" t="s">
        <v>6</v>
      </c>
    </row>
    <row r="63" spans="1:19" ht="12">
      <c r="A63" s="87"/>
      <c r="B63" s="109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1:19" ht="12">
      <c r="A64" s="79" t="s">
        <v>93</v>
      </c>
      <c r="B64" s="121">
        <v>6</v>
      </c>
      <c r="C64" s="122">
        <v>3</v>
      </c>
      <c r="D64" s="122">
        <v>3</v>
      </c>
      <c r="E64" s="122">
        <v>2</v>
      </c>
      <c r="F64" s="122">
        <v>1</v>
      </c>
      <c r="G64" s="122">
        <v>0</v>
      </c>
      <c r="H64" s="122">
        <v>0</v>
      </c>
      <c r="I64" s="122">
        <v>1</v>
      </c>
      <c r="J64" s="122">
        <v>2</v>
      </c>
      <c r="K64" s="122">
        <v>0</v>
      </c>
      <c r="L64" s="122">
        <v>0</v>
      </c>
      <c r="M64" s="122">
        <v>0</v>
      </c>
      <c r="N64" s="122">
        <v>0</v>
      </c>
      <c r="O64" s="122">
        <v>0</v>
      </c>
      <c r="P64" s="122">
        <v>0</v>
      </c>
      <c r="Q64" s="122">
        <v>0</v>
      </c>
      <c r="R64" s="122">
        <v>0</v>
      </c>
      <c r="S64" s="122">
        <v>0</v>
      </c>
    </row>
    <row r="65" spans="1:19" ht="12">
      <c r="A65" s="79" t="s">
        <v>193</v>
      </c>
      <c r="B65" s="121">
        <v>6</v>
      </c>
      <c r="C65" s="122">
        <v>4</v>
      </c>
      <c r="D65" s="122">
        <v>2</v>
      </c>
      <c r="E65" s="122">
        <v>2</v>
      </c>
      <c r="F65" s="122">
        <v>1</v>
      </c>
      <c r="G65" s="122">
        <v>0</v>
      </c>
      <c r="H65" s="122">
        <v>0</v>
      </c>
      <c r="I65" s="122">
        <v>2</v>
      </c>
      <c r="J65" s="122">
        <v>1</v>
      </c>
      <c r="K65" s="122">
        <v>0</v>
      </c>
      <c r="L65" s="122">
        <v>0</v>
      </c>
      <c r="M65" s="122">
        <v>0</v>
      </c>
      <c r="N65" s="122">
        <v>0</v>
      </c>
      <c r="O65" s="122">
        <v>0</v>
      </c>
      <c r="P65" s="122">
        <v>0</v>
      </c>
      <c r="Q65" s="122">
        <v>0</v>
      </c>
      <c r="R65" s="122">
        <v>0</v>
      </c>
      <c r="S65" s="122">
        <v>0</v>
      </c>
    </row>
    <row r="66" spans="1:19" ht="12">
      <c r="A66" s="87"/>
      <c r="B66" s="109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1:19" ht="12">
      <c r="A67" s="110" t="s">
        <v>59</v>
      </c>
      <c r="B67" s="111">
        <v>3</v>
      </c>
      <c r="C67" s="112">
        <v>2</v>
      </c>
      <c r="D67" s="112">
        <v>1</v>
      </c>
      <c r="E67" s="112">
        <v>2</v>
      </c>
      <c r="F67" s="112">
        <v>1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</row>
    <row r="68" spans="1:19" ht="12">
      <c r="A68" s="83" t="s">
        <v>63</v>
      </c>
      <c r="B68" s="111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</row>
    <row r="69" spans="1:19" ht="12">
      <c r="A69" s="110" t="s">
        <v>60</v>
      </c>
      <c r="B69" s="111">
        <v>3</v>
      </c>
      <c r="C69" s="112">
        <v>2</v>
      </c>
      <c r="D69" s="112">
        <v>1</v>
      </c>
      <c r="E69" s="139" t="s">
        <v>194</v>
      </c>
      <c r="F69" s="139" t="s">
        <v>194</v>
      </c>
      <c r="G69" s="139" t="s">
        <v>194</v>
      </c>
      <c r="H69" s="139" t="s">
        <v>194</v>
      </c>
      <c r="I69" s="112">
        <v>2</v>
      </c>
      <c r="J69" s="112">
        <v>1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</row>
    <row r="70" spans="1:19" ht="12">
      <c r="A70" s="83" t="s">
        <v>62</v>
      </c>
      <c r="B70" s="111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</row>
    <row r="71" spans="1:19" ht="12">
      <c r="A71" s="89"/>
      <c r="B71" s="11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</sheetData>
  <mergeCells count="16">
    <mergeCell ref="E3:R4"/>
    <mergeCell ref="A1:M1"/>
    <mergeCell ref="B59:D61"/>
    <mergeCell ref="O27:P27"/>
    <mergeCell ref="A25:M25"/>
    <mergeCell ref="A57:M57"/>
    <mergeCell ref="S3:X3"/>
    <mergeCell ref="Y3:AA3"/>
    <mergeCell ref="AB3:AB5"/>
    <mergeCell ref="B4:B5"/>
    <mergeCell ref="C4:C5"/>
    <mergeCell ref="S4:U4"/>
    <mergeCell ref="V4:X4"/>
    <mergeCell ref="Y4:AA4"/>
    <mergeCell ref="B3:C3"/>
    <mergeCell ref="D3:D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3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showGridLines="0" workbookViewId="0" topLeftCell="Z1">
      <selection activeCell="A1" sqref="A1:R1"/>
    </sheetView>
  </sheetViews>
  <sheetFormatPr defaultColWidth="8.66015625" defaultRowHeight="18"/>
  <cols>
    <col min="1" max="1" width="9.58203125" style="152" customWidth="1"/>
    <col min="2" max="28" width="4.58203125" style="152" customWidth="1"/>
    <col min="29" max="32" width="3.58203125" style="152" customWidth="1"/>
    <col min="33" max="46" width="3.75" style="152" customWidth="1"/>
    <col min="47" max="16384" width="9" style="152" customWidth="1"/>
  </cols>
  <sheetData>
    <row r="1" spans="1:30" s="13" customFormat="1" ht="12" customHeight="1">
      <c r="A1" s="201" t="s">
        <v>99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15"/>
      <c r="T1" s="14"/>
      <c r="U1" s="19"/>
      <c r="V1" s="20"/>
      <c r="W1" s="19"/>
      <c r="X1" s="19"/>
      <c r="Y1" s="19"/>
      <c r="Z1" s="19"/>
      <c r="AA1" s="19"/>
      <c r="AB1" s="21"/>
      <c r="AC1" s="22"/>
      <c r="AD1" s="22"/>
    </row>
    <row r="2" spans="1:32" s="13" customFormat="1" ht="12" customHeight="1">
      <c r="A2" s="53" t="s">
        <v>26</v>
      </c>
      <c r="B2" s="140"/>
      <c r="C2" s="140"/>
      <c r="D2" s="140"/>
      <c r="E2" s="140"/>
      <c r="F2" s="140"/>
      <c r="G2" s="140"/>
      <c r="H2" s="17"/>
      <c r="I2" s="17"/>
      <c r="J2" s="140"/>
      <c r="K2" s="140"/>
      <c r="L2" s="140"/>
      <c r="M2" s="140"/>
      <c r="N2" s="140"/>
      <c r="O2" s="17"/>
      <c r="P2" s="17"/>
      <c r="Q2" s="140"/>
      <c r="S2" s="17" t="s">
        <v>115</v>
      </c>
      <c r="T2" s="24"/>
      <c r="U2" s="141"/>
      <c r="V2" s="141"/>
      <c r="W2" s="141"/>
      <c r="X2" s="23"/>
      <c r="Y2" s="23"/>
      <c r="Z2" s="23"/>
      <c r="AA2" s="23"/>
      <c r="AB2" s="23"/>
      <c r="AC2" s="23"/>
      <c r="AD2" s="23"/>
      <c r="AF2" s="65" t="s">
        <v>7</v>
      </c>
    </row>
    <row r="3" spans="1:32" s="13" customFormat="1" ht="12" customHeight="1">
      <c r="A3" s="27" t="s">
        <v>116</v>
      </c>
      <c r="B3" s="232" t="s">
        <v>13</v>
      </c>
      <c r="C3" s="233"/>
      <c r="D3" s="233"/>
      <c r="E3" s="234"/>
      <c r="F3" s="241" t="s">
        <v>94</v>
      </c>
      <c r="G3" s="242"/>
      <c r="H3" s="242"/>
      <c r="I3" s="243"/>
      <c r="J3" s="227" t="s">
        <v>95</v>
      </c>
      <c r="K3" s="228"/>
      <c r="L3" s="228"/>
      <c r="M3" s="228"/>
      <c r="N3" s="228"/>
      <c r="O3" s="228"/>
      <c r="P3" s="228"/>
      <c r="Q3" s="228"/>
      <c r="R3" s="228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4" spans="1:32" s="13" customFormat="1" ht="12" customHeight="1">
      <c r="A4" s="29"/>
      <c r="B4" s="235"/>
      <c r="C4" s="236"/>
      <c r="D4" s="236"/>
      <c r="E4" s="237"/>
      <c r="F4" s="244"/>
      <c r="G4" s="245"/>
      <c r="H4" s="245"/>
      <c r="I4" s="246"/>
      <c r="J4" s="221" t="s">
        <v>4</v>
      </c>
      <c r="K4" s="222"/>
      <c r="L4" s="223"/>
      <c r="M4" s="202" t="s">
        <v>28</v>
      </c>
      <c r="N4" s="202"/>
      <c r="O4" s="202"/>
      <c r="P4" s="202"/>
      <c r="Q4" s="202"/>
      <c r="R4" s="202"/>
      <c r="S4" s="219" t="s">
        <v>27</v>
      </c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20"/>
    </row>
    <row r="5" spans="1:32" s="13" customFormat="1" ht="12" customHeight="1">
      <c r="A5" s="28"/>
      <c r="B5" s="238"/>
      <c r="C5" s="239"/>
      <c r="D5" s="239"/>
      <c r="E5" s="240"/>
      <c r="F5" s="229" t="s">
        <v>28</v>
      </c>
      <c r="G5" s="230"/>
      <c r="H5" s="230"/>
      <c r="I5" s="231"/>
      <c r="J5" s="224"/>
      <c r="K5" s="225"/>
      <c r="L5" s="226"/>
      <c r="M5" s="47" t="s">
        <v>15</v>
      </c>
      <c r="N5" s="48"/>
      <c r="O5" s="47" t="s">
        <v>16</v>
      </c>
      <c r="P5" s="48"/>
      <c r="Q5" s="47" t="s">
        <v>17</v>
      </c>
      <c r="R5" s="48"/>
      <c r="S5" s="49" t="s">
        <v>18</v>
      </c>
      <c r="T5" s="49"/>
      <c r="U5" s="44"/>
      <c r="V5" s="49"/>
      <c r="W5" s="49"/>
      <c r="X5" s="49"/>
      <c r="Y5" s="49"/>
      <c r="Z5" s="44"/>
      <c r="AA5" s="49"/>
      <c r="AB5" s="49"/>
      <c r="AC5" s="50" t="s">
        <v>19</v>
      </c>
      <c r="AD5" s="51"/>
      <c r="AE5" s="50" t="s">
        <v>20</v>
      </c>
      <c r="AF5" s="52"/>
    </row>
    <row r="6" spans="1:32" s="13" customFormat="1" ht="12" customHeight="1">
      <c r="A6" s="29" t="s">
        <v>117</v>
      </c>
      <c r="B6" s="45"/>
      <c r="C6" s="206" t="s">
        <v>89</v>
      </c>
      <c r="D6" s="206" t="s">
        <v>90</v>
      </c>
      <c r="E6" s="209" t="s">
        <v>85</v>
      </c>
      <c r="F6" s="45"/>
      <c r="G6" s="45"/>
      <c r="H6" s="45"/>
      <c r="I6" s="45"/>
      <c r="J6" s="46"/>
      <c r="K6" s="46"/>
      <c r="L6" s="46"/>
      <c r="M6" s="46"/>
      <c r="N6" s="46"/>
      <c r="O6" s="46"/>
      <c r="P6" s="46"/>
      <c r="Q6" s="46"/>
      <c r="R6" s="46"/>
      <c r="S6" s="42" t="s">
        <v>21</v>
      </c>
      <c r="T6" s="41"/>
      <c r="U6" s="44" t="s">
        <v>22</v>
      </c>
      <c r="V6" s="43"/>
      <c r="W6" s="42" t="s">
        <v>23</v>
      </c>
      <c r="X6" s="41"/>
      <c r="Y6" s="40" t="s">
        <v>24</v>
      </c>
      <c r="Z6" s="39"/>
      <c r="AA6" s="42" t="s">
        <v>25</v>
      </c>
      <c r="AB6" s="41"/>
      <c r="AC6" s="32"/>
      <c r="AD6" s="34"/>
      <c r="AE6" s="32"/>
      <c r="AF6" s="33"/>
    </row>
    <row r="7" spans="1:32" s="13" customFormat="1" ht="12" customHeight="1">
      <c r="A7" s="29" t="s">
        <v>118</v>
      </c>
      <c r="B7" s="35" t="s">
        <v>4</v>
      </c>
      <c r="C7" s="207"/>
      <c r="D7" s="208"/>
      <c r="E7" s="208"/>
      <c r="F7" s="35" t="s">
        <v>4</v>
      </c>
      <c r="G7" s="35" t="s">
        <v>86</v>
      </c>
      <c r="H7" s="35" t="s">
        <v>87</v>
      </c>
      <c r="I7" s="35" t="s">
        <v>88</v>
      </c>
      <c r="J7" s="36" t="s">
        <v>4</v>
      </c>
      <c r="K7" s="36" t="s">
        <v>5</v>
      </c>
      <c r="L7" s="36" t="s">
        <v>6</v>
      </c>
      <c r="M7" s="36" t="s">
        <v>5</v>
      </c>
      <c r="N7" s="36" t="s">
        <v>6</v>
      </c>
      <c r="O7" s="36" t="s">
        <v>5</v>
      </c>
      <c r="P7" s="36" t="s">
        <v>6</v>
      </c>
      <c r="Q7" s="36" t="s">
        <v>5</v>
      </c>
      <c r="R7" s="36" t="s">
        <v>6</v>
      </c>
      <c r="S7" s="37" t="s">
        <v>5</v>
      </c>
      <c r="T7" s="37" t="s">
        <v>6</v>
      </c>
      <c r="U7" s="37" t="s">
        <v>5</v>
      </c>
      <c r="V7" s="37" t="s">
        <v>6</v>
      </c>
      <c r="W7" s="37" t="s">
        <v>5</v>
      </c>
      <c r="X7" s="37" t="s">
        <v>6</v>
      </c>
      <c r="Y7" s="37" t="s">
        <v>5</v>
      </c>
      <c r="Z7" s="37" t="s">
        <v>6</v>
      </c>
      <c r="AA7" s="37" t="s">
        <v>5</v>
      </c>
      <c r="AB7" s="37" t="s">
        <v>6</v>
      </c>
      <c r="AC7" s="37" t="s">
        <v>5</v>
      </c>
      <c r="AD7" s="37" t="s">
        <v>6</v>
      </c>
      <c r="AE7" s="37" t="s">
        <v>5</v>
      </c>
      <c r="AF7" s="38" t="s">
        <v>6</v>
      </c>
    </row>
    <row r="8" spans="1:32" s="13" customFormat="1" ht="12" customHeight="1">
      <c r="A8" s="30"/>
      <c r="B8" s="16"/>
      <c r="C8" s="142"/>
      <c r="D8" s="142"/>
      <c r="E8" s="142"/>
      <c r="F8" s="16"/>
      <c r="G8" s="142"/>
      <c r="H8" s="142"/>
      <c r="I8" s="142"/>
      <c r="J8" s="16"/>
      <c r="K8" s="142"/>
      <c r="L8" s="142"/>
      <c r="M8" s="16"/>
      <c r="N8" s="142"/>
      <c r="O8" s="16"/>
      <c r="P8" s="16"/>
      <c r="Q8" s="142"/>
      <c r="R8" s="16"/>
      <c r="S8" s="142"/>
      <c r="T8" s="142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3" customFormat="1" ht="12" customHeight="1">
      <c r="A9" s="123" t="s">
        <v>65</v>
      </c>
      <c r="B9" s="143">
        <v>1</v>
      </c>
      <c r="C9" s="143">
        <v>1</v>
      </c>
      <c r="D9" s="18">
        <v>0</v>
      </c>
      <c r="E9" s="18">
        <v>0</v>
      </c>
      <c r="F9" s="143">
        <v>6</v>
      </c>
      <c r="G9" s="143">
        <v>2</v>
      </c>
      <c r="H9" s="18">
        <v>2</v>
      </c>
      <c r="I9" s="18">
        <v>2</v>
      </c>
      <c r="J9" s="143">
        <v>325</v>
      </c>
      <c r="K9" s="143">
        <v>127</v>
      </c>
      <c r="L9" s="143">
        <v>198</v>
      </c>
      <c r="M9" s="143">
        <v>24</v>
      </c>
      <c r="N9" s="143">
        <v>40</v>
      </c>
      <c r="O9" s="143">
        <v>26</v>
      </c>
      <c r="P9" s="143">
        <v>32</v>
      </c>
      <c r="Q9" s="143">
        <v>18</v>
      </c>
      <c r="R9" s="143">
        <v>31</v>
      </c>
      <c r="S9" s="143">
        <v>59</v>
      </c>
      <c r="T9" s="143">
        <v>95</v>
      </c>
      <c r="U9" s="18">
        <v>0</v>
      </c>
      <c r="V9" s="18">
        <v>0</v>
      </c>
      <c r="W9" s="143">
        <v>27</v>
      </c>
      <c r="X9" s="143">
        <v>25</v>
      </c>
      <c r="Y9" s="143">
        <v>14</v>
      </c>
      <c r="Z9" s="143">
        <v>27</v>
      </c>
      <c r="AA9" s="143">
        <v>18</v>
      </c>
      <c r="AB9" s="143">
        <v>43</v>
      </c>
      <c r="AC9" s="18">
        <v>0</v>
      </c>
      <c r="AD9" s="18">
        <v>0</v>
      </c>
      <c r="AE9" s="18">
        <v>0</v>
      </c>
      <c r="AF9" s="18">
        <v>0</v>
      </c>
    </row>
    <row r="10" spans="1:32" s="13" customFormat="1" ht="12" customHeight="1">
      <c r="A10" s="123" t="s">
        <v>119</v>
      </c>
      <c r="B10" s="18">
        <v>1</v>
      </c>
      <c r="C10" s="18">
        <v>1</v>
      </c>
      <c r="D10" s="18">
        <v>0</v>
      </c>
      <c r="E10" s="18">
        <v>0</v>
      </c>
      <c r="F10" s="18">
        <v>7</v>
      </c>
      <c r="G10" s="18">
        <v>3</v>
      </c>
      <c r="H10" s="18">
        <v>2</v>
      </c>
      <c r="I10" s="18">
        <v>2</v>
      </c>
      <c r="J10" s="18">
        <v>351</v>
      </c>
      <c r="K10" s="18">
        <v>150</v>
      </c>
      <c r="L10" s="18">
        <v>201</v>
      </c>
      <c r="M10" s="18">
        <v>38</v>
      </c>
      <c r="N10" s="18">
        <v>42</v>
      </c>
      <c r="O10" s="18">
        <v>27</v>
      </c>
      <c r="P10" s="18">
        <v>41</v>
      </c>
      <c r="Q10" s="18">
        <v>24</v>
      </c>
      <c r="R10" s="18">
        <v>32</v>
      </c>
      <c r="S10" s="18">
        <v>61</v>
      </c>
      <c r="T10" s="18">
        <v>86</v>
      </c>
      <c r="U10" s="18">
        <v>0</v>
      </c>
      <c r="V10" s="18">
        <v>0</v>
      </c>
      <c r="W10" s="18">
        <v>19</v>
      </c>
      <c r="X10" s="18">
        <v>34</v>
      </c>
      <c r="Y10" s="18">
        <v>28</v>
      </c>
      <c r="Z10" s="18">
        <v>25</v>
      </c>
      <c r="AA10" s="18">
        <v>14</v>
      </c>
      <c r="AB10" s="18">
        <v>27</v>
      </c>
      <c r="AC10" s="18">
        <v>0</v>
      </c>
      <c r="AD10" s="18">
        <v>0</v>
      </c>
      <c r="AE10" s="18">
        <v>0</v>
      </c>
      <c r="AF10" s="18">
        <v>0</v>
      </c>
    </row>
    <row r="11" spans="1:32" s="13" customFormat="1" ht="12" customHeight="1">
      <c r="A11" s="144"/>
      <c r="B11" s="14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46"/>
      <c r="X11" s="147"/>
      <c r="Y11" s="148"/>
      <c r="Z11" s="146"/>
      <c r="AA11" s="146"/>
      <c r="AB11" s="146"/>
      <c r="AC11" s="18"/>
      <c r="AD11" s="18"/>
      <c r="AE11" s="18"/>
      <c r="AF11" s="18"/>
    </row>
    <row r="12" spans="1:32" s="13" customFormat="1" ht="12" customHeight="1">
      <c r="A12" s="117" t="s">
        <v>14</v>
      </c>
      <c r="B12" s="145">
        <v>1</v>
      </c>
      <c r="C12" s="18">
        <v>1</v>
      </c>
      <c r="D12" s="18">
        <v>0</v>
      </c>
      <c r="E12" s="18">
        <v>0</v>
      </c>
      <c r="F12" s="18">
        <v>7</v>
      </c>
      <c r="G12" s="18">
        <v>3</v>
      </c>
      <c r="H12" s="18">
        <v>2</v>
      </c>
      <c r="I12" s="18">
        <v>2</v>
      </c>
      <c r="J12" s="18">
        <v>351</v>
      </c>
      <c r="K12" s="18">
        <v>150</v>
      </c>
      <c r="L12" s="18">
        <v>201</v>
      </c>
      <c r="M12" s="18">
        <v>38</v>
      </c>
      <c r="N12" s="18">
        <v>42</v>
      </c>
      <c r="O12" s="18">
        <v>27</v>
      </c>
      <c r="P12" s="18">
        <v>41</v>
      </c>
      <c r="Q12" s="18">
        <v>24</v>
      </c>
      <c r="R12" s="18">
        <v>32</v>
      </c>
      <c r="S12" s="18">
        <v>61</v>
      </c>
      <c r="T12" s="18">
        <v>86</v>
      </c>
      <c r="U12" s="18">
        <v>0</v>
      </c>
      <c r="V12" s="18">
        <v>0</v>
      </c>
      <c r="W12" s="146">
        <v>19</v>
      </c>
      <c r="X12" s="147">
        <v>34</v>
      </c>
      <c r="Y12" s="148">
        <v>28</v>
      </c>
      <c r="Z12" s="146">
        <v>25</v>
      </c>
      <c r="AA12" s="146">
        <v>14</v>
      </c>
      <c r="AB12" s="146">
        <v>27</v>
      </c>
      <c r="AC12" s="18">
        <v>0</v>
      </c>
      <c r="AD12" s="18">
        <v>0</v>
      </c>
      <c r="AE12" s="18">
        <v>0</v>
      </c>
      <c r="AF12" s="18">
        <v>0</v>
      </c>
    </row>
    <row r="13" spans="1:32" s="13" customFormat="1" ht="12" customHeight="1">
      <c r="A13" s="117" t="s">
        <v>66</v>
      </c>
      <c r="B13" s="14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46"/>
      <c r="X13" s="147"/>
      <c r="Y13" s="148"/>
      <c r="Z13" s="146"/>
      <c r="AA13" s="146"/>
      <c r="AB13" s="146"/>
      <c r="AC13" s="18"/>
      <c r="AD13" s="18"/>
      <c r="AE13" s="18"/>
      <c r="AF13" s="18"/>
    </row>
    <row r="14" spans="1:32" s="13" customFormat="1" ht="12" customHeight="1">
      <c r="A14" s="3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49"/>
      <c r="X14" s="150"/>
      <c r="Y14" s="151"/>
      <c r="Z14" s="149"/>
      <c r="AA14" s="149"/>
      <c r="AB14" s="149"/>
      <c r="AC14" s="26"/>
      <c r="AD14" s="26"/>
      <c r="AE14" s="26"/>
      <c r="AF14" s="26"/>
    </row>
    <row r="22" spans="1:19" ht="15.75">
      <c r="A22" s="158" t="s">
        <v>100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60"/>
    </row>
    <row r="23" spans="1:22" ht="17.25">
      <c r="A23" s="62" t="s">
        <v>67</v>
      </c>
      <c r="B23" s="63"/>
      <c r="C23" s="116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64" t="s">
        <v>120</v>
      </c>
      <c r="V23" s="65" t="s">
        <v>7</v>
      </c>
    </row>
    <row r="24" spans="1:22" ht="15.75">
      <c r="A24" s="70" t="s">
        <v>9</v>
      </c>
      <c r="B24" s="71"/>
      <c r="C24" s="72" t="s">
        <v>4</v>
      </c>
      <c r="D24" s="64"/>
      <c r="E24" s="73" t="s">
        <v>43</v>
      </c>
      <c r="F24" s="68"/>
      <c r="G24" s="73" t="s">
        <v>44</v>
      </c>
      <c r="H24" s="68"/>
      <c r="I24" s="73" t="s">
        <v>45</v>
      </c>
      <c r="J24" s="74"/>
      <c r="K24" s="160" t="s">
        <v>46</v>
      </c>
      <c r="L24" s="157"/>
      <c r="M24" s="160" t="s">
        <v>47</v>
      </c>
      <c r="N24" s="157"/>
      <c r="O24" s="160" t="s">
        <v>55</v>
      </c>
      <c r="P24" s="157"/>
      <c r="Q24" s="160" t="s">
        <v>64</v>
      </c>
      <c r="R24" s="157"/>
      <c r="S24" s="73" t="s">
        <v>48</v>
      </c>
      <c r="T24" s="155"/>
      <c r="U24" s="188" t="s">
        <v>72</v>
      </c>
      <c r="V24" s="189"/>
    </row>
    <row r="25" spans="1:22" ht="15.75">
      <c r="A25" s="77"/>
      <c r="B25" s="76" t="s">
        <v>4</v>
      </c>
      <c r="C25" s="76" t="s">
        <v>5</v>
      </c>
      <c r="D25" s="76" t="s">
        <v>6</v>
      </c>
      <c r="E25" s="76" t="s">
        <v>5</v>
      </c>
      <c r="F25" s="76" t="s">
        <v>6</v>
      </c>
      <c r="G25" s="76" t="s">
        <v>5</v>
      </c>
      <c r="H25" s="76" t="s">
        <v>6</v>
      </c>
      <c r="I25" s="76" t="s">
        <v>5</v>
      </c>
      <c r="J25" s="78" t="s">
        <v>6</v>
      </c>
      <c r="K25" s="76" t="s">
        <v>5</v>
      </c>
      <c r="L25" s="78" t="s">
        <v>6</v>
      </c>
      <c r="M25" s="160" t="s">
        <v>6</v>
      </c>
      <c r="N25" s="157"/>
      <c r="O25" s="160" t="s">
        <v>6</v>
      </c>
      <c r="P25" s="157"/>
      <c r="Q25" s="76" t="s">
        <v>5</v>
      </c>
      <c r="R25" s="76" t="s">
        <v>6</v>
      </c>
      <c r="S25" s="76" t="s">
        <v>5</v>
      </c>
      <c r="T25" s="76" t="s">
        <v>6</v>
      </c>
      <c r="U25" s="190"/>
      <c r="V25" s="191"/>
    </row>
    <row r="26" spans="1:21" ht="15.75">
      <c r="A26" s="59"/>
      <c r="B26" s="6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6"/>
    </row>
    <row r="27" spans="1:22" ht="15.75">
      <c r="A27" s="123" t="s">
        <v>65</v>
      </c>
      <c r="B27" s="80">
        <v>52</v>
      </c>
      <c r="C27" s="81">
        <v>37</v>
      </c>
      <c r="D27" s="81">
        <v>15</v>
      </c>
      <c r="E27" s="81">
        <v>1</v>
      </c>
      <c r="F27" s="81">
        <v>0</v>
      </c>
      <c r="G27" s="81">
        <v>2</v>
      </c>
      <c r="H27" s="81">
        <v>0</v>
      </c>
      <c r="I27" s="81">
        <v>12</v>
      </c>
      <c r="J27" s="81">
        <v>4</v>
      </c>
      <c r="K27" s="81">
        <v>0</v>
      </c>
      <c r="L27" s="81">
        <v>0</v>
      </c>
      <c r="M27" s="81"/>
      <c r="N27" s="81">
        <v>0</v>
      </c>
      <c r="O27" s="81"/>
      <c r="P27" s="81">
        <v>1</v>
      </c>
      <c r="Q27" s="136" t="s">
        <v>102</v>
      </c>
      <c r="R27" s="136" t="s">
        <v>102</v>
      </c>
      <c r="S27" s="81">
        <v>22</v>
      </c>
      <c r="T27" s="81">
        <v>10</v>
      </c>
      <c r="V27" s="153">
        <v>1</v>
      </c>
    </row>
    <row r="28" spans="1:22" ht="15.75">
      <c r="A28" s="123" t="s">
        <v>121</v>
      </c>
      <c r="B28" s="80">
        <v>48</v>
      </c>
      <c r="C28" s="81">
        <v>37</v>
      </c>
      <c r="D28" s="81">
        <v>11</v>
      </c>
      <c r="E28" s="81">
        <v>1</v>
      </c>
      <c r="F28" s="81">
        <v>0</v>
      </c>
      <c r="G28" s="81">
        <v>2</v>
      </c>
      <c r="H28" s="81">
        <v>0</v>
      </c>
      <c r="I28" s="81">
        <v>14</v>
      </c>
      <c r="J28" s="81">
        <v>2</v>
      </c>
      <c r="K28" s="81">
        <v>0</v>
      </c>
      <c r="L28" s="81">
        <v>0</v>
      </c>
      <c r="M28" s="81"/>
      <c r="N28" s="81">
        <v>0</v>
      </c>
      <c r="O28" s="81"/>
      <c r="P28" s="81">
        <v>1</v>
      </c>
      <c r="Q28" s="81">
        <v>0</v>
      </c>
      <c r="R28" s="81">
        <v>0</v>
      </c>
      <c r="S28" s="81">
        <v>20</v>
      </c>
      <c r="T28" s="81">
        <v>8</v>
      </c>
      <c r="V28" s="81">
        <v>0</v>
      </c>
    </row>
    <row r="29" spans="1:22" ht="15.75">
      <c r="A29" s="59"/>
      <c r="B29" s="6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V29" s="66"/>
    </row>
    <row r="30" spans="1:22" ht="15.75">
      <c r="A30" s="83" t="s">
        <v>60</v>
      </c>
      <c r="B30" s="84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V30" s="66"/>
    </row>
    <row r="31" spans="1:22" ht="15.75">
      <c r="A31" s="83" t="s">
        <v>71</v>
      </c>
      <c r="B31" s="84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V31" s="66"/>
    </row>
    <row r="32" spans="1:22" ht="15.75">
      <c r="A32" s="83" t="s">
        <v>69</v>
      </c>
      <c r="B32" s="84">
        <v>33</v>
      </c>
      <c r="C32" s="82">
        <v>24</v>
      </c>
      <c r="D32" s="82">
        <v>9</v>
      </c>
      <c r="E32" s="82">
        <v>0</v>
      </c>
      <c r="F32" s="82">
        <v>0</v>
      </c>
      <c r="G32" s="82">
        <v>2</v>
      </c>
      <c r="H32" s="82">
        <v>0</v>
      </c>
      <c r="I32" s="82">
        <v>13</v>
      </c>
      <c r="J32" s="82">
        <v>2</v>
      </c>
      <c r="K32" s="82">
        <v>0</v>
      </c>
      <c r="L32" s="82">
        <v>0</v>
      </c>
      <c r="M32" s="82"/>
      <c r="N32" s="82">
        <v>0</v>
      </c>
      <c r="O32" s="82"/>
      <c r="P32" s="82">
        <v>1</v>
      </c>
      <c r="Q32" s="82">
        <v>0</v>
      </c>
      <c r="R32" s="82">
        <v>0</v>
      </c>
      <c r="S32" s="82">
        <v>9</v>
      </c>
      <c r="T32" s="82">
        <v>6</v>
      </c>
      <c r="V32" s="66">
        <v>0</v>
      </c>
    </row>
    <row r="33" spans="1:22" ht="15.75">
      <c r="A33" s="83" t="s">
        <v>70</v>
      </c>
      <c r="B33" s="84">
        <v>15</v>
      </c>
      <c r="C33" s="82">
        <v>13</v>
      </c>
      <c r="D33" s="82">
        <v>2</v>
      </c>
      <c r="E33" s="82">
        <v>1</v>
      </c>
      <c r="F33" s="82">
        <v>0</v>
      </c>
      <c r="G33" s="82">
        <v>0</v>
      </c>
      <c r="H33" s="82">
        <v>0</v>
      </c>
      <c r="I33" s="82">
        <v>1</v>
      </c>
      <c r="J33" s="82">
        <v>0</v>
      </c>
      <c r="K33" s="82">
        <v>0</v>
      </c>
      <c r="L33" s="82">
        <v>0</v>
      </c>
      <c r="M33" s="82"/>
      <c r="N33" s="82">
        <v>0</v>
      </c>
      <c r="O33" s="82"/>
      <c r="P33" s="82">
        <v>0</v>
      </c>
      <c r="Q33" s="82">
        <v>0</v>
      </c>
      <c r="R33" s="82">
        <v>0</v>
      </c>
      <c r="S33" s="82">
        <v>11</v>
      </c>
      <c r="T33" s="82">
        <v>2</v>
      </c>
      <c r="V33" s="154" t="s">
        <v>122</v>
      </c>
    </row>
    <row r="34" spans="1:22" ht="15.75">
      <c r="A34" s="64"/>
      <c r="B34" s="71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156"/>
      <c r="U34" s="156"/>
      <c r="V34" s="156"/>
    </row>
    <row r="45" spans="1:28" ht="15.75">
      <c r="A45" s="185" t="s">
        <v>101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86"/>
      <c r="T45" s="86"/>
      <c r="U45" s="86"/>
      <c r="V45" s="86"/>
      <c r="W45" s="86"/>
      <c r="X45" s="86"/>
      <c r="Y45" s="86"/>
      <c r="Z45" s="86"/>
      <c r="AA45" s="86"/>
      <c r="AB45" s="113"/>
    </row>
    <row r="46" spans="1:28" ht="15.75">
      <c r="A46" s="88" t="s">
        <v>68</v>
      </c>
      <c r="B46" s="89"/>
      <c r="C46" s="89"/>
      <c r="D46" s="89"/>
      <c r="E46" s="113"/>
      <c r="F46" s="113"/>
      <c r="G46" s="113"/>
      <c r="H46" s="113"/>
      <c r="I46" s="113"/>
      <c r="J46" s="113"/>
      <c r="K46" s="92"/>
      <c r="L46" s="113"/>
      <c r="M46" s="92"/>
      <c r="N46" s="92"/>
      <c r="O46" s="92"/>
      <c r="P46" s="113"/>
      <c r="Q46" s="113"/>
      <c r="R46" s="113"/>
      <c r="S46" s="92" t="s">
        <v>120</v>
      </c>
      <c r="T46" s="113"/>
      <c r="U46" s="113"/>
      <c r="V46" s="113"/>
      <c r="W46" s="113"/>
      <c r="X46" s="113"/>
      <c r="Y46" s="113"/>
      <c r="Z46" s="113"/>
      <c r="AA46" s="113"/>
      <c r="AB46" s="65" t="s">
        <v>7</v>
      </c>
    </row>
    <row r="47" spans="1:28" ht="15.75">
      <c r="A47" s="92"/>
      <c r="B47" s="181" t="s">
        <v>4</v>
      </c>
      <c r="C47" s="182"/>
      <c r="D47" s="182"/>
      <c r="E47" s="210" t="s">
        <v>73</v>
      </c>
      <c r="F47" s="211"/>
      <c r="G47" s="211"/>
      <c r="H47" s="212"/>
      <c r="I47" s="213" t="s">
        <v>104</v>
      </c>
      <c r="J47" s="214"/>
      <c r="K47" s="204" t="s">
        <v>105</v>
      </c>
      <c r="L47" s="205"/>
      <c r="M47" s="205"/>
      <c r="N47" s="205"/>
      <c r="O47" s="205"/>
      <c r="P47" s="205"/>
      <c r="Q47" s="205"/>
      <c r="R47" s="205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</row>
    <row r="48" spans="1:28" ht="15.75">
      <c r="A48" s="92"/>
      <c r="B48" s="184"/>
      <c r="C48" s="164"/>
      <c r="D48" s="164"/>
      <c r="E48" s="193" t="s">
        <v>74</v>
      </c>
      <c r="F48" s="194"/>
      <c r="G48" s="197" t="s">
        <v>103</v>
      </c>
      <c r="H48" s="198"/>
      <c r="I48" s="215"/>
      <c r="J48" s="216"/>
      <c r="K48" s="203" t="s">
        <v>75</v>
      </c>
      <c r="L48" s="203"/>
      <c r="M48" s="186" t="s">
        <v>123</v>
      </c>
      <c r="N48" s="186"/>
      <c r="O48" s="186" t="s">
        <v>76</v>
      </c>
      <c r="P48" s="186"/>
      <c r="Q48" s="186" t="s">
        <v>80</v>
      </c>
      <c r="R48" s="186"/>
      <c r="S48" s="186" t="s">
        <v>77</v>
      </c>
      <c r="T48" s="186"/>
      <c r="U48" s="186" t="s">
        <v>81</v>
      </c>
      <c r="V48" s="186"/>
      <c r="W48" s="192" t="s">
        <v>78</v>
      </c>
      <c r="X48" s="192"/>
      <c r="Y48" s="186" t="s">
        <v>79</v>
      </c>
      <c r="Z48" s="186"/>
      <c r="AA48" s="186" t="s">
        <v>91</v>
      </c>
      <c r="AB48" s="187"/>
    </row>
    <row r="49" spans="1:28" ht="15.75">
      <c r="A49" s="103" t="s">
        <v>9</v>
      </c>
      <c r="B49" s="163"/>
      <c r="C49" s="161"/>
      <c r="D49" s="161"/>
      <c r="E49" s="195"/>
      <c r="F49" s="196"/>
      <c r="G49" s="199"/>
      <c r="H49" s="200"/>
      <c r="I49" s="217"/>
      <c r="J49" s="218"/>
      <c r="K49" s="203"/>
      <c r="L49" s="203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92"/>
      <c r="X49" s="192"/>
      <c r="Y49" s="186"/>
      <c r="Z49" s="186"/>
      <c r="AA49" s="186"/>
      <c r="AB49" s="187"/>
    </row>
    <row r="50" spans="1:28" ht="15.75">
      <c r="A50" s="90"/>
      <c r="B50" s="107" t="s">
        <v>41</v>
      </c>
      <c r="C50" s="107" t="s">
        <v>5</v>
      </c>
      <c r="D50" s="107" t="s">
        <v>6</v>
      </c>
      <c r="E50" s="107" t="s">
        <v>5</v>
      </c>
      <c r="F50" s="107" t="s">
        <v>6</v>
      </c>
      <c r="G50" s="107" t="s">
        <v>5</v>
      </c>
      <c r="H50" s="107" t="s">
        <v>6</v>
      </c>
      <c r="I50" s="107" t="s">
        <v>5</v>
      </c>
      <c r="J50" s="107" t="s">
        <v>6</v>
      </c>
      <c r="K50" s="108" t="s">
        <v>5</v>
      </c>
      <c r="L50" s="107" t="s">
        <v>6</v>
      </c>
      <c r="M50" s="107" t="s">
        <v>5</v>
      </c>
      <c r="N50" s="108" t="s">
        <v>6</v>
      </c>
      <c r="O50" s="107" t="s">
        <v>5</v>
      </c>
      <c r="P50" s="107" t="s">
        <v>6</v>
      </c>
      <c r="Q50" s="107" t="s">
        <v>5</v>
      </c>
      <c r="R50" s="107" t="s">
        <v>6</v>
      </c>
      <c r="S50" s="107" t="s">
        <v>5</v>
      </c>
      <c r="T50" s="107" t="s">
        <v>6</v>
      </c>
      <c r="U50" s="107" t="s">
        <v>5</v>
      </c>
      <c r="V50" s="107" t="s">
        <v>6</v>
      </c>
      <c r="W50" s="107" t="s">
        <v>5</v>
      </c>
      <c r="X50" s="107" t="s">
        <v>6</v>
      </c>
      <c r="Y50" s="107" t="s">
        <v>5</v>
      </c>
      <c r="Z50" s="107" t="s">
        <v>6</v>
      </c>
      <c r="AA50" s="107" t="s">
        <v>5</v>
      </c>
      <c r="AB50" s="107" t="s">
        <v>6</v>
      </c>
    </row>
    <row r="51" spans="1:28" ht="15.75">
      <c r="A51" s="87"/>
      <c r="B51" s="109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61"/>
    </row>
    <row r="52" spans="1:28" ht="15.75">
      <c r="A52" s="123" t="s">
        <v>65</v>
      </c>
      <c r="B52" s="121">
        <v>3</v>
      </c>
      <c r="C52" s="122">
        <v>2</v>
      </c>
      <c r="D52" s="122">
        <v>1</v>
      </c>
      <c r="E52" s="124" t="s">
        <v>122</v>
      </c>
      <c r="F52" s="124" t="s">
        <v>122</v>
      </c>
      <c r="G52" s="124" t="s">
        <v>122</v>
      </c>
      <c r="H52" s="124" t="s">
        <v>122</v>
      </c>
      <c r="I52" s="124" t="s">
        <v>122</v>
      </c>
      <c r="J52" s="124" t="s">
        <v>122</v>
      </c>
      <c r="K52" s="122">
        <v>2</v>
      </c>
      <c r="L52" s="122">
        <v>1</v>
      </c>
      <c r="M52" s="122">
        <v>0</v>
      </c>
      <c r="N52" s="122">
        <v>0</v>
      </c>
      <c r="O52" s="122">
        <v>0</v>
      </c>
      <c r="P52" s="122">
        <v>0</v>
      </c>
      <c r="Q52" s="122">
        <v>0</v>
      </c>
      <c r="R52" s="122">
        <v>0</v>
      </c>
      <c r="S52" s="122">
        <v>0</v>
      </c>
      <c r="T52" s="122">
        <v>0</v>
      </c>
      <c r="U52" s="122">
        <v>0</v>
      </c>
      <c r="V52" s="122">
        <v>0</v>
      </c>
      <c r="W52" s="122">
        <v>0</v>
      </c>
      <c r="X52" s="122">
        <v>0</v>
      </c>
      <c r="Y52" s="122">
        <v>0</v>
      </c>
      <c r="Z52" s="122">
        <v>0</v>
      </c>
      <c r="AA52" s="122">
        <v>0</v>
      </c>
      <c r="AB52" s="59">
        <v>0</v>
      </c>
    </row>
    <row r="53" spans="1:28" ht="15.75">
      <c r="A53" s="123" t="s">
        <v>124</v>
      </c>
      <c r="B53" s="121">
        <v>4</v>
      </c>
      <c r="C53" s="122">
        <v>3</v>
      </c>
      <c r="D53" s="122">
        <v>1</v>
      </c>
      <c r="E53" s="124" t="s">
        <v>122</v>
      </c>
      <c r="F53" s="124" t="s">
        <v>122</v>
      </c>
      <c r="G53" s="124" t="s">
        <v>122</v>
      </c>
      <c r="H53" s="124" t="s">
        <v>122</v>
      </c>
      <c r="I53" s="124" t="s">
        <v>122</v>
      </c>
      <c r="J53" s="124" t="s">
        <v>122</v>
      </c>
      <c r="K53" s="122">
        <v>2</v>
      </c>
      <c r="L53" s="122">
        <v>1</v>
      </c>
      <c r="M53" s="122">
        <v>0</v>
      </c>
      <c r="N53" s="122">
        <v>0</v>
      </c>
      <c r="O53" s="122">
        <v>0</v>
      </c>
      <c r="P53" s="122">
        <v>0</v>
      </c>
      <c r="Q53" s="122">
        <v>1</v>
      </c>
      <c r="R53" s="122">
        <v>0</v>
      </c>
      <c r="S53" s="122">
        <v>0</v>
      </c>
      <c r="T53" s="122">
        <v>0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</row>
    <row r="54" spans="1:28" ht="15.75">
      <c r="A54" s="87"/>
      <c r="B54" s="109"/>
      <c r="C54" s="87"/>
      <c r="D54" s="87"/>
      <c r="E54" s="119"/>
      <c r="F54" s="119"/>
      <c r="G54" s="119"/>
      <c r="H54" s="119"/>
      <c r="I54" s="119"/>
      <c r="J54" s="119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59"/>
    </row>
    <row r="55" spans="1:28" ht="15.75">
      <c r="A55" s="83" t="s">
        <v>60</v>
      </c>
      <c r="B55" s="111">
        <v>4</v>
      </c>
      <c r="C55" s="112">
        <v>3</v>
      </c>
      <c r="D55" s="112">
        <v>1</v>
      </c>
      <c r="E55" s="139" t="s">
        <v>114</v>
      </c>
      <c r="F55" s="139" t="s">
        <v>114</v>
      </c>
      <c r="G55" s="139" t="s">
        <v>114</v>
      </c>
      <c r="H55" s="139" t="s">
        <v>114</v>
      </c>
      <c r="I55" s="139" t="s">
        <v>114</v>
      </c>
      <c r="J55" s="139" t="s">
        <v>114</v>
      </c>
      <c r="K55" s="112">
        <v>2</v>
      </c>
      <c r="L55" s="112">
        <v>1</v>
      </c>
      <c r="M55" s="112">
        <v>0</v>
      </c>
      <c r="N55" s="112">
        <v>0</v>
      </c>
      <c r="O55" s="112">
        <v>0</v>
      </c>
      <c r="P55" s="112">
        <v>0</v>
      </c>
      <c r="Q55" s="112">
        <v>1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59">
        <v>0</v>
      </c>
    </row>
    <row r="56" spans="1:28" ht="15.75">
      <c r="A56" s="83" t="s">
        <v>71</v>
      </c>
      <c r="B56" s="111"/>
      <c r="C56" s="112"/>
      <c r="D56" s="112"/>
      <c r="E56" s="139"/>
      <c r="F56" s="139"/>
      <c r="G56" s="139"/>
      <c r="H56" s="139"/>
      <c r="I56" s="139"/>
      <c r="J56" s="139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61"/>
    </row>
    <row r="57" spans="1:28" ht="15.75">
      <c r="A57" s="89"/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</sheetData>
  <mergeCells count="35">
    <mergeCell ref="S4:AF4"/>
    <mergeCell ref="J4:L5"/>
    <mergeCell ref="J3:R3"/>
    <mergeCell ref="A45:R45"/>
    <mergeCell ref="F5:I5"/>
    <mergeCell ref="B3:E5"/>
    <mergeCell ref="F3:I4"/>
    <mergeCell ref="O25:P25"/>
    <mergeCell ref="A22:R22"/>
    <mergeCell ref="A1:R1"/>
    <mergeCell ref="M4:R4"/>
    <mergeCell ref="K48:L49"/>
    <mergeCell ref="K47:R47"/>
    <mergeCell ref="C6:C7"/>
    <mergeCell ref="D6:D7"/>
    <mergeCell ref="E6:E7"/>
    <mergeCell ref="B47:D49"/>
    <mergeCell ref="E47:H47"/>
    <mergeCell ref="I47:J49"/>
    <mergeCell ref="U48:V49"/>
    <mergeCell ref="W48:X49"/>
    <mergeCell ref="E48:F49"/>
    <mergeCell ref="G48:H49"/>
    <mergeCell ref="M48:N49"/>
    <mergeCell ref="O48:P49"/>
    <mergeCell ref="Y48:Z49"/>
    <mergeCell ref="AA48:AB49"/>
    <mergeCell ref="Q24:R24"/>
    <mergeCell ref="K24:L24"/>
    <mergeCell ref="M24:N24"/>
    <mergeCell ref="O24:P24"/>
    <mergeCell ref="U24:V25"/>
    <mergeCell ref="M25:N25"/>
    <mergeCell ref="Q48:R49"/>
    <mergeCell ref="S48:T4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1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72"/>
  <sheetViews>
    <sheetView showGridLines="0" workbookViewId="0" topLeftCell="U31">
      <selection activeCell="AH40" sqref="AH40"/>
    </sheetView>
  </sheetViews>
  <sheetFormatPr defaultColWidth="12.75" defaultRowHeight="15" customHeight="1"/>
  <cols>
    <col min="1" max="1" width="7.5" style="249" customWidth="1"/>
    <col min="2" max="2" width="8.33203125" style="249" customWidth="1"/>
    <col min="3" max="4" width="5.58203125" style="249" customWidth="1"/>
    <col min="5" max="5" width="4.83203125" style="249" bestFit="1" customWidth="1"/>
    <col min="6" max="6" width="6.58203125" style="249" bestFit="1" customWidth="1"/>
    <col min="7" max="7" width="4.83203125" style="249" bestFit="1" customWidth="1"/>
    <col min="8" max="9" width="5" style="249" bestFit="1" customWidth="1"/>
    <col min="10" max="10" width="4.08203125" style="249" customWidth="1"/>
    <col min="11" max="12" width="5" style="249" bestFit="1" customWidth="1"/>
    <col min="13" max="13" width="4.83203125" style="249" bestFit="1" customWidth="1"/>
    <col min="14" max="14" width="5" style="249" bestFit="1" customWidth="1"/>
    <col min="15" max="15" width="6.58203125" style="249" bestFit="1" customWidth="1"/>
    <col min="16" max="16" width="5" style="249" bestFit="1" customWidth="1"/>
    <col min="17" max="17" width="5.5" style="249" customWidth="1"/>
    <col min="18" max="23" width="5" style="249" customWidth="1"/>
    <col min="24" max="24" width="6.08203125" style="249" bestFit="1" customWidth="1"/>
    <col min="25" max="31" width="5" style="249" customWidth="1"/>
    <col min="32" max="16384" width="12.75" style="249" customWidth="1"/>
  </cols>
  <sheetData>
    <row r="1" spans="1:17" ht="15" customHeight="1">
      <c r="A1" s="247" t="s">
        <v>161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</row>
    <row r="2" spans="1:17" ht="15" customHeight="1">
      <c r="A2" s="250" t="s">
        <v>125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250"/>
      <c r="Q2" s="253" t="s">
        <v>126</v>
      </c>
    </row>
    <row r="3" spans="1:18" ht="15" customHeight="1">
      <c r="A3" s="254"/>
      <c r="B3" s="254"/>
      <c r="C3" s="255" t="s">
        <v>198</v>
      </c>
      <c r="D3" s="256"/>
      <c r="E3" s="256"/>
      <c r="F3" s="257" t="s">
        <v>127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1"/>
    </row>
    <row r="4" spans="1:18" ht="15" customHeight="1">
      <c r="A4" s="259" t="s">
        <v>128</v>
      </c>
      <c r="B4" s="259"/>
      <c r="C4" s="260"/>
      <c r="D4" s="261"/>
      <c r="E4" s="261"/>
      <c r="F4" s="262" t="s">
        <v>4</v>
      </c>
      <c r="G4" s="263" t="s">
        <v>129</v>
      </c>
      <c r="H4" s="264" t="s">
        <v>130</v>
      </c>
      <c r="I4" s="264"/>
      <c r="J4" s="264"/>
      <c r="K4" s="265" t="s">
        <v>131</v>
      </c>
      <c r="L4" s="264"/>
      <c r="M4" s="266"/>
      <c r="N4" s="264" t="s">
        <v>132</v>
      </c>
      <c r="O4" s="264"/>
      <c r="P4" s="264"/>
      <c r="Q4" s="264"/>
      <c r="R4" s="251"/>
    </row>
    <row r="5" spans="1:18" ht="15" customHeight="1">
      <c r="A5" s="267"/>
      <c r="B5" s="268"/>
      <c r="C5" s="269" t="s">
        <v>41</v>
      </c>
      <c r="D5" s="270" t="s">
        <v>162</v>
      </c>
      <c r="E5" s="271" t="s">
        <v>163</v>
      </c>
      <c r="F5" s="272"/>
      <c r="G5" s="273"/>
      <c r="H5" s="274" t="s">
        <v>4</v>
      </c>
      <c r="I5" s="275" t="s">
        <v>133</v>
      </c>
      <c r="J5" s="276" t="s">
        <v>134</v>
      </c>
      <c r="K5" s="274" t="s">
        <v>4</v>
      </c>
      <c r="L5" s="275" t="s">
        <v>133</v>
      </c>
      <c r="M5" s="276" t="s">
        <v>134</v>
      </c>
      <c r="N5" s="274" t="s">
        <v>4</v>
      </c>
      <c r="O5" s="275" t="s">
        <v>135</v>
      </c>
      <c r="P5" s="277" t="s">
        <v>19</v>
      </c>
      <c r="Q5" s="278" t="s">
        <v>136</v>
      </c>
      <c r="R5" s="251"/>
    </row>
    <row r="6" spans="1:18" ht="15" customHeight="1">
      <c r="A6" s="279" t="s">
        <v>92</v>
      </c>
      <c r="B6" s="279"/>
      <c r="C6" s="329">
        <v>22</v>
      </c>
      <c r="D6" s="281">
        <v>20</v>
      </c>
      <c r="E6" s="281">
        <v>2</v>
      </c>
      <c r="F6" s="281">
        <v>526</v>
      </c>
      <c r="G6" s="281">
        <v>7</v>
      </c>
      <c r="H6" s="281">
        <v>183</v>
      </c>
      <c r="I6" s="281">
        <v>152</v>
      </c>
      <c r="J6" s="281">
        <v>31</v>
      </c>
      <c r="K6" s="281">
        <v>127</v>
      </c>
      <c r="L6" s="281">
        <v>109</v>
      </c>
      <c r="M6" s="281">
        <v>18</v>
      </c>
      <c r="N6" s="281">
        <v>209</v>
      </c>
      <c r="O6" s="281">
        <v>194</v>
      </c>
      <c r="P6" s="281">
        <v>15</v>
      </c>
      <c r="Q6" s="281">
        <v>0</v>
      </c>
      <c r="R6" s="248"/>
    </row>
    <row r="7" spans="1:18" ht="15" customHeight="1">
      <c r="A7" s="279" t="s">
        <v>192</v>
      </c>
      <c r="B7" s="279"/>
      <c r="C7" s="280">
        <f>SUM(D7:E7)</f>
        <v>22</v>
      </c>
      <c r="D7" s="281">
        <f>D10+D12+D16</f>
        <v>20</v>
      </c>
      <c r="E7" s="281">
        <f>E10+E12+E16</f>
        <v>2</v>
      </c>
      <c r="F7" s="281">
        <f aca="true" t="shared" si="0" ref="F7:Q7">F10+F12+F16</f>
        <v>526</v>
      </c>
      <c r="G7" s="281">
        <f t="shared" si="0"/>
        <v>7</v>
      </c>
      <c r="H7" s="281">
        <f>H10+H12+H16</f>
        <v>188</v>
      </c>
      <c r="I7" s="281">
        <f t="shared" si="0"/>
        <v>156</v>
      </c>
      <c r="J7" s="281">
        <f t="shared" si="0"/>
        <v>32</v>
      </c>
      <c r="K7" s="281">
        <f t="shared" si="0"/>
        <v>124</v>
      </c>
      <c r="L7" s="281">
        <f t="shared" si="0"/>
        <v>106</v>
      </c>
      <c r="M7" s="281">
        <f t="shared" si="0"/>
        <v>18</v>
      </c>
      <c r="N7" s="281">
        <f t="shared" si="0"/>
        <v>207</v>
      </c>
      <c r="O7" s="281">
        <f t="shared" si="0"/>
        <v>191</v>
      </c>
      <c r="P7" s="281">
        <f>P10+P12+P16</f>
        <v>16</v>
      </c>
      <c r="Q7" s="281">
        <f t="shared" si="0"/>
        <v>0</v>
      </c>
      <c r="R7" s="248"/>
    </row>
    <row r="8" spans="1:18" ht="9" customHeight="1">
      <c r="A8" s="251"/>
      <c r="B8" s="251"/>
      <c r="C8" s="282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48"/>
    </row>
    <row r="9" spans="1:33" ht="15" customHeight="1">
      <c r="A9" s="250" t="s">
        <v>137</v>
      </c>
      <c r="B9" s="250"/>
      <c r="C9" s="280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AG9" s="248"/>
    </row>
    <row r="10" spans="1:33" ht="15" customHeight="1">
      <c r="A10" s="251" t="s">
        <v>164</v>
      </c>
      <c r="B10" s="251" t="s">
        <v>199</v>
      </c>
      <c r="C10" s="284">
        <f>SUM(D10:E10)</f>
        <v>1</v>
      </c>
      <c r="D10" s="283">
        <v>1</v>
      </c>
      <c r="E10" s="283">
        <v>0</v>
      </c>
      <c r="F10" s="283">
        <f>G10+H10+K10+N10</f>
        <v>25</v>
      </c>
      <c r="G10" s="283">
        <v>0</v>
      </c>
      <c r="H10" s="283">
        <f>SUM(I10:J10)</f>
        <v>6</v>
      </c>
      <c r="I10" s="283">
        <v>5</v>
      </c>
      <c r="J10" s="283">
        <v>1</v>
      </c>
      <c r="K10" s="283">
        <f>SUM(L10:M10)</f>
        <v>5</v>
      </c>
      <c r="L10" s="283">
        <v>4</v>
      </c>
      <c r="M10" s="283">
        <v>1</v>
      </c>
      <c r="N10" s="283">
        <f>SUM(O10:Q10)</f>
        <v>14</v>
      </c>
      <c r="O10" s="283">
        <v>8</v>
      </c>
      <c r="P10" s="283">
        <v>6</v>
      </c>
      <c r="Q10" s="283">
        <v>0</v>
      </c>
      <c r="AG10" s="248"/>
    </row>
    <row r="11" spans="1:33" ht="9" customHeight="1">
      <c r="A11" s="251"/>
      <c r="B11" s="251"/>
      <c r="C11" s="282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AG11" s="248"/>
    </row>
    <row r="12" spans="1:33" ht="15" customHeight="1">
      <c r="A12" s="251" t="s">
        <v>165</v>
      </c>
      <c r="B12" s="251" t="s">
        <v>41</v>
      </c>
      <c r="C12" s="284">
        <f>SUM(C13:C14)</f>
        <v>2</v>
      </c>
      <c r="D12" s="283">
        <f>SUM(D13:D14)</f>
        <v>1</v>
      </c>
      <c r="E12" s="283">
        <f>SUM(E13:E14)</f>
        <v>1</v>
      </c>
      <c r="F12" s="283">
        <f aca="true" t="shared" si="1" ref="F12:Q12">SUM(F13:F14)</f>
        <v>42</v>
      </c>
      <c r="G12" s="283">
        <f t="shared" si="1"/>
        <v>7</v>
      </c>
      <c r="H12" s="283">
        <f t="shared" si="1"/>
        <v>12</v>
      </c>
      <c r="I12" s="283">
        <f t="shared" si="1"/>
        <v>11</v>
      </c>
      <c r="J12" s="283">
        <f t="shared" si="1"/>
        <v>1</v>
      </c>
      <c r="K12" s="283">
        <f t="shared" si="1"/>
        <v>6</v>
      </c>
      <c r="L12" s="283">
        <f t="shared" si="1"/>
        <v>5</v>
      </c>
      <c r="M12" s="283">
        <f t="shared" si="1"/>
        <v>1</v>
      </c>
      <c r="N12" s="283">
        <f t="shared" si="1"/>
        <v>17</v>
      </c>
      <c r="O12" s="283">
        <f t="shared" si="1"/>
        <v>11</v>
      </c>
      <c r="P12" s="283">
        <f t="shared" si="1"/>
        <v>6</v>
      </c>
      <c r="Q12" s="283">
        <f t="shared" si="1"/>
        <v>0</v>
      </c>
      <c r="AG12" s="248"/>
    </row>
    <row r="13" spans="1:33" ht="15" customHeight="1">
      <c r="A13" s="251" t="s">
        <v>164</v>
      </c>
      <c r="B13" s="251" t="s">
        <v>200</v>
      </c>
      <c r="C13" s="284">
        <f>SUM(D13:E13)</f>
        <v>1</v>
      </c>
      <c r="D13" s="283">
        <v>1</v>
      </c>
      <c r="E13" s="283">
        <v>0</v>
      </c>
      <c r="F13" s="283">
        <f>G13+H13+K13+N13</f>
        <v>35</v>
      </c>
      <c r="G13" s="283">
        <v>4</v>
      </c>
      <c r="H13" s="283">
        <f>SUM(I13:J13)</f>
        <v>8</v>
      </c>
      <c r="I13" s="283">
        <v>7</v>
      </c>
      <c r="J13" s="283">
        <v>1</v>
      </c>
      <c r="K13" s="283">
        <f>SUM(L13:M13)</f>
        <v>6</v>
      </c>
      <c r="L13" s="283">
        <v>5</v>
      </c>
      <c r="M13" s="283">
        <v>1</v>
      </c>
      <c r="N13" s="283">
        <f>SUM(O13:Q13)</f>
        <v>17</v>
      </c>
      <c r="O13" s="283">
        <v>11</v>
      </c>
      <c r="P13" s="283">
        <v>6</v>
      </c>
      <c r="Q13" s="283">
        <v>0</v>
      </c>
      <c r="AG13" s="248"/>
    </row>
    <row r="14" spans="1:18" ht="15" customHeight="1">
      <c r="A14" s="252"/>
      <c r="B14" s="251" t="s">
        <v>195</v>
      </c>
      <c r="C14" s="284">
        <f>SUM(D14:E14)</f>
        <v>1</v>
      </c>
      <c r="D14" s="283">
        <v>0</v>
      </c>
      <c r="E14" s="283">
        <v>1</v>
      </c>
      <c r="F14" s="283">
        <f>G14+H14+K14+N14</f>
        <v>7</v>
      </c>
      <c r="G14" s="283">
        <v>3</v>
      </c>
      <c r="H14" s="283">
        <f>SUM(I14:J14)</f>
        <v>4</v>
      </c>
      <c r="I14" s="283">
        <v>4</v>
      </c>
      <c r="J14" s="283">
        <v>0</v>
      </c>
      <c r="K14" s="283">
        <f>SUM(L14:M14)</f>
        <v>0</v>
      </c>
      <c r="L14" s="283">
        <v>0</v>
      </c>
      <c r="M14" s="283">
        <v>0</v>
      </c>
      <c r="N14" s="283">
        <f>SUM(O14:Q14)</f>
        <v>0</v>
      </c>
      <c r="O14" s="283">
        <v>0</v>
      </c>
      <c r="P14" s="283">
        <v>0</v>
      </c>
      <c r="Q14" s="283">
        <v>0</v>
      </c>
      <c r="R14" s="248"/>
    </row>
    <row r="15" spans="1:18" ht="9" customHeight="1">
      <c r="A15" s="251"/>
      <c r="B15" s="251"/>
      <c r="C15" s="282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48"/>
    </row>
    <row r="16" spans="1:33" ht="15" customHeight="1">
      <c r="A16" s="251" t="s">
        <v>166</v>
      </c>
      <c r="B16" s="251" t="s">
        <v>41</v>
      </c>
      <c r="C16" s="284">
        <f aca="true" t="shared" si="2" ref="C16:Q16">C17+C18+C35</f>
        <v>19</v>
      </c>
      <c r="D16" s="283">
        <f t="shared" si="2"/>
        <v>18</v>
      </c>
      <c r="E16" s="283">
        <f t="shared" si="2"/>
        <v>1</v>
      </c>
      <c r="F16" s="283">
        <f t="shared" si="2"/>
        <v>459</v>
      </c>
      <c r="G16" s="283">
        <f t="shared" si="2"/>
        <v>0</v>
      </c>
      <c r="H16" s="283">
        <f t="shared" si="2"/>
        <v>170</v>
      </c>
      <c r="I16" s="283">
        <f t="shared" si="2"/>
        <v>140</v>
      </c>
      <c r="J16" s="283">
        <f t="shared" si="2"/>
        <v>30</v>
      </c>
      <c r="K16" s="283">
        <f t="shared" si="2"/>
        <v>113</v>
      </c>
      <c r="L16" s="283">
        <f t="shared" si="2"/>
        <v>97</v>
      </c>
      <c r="M16" s="283">
        <f t="shared" si="2"/>
        <v>16</v>
      </c>
      <c r="N16" s="283">
        <f t="shared" si="2"/>
        <v>176</v>
      </c>
      <c r="O16" s="283">
        <f t="shared" si="2"/>
        <v>172</v>
      </c>
      <c r="P16" s="283">
        <f t="shared" si="2"/>
        <v>4</v>
      </c>
      <c r="Q16" s="283">
        <f t="shared" si="2"/>
        <v>0</v>
      </c>
      <c r="AG16" s="248"/>
    </row>
    <row r="17" spans="1:33" ht="15" customHeight="1">
      <c r="A17" s="251" t="s">
        <v>167</v>
      </c>
      <c r="B17" s="251" t="s">
        <v>168</v>
      </c>
      <c r="C17" s="287">
        <f>SUM(D17:E17)</f>
        <v>1</v>
      </c>
      <c r="D17" s="285">
        <v>1</v>
      </c>
      <c r="E17" s="285">
        <v>0</v>
      </c>
      <c r="F17" s="285">
        <f aca="true" t="shared" si="3" ref="F17:F35">G17+H17+K17+N17</f>
        <v>9</v>
      </c>
      <c r="G17" s="285">
        <v>0</v>
      </c>
      <c r="H17" s="285">
        <f aca="true" t="shared" si="4" ref="H17:H35">SUM(I17:J17)</f>
        <v>3</v>
      </c>
      <c r="I17" s="285">
        <v>0</v>
      </c>
      <c r="J17" s="285">
        <v>3</v>
      </c>
      <c r="K17" s="285">
        <f aca="true" t="shared" si="5" ref="K17:K35">SUM(L17:M17)</f>
        <v>3</v>
      </c>
      <c r="L17" s="285">
        <v>3</v>
      </c>
      <c r="M17" s="285">
        <v>0</v>
      </c>
      <c r="N17" s="285">
        <f aca="true" t="shared" si="6" ref="N17:N35">SUM(O17:Q17)</f>
        <v>3</v>
      </c>
      <c r="O17" s="285">
        <v>3</v>
      </c>
      <c r="P17" s="285">
        <v>0</v>
      </c>
      <c r="Q17" s="285">
        <v>0</v>
      </c>
      <c r="AG17" s="248"/>
    </row>
    <row r="18" spans="1:33" ht="15" customHeight="1">
      <c r="A18" s="286" t="s">
        <v>164</v>
      </c>
      <c r="B18" s="251" t="s">
        <v>41</v>
      </c>
      <c r="C18" s="287">
        <f>SUM(C19:C34)</f>
        <v>17</v>
      </c>
      <c r="D18" s="285">
        <f>SUM(D19:D34)</f>
        <v>16</v>
      </c>
      <c r="E18" s="285">
        <f>SUM(E19:E34)</f>
        <v>1</v>
      </c>
      <c r="F18" s="285">
        <f aca="true" t="shared" si="7" ref="F18:Q18">SUM(F19:F34)</f>
        <v>440</v>
      </c>
      <c r="G18" s="285">
        <f t="shared" si="7"/>
        <v>0</v>
      </c>
      <c r="H18" s="285">
        <f t="shared" si="7"/>
        <v>167</v>
      </c>
      <c r="I18" s="285">
        <f t="shared" si="7"/>
        <v>140</v>
      </c>
      <c r="J18" s="285">
        <f t="shared" si="7"/>
        <v>27</v>
      </c>
      <c r="K18" s="285">
        <f t="shared" si="7"/>
        <v>110</v>
      </c>
      <c r="L18" s="285">
        <f t="shared" si="7"/>
        <v>94</v>
      </c>
      <c r="M18" s="285">
        <f t="shared" si="7"/>
        <v>16</v>
      </c>
      <c r="N18" s="285">
        <f t="shared" si="7"/>
        <v>163</v>
      </c>
      <c r="O18" s="285">
        <f t="shared" si="7"/>
        <v>163</v>
      </c>
      <c r="P18" s="285">
        <f t="shared" si="7"/>
        <v>0</v>
      </c>
      <c r="Q18" s="285">
        <f t="shared" si="7"/>
        <v>0</v>
      </c>
      <c r="AG18" s="248"/>
    </row>
    <row r="19" spans="1:33" ht="15" customHeight="1">
      <c r="A19" s="286"/>
      <c r="B19" s="117" t="s">
        <v>138</v>
      </c>
      <c r="C19" s="287">
        <f>SUM(D19:E19)</f>
        <v>1</v>
      </c>
      <c r="D19" s="285">
        <v>1</v>
      </c>
      <c r="E19" s="285">
        <v>0</v>
      </c>
      <c r="F19" s="285">
        <f t="shared" si="3"/>
        <v>38</v>
      </c>
      <c r="G19" s="285">
        <v>0</v>
      </c>
      <c r="H19" s="285">
        <f t="shared" si="4"/>
        <v>15</v>
      </c>
      <c r="I19" s="285">
        <v>14</v>
      </c>
      <c r="J19" s="285">
        <v>1</v>
      </c>
      <c r="K19" s="285">
        <f t="shared" si="5"/>
        <v>11</v>
      </c>
      <c r="L19" s="285">
        <v>11</v>
      </c>
      <c r="M19" s="285">
        <v>0</v>
      </c>
      <c r="N19" s="285">
        <f t="shared" si="6"/>
        <v>12</v>
      </c>
      <c r="O19" s="285">
        <v>12</v>
      </c>
      <c r="P19" s="285">
        <v>0</v>
      </c>
      <c r="Q19" s="285">
        <v>0</v>
      </c>
      <c r="AG19" s="248"/>
    </row>
    <row r="20" spans="1:33" ht="15" customHeight="1">
      <c r="A20" s="288"/>
      <c r="B20" s="117" t="s">
        <v>139</v>
      </c>
      <c r="C20" s="287">
        <f aca="true" t="shared" si="8" ref="C20:C35">SUM(D20:E20)</f>
        <v>2</v>
      </c>
      <c r="D20" s="285">
        <v>2</v>
      </c>
      <c r="E20" s="285">
        <v>0</v>
      </c>
      <c r="F20" s="285">
        <f t="shared" si="3"/>
        <v>41</v>
      </c>
      <c r="G20" s="285">
        <v>0</v>
      </c>
      <c r="H20" s="285">
        <f t="shared" si="4"/>
        <v>20</v>
      </c>
      <c r="I20" s="285">
        <v>16</v>
      </c>
      <c r="J20" s="285">
        <v>4</v>
      </c>
      <c r="K20" s="285">
        <f t="shared" si="5"/>
        <v>14</v>
      </c>
      <c r="L20" s="285">
        <v>10</v>
      </c>
      <c r="M20" s="285">
        <v>4</v>
      </c>
      <c r="N20" s="285">
        <f t="shared" si="6"/>
        <v>7</v>
      </c>
      <c r="O20" s="285">
        <v>7</v>
      </c>
      <c r="P20" s="285">
        <v>0</v>
      </c>
      <c r="Q20" s="285">
        <v>0</v>
      </c>
      <c r="AG20" s="248"/>
    </row>
    <row r="21" spans="1:18" ht="15" customHeight="1">
      <c r="A21" s="288"/>
      <c r="B21" s="117" t="s">
        <v>140</v>
      </c>
      <c r="C21" s="287">
        <f t="shared" si="8"/>
        <v>1</v>
      </c>
      <c r="D21" s="285">
        <v>1</v>
      </c>
      <c r="E21" s="285">
        <v>0</v>
      </c>
      <c r="F21" s="285">
        <f t="shared" si="3"/>
        <v>57</v>
      </c>
      <c r="G21" s="285">
        <v>0</v>
      </c>
      <c r="H21" s="285">
        <f t="shared" si="4"/>
        <v>18</v>
      </c>
      <c r="I21" s="285">
        <v>15</v>
      </c>
      <c r="J21" s="285">
        <v>3</v>
      </c>
      <c r="K21" s="285">
        <f t="shared" si="5"/>
        <v>15</v>
      </c>
      <c r="L21" s="285">
        <v>13</v>
      </c>
      <c r="M21" s="285">
        <v>2</v>
      </c>
      <c r="N21" s="285">
        <f t="shared" si="6"/>
        <v>24</v>
      </c>
      <c r="O21" s="285">
        <v>24</v>
      </c>
      <c r="P21" s="285">
        <v>0</v>
      </c>
      <c r="Q21" s="285">
        <v>0</v>
      </c>
      <c r="R21" s="248"/>
    </row>
    <row r="22" spans="1:18" ht="15" customHeight="1">
      <c r="A22" s="288"/>
      <c r="B22" s="289" t="s">
        <v>141</v>
      </c>
      <c r="C22" s="287">
        <f t="shared" si="8"/>
        <v>1</v>
      </c>
      <c r="D22" s="285">
        <v>1</v>
      </c>
      <c r="E22" s="285">
        <v>0</v>
      </c>
      <c r="F22" s="285">
        <f t="shared" si="3"/>
        <v>30</v>
      </c>
      <c r="G22" s="285">
        <v>0</v>
      </c>
      <c r="H22" s="285">
        <f t="shared" si="4"/>
        <v>13</v>
      </c>
      <c r="I22" s="285">
        <v>10</v>
      </c>
      <c r="J22" s="285">
        <v>3</v>
      </c>
      <c r="K22" s="285">
        <f t="shared" si="5"/>
        <v>7</v>
      </c>
      <c r="L22" s="285">
        <v>6</v>
      </c>
      <c r="M22" s="285">
        <v>1</v>
      </c>
      <c r="N22" s="285">
        <f t="shared" si="6"/>
        <v>10</v>
      </c>
      <c r="O22" s="285">
        <v>10</v>
      </c>
      <c r="P22" s="285">
        <v>0</v>
      </c>
      <c r="Q22" s="285">
        <v>0</v>
      </c>
      <c r="R22" s="248"/>
    </row>
    <row r="23" spans="1:18" ht="15" customHeight="1">
      <c r="A23" s="288"/>
      <c r="B23" s="289" t="s">
        <v>142</v>
      </c>
      <c r="C23" s="287">
        <f t="shared" si="8"/>
        <v>1</v>
      </c>
      <c r="D23" s="285">
        <v>1</v>
      </c>
      <c r="E23" s="285">
        <v>0</v>
      </c>
      <c r="F23" s="285">
        <f t="shared" si="3"/>
        <v>19</v>
      </c>
      <c r="G23" s="285">
        <v>0</v>
      </c>
      <c r="H23" s="285">
        <f t="shared" si="4"/>
        <v>9</v>
      </c>
      <c r="I23" s="285">
        <v>7</v>
      </c>
      <c r="J23" s="285">
        <v>2</v>
      </c>
      <c r="K23" s="285">
        <f t="shared" si="5"/>
        <v>5</v>
      </c>
      <c r="L23" s="285">
        <v>4</v>
      </c>
      <c r="M23" s="285">
        <v>1</v>
      </c>
      <c r="N23" s="285">
        <f t="shared" si="6"/>
        <v>5</v>
      </c>
      <c r="O23" s="285">
        <v>5</v>
      </c>
      <c r="P23" s="285">
        <v>0</v>
      </c>
      <c r="Q23" s="285">
        <v>0</v>
      </c>
      <c r="R23" s="248"/>
    </row>
    <row r="24" spans="1:18" ht="15" customHeight="1">
      <c r="A24" s="288"/>
      <c r="B24" s="289" t="s">
        <v>143</v>
      </c>
      <c r="C24" s="287">
        <f t="shared" si="8"/>
        <v>1</v>
      </c>
      <c r="D24" s="285">
        <v>0</v>
      </c>
      <c r="E24" s="285">
        <v>1</v>
      </c>
      <c r="F24" s="285">
        <f t="shared" si="3"/>
        <v>7</v>
      </c>
      <c r="G24" s="285">
        <v>0</v>
      </c>
      <c r="H24" s="285">
        <f t="shared" si="4"/>
        <v>4</v>
      </c>
      <c r="I24" s="285">
        <v>4</v>
      </c>
      <c r="J24" s="285">
        <v>0</v>
      </c>
      <c r="K24" s="285">
        <f t="shared" si="5"/>
        <v>3</v>
      </c>
      <c r="L24" s="285">
        <v>2</v>
      </c>
      <c r="M24" s="285">
        <v>1</v>
      </c>
      <c r="N24" s="285">
        <f t="shared" si="6"/>
        <v>0</v>
      </c>
      <c r="O24" s="285">
        <v>0</v>
      </c>
      <c r="P24" s="285">
        <v>0</v>
      </c>
      <c r="Q24" s="285">
        <v>0</v>
      </c>
      <c r="R24" s="248"/>
    </row>
    <row r="25" spans="1:18" ht="15" customHeight="1">
      <c r="A25" s="288"/>
      <c r="B25" s="289" t="s">
        <v>144</v>
      </c>
      <c r="C25" s="287">
        <f t="shared" si="8"/>
        <v>1</v>
      </c>
      <c r="D25" s="285">
        <v>1</v>
      </c>
      <c r="E25" s="285">
        <v>0</v>
      </c>
      <c r="F25" s="285">
        <f t="shared" si="3"/>
        <v>49</v>
      </c>
      <c r="G25" s="285">
        <v>0</v>
      </c>
      <c r="H25" s="285">
        <f t="shared" si="4"/>
        <v>20</v>
      </c>
      <c r="I25" s="285">
        <v>16</v>
      </c>
      <c r="J25" s="285">
        <v>4</v>
      </c>
      <c r="K25" s="285">
        <f t="shared" si="5"/>
        <v>11</v>
      </c>
      <c r="L25" s="285">
        <v>9</v>
      </c>
      <c r="M25" s="285">
        <v>2</v>
      </c>
      <c r="N25" s="285">
        <f t="shared" si="6"/>
        <v>18</v>
      </c>
      <c r="O25" s="285">
        <v>18</v>
      </c>
      <c r="P25" s="285">
        <v>0</v>
      </c>
      <c r="Q25" s="285">
        <v>0</v>
      </c>
      <c r="R25" s="248"/>
    </row>
    <row r="26" spans="1:18" ht="15" customHeight="1">
      <c r="A26" s="288"/>
      <c r="B26" s="289" t="s">
        <v>145</v>
      </c>
      <c r="C26" s="287">
        <f t="shared" si="8"/>
        <v>1</v>
      </c>
      <c r="D26" s="285">
        <v>1</v>
      </c>
      <c r="E26" s="285">
        <v>0</v>
      </c>
      <c r="F26" s="285">
        <f t="shared" si="3"/>
        <v>23</v>
      </c>
      <c r="G26" s="285">
        <v>0</v>
      </c>
      <c r="H26" s="285">
        <f t="shared" si="4"/>
        <v>7</v>
      </c>
      <c r="I26" s="285">
        <v>6</v>
      </c>
      <c r="J26" s="285">
        <v>1</v>
      </c>
      <c r="K26" s="285">
        <f t="shared" si="5"/>
        <v>5</v>
      </c>
      <c r="L26" s="285">
        <v>4</v>
      </c>
      <c r="M26" s="285">
        <v>1</v>
      </c>
      <c r="N26" s="285">
        <f t="shared" si="6"/>
        <v>11</v>
      </c>
      <c r="O26" s="285">
        <v>11</v>
      </c>
      <c r="P26" s="285">
        <v>0</v>
      </c>
      <c r="Q26" s="285">
        <v>0</v>
      </c>
      <c r="R26" s="248"/>
    </row>
    <row r="27" spans="1:18" ht="15" customHeight="1">
      <c r="A27" s="288"/>
      <c r="B27" s="289" t="s">
        <v>146</v>
      </c>
      <c r="C27" s="287">
        <f t="shared" si="8"/>
        <v>1</v>
      </c>
      <c r="D27" s="291">
        <v>1</v>
      </c>
      <c r="E27" s="285">
        <v>0</v>
      </c>
      <c r="F27" s="285">
        <f t="shared" si="3"/>
        <v>15</v>
      </c>
      <c r="G27" s="285">
        <v>0</v>
      </c>
      <c r="H27" s="285">
        <f t="shared" si="4"/>
        <v>0</v>
      </c>
      <c r="I27" s="285">
        <v>0</v>
      </c>
      <c r="J27" s="285">
        <v>0</v>
      </c>
      <c r="K27" s="285">
        <f t="shared" si="5"/>
        <v>0</v>
      </c>
      <c r="L27" s="285">
        <v>0</v>
      </c>
      <c r="M27" s="285">
        <v>0</v>
      </c>
      <c r="N27" s="285">
        <f t="shared" si="6"/>
        <v>15</v>
      </c>
      <c r="O27" s="285">
        <v>15</v>
      </c>
      <c r="P27" s="285">
        <v>0</v>
      </c>
      <c r="Q27" s="285">
        <v>0</v>
      </c>
      <c r="R27" s="248"/>
    </row>
    <row r="28" spans="1:18" ht="15" customHeight="1">
      <c r="A28" s="288"/>
      <c r="B28" s="289" t="s">
        <v>169</v>
      </c>
      <c r="C28" s="287">
        <f t="shared" si="8"/>
        <v>1</v>
      </c>
      <c r="D28" s="291">
        <v>1</v>
      </c>
      <c r="E28" s="330">
        <v>0</v>
      </c>
      <c r="F28" s="285">
        <f t="shared" si="3"/>
        <v>20</v>
      </c>
      <c r="G28" s="330">
        <v>0</v>
      </c>
      <c r="H28" s="285">
        <f t="shared" si="4"/>
        <v>9</v>
      </c>
      <c r="I28" s="285">
        <v>7</v>
      </c>
      <c r="J28" s="285">
        <v>2</v>
      </c>
      <c r="K28" s="285">
        <f t="shared" si="5"/>
        <v>4</v>
      </c>
      <c r="L28" s="285">
        <v>4</v>
      </c>
      <c r="M28" s="285">
        <v>0</v>
      </c>
      <c r="N28" s="285">
        <f t="shared" si="6"/>
        <v>7</v>
      </c>
      <c r="O28" s="285">
        <v>7</v>
      </c>
      <c r="P28" s="330">
        <v>0</v>
      </c>
      <c r="Q28" s="330">
        <v>0</v>
      </c>
      <c r="R28" s="248"/>
    </row>
    <row r="29" spans="1:18" ht="15" customHeight="1">
      <c r="A29" s="288"/>
      <c r="B29" s="289" t="s">
        <v>170</v>
      </c>
      <c r="C29" s="287">
        <f t="shared" si="8"/>
        <v>1</v>
      </c>
      <c r="D29" s="291">
        <v>1</v>
      </c>
      <c r="E29" s="330">
        <v>0</v>
      </c>
      <c r="F29" s="285">
        <f t="shared" si="3"/>
        <v>18</v>
      </c>
      <c r="G29" s="330">
        <v>0</v>
      </c>
      <c r="H29" s="285">
        <f t="shared" si="4"/>
        <v>9</v>
      </c>
      <c r="I29" s="285">
        <v>8</v>
      </c>
      <c r="J29" s="285">
        <v>1</v>
      </c>
      <c r="K29" s="285">
        <f t="shared" si="5"/>
        <v>3</v>
      </c>
      <c r="L29" s="285">
        <v>3</v>
      </c>
      <c r="M29" s="285">
        <v>0</v>
      </c>
      <c r="N29" s="285">
        <f t="shared" si="6"/>
        <v>6</v>
      </c>
      <c r="O29" s="285">
        <v>6</v>
      </c>
      <c r="P29" s="330">
        <v>0</v>
      </c>
      <c r="Q29" s="330">
        <v>0</v>
      </c>
      <c r="R29" s="290"/>
    </row>
    <row r="30" spans="1:18" ht="15" customHeight="1">
      <c r="A30" s="288"/>
      <c r="B30" s="289" t="s">
        <v>196</v>
      </c>
      <c r="C30" s="287">
        <f>SUM(D30:E30)</f>
        <v>1</v>
      </c>
      <c r="D30" s="285">
        <v>1</v>
      </c>
      <c r="E30" s="285">
        <v>0</v>
      </c>
      <c r="F30" s="285">
        <f>G30+H30+K30+N30</f>
        <v>31</v>
      </c>
      <c r="G30" s="285">
        <v>0</v>
      </c>
      <c r="H30" s="285">
        <f>SUM(I30:J30)</f>
        <v>14</v>
      </c>
      <c r="I30" s="285">
        <v>12</v>
      </c>
      <c r="J30" s="285">
        <v>2</v>
      </c>
      <c r="K30" s="285">
        <f>SUM(L30:M30)</f>
        <v>6</v>
      </c>
      <c r="L30" s="285">
        <v>5</v>
      </c>
      <c r="M30" s="285">
        <v>1</v>
      </c>
      <c r="N30" s="285">
        <f>SUM(O30:Q30)</f>
        <v>11</v>
      </c>
      <c r="O30" s="285">
        <v>11</v>
      </c>
      <c r="P30" s="285">
        <v>0</v>
      </c>
      <c r="Q30" s="285">
        <v>0</v>
      </c>
      <c r="R30" s="248"/>
    </row>
    <row r="31" spans="1:18" ht="15" customHeight="1">
      <c r="A31" s="288"/>
      <c r="B31" s="289" t="s">
        <v>171</v>
      </c>
      <c r="C31" s="287">
        <f t="shared" si="8"/>
        <v>1</v>
      </c>
      <c r="D31" s="291">
        <v>1</v>
      </c>
      <c r="E31" s="330">
        <v>0</v>
      </c>
      <c r="F31" s="285">
        <f t="shared" si="3"/>
        <v>28</v>
      </c>
      <c r="G31" s="330">
        <v>0</v>
      </c>
      <c r="H31" s="285">
        <f t="shared" si="4"/>
        <v>6</v>
      </c>
      <c r="I31" s="285">
        <v>3</v>
      </c>
      <c r="J31" s="285">
        <v>3</v>
      </c>
      <c r="K31" s="285">
        <f t="shared" si="5"/>
        <v>9</v>
      </c>
      <c r="L31" s="285">
        <v>7</v>
      </c>
      <c r="M31" s="285">
        <v>2</v>
      </c>
      <c r="N31" s="285">
        <f t="shared" si="6"/>
        <v>13</v>
      </c>
      <c r="O31" s="285">
        <v>13</v>
      </c>
      <c r="P31" s="330">
        <v>0</v>
      </c>
      <c r="Q31" s="330">
        <v>0</v>
      </c>
      <c r="R31" s="290"/>
    </row>
    <row r="32" spans="1:18" ht="15" customHeight="1">
      <c r="A32" s="288"/>
      <c r="B32" s="289" t="s">
        <v>147</v>
      </c>
      <c r="C32" s="287">
        <f t="shared" si="8"/>
        <v>1</v>
      </c>
      <c r="D32" s="291">
        <v>1</v>
      </c>
      <c r="E32" s="330">
        <v>0</v>
      </c>
      <c r="F32" s="285">
        <f t="shared" si="3"/>
        <v>16</v>
      </c>
      <c r="G32" s="330">
        <v>0</v>
      </c>
      <c r="H32" s="285">
        <f t="shared" si="4"/>
        <v>6</v>
      </c>
      <c r="I32" s="285">
        <v>6</v>
      </c>
      <c r="J32" s="285">
        <v>0</v>
      </c>
      <c r="K32" s="285">
        <f t="shared" si="5"/>
        <v>8</v>
      </c>
      <c r="L32" s="285">
        <v>8</v>
      </c>
      <c r="M32" s="285">
        <v>0</v>
      </c>
      <c r="N32" s="285">
        <f t="shared" si="6"/>
        <v>2</v>
      </c>
      <c r="O32" s="285">
        <v>2</v>
      </c>
      <c r="P32" s="330">
        <v>0</v>
      </c>
      <c r="Q32" s="330">
        <v>0</v>
      </c>
      <c r="R32" s="290"/>
    </row>
    <row r="33" spans="1:18" ht="15" customHeight="1">
      <c r="A33" s="288"/>
      <c r="B33" s="289" t="s">
        <v>148</v>
      </c>
      <c r="C33" s="287">
        <f t="shared" si="8"/>
        <v>1</v>
      </c>
      <c r="D33" s="291">
        <v>1</v>
      </c>
      <c r="E33" s="330">
        <v>0</v>
      </c>
      <c r="F33" s="285">
        <f t="shared" si="3"/>
        <v>42</v>
      </c>
      <c r="G33" s="330">
        <v>0</v>
      </c>
      <c r="H33" s="285">
        <f t="shared" si="4"/>
        <v>17</v>
      </c>
      <c r="I33" s="285">
        <v>16</v>
      </c>
      <c r="J33" s="285">
        <v>1</v>
      </c>
      <c r="K33" s="285">
        <f t="shared" si="5"/>
        <v>9</v>
      </c>
      <c r="L33" s="285">
        <v>8</v>
      </c>
      <c r="M33" s="285">
        <v>1</v>
      </c>
      <c r="N33" s="285">
        <f t="shared" si="6"/>
        <v>16</v>
      </c>
      <c r="O33" s="285">
        <v>16</v>
      </c>
      <c r="P33" s="330">
        <v>0</v>
      </c>
      <c r="Q33" s="330">
        <v>0</v>
      </c>
      <c r="R33" s="290"/>
    </row>
    <row r="34" spans="1:18" ht="15" customHeight="1">
      <c r="A34" s="288"/>
      <c r="B34" s="289" t="s">
        <v>197</v>
      </c>
      <c r="C34" s="287">
        <f t="shared" si="8"/>
        <v>1</v>
      </c>
      <c r="D34" s="291">
        <v>1</v>
      </c>
      <c r="E34" s="291">
        <v>0</v>
      </c>
      <c r="F34" s="285">
        <f t="shared" si="3"/>
        <v>6</v>
      </c>
      <c r="G34" s="291">
        <v>0</v>
      </c>
      <c r="H34" s="291">
        <f t="shared" si="4"/>
        <v>0</v>
      </c>
      <c r="I34" s="291">
        <v>0</v>
      </c>
      <c r="J34" s="285">
        <v>0</v>
      </c>
      <c r="K34" s="285">
        <f t="shared" si="5"/>
        <v>0</v>
      </c>
      <c r="L34" s="285">
        <v>0</v>
      </c>
      <c r="M34" s="285">
        <v>0</v>
      </c>
      <c r="N34" s="285">
        <f t="shared" si="6"/>
        <v>6</v>
      </c>
      <c r="O34" s="285">
        <v>6</v>
      </c>
      <c r="P34" s="291">
        <v>0</v>
      </c>
      <c r="Q34" s="291">
        <v>0</v>
      </c>
      <c r="R34" s="152"/>
    </row>
    <row r="35" spans="1:17" ht="15" customHeight="1">
      <c r="A35" s="292" t="s">
        <v>172</v>
      </c>
      <c r="B35" s="292" t="s">
        <v>173</v>
      </c>
      <c r="C35" s="328">
        <f t="shared" si="8"/>
        <v>1</v>
      </c>
      <c r="D35" s="293">
        <v>1</v>
      </c>
      <c r="E35" s="293">
        <v>0</v>
      </c>
      <c r="F35" s="293">
        <f t="shared" si="3"/>
        <v>10</v>
      </c>
      <c r="G35" s="293">
        <v>0</v>
      </c>
      <c r="H35" s="293">
        <f t="shared" si="4"/>
        <v>0</v>
      </c>
      <c r="I35" s="293">
        <v>0</v>
      </c>
      <c r="J35" s="293">
        <v>0</v>
      </c>
      <c r="K35" s="294">
        <f t="shared" si="5"/>
        <v>0</v>
      </c>
      <c r="L35" s="294">
        <v>0</v>
      </c>
      <c r="M35" s="293">
        <v>0</v>
      </c>
      <c r="N35" s="294">
        <f t="shared" si="6"/>
        <v>10</v>
      </c>
      <c r="O35" s="294">
        <v>6</v>
      </c>
      <c r="P35" s="293">
        <v>4</v>
      </c>
      <c r="Q35" s="293">
        <v>0</v>
      </c>
    </row>
    <row r="38" spans="1:17" ht="15" customHeight="1">
      <c r="A38" s="247" t="s">
        <v>174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1:31" ht="15" customHeight="1">
      <c r="A39" s="250" t="s">
        <v>125</v>
      </c>
      <c r="B39" s="250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2"/>
      <c r="O39" s="250"/>
      <c r="P39" s="253"/>
      <c r="Q39" s="248"/>
      <c r="R39" s="295" t="s">
        <v>201</v>
      </c>
      <c r="AE39" s="296" t="s">
        <v>175</v>
      </c>
    </row>
    <row r="40" spans="1:31" ht="15" customHeight="1">
      <c r="A40" s="254"/>
      <c r="B40" s="254"/>
      <c r="C40" s="297" t="s">
        <v>41</v>
      </c>
      <c r="D40" s="298"/>
      <c r="E40" s="298"/>
      <c r="F40" s="297" t="s">
        <v>202</v>
      </c>
      <c r="G40" s="298"/>
      <c r="H40" s="299"/>
      <c r="I40" s="300" t="s">
        <v>203</v>
      </c>
      <c r="J40" s="301"/>
      <c r="K40" s="301"/>
      <c r="L40" s="301"/>
      <c r="M40" s="301"/>
      <c r="N40" s="301"/>
      <c r="O40" s="301"/>
      <c r="P40" s="301"/>
      <c r="Q40" s="302"/>
      <c r="R40" s="301" t="s">
        <v>204</v>
      </c>
      <c r="S40" s="301"/>
      <c r="T40" s="301"/>
      <c r="U40" s="301"/>
      <c r="V40" s="301"/>
      <c r="W40" s="301"/>
      <c r="X40" s="303" t="s">
        <v>132</v>
      </c>
      <c r="Y40" s="304"/>
      <c r="Z40" s="304"/>
      <c r="AA40" s="304"/>
      <c r="AB40" s="304"/>
      <c r="AC40" s="304"/>
      <c r="AD40" s="304"/>
      <c r="AE40" s="304"/>
    </row>
    <row r="41" spans="1:31" ht="15" customHeight="1">
      <c r="A41" s="259" t="s">
        <v>128</v>
      </c>
      <c r="B41" s="259"/>
      <c r="C41" s="305"/>
      <c r="D41" s="306"/>
      <c r="E41" s="306"/>
      <c r="F41" s="305"/>
      <c r="G41" s="306"/>
      <c r="H41" s="307"/>
      <c r="I41" s="308"/>
      <c r="J41" s="309"/>
      <c r="K41" s="309"/>
      <c r="L41" s="309"/>
      <c r="M41" s="309"/>
      <c r="N41" s="309"/>
      <c r="O41" s="309"/>
      <c r="P41" s="309"/>
      <c r="Q41" s="310"/>
      <c r="R41" s="309"/>
      <c r="S41" s="309"/>
      <c r="T41" s="309"/>
      <c r="U41" s="309"/>
      <c r="V41" s="309"/>
      <c r="W41" s="309"/>
      <c r="X41" s="297" t="s">
        <v>4</v>
      </c>
      <c r="Y41" s="311" t="s">
        <v>176</v>
      </c>
      <c r="Z41" s="312" t="s">
        <v>177</v>
      </c>
      <c r="AA41" s="303" t="s">
        <v>135</v>
      </c>
      <c r="AB41" s="304"/>
      <c r="AC41" s="313"/>
      <c r="AD41" s="314" t="s">
        <v>205</v>
      </c>
      <c r="AE41" s="315" t="s">
        <v>136</v>
      </c>
    </row>
    <row r="42" spans="1:31" ht="15" customHeight="1">
      <c r="A42" s="267"/>
      <c r="B42" s="268"/>
      <c r="C42" s="316" t="s">
        <v>4</v>
      </c>
      <c r="D42" s="317" t="s">
        <v>176</v>
      </c>
      <c r="E42" s="318" t="s">
        <v>177</v>
      </c>
      <c r="F42" s="316" t="s">
        <v>4</v>
      </c>
      <c r="G42" s="317" t="s">
        <v>176</v>
      </c>
      <c r="H42" s="319" t="s">
        <v>177</v>
      </c>
      <c r="I42" s="316" t="s">
        <v>4</v>
      </c>
      <c r="J42" s="317" t="s">
        <v>176</v>
      </c>
      <c r="K42" s="318" t="s">
        <v>177</v>
      </c>
      <c r="L42" s="320" t="s">
        <v>149</v>
      </c>
      <c r="M42" s="321" t="s">
        <v>150</v>
      </c>
      <c r="N42" s="320" t="s">
        <v>151</v>
      </c>
      <c r="O42" s="321" t="s">
        <v>152</v>
      </c>
      <c r="P42" s="320" t="s">
        <v>153</v>
      </c>
      <c r="Q42" s="322" t="s">
        <v>154</v>
      </c>
      <c r="R42" s="321" t="s">
        <v>4</v>
      </c>
      <c r="S42" s="317" t="s">
        <v>176</v>
      </c>
      <c r="T42" s="318" t="s">
        <v>177</v>
      </c>
      <c r="U42" s="320" t="s">
        <v>149</v>
      </c>
      <c r="V42" s="321" t="s">
        <v>150</v>
      </c>
      <c r="W42" s="316" t="s">
        <v>151</v>
      </c>
      <c r="X42" s="323"/>
      <c r="Y42" s="324"/>
      <c r="Z42" s="325"/>
      <c r="AA42" s="316" t="s">
        <v>149</v>
      </c>
      <c r="AB42" s="320" t="s">
        <v>150</v>
      </c>
      <c r="AC42" s="322" t="s">
        <v>151</v>
      </c>
      <c r="AD42" s="326"/>
      <c r="AE42" s="327"/>
    </row>
    <row r="43" spans="1:31" ht="15" customHeight="1">
      <c r="A43" s="279" t="s">
        <v>92</v>
      </c>
      <c r="B43" s="279"/>
      <c r="C43" s="280">
        <v>1966</v>
      </c>
      <c r="D43" s="281">
        <v>1254</v>
      </c>
      <c r="E43" s="281">
        <v>712</v>
      </c>
      <c r="F43" s="281">
        <v>18</v>
      </c>
      <c r="G43" s="281">
        <v>11</v>
      </c>
      <c r="H43" s="281">
        <v>7</v>
      </c>
      <c r="I43" s="281">
        <v>534</v>
      </c>
      <c r="J43" s="281">
        <v>360</v>
      </c>
      <c r="K43" s="281">
        <v>174</v>
      </c>
      <c r="L43" s="281">
        <v>95</v>
      </c>
      <c r="M43" s="281">
        <v>94</v>
      </c>
      <c r="N43" s="281">
        <v>103</v>
      </c>
      <c r="O43" s="281">
        <v>87</v>
      </c>
      <c r="P43" s="281">
        <v>78</v>
      </c>
      <c r="Q43" s="251">
        <v>77</v>
      </c>
      <c r="R43" s="251">
        <v>397</v>
      </c>
      <c r="S43" s="251">
        <v>269</v>
      </c>
      <c r="T43" s="251">
        <v>128</v>
      </c>
      <c r="U43" s="251">
        <v>128</v>
      </c>
      <c r="V43" s="251">
        <v>151</v>
      </c>
      <c r="W43" s="251">
        <v>118</v>
      </c>
      <c r="X43" s="251">
        <v>1017</v>
      </c>
      <c r="Y43" s="251">
        <v>614</v>
      </c>
      <c r="Z43" s="251">
        <v>403</v>
      </c>
      <c r="AA43" s="251">
        <v>313</v>
      </c>
      <c r="AB43" s="251">
        <v>308</v>
      </c>
      <c r="AC43" s="251">
        <v>318</v>
      </c>
      <c r="AD43" s="251">
        <v>78</v>
      </c>
      <c r="AE43" s="251">
        <v>0</v>
      </c>
    </row>
    <row r="44" spans="1:31" ht="15" customHeight="1">
      <c r="A44" s="279" t="s">
        <v>192</v>
      </c>
      <c r="B44" s="279"/>
      <c r="C44" s="280">
        <f>C47+C49+C53</f>
        <v>2013</v>
      </c>
      <c r="D44" s="281">
        <f>D47+D49+D53</f>
        <v>1285</v>
      </c>
      <c r="E44" s="281">
        <f aca="true" t="shared" si="9" ref="E44:AE44">E47+E49+E53</f>
        <v>728</v>
      </c>
      <c r="F44" s="281">
        <f t="shared" si="9"/>
        <v>16</v>
      </c>
      <c r="G44" s="281">
        <f t="shared" si="9"/>
        <v>13</v>
      </c>
      <c r="H44" s="281">
        <f t="shared" si="9"/>
        <v>3</v>
      </c>
      <c r="I44" s="281">
        <f t="shared" si="9"/>
        <v>563</v>
      </c>
      <c r="J44" s="281">
        <f t="shared" si="9"/>
        <v>375</v>
      </c>
      <c r="K44" s="281">
        <f t="shared" si="9"/>
        <v>188</v>
      </c>
      <c r="L44" s="281">
        <f t="shared" si="9"/>
        <v>106</v>
      </c>
      <c r="M44" s="281">
        <f t="shared" si="9"/>
        <v>94</v>
      </c>
      <c r="N44" s="281">
        <f t="shared" si="9"/>
        <v>99</v>
      </c>
      <c r="O44" s="281">
        <f t="shared" si="9"/>
        <v>100</v>
      </c>
      <c r="P44" s="281">
        <f t="shared" si="9"/>
        <v>88</v>
      </c>
      <c r="Q44" s="281">
        <f t="shared" si="9"/>
        <v>76</v>
      </c>
      <c r="R44" s="281">
        <f t="shared" si="9"/>
        <v>406</v>
      </c>
      <c r="S44" s="281">
        <f t="shared" si="9"/>
        <v>282</v>
      </c>
      <c r="T44" s="281">
        <f t="shared" si="9"/>
        <v>124</v>
      </c>
      <c r="U44" s="281">
        <f t="shared" si="9"/>
        <v>121</v>
      </c>
      <c r="V44" s="281">
        <f t="shared" si="9"/>
        <v>132</v>
      </c>
      <c r="W44" s="281">
        <f t="shared" si="9"/>
        <v>153</v>
      </c>
      <c r="X44" s="281">
        <f t="shared" si="9"/>
        <v>1028</v>
      </c>
      <c r="Y44" s="281">
        <f t="shared" si="9"/>
        <v>615</v>
      </c>
      <c r="Z44" s="281">
        <f t="shared" si="9"/>
        <v>413</v>
      </c>
      <c r="AA44" s="281">
        <f t="shared" si="9"/>
        <v>316</v>
      </c>
      <c r="AB44" s="281">
        <f t="shared" si="9"/>
        <v>314</v>
      </c>
      <c r="AC44" s="281">
        <f t="shared" si="9"/>
        <v>308</v>
      </c>
      <c r="AD44" s="281">
        <f t="shared" si="9"/>
        <v>90</v>
      </c>
      <c r="AE44" s="281">
        <f t="shared" si="9"/>
        <v>0</v>
      </c>
    </row>
    <row r="45" spans="1:31" ht="15" customHeight="1">
      <c r="A45" s="251"/>
      <c r="B45" s="251"/>
      <c r="C45" s="284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</row>
    <row r="46" spans="1:31" ht="15" customHeight="1">
      <c r="A46" s="250" t="s">
        <v>137</v>
      </c>
      <c r="B46" s="250"/>
      <c r="C46" s="280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</row>
    <row r="47" spans="1:31" ht="15" customHeight="1">
      <c r="A47" s="251" t="s">
        <v>164</v>
      </c>
      <c r="B47" s="251" t="s">
        <v>199</v>
      </c>
      <c r="C47" s="284">
        <f>SUM(D47:E47)</f>
        <v>84</v>
      </c>
      <c r="D47" s="283">
        <f>G47+J47+S47+Y47</f>
        <v>50</v>
      </c>
      <c r="E47" s="283">
        <f>H47+K47+T47+Z47</f>
        <v>34</v>
      </c>
      <c r="F47" s="281">
        <f>SUM(G47:H47)</f>
        <v>0</v>
      </c>
      <c r="G47" s="283">
        <v>0</v>
      </c>
      <c r="H47" s="283">
        <v>0</v>
      </c>
      <c r="I47" s="283">
        <f>SUM(L47:Q47)</f>
        <v>11</v>
      </c>
      <c r="J47" s="283">
        <v>4</v>
      </c>
      <c r="K47" s="283">
        <v>7</v>
      </c>
      <c r="L47" s="283">
        <v>0</v>
      </c>
      <c r="M47" s="283">
        <v>1</v>
      </c>
      <c r="N47" s="283">
        <v>3</v>
      </c>
      <c r="O47" s="283">
        <v>3</v>
      </c>
      <c r="P47" s="283">
        <v>2</v>
      </c>
      <c r="Q47" s="251">
        <v>2</v>
      </c>
      <c r="R47" s="251">
        <f>SUM(U47:W47)</f>
        <v>14</v>
      </c>
      <c r="S47" s="251">
        <v>10</v>
      </c>
      <c r="T47" s="251">
        <v>4</v>
      </c>
      <c r="U47" s="251">
        <v>3</v>
      </c>
      <c r="V47" s="251">
        <v>3</v>
      </c>
      <c r="W47" s="251">
        <v>8</v>
      </c>
      <c r="X47" s="251">
        <f>SUM(AA47:AE47)</f>
        <v>59</v>
      </c>
      <c r="Y47" s="251">
        <v>36</v>
      </c>
      <c r="Z47" s="251">
        <v>23</v>
      </c>
      <c r="AA47" s="251">
        <v>3</v>
      </c>
      <c r="AB47" s="251">
        <v>5</v>
      </c>
      <c r="AC47" s="251">
        <v>8</v>
      </c>
      <c r="AD47" s="251">
        <v>43</v>
      </c>
      <c r="AE47" s="251">
        <v>0</v>
      </c>
    </row>
    <row r="48" spans="1:31" ht="15" customHeight="1">
      <c r="A48" s="251"/>
      <c r="B48" s="251"/>
      <c r="C48" s="284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</row>
    <row r="49" spans="1:31" ht="15" customHeight="1">
      <c r="A49" s="251" t="s">
        <v>165</v>
      </c>
      <c r="B49" s="251" t="s">
        <v>41</v>
      </c>
      <c r="C49" s="284">
        <f>SUM(C50:C51)</f>
        <v>125</v>
      </c>
      <c r="D49" s="283">
        <f aca="true" t="shared" si="10" ref="D49:AE49">SUM(D50:D51)</f>
        <v>72</v>
      </c>
      <c r="E49" s="283">
        <f t="shared" si="10"/>
        <v>53</v>
      </c>
      <c r="F49" s="283">
        <f>SUM(F50:F51)</f>
        <v>16</v>
      </c>
      <c r="G49" s="283">
        <f t="shared" si="10"/>
        <v>13</v>
      </c>
      <c r="H49" s="283">
        <f t="shared" si="10"/>
        <v>3</v>
      </c>
      <c r="I49" s="283">
        <f>SUM(I50:I51)</f>
        <v>38</v>
      </c>
      <c r="J49" s="283">
        <f t="shared" si="10"/>
        <v>19</v>
      </c>
      <c r="K49" s="283">
        <f t="shared" si="10"/>
        <v>19</v>
      </c>
      <c r="L49" s="283">
        <f t="shared" si="10"/>
        <v>8</v>
      </c>
      <c r="M49" s="283">
        <f t="shared" si="10"/>
        <v>5</v>
      </c>
      <c r="N49" s="283">
        <f t="shared" si="10"/>
        <v>6</v>
      </c>
      <c r="O49" s="283">
        <f t="shared" si="10"/>
        <v>5</v>
      </c>
      <c r="P49" s="283">
        <f t="shared" si="10"/>
        <v>9</v>
      </c>
      <c r="Q49" s="283">
        <f t="shared" si="10"/>
        <v>5</v>
      </c>
      <c r="R49" s="283">
        <f t="shared" si="10"/>
        <v>26</v>
      </c>
      <c r="S49" s="283">
        <f t="shared" si="10"/>
        <v>15</v>
      </c>
      <c r="T49" s="283">
        <f t="shared" si="10"/>
        <v>11</v>
      </c>
      <c r="U49" s="283">
        <f t="shared" si="10"/>
        <v>5</v>
      </c>
      <c r="V49" s="283">
        <f t="shared" si="10"/>
        <v>10</v>
      </c>
      <c r="W49" s="283">
        <f t="shared" si="10"/>
        <v>11</v>
      </c>
      <c r="X49" s="283">
        <f t="shared" si="10"/>
        <v>45</v>
      </c>
      <c r="Y49" s="283">
        <f t="shared" si="10"/>
        <v>25</v>
      </c>
      <c r="Z49" s="283">
        <f t="shared" si="10"/>
        <v>20</v>
      </c>
      <c r="AA49" s="283">
        <f t="shared" si="10"/>
        <v>8</v>
      </c>
      <c r="AB49" s="283">
        <f t="shared" si="10"/>
        <v>7</v>
      </c>
      <c r="AC49" s="283">
        <f t="shared" si="10"/>
        <v>16</v>
      </c>
      <c r="AD49" s="283">
        <f t="shared" si="10"/>
        <v>14</v>
      </c>
      <c r="AE49" s="283">
        <f t="shared" si="10"/>
        <v>0</v>
      </c>
    </row>
    <row r="50" spans="1:31" ht="15" customHeight="1">
      <c r="A50" s="251" t="s">
        <v>164</v>
      </c>
      <c r="B50" s="251" t="s">
        <v>200</v>
      </c>
      <c r="C50" s="284">
        <f>SUM(D50:E50)</f>
        <v>112</v>
      </c>
      <c r="D50" s="283">
        <f>G50+J50+S50+Y50</f>
        <v>66</v>
      </c>
      <c r="E50" s="283">
        <f>H50+K50+T50+Z50</f>
        <v>46</v>
      </c>
      <c r="F50" s="283">
        <f>SUM(G50:H50)</f>
        <v>12</v>
      </c>
      <c r="G50" s="283">
        <v>11</v>
      </c>
      <c r="H50" s="283">
        <v>1</v>
      </c>
      <c r="I50" s="283">
        <f>SUM(L50:Q50)</f>
        <v>29</v>
      </c>
      <c r="J50" s="283">
        <v>15</v>
      </c>
      <c r="K50" s="283">
        <v>14</v>
      </c>
      <c r="L50" s="283">
        <v>6</v>
      </c>
      <c r="M50" s="283">
        <v>5</v>
      </c>
      <c r="N50" s="283">
        <v>4</v>
      </c>
      <c r="O50" s="283">
        <v>5</v>
      </c>
      <c r="P50" s="283">
        <v>7</v>
      </c>
      <c r="Q50" s="251">
        <v>2</v>
      </c>
      <c r="R50" s="251">
        <f>SUM(U50:W50)</f>
        <v>26</v>
      </c>
      <c r="S50" s="251">
        <v>15</v>
      </c>
      <c r="T50" s="251">
        <v>11</v>
      </c>
      <c r="U50" s="251">
        <v>5</v>
      </c>
      <c r="V50" s="251">
        <v>10</v>
      </c>
      <c r="W50" s="251">
        <v>11</v>
      </c>
      <c r="X50" s="251">
        <f>SUM(AA50:AE50)</f>
        <v>45</v>
      </c>
      <c r="Y50" s="251">
        <v>25</v>
      </c>
      <c r="Z50" s="251">
        <v>20</v>
      </c>
      <c r="AA50" s="251">
        <v>8</v>
      </c>
      <c r="AB50" s="251">
        <v>7</v>
      </c>
      <c r="AC50" s="251">
        <v>16</v>
      </c>
      <c r="AD50" s="251">
        <v>14</v>
      </c>
      <c r="AE50" s="251">
        <v>0</v>
      </c>
    </row>
    <row r="51" spans="1:31" ht="15" customHeight="1">
      <c r="A51" s="252"/>
      <c r="B51" s="251" t="s">
        <v>195</v>
      </c>
      <c r="C51" s="284">
        <f>SUM(D51:E51)</f>
        <v>13</v>
      </c>
      <c r="D51" s="283">
        <f>G51+J51+S51+Y51</f>
        <v>6</v>
      </c>
      <c r="E51" s="283">
        <f>H51+K51+T51+Z51</f>
        <v>7</v>
      </c>
      <c r="F51" s="283">
        <f>SUM(G51:H51)</f>
        <v>4</v>
      </c>
      <c r="G51" s="283">
        <v>2</v>
      </c>
      <c r="H51" s="283">
        <v>2</v>
      </c>
      <c r="I51" s="283">
        <f>SUM(L51:Q51)</f>
        <v>9</v>
      </c>
      <c r="J51" s="283">
        <v>4</v>
      </c>
      <c r="K51" s="283">
        <v>5</v>
      </c>
      <c r="L51" s="283">
        <v>2</v>
      </c>
      <c r="M51" s="283">
        <v>0</v>
      </c>
      <c r="N51" s="283">
        <v>2</v>
      </c>
      <c r="O51" s="283">
        <v>0</v>
      </c>
      <c r="P51" s="283">
        <v>2</v>
      </c>
      <c r="Q51" s="251">
        <v>3</v>
      </c>
      <c r="R51" s="251">
        <f>SUM(U51:W51)</f>
        <v>0</v>
      </c>
      <c r="S51" s="251">
        <v>0</v>
      </c>
      <c r="T51" s="251">
        <v>0</v>
      </c>
      <c r="U51" s="251">
        <v>0</v>
      </c>
      <c r="V51" s="251">
        <v>0</v>
      </c>
      <c r="W51" s="251">
        <v>0</v>
      </c>
      <c r="X51" s="251">
        <f>SUM(AA51:AE51)</f>
        <v>0</v>
      </c>
      <c r="Y51" s="251">
        <v>0</v>
      </c>
      <c r="Z51" s="251">
        <v>0</v>
      </c>
      <c r="AA51" s="251">
        <v>0</v>
      </c>
      <c r="AB51" s="251">
        <v>0</v>
      </c>
      <c r="AC51" s="251">
        <v>0</v>
      </c>
      <c r="AD51" s="251">
        <v>0</v>
      </c>
      <c r="AE51" s="251">
        <v>0</v>
      </c>
    </row>
    <row r="52" spans="1:31" ht="15" customHeight="1">
      <c r="A52" s="251"/>
      <c r="B52" s="251"/>
      <c r="C52" s="284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</row>
    <row r="53" spans="1:31" ht="15" customHeight="1">
      <c r="A53" s="251" t="s">
        <v>166</v>
      </c>
      <c r="B53" s="251" t="s">
        <v>41</v>
      </c>
      <c r="C53" s="284">
        <f aca="true" t="shared" si="11" ref="C53:AE53">C54+C55+C72</f>
        <v>1804</v>
      </c>
      <c r="D53" s="283">
        <f t="shared" si="11"/>
        <v>1163</v>
      </c>
      <c r="E53" s="283">
        <f t="shared" si="11"/>
        <v>641</v>
      </c>
      <c r="F53" s="283">
        <f t="shared" si="11"/>
        <v>0</v>
      </c>
      <c r="G53" s="283">
        <f t="shared" si="11"/>
        <v>0</v>
      </c>
      <c r="H53" s="283">
        <f t="shared" si="11"/>
        <v>0</v>
      </c>
      <c r="I53" s="283">
        <f t="shared" si="11"/>
        <v>514</v>
      </c>
      <c r="J53" s="283">
        <f t="shared" si="11"/>
        <v>352</v>
      </c>
      <c r="K53" s="283">
        <f t="shared" si="11"/>
        <v>162</v>
      </c>
      <c r="L53" s="283">
        <f t="shared" si="11"/>
        <v>98</v>
      </c>
      <c r="M53" s="283">
        <f t="shared" si="11"/>
        <v>88</v>
      </c>
      <c r="N53" s="283">
        <f t="shared" si="11"/>
        <v>90</v>
      </c>
      <c r="O53" s="283">
        <f t="shared" si="11"/>
        <v>92</v>
      </c>
      <c r="P53" s="283">
        <f t="shared" si="11"/>
        <v>77</v>
      </c>
      <c r="Q53" s="283">
        <f t="shared" si="11"/>
        <v>69</v>
      </c>
      <c r="R53" s="283">
        <f t="shared" si="11"/>
        <v>366</v>
      </c>
      <c r="S53" s="283">
        <f t="shared" si="11"/>
        <v>257</v>
      </c>
      <c r="T53" s="283">
        <f t="shared" si="11"/>
        <v>109</v>
      </c>
      <c r="U53" s="283">
        <f t="shared" si="11"/>
        <v>113</v>
      </c>
      <c r="V53" s="283">
        <f t="shared" si="11"/>
        <v>119</v>
      </c>
      <c r="W53" s="283">
        <f t="shared" si="11"/>
        <v>134</v>
      </c>
      <c r="X53" s="283">
        <f t="shared" si="11"/>
        <v>924</v>
      </c>
      <c r="Y53" s="283">
        <f t="shared" si="11"/>
        <v>554</v>
      </c>
      <c r="Z53" s="283">
        <f t="shared" si="11"/>
        <v>370</v>
      </c>
      <c r="AA53" s="283">
        <f t="shared" si="11"/>
        <v>305</v>
      </c>
      <c r="AB53" s="283">
        <f t="shared" si="11"/>
        <v>302</v>
      </c>
      <c r="AC53" s="283">
        <f t="shared" si="11"/>
        <v>284</v>
      </c>
      <c r="AD53" s="283">
        <f t="shared" si="11"/>
        <v>33</v>
      </c>
      <c r="AE53" s="283">
        <f t="shared" si="11"/>
        <v>0</v>
      </c>
    </row>
    <row r="54" spans="1:31" ht="15" customHeight="1">
      <c r="A54" s="251" t="s">
        <v>167</v>
      </c>
      <c r="B54" s="251" t="s">
        <v>168</v>
      </c>
      <c r="C54" s="287">
        <f>SUM(D54:E54)</f>
        <v>59</v>
      </c>
      <c r="D54" s="285">
        <f>G54+J54+S54+Y54</f>
        <v>42</v>
      </c>
      <c r="E54" s="285">
        <f>H54+K54+T54+Z54</f>
        <v>17</v>
      </c>
      <c r="F54" s="285">
        <f>SUM(G54:H54)</f>
        <v>0</v>
      </c>
      <c r="G54" s="285">
        <v>0</v>
      </c>
      <c r="H54" s="285">
        <v>0</v>
      </c>
      <c r="I54" s="285">
        <f>SUM(L54:Q54)</f>
        <v>17</v>
      </c>
      <c r="J54" s="285">
        <v>14</v>
      </c>
      <c r="K54" s="285">
        <v>3</v>
      </c>
      <c r="L54" s="285">
        <v>3</v>
      </c>
      <c r="M54" s="285">
        <v>3</v>
      </c>
      <c r="N54" s="285">
        <v>3</v>
      </c>
      <c r="O54" s="285">
        <v>3</v>
      </c>
      <c r="P54" s="285">
        <v>3</v>
      </c>
      <c r="Q54" s="251">
        <v>2</v>
      </c>
      <c r="R54" s="251">
        <f>SUM(U54:W54)</f>
        <v>18</v>
      </c>
      <c r="S54" s="251">
        <v>13</v>
      </c>
      <c r="T54" s="251">
        <v>5</v>
      </c>
      <c r="U54" s="251">
        <v>6</v>
      </c>
      <c r="V54" s="251">
        <v>6</v>
      </c>
      <c r="W54" s="251">
        <v>6</v>
      </c>
      <c r="X54" s="251">
        <f>SUM(AA54:AE54)</f>
        <v>24</v>
      </c>
      <c r="Y54" s="251">
        <v>15</v>
      </c>
      <c r="Z54" s="251">
        <v>9</v>
      </c>
      <c r="AA54" s="251">
        <v>8</v>
      </c>
      <c r="AB54" s="251">
        <v>8</v>
      </c>
      <c r="AC54" s="251">
        <v>8</v>
      </c>
      <c r="AD54" s="251">
        <v>0</v>
      </c>
      <c r="AE54" s="251">
        <v>0</v>
      </c>
    </row>
    <row r="55" spans="1:31" ht="15" customHeight="1">
      <c r="A55" s="286" t="s">
        <v>164</v>
      </c>
      <c r="B55" s="251" t="s">
        <v>41</v>
      </c>
      <c r="C55" s="287">
        <f>SUM(C56:C71)</f>
        <v>1655</v>
      </c>
      <c r="D55" s="285">
        <f>SUM(D56:D71)</f>
        <v>1121</v>
      </c>
      <c r="E55" s="285">
        <f aca="true" t="shared" si="12" ref="E55:AE55">SUM(E56:E71)</f>
        <v>534</v>
      </c>
      <c r="F55" s="285">
        <f t="shared" si="12"/>
        <v>0</v>
      </c>
      <c r="G55" s="285">
        <f t="shared" si="12"/>
        <v>0</v>
      </c>
      <c r="H55" s="285">
        <f t="shared" si="12"/>
        <v>0</v>
      </c>
      <c r="I55" s="285">
        <f t="shared" si="12"/>
        <v>497</v>
      </c>
      <c r="J55" s="285">
        <f t="shared" si="12"/>
        <v>338</v>
      </c>
      <c r="K55" s="285">
        <f t="shared" si="12"/>
        <v>159</v>
      </c>
      <c r="L55" s="285">
        <f t="shared" si="12"/>
        <v>95</v>
      </c>
      <c r="M55" s="285">
        <f t="shared" si="12"/>
        <v>85</v>
      </c>
      <c r="N55" s="285">
        <f t="shared" si="12"/>
        <v>87</v>
      </c>
      <c r="O55" s="285">
        <f t="shared" si="12"/>
        <v>89</v>
      </c>
      <c r="P55" s="285">
        <f t="shared" si="12"/>
        <v>74</v>
      </c>
      <c r="Q55" s="285">
        <f t="shared" si="12"/>
        <v>67</v>
      </c>
      <c r="R55" s="285">
        <f t="shared" si="12"/>
        <v>348</v>
      </c>
      <c r="S55" s="285">
        <f t="shared" si="12"/>
        <v>244</v>
      </c>
      <c r="T55" s="285">
        <f t="shared" si="12"/>
        <v>104</v>
      </c>
      <c r="U55" s="285">
        <f t="shared" si="12"/>
        <v>107</v>
      </c>
      <c r="V55" s="285">
        <f t="shared" si="12"/>
        <v>113</v>
      </c>
      <c r="W55" s="285">
        <f t="shared" si="12"/>
        <v>128</v>
      </c>
      <c r="X55" s="285">
        <f t="shared" si="12"/>
        <v>810</v>
      </c>
      <c r="Y55" s="285">
        <f t="shared" si="12"/>
        <v>539</v>
      </c>
      <c r="Z55" s="285">
        <f t="shared" si="12"/>
        <v>271</v>
      </c>
      <c r="AA55" s="285">
        <f t="shared" si="12"/>
        <v>270</v>
      </c>
      <c r="AB55" s="285">
        <f t="shared" si="12"/>
        <v>283</v>
      </c>
      <c r="AC55" s="285">
        <f t="shared" si="12"/>
        <v>257</v>
      </c>
      <c r="AD55" s="285">
        <f t="shared" si="12"/>
        <v>0</v>
      </c>
      <c r="AE55" s="285">
        <f t="shared" si="12"/>
        <v>0</v>
      </c>
    </row>
    <row r="56" spans="1:31" ht="15" customHeight="1">
      <c r="A56" s="286"/>
      <c r="B56" s="117" t="s">
        <v>138</v>
      </c>
      <c r="C56" s="287">
        <f aca="true" t="shared" si="13" ref="C56:C72">SUM(D56:E56)</f>
        <v>156</v>
      </c>
      <c r="D56" s="285">
        <f aca="true" t="shared" si="14" ref="D56:E72">G56+J56+S56+Y56</f>
        <v>112</v>
      </c>
      <c r="E56" s="285">
        <f t="shared" si="14"/>
        <v>44</v>
      </c>
      <c r="F56" s="285">
        <f aca="true" t="shared" si="15" ref="F56:F72">SUM(G56:H56)</f>
        <v>0</v>
      </c>
      <c r="G56" s="285">
        <v>0</v>
      </c>
      <c r="H56" s="285">
        <v>0</v>
      </c>
      <c r="I56" s="285">
        <f aca="true" t="shared" si="16" ref="I56:I72">SUM(L56:Q56)</f>
        <v>50</v>
      </c>
      <c r="J56" s="285">
        <v>35</v>
      </c>
      <c r="K56" s="285">
        <v>15</v>
      </c>
      <c r="L56" s="285">
        <v>8</v>
      </c>
      <c r="M56" s="285">
        <v>10</v>
      </c>
      <c r="N56" s="285">
        <v>13</v>
      </c>
      <c r="O56" s="285">
        <v>5</v>
      </c>
      <c r="P56" s="285">
        <v>7</v>
      </c>
      <c r="Q56" s="251">
        <v>7</v>
      </c>
      <c r="R56" s="251">
        <f aca="true" t="shared" si="17" ref="R56:R72">SUM(U56:W56)</f>
        <v>41</v>
      </c>
      <c r="S56" s="251">
        <v>29</v>
      </c>
      <c r="T56" s="251">
        <v>12</v>
      </c>
      <c r="U56" s="251">
        <v>15</v>
      </c>
      <c r="V56" s="251">
        <v>10</v>
      </c>
      <c r="W56" s="251">
        <v>16</v>
      </c>
      <c r="X56" s="251">
        <f aca="true" t="shared" si="18" ref="X56:X72">SUM(AA56:AE56)</f>
        <v>65</v>
      </c>
      <c r="Y56" s="251">
        <v>48</v>
      </c>
      <c r="Z56" s="251">
        <v>17</v>
      </c>
      <c r="AA56" s="251">
        <v>21</v>
      </c>
      <c r="AB56" s="251">
        <v>22</v>
      </c>
      <c r="AC56" s="251">
        <v>22</v>
      </c>
      <c r="AD56" s="251">
        <v>0</v>
      </c>
      <c r="AE56" s="251">
        <v>0</v>
      </c>
    </row>
    <row r="57" spans="1:31" ht="15" customHeight="1">
      <c r="A57" s="288"/>
      <c r="B57" s="117" t="s">
        <v>139</v>
      </c>
      <c r="C57" s="287">
        <f t="shared" si="13"/>
        <v>89</v>
      </c>
      <c r="D57" s="285">
        <f t="shared" si="14"/>
        <v>65</v>
      </c>
      <c r="E57" s="285">
        <f t="shared" si="14"/>
        <v>24</v>
      </c>
      <c r="F57" s="285">
        <f t="shared" si="15"/>
        <v>0</v>
      </c>
      <c r="G57" s="285">
        <v>0</v>
      </c>
      <c r="H57" s="285">
        <v>0</v>
      </c>
      <c r="I57" s="285">
        <f t="shared" si="16"/>
        <v>42</v>
      </c>
      <c r="J57" s="285">
        <v>31</v>
      </c>
      <c r="K57" s="285">
        <v>11</v>
      </c>
      <c r="L57" s="285">
        <v>6</v>
      </c>
      <c r="M57" s="285">
        <v>9</v>
      </c>
      <c r="N57" s="285">
        <v>12</v>
      </c>
      <c r="O57" s="285">
        <v>4</v>
      </c>
      <c r="P57" s="285">
        <v>7</v>
      </c>
      <c r="Q57" s="251">
        <v>4</v>
      </c>
      <c r="R57" s="251">
        <f t="shared" si="17"/>
        <v>26</v>
      </c>
      <c r="S57" s="251">
        <v>19</v>
      </c>
      <c r="T57" s="251">
        <v>7</v>
      </c>
      <c r="U57" s="251">
        <v>8</v>
      </c>
      <c r="V57" s="251">
        <v>9</v>
      </c>
      <c r="W57" s="251">
        <v>9</v>
      </c>
      <c r="X57" s="251">
        <f t="shared" si="18"/>
        <v>21</v>
      </c>
      <c r="Y57" s="251">
        <v>15</v>
      </c>
      <c r="Z57" s="251">
        <v>6</v>
      </c>
      <c r="AA57" s="251">
        <v>9</v>
      </c>
      <c r="AB57" s="251">
        <v>7</v>
      </c>
      <c r="AC57" s="251">
        <v>5</v>
      </c>
      <c r="AD57" s="251">
        <v>0</v>
      </c>
      <c r="AE57" s="251">
        <v>0</v>
      </c>
    </row>
    <row r="58" spans="1:31" ht="15" customHeight="1">
      <c r="A58" s="288"/>
      <c r="B58" s="117" t="s">
        <v>140</v>
      </c>
      <c r="C58" s="287">
        <f t="shared" si="13"/>
        <v>250</v>
      </c>
      <c r="D58" s="285">
        <f t="shared" si="14"/>
        <v>163</v>
      </c>
      <c r="E58" s="285">
        <f t="shared" si="14"/>
        <v>87</v>
      </c>
      <c r="F58" s="285">
        <f t="shared" si="15"/>
        <v>0</v>
      </c>
      <c r="G58" s="285">
        <v>0</v>
      </c>
      <c r="H58" s="285">
        <v>0</v>
      </c>
      <c r="I58" s="285">
        <f t="shared" si="16"/>
        <v>66</v>
      </c>
      <c r="J58" s="285">
        <v>42</v>
      </c>
      <c r="K58" s="285">
        <v>24</v>
      </c>
      <c r="L58" s="285">
        <v>16</v>
      </c>
      <c r="M58" s="285">
        <v>11</v>
      </c>
      <c r="N58" s="285">
        <v>7</v>
      </c>
      <c r="O58" s="285">
        <v>8</v>
      </c>
      <c r="P58" s="285">
        <v>8</v>
      </c>
      <c r="Q58" s="251">
        <v>16</v>
      </c>
      <c r="R58" s="251">
        <f t="shared" si="17"/>
        <v>55</v>
      </c>
      <c r="S58" s="251">
        <v>37</v>
      </c>
      <c r="T58" s="251">
        <v>18</v>
      </c>
      <c r="U58" s="251">
        <v>14</v>
      </c>
      <c r="V58" s="251">
        <v>21</v>
      </c>
      <c r="W58" s="251">
        <v>20</v>
      </c>
      <c r="X58" s="251">
        <f t="shared" si="18"/>
        <v>129</v>
      </c>
      <c r="Y58" s="251">
        <v>84</v>
      </c>
      <c r="Z58" s="251">
        <v>45</v>
      </c>
      <c r="AA58" s="251">
        <v>38</v>
      </c>
      <c r="AB58" s="251">
        <v>44</v>
      </c>
      <c r="AC58" s="251">
        <v>47</v>
      </c>
      <c r="AD58" s="251">
        <v>0</v>
      </c>
      <c r="AE58" s="251">
        <v>0</v>
      </c>
    </row>
    <row r="59" spans="1:31" ht="15" customHeight="1">
      <c r="A59" s="288"/>
      <c r="B59" s="289" t="s">
        <v>141</v>
      </c>
      <c r="C59" s="287">
        <f t="shared" si="13"/>
        <v>117</v>
      </c>
      <c r="D59" s="285">
        <f t="shared" si="14"/>
        <v>74</v>
      </c>
      <c r="E59" s="285">
        <f t="shared" si="14"/>
        <v>43</v>
      </c>
      <c r="F59" s="285">
        <f t="shared" si="15"/>
        <v>0</v>
      </c>
      <c r="G59" s="285">
        <v>0</v>
      </c>
      <c r="H59" s="285">
        <v>0</v>
      </c>
      <c r="I59" s="285">
        <f t="shared" si="16"/>
        <v>45</v>
      </c>
      <c r="J59" s="285">
        <v>28</v>
      </c>
      <c r="K59" s="285">
        <v>17</v>
      </c>
      <c r="L59" s="285">
        <v>14</v>
      </c>
      <c r="M59" s="285">
        <v>8</v>
      </c>
      <c r="N59" s="285">
        <v>8</v>
      </c>
      <c r="O59" s="285">
        <v>10</v>
      </c>
      <c r="P59" s="285">
        <v>2</v>
      </c>
      <c r="Q59" s="251">
        <v>3</v>
      </c>
      <c r="R59" s="251">
        <f t="shared" si="17"/>
        <v>26</v>
      </c>
      <c r="S59" s="251">
        <v>19</v>
      </c>
      <c r="T59" s="251">
        <v>7</v>
      </c>
      <c r="U59" s="251">
        <v>6</v>
      </c>
      <c r="V59" s="251">
        <v>9</v>
      </c>
      <c r="W59" s="251">
        <v>11</v>
      </c>
      <c r="X59" s="251">
        <f t="shared" si="18"/>
        <v>46</v>
      </c>
      <c r="Y59" s="251">
        <v>27</v>
      </c>
      <c r="Z59" s="251">
        <v>19</v>
      </c>
      <c r="AA59" s="251">
        <v>12</v>
      </c>
      <c r="AB59" s="251">
        <v>17</v>
      </c>
      <c r="AC59" s="251">
        <v>17</v>
      </c>
      <c r="AD59" s="251">
        <v>0</v>
      </c>
      <c r="AE59" s="251">
        <v>0</v>
      </c>
    </row>
    <row r="60" spans="1:31" ht="15" customHeight="1">
      <c r="A60" s="288"/>
      <c r="B60" s="289" t="s">
        <v>142</v>
      </c>
      <c r="C60" s="287">
        <f t="shared" si="13"/>
        <v>66</v>
      </c>
      <c r="D60" s="285">
        <f t="shared" si="14"/>
        <v>45</v>
      </c>
      <c r="E60" s="285">
        <f t="shared" si="14"/>
        <v>21</v>
      </c>
      <c r="F60" s="285">
        <f t="shared" si="15"/>
        <v>0</v>
      </c>
      <c r="G60" s="285">
        <v>0</v>
      </c>
      <c r="H60" s="285">
        <v>0</v>
      </c>
      <c r="I60" s="285">
        <f>SUM(L60:Q60)</f>
        <v>22</v>
      </c>
      <c r="J60" s="285">
        <v>18</v>
      </c>
      <c r="K60" s="285">
        <v>4</v>
      </c>
      <c r="L60" s="285">
        <v>3</v>
      </c>
      <c r="M60" s="285">
        <v>3</v>
      </c>
      <c r="N60" s="285">
        <v>2</v>
      </c>
      <c r="O60" s="285">
        <v>5</v>
      </c>
      <c r="P60" s="285">
        <v>4</v>
      </c>
      <c r="Q60" s="251">
        <v>5</v>
      </c>
      <c r="R60" s="251">
        <f t="shared" si="17"/>
        <v>15</v>
      </c>
      <c r="S60" s="251">
        <v>11</v>
      </c>
      <c r="T60" s="251">
        <v>4</v>
      </c>
      <c r="U60" s="251">
        <v>4</v>
      </c>
      <c r="V60" s="251">
        <v>3</v>
      </c>
      <c r="W60" s="251">
        <v>8</v>
      </c>
      <c r="X60" s="251">
        <f t="shared" si="18"/>
        <v>29</v>
      </c>
      <c r="Y60" s="251">
        <v>16</v>
      </c>
      <c r="Z60" s="251">
        <v>13</v>
      </c>
      <c r="AA60" s="251">
        <v>7</v>
      </c>
      <c r="AB60" s="251">
        <v>9</v>
      </c>
      <c r="AC60" s="251">
        <v>13</v>
      </c>
      <c r="AD60" s="251">
        <v>0</v>
      </c>
      <c r="AE60" s="251">
        <v>0</v>
      </c>
    </row>
    <row r="61" spans="1:31" ht="15" customHeight="1">
      <c r="A61" s="288"/>
      <c r="B61" s="289" t="s">
        <v>143</v>
      </c>
      <c r="C61" s="287">
        <f t="shared" si="13"/>
        <v>18</v>
      </c>
      <c r="D61" s="285">
        <f t="shared" si="14"/>
        <v>14</v>
      </c>
      <c r="E61" s="285">
        <f t="shared" si="14"/>
        <v>4</v>
      </c>
      <c r="F61" s="285">
        <f t="shared" si="15"/>
        <v>0</v>
      </c>
      <c r="G61" s="285">
        <v>0</v>
      </c>
      <c r="H61" s="285">
        <v>0</v>
      </c>
      <c r="I61" s="285">
        <f t="shared" si="16"/>
        <v>7</v>
      </c>
      <c r="J61" s="285">
        <v>6</v>
      </c>
      <c r="K61" s="285">
        <v>1</v>
      </c>
      <c r="L61" s="285">
        <v>2</v>
      </c>
      <c r="M61" s="285">
        <v>1</v>
      </c>
      <c r="N61" s="285">
        <v>0</v>
      </c>
      <c r="O61" s="285">
        <v>3</v>
      </c>
      <c r="P61" s="285">
        <v>1</v>
      </c>
      <c r="Q61" s="251">
        <v>0</v>
      </c>
      <c r="R61" s="251">
        <f t="shared" si="17"/>
        <v>11</v>
      </c>
      <c r="S61" s="251">
        <v>8</v>
      </c>
      <c r="T61" s="251">
        <v>3</v>
      </c>
      <c r="U61" s="251">
        <v>0</v>
      </c>
      <c r="V61" s="251">
        <v>6</v>
      </c>
      <c r="W61" s="251">
        <v>5</v>
      </c>
      <c r="X61" s="251">
        <f t="shared" si="18"/>
        <v>0</v>
      </c>
      <c r="Y61" s="251">
        <v>0</v>
      </c>
      <c r="Z61" s="251">
        <v>0</v>
      </c>
      <c r="AA61" s="251">
        <v>0</v>
      </c>
      <c r="AB61" s="251">
        <v>0</v>
      </c>
      <c r="AC61" s="251">
        <v>0</v>
      </c>
      <c r="AD61" s="251">
        <v>0</v>
      </c>
      <c r="AE61" s="251">
        <v>0</v>
      </c>
    </row>
    <row r="62" spans="1:31" ht="15" customHeight="1">
      <c r="A62" s="288"/>
      <c r="B62" s="289" t="s">
        <v>144</v>
      </c>
      <c r="C62" s="287">
        <f t="shared" si="13"/>
        <v>190</v>
      </c>
      <c r="D62" s="285">
        <f t="shared" si="14"/>
        <v>133</v>
      </c>
      <c r="E62" s="285">
        <f t="shared" si="14"/>
        <v>57</v>
      </c>
      <c r="F62" s="285">
        <f t="shared" si="15"/>
        <v>0</v>
      </c>
      <c r="G62" s="285">
        <v>0</v>
      </c>
      <c r="H62" s="285">
        <v>0</v>
      </c>
      <c r="I62" s="285">
        <f t="shared" si="16"/>
        <v>77</v>
      </c>
      <c r="J62" s="285">
        <v>54</v>
      </c>
      <c r="K62" s="285">
        <v>23</v>
      </c>
      <c r="L62" s="285">
        <v>13</v>
      </c>
      <c r="M62" s="285">
        <v>15</v>
      </c>
      <c r="N62" s="285">
        <v>14</v>
      </c>
      <c r="O62" s="285">
        <v>15</v>
      </c>
      <c r="P62" s="285">
        <v>12</v>
      </c>
      <c r="Q62" s="251">
        <v>8</v>
      </c>
      <c r="R62" s="251">
        <f t="shared" si="17"/>
        <v>43</v>
      </c>
      <c r="S62" s="251">
        <v>28</v>
      </c>
      <c r="T62" s="251">
        <v>15</v>
      </c>
      <c r="U62" s="251">
        <v>19</v>
      </c>
      <c r="V62" s="251">
        <v>14</v>
      </c>
      <c r="W62" s="251">
        <v>10</v>
      </c>
      <c r="X62" s="251">
        <f t="shared" si="18"/>
        <v>70</v>
      </c>
      <c r="Y62" s="251">
        <v>51</v>
      </c>
      <c r="Z62" s="251">
        <v>19</v>
      </c>
      <c r="AA62" s="251">
        <v>21</v>
      </c>
      <c r="AB62" s="251">
        <v>30</v>
      </c>
      <c r="AC62" s="251">
        <v>19</v>
      </c>
      <c r="AD62" s="251">
        <v>0</v>
      </c>
      <c r="AE62" s="251">
        <v>0</v>
      </c>
    </row>
    <row r="63" spans="1:31" ht="15" customHeight="1">
      <c r="A63" s="288"/>
      <c r="B63" s="289" t="s">
        <v>145</v>
      </c>
      <c r="C63" s="287">
        <f t="shared" si="13"/>
        <v>95</v>
      </c>
      <c r="D63" s="285">
        <f t="shared" si="14"/>
        <v>70</v>
      </c>
      <c r="E63" s="285">
        <f t="shared" si="14"/>
        <v>25</v>
      </c>
      <c r="F63" s="285">
        <f t="shared" si="15"/>
        <v>0</v>
      </c>
      <c r="G63" s="285">
        <v>0</v>
      </c>
      <c r="H63" s="285">
        <v>0</v>
      </c>
      <c r="I63" s="285">
        <f t="shared" si="16"/>
        <v>22</v>
      </c>
      <c r="J63" s="285">
        <v>19</v>
      </c>
      <c r="K63" s="285">
        <v>3</v>
      </c>
      <c r="L63" s="285">
        <v>2</v>
      </c>
      <c r="M63" s="285">
        <v>6</v>
      </c>
      <c r="N63" s="285">
        <v>3</v>
      </c>
      <c r="O63" s="285">
        <v>5</v>
      </c>
      <c r="P63" s="285">
        <v>2</v>
      </c>
      <c r="Q63" s="251">
        <v>4</v>
      </c>
      <c r="R63" s="251">
        <f t="shared" si="17"/>
        <v>16</v>
      </c>
      <c r="S63" s="251">
        <v>12</v>
      </c>
      <c r="T63" s="251">
        <v>4</v>
      </c>
      <c r="U63" s="251">
        <v>4</v>
      </c>
      <c r="V63" s="251">
        <v>4</v>
      </c>
      <c r="W63" s="251">
        <v>8</v>
      </c>
      <c r="X63" s="251">
        <f t="shared" si="18"/>
        <v>57</v>
      </c>
      <c r="Y63" s="251">
        <v>39</v>
      </c>
      <c r="Z63" s="251">
        <v>18</v>
      </c>
      <c r="AA63" s="251">
        <v>23</v>
      </c>
      <c r="AB63" s="251">
        <v>18</v>
      </c>
      <c r="AC63" s="251">
        <v>16</v>
      </c>
      <c r="AD63" s="251">
        <v>0</v>
      </c>
      <c r="AE63" s="251">
        <v>0</v>
      </c>
    </row>
    <row r="64" spans="1:31" ht="15" customHeight="1">
      <c r="A64" s="288"/>
      <c r="B64" s="289" t="s">
        <v>146</v>
      </c>
      <c r="C64" s="287">
        <f t="shared" si="13"/>
        <v>120</v>
      </c>
      <c r="D64" s="285">
        <f t="shared" si="14"/>
        <v>82</v>
      </c>
      <c r="E64" s="285">
        <f t="shared" si="14"/>
        <v>38</v>
      </c>
      <c r="F64" s="285">
        <f t="shared" si="15"/>
        <v>0</v>
      </c>
      <c r="G64" s="285">
        <v>0</v>
      </c>
      <c r="H64" s="285">
        <v>0</v>
      </c>
      <c r="I64" s="285">
        <f t="shared" si="16"/>
        <v>0</v>
      </c>
      <c r="J64" s="285">
        <v>0</v>
      </c>
      <c r="K64" s="285">
        <v>0</v>
      </c>
      <c r="L64" s="285">
        <v>0</v>
      </c>
      <c r="M64" s="285">
        <v>0</v>
      </c>
      <c r="N64" s="285">
        <v>0</v>
      </c>
      <c r="O64" s="285">
        <v>0</v>
      </c>
      <c r="P64" s="285">
        <v>0</v>
      </c>
      <c r="Q64" s="285">
        <v>0</v>
      </c>
      <c r="R64" s="251">
        <f t="shared" si="17"/>
        <v>0</v>
      </c>
      <c r="S64" s="251">
        <v>0</v>
      </c>
      <c r="T64" s="251">
        <v>0</v>
      </c>
      <c r="U64" s="251">
        <v>0</v>
      </c>
      <c r="V64" s="251">
        <v>0</v>
      </c>
      <c r="W64" s="251">
        <v>0</v>
      </c>
      <c r="X64" s="251">
        <f t="shared" si="18"/>
        <v>120</v>
      </c>
      <c r="Y64" s="251">
        <v>82</v>
      </c>
      <c r="Z64" s="251">
        <v>38</v>
      </c>
      <c r="AA64" s="251">
        <v>40</v>
      </c>
      <c r="AB64" s="251">
        <v>40</v>
      </c>
      <c r="AC64" s="251">
        <v>40</v>
      </c>
      <c r="AD64" s="251">
        <v>0</v>
      </c>
      <c r="AE64" s="251">
        <v>0</v>
      </c>
    </row>
    <row r="65" spans="1:31" ht="15" customHeight="1">
      <c r="A65" s="288"/>
      <c r="B65" s="289" t="s">
        <v>169</v>
      </c>
      <c r="C65" s="287">
        <f t="shared" si="13"/>
        <v>65</v>
      </c>
      <c r="D65" s="285">
        <f t="shared" si="14"/>
        <v>43</v>
      </c>
      <c r="E65" s="285">
        <f t="shared" si="14"/>
        <v>22</v>
      </c>
      <c r="F65" s="285">
        <f t="shared" si="15"/>
        <v>0</v>
      </c>
      <c r="G65" s="285">
        <v>0</v>
      </c>
      <c r="H65" s="285">
        <v>0</v>
      </c>
      <c r="I65" s="285">
        <f t="shared" si="16"/>
        <v>20</v>
      </c>
      <c r="J65" s="285">
        <v>14</v>
      </c>
      <c r="K65" s="285">
        <v>6</v>
      </c>
      <c r="L65" s="285">
        <v>7</v>
      </c>
      <c r="M65" s="285">
        <v>3</v>
      </c>
      <c r="N65" s="285">
        <v>1</v>
      </c>
      <c r="O65" s="285">
        <v>4</v>
      </c>
      <c r="P65" s="285">
        <v>2</v>
      </c>
      <c r="Q65" s="285">
        <v>3</v>
      </c>
      <c r="R65" s="251">
        <f t="shared" si="17"/>
        <v>11</v>
      </c>
      <c r="S65" s="251">
        <v>6</v>
      </c>
      <c r="T65" s="251">
        <v>5</v>
      </c>
      <c r="U65" s="251">
        <v>3</v>
      </c>
      <c r="V65" s="251">
        <v>2</v>
      </c>
      <c r="W65" s="251">
        <v>6</v>
      </c>
      <c r="X65" s="251">
        <f t="shared" si="18"/>
        <v>34</v>
      </c>
      <c r="Y65" s="251">
        <v>23</v>
      </c>
      <c r="Z65" s="251">
        <v>11</v>
      </c>
      <c r="AA65" s="251">
        <v>13</v>
      </c>
      <c r="AB65" s="251">
        <v>14</v>
      </c>
      <c r="AC65" s="251">
        <v>7</v>
      </c>
      <c r="AD65" s="251">
        <v>0</v>
      </c>
      <c r="AE65" s="251">
        <v>0</v>
      </c>
    </row>
    <row r="66" spans="1:31" ht="15" customHeight="1">
      <c r="A66" s="288"/>
      <c r="B66" s="289" t="s">
        <v>170</v>
      </c>
      <c r="C66" s="287">
        <f t="shared" si="13"/>
        <v>46</v>
      </c>
      <c r="D66" s="285">
        <f t="shared" si="14"/>
        <v>29</v>
      </c>
      <c r="E66" s="285">
        <f t="shared" si="14"/>
        <v>17</v>
      </c>
      <c r="F66" s="285">
        <f t="shared" si="15"/>
        <v>0</v>
      </c>
      <c r="G66" s="285">
        <v>0</v>
      </c>
      <c r="H66" s="285">
        <v>0</v>
      </c>
      <c r="I66" s="285">
        <f t="shared" si="16"/>
        <v>17</v>
      </c>
      <c r="J66" s="285">
        <v>12</v>
      </c>
      <c r="K66" s="285">
        <v>5</v>
      </c>
      <c r="L66" s="285">
        <v>3</v>
      </c>
      <c r="M66" s="285">
        <v>3</v>
      </c>
      <c r="N66" s="285">
        <v>2</v>
      </c>
      <c r="O66" s="285">
        <v>4</v>
      </c>
      <c r="P66" s="285">
        <v>3</v>
      </c>
      <c r="Q66" s="285">
        <v>2</v>
      </c>
      <c r="R66" s="251">
        <f t="shared" si="17"/>
        <v>9</v>
      </c>
      <c r="S66" s="251">
        <v>6</v>
      </c>
      <c r="T66" s="251">
        <v>3</v>
      </c>
      <c r="U66" s="251">
        <v>3</v>
      </c>
      <c r="V66" s="251">
        <v>3</v>
      </c>
      <c r="W66" s="251">
        <v>3</v>
      </c>
      <c r="X66" s="251">
        <f t="shared" si="18"/>
        <v>20</v>
      </c>
      <c r="Y66" s="251">
        <v>11</v>
      </c>
      <c r="Z66" s="251">
        <v>9</v>
      </c>
      <c r="AA66" s="251">
        <v>7</v>
      </c>
      <c r="AB66" s="251">
        <v>7</v>
      </c>
      <c r="AC66" s="251">
        <v>6</v>
      </c>
      <c r="AD66" s="251">
        <v>0</v>
      </c>
      <c r="AE66" s="251">
        <v>0</v>
      </c>
    </row>
    <row r="67" spans="1:31" ht="15" customHeight="1">
      <c r="A67" s="288"/>
      <c r="B67" s="289" t="s">
        <v>196</v>
      </c>
      <c r="C67" s="287">
        <f>SUM(D67:E67)</f>
        <v>111</v>
      </c>
      <c r="D67" s="285">
        <f>G67+J67+S67+Y67</f>
        <v>70</v>
      </c>
      <c r="E67" s="285">
        <f>H67+K67+T67+Z67</f>
        <v>41</v>
      </c>
      <c r="F67" s="285">
        <f>SUM(G67:H67)</f>
        <v>0</v>
      </c>
      <c r="G67" s="285">
        <v>0</v>
      </c>
      <c r="H67" s="285">
        <v>0</v>
      </c>
      <c r="I67" s="285">
        <f>SUM(L67:Q67)</f>
        <v>46</v>
      </c>
      <c r="J67" s="285">
        <v>30</v>
      </c>
      <c r="K67" s="285">
        <v>16</v>
      </c>
      <c r="L67" s="285">
        <v>9</v>
      </c>
      <c r="M67" s="285">
        <v>5</v>
      </c>
      <c r="N67" s="285">
        <v>7</v>
      </c>
      <c r="O67" s="285">
        <v>11</v>
      </c>
      <c r="P67" s="285">
        <v>4</v>
      </c>
      <c r="Q67" s="251">
        <v>10</v>
      </c>
      <c r="R67" s="251">
        <f>SUM(U67:W67)</f>
        <v>25</v>
      </c>
      <c r="S67" s="251">
        <v>18</v>
      </c>
      <c r="T67" s="251">
        <v>7</v>
      </c>
      <c r="U67" s="251">
        <v>8</v>
      </c>
      <c r="V67" s="251">
        <v>7</v>
      </c>
      <c r="W67" s="251">
        <v>10</v>
      </c>
      <c r="X67" s="251">
        <f>SUM(AA67:AE67)</f>
        <v>40</v>
      </c>
      <c r="Y67" s="251">
        <v>22</v>
      </c>
      <c r="Z67" s="251">
        <v>18</v>
      </c>
      <c r="AA67" s="251">
        <v>14</v>
      </c>
      <c r="AB67" s="251">
        <v>11</v>
      </c>
      <c r="AC67" s="251">
        <v>15</v>
      </c>
      <c r="AD67" s="251">
        <v>0</v>
      </c>
      <c r="AE67" s="251">
        <v>0</v>
      </c>
    </row>
    <row r="68" spans="1:31" ht="15" customHeight="1">
      <c r="A68" s="288"/>
      <c r="B68" s="289" t="s">
        <v>171</v>
      </c>
      <c r="C68" s="287">
        <f t="shared" si="13"/>
        <v>72</v>
      </c>
      <c r="D68" s="285">
        <f t="shared" si="14"/>
        <v>43</v>
      </c>
      <c r="E68" s="285">
        <f t="shared" si="14"/>
        <v>29</v>
      </c>
      <c r="F68" s="285">
        <f t="shared" si="15"/>
        <v>0</v>
      </c>
      <c r="G68" s="285">
        <v>0</v>
      </c>
      <c r="H68" s="285">
        <v>0</v>
      </c>
      <c r="I68" s="285">
        <f t="shared" si="16"/>
        <v>14</v>
      </c>
      <c r="J68" s="285">
        <v>4</v>
      </c>
      <c r="K68" s="285">
        <v>10</v>
      </c>
      <c r="L68" s="285">
        <v>3</v>
      </c>
      <c r="M68" s="285">
        <v>2</v>
      </c>
      <c r="N68" s="285">
        <v>4</v>
      </c>
      <c r="O68" s="285">
        <v>0</v>
      </c>
      <c r="P68" s="285">
        <v>3</v>
      </c>
      <c r="Q68" s="285">
        <v>2</v>
      </c>
      <c r="R68" s="251">
        <f t="shared" si="17"/>
        <v>24</v>
      </c>
      <c r="S68" s="251">
        <v>17</v>
      </c>
      <c r="T68" s="251">
        <v>7</v>
      </c>
      <c r="U68" s="251">
        <v>7</v>
      </c>
      <c r="V68" s="251">
        <v>10</v>
      </c>
      <c r="W68" s="251">
        <v>7</v>
      </c>
      <c r="X68" s="251">
        <f t="shared" si="18"/>
        <v>34</v>
      </c>
      <c r="Y68" s="251">
        <v>22</v>
      </c>
      <c r="Z68" s="251">
        <v>12</v>
      </c>
      <c r="AA68" s="251">
        <v>16</v>
      </c>
      <c r="AB68" s="251">
        <v>11</v>
      </c>
      <c r="AC68" s="251">
        <v>7</v>
      </c>
      <c r="AD68" s="251">
        <v>0</v>
      </c>
      <c r="AE68" s="251">
        <v>0</v>
      </c>
    </row>
    <row r="69" spans="1:31" ht="15" customHeight="1">
      <c r="A69" s="288"/>
      <c r="B69" s="289" t="s">
        <v>147</v>
      </c>
      <c r="C69" s="287">
        <f t="shared" si="13"/>
        <v>25</v>
      </c>
      <c r="D69" s="285">
        <f t="shared" si="14"/>
        <v>17</v>
      </c>
      <c r="E69" s="285">
        <f t="shared" si="14"/>
        <v>8</v>
      </c>
      <c r="F69" s="285">
        <f t="shared" si="15"/>
        <v>0</v>
      </c>
      <c r="G69" s="285">
        <v>0</v>
      </c>
      <c r="H69" s="285">
        <v>0</v>
      </c>
      <c r="I69" s="285">
        <f t="shared" si="16"/>
        <v>7</v>
      </c>
      <c r="J69" s="285">
        <v>4</v>
      </c>
      <c r="K69" s="285">
        <v>3</v>
      </c>
      <c r="L69" s="285">
        <v>0</v>
      </c>
      <c r="M69" s="285">
        <v>1</v>
      </c>
      <c r="N69" s="285">
        <v>0</v>
      </c>
      <c r="O69" s="285">
        <v>1</v>
      </c>
      <c r="P69" s="285">
        <v>5</v>
      </c>
      <c r="Q69" s="285">
        <v>0</v>
      </c>
      <c r="R69" s="251">
        <f t="shared" si="17"/>
        <v>13</v>
      </c>
      <c r="S69" s="251">
        <v>9</v>
      </c>
      <c r="T69" s="251">
        <v>4</v>
      </c>
      <c r="U69" s="251">
        <v>4</v>
      </c>
      <c r="V69" s="251">
        <v>5</v>
      </c>
      <c r="W69" s="251">
        <v>4</v>
      </c>
      <c r="X69" s="251">
        <f t="shared" si="18"/>
        <v>5</v>
      </c>
      <c r="Y69" s="251">
        <v>4</v>
      </c>
      <c r="Z69" s="251">
        <v>1</v>
      </c>
      <c r="AA69" s="251">
        <v>2</v>
      </c>
      <c r="AB69" s="251">
        <v>3</v>
      </c>
      <c r="AC69" s="251">
        <v>0</v>
      </c>
      <c r="AD69" s="251">
        <v>0</v>
      </c>
      <c r="AE69" s="251">
        <v>0</v>
      </c>
    </row>
    <row r="70" spans="1:31" ht="15" customHeight="1">
      <c r="A70" s="288"/>
      <c r="B70" s="289" t="s">
        <v>148</v>
      </c>
      <c r="C70" s="287">
        <f t="shared" si="13"/>
        <v>182</v>
      </c>
      <c r="D70" s="285">
        <f t="shared" si="14"/>
        <v>122</v>
      </c>
      <c r="E70" s="285">
        <f t="shared" si="14"/>
        <v>60</v>
      </c>
      <c r="F70" s="285">
        <f t="shared" si="15"/>
        <v>0</v>
      </c>
      <c r="G70" s="285">
        <v>0</v>
      </c>
      <c r="H70" s="285">
        <v>0</v>
      </c>
      <c r="I70" s="285">
        <f t="shared" si="16"/>
        <v>62</v>
      </c>
      <c r="J70" s="285">
        <v>41</v>
      </c>
      <c r="K70" s="285">
        <v>21</v>
      </c>
      <c r="L70" s="285">
        <v>9</v>
      </c>
      <c r="M70" s="285">
        <v>8</v>
      </c>
      <c r="N70" s="285">
        <v>14</v>
      </c>
      <c r="O70" s="285">
        <v>14</v>
      </c>
      <c r="P70" s="285">
        <v>14</v>
      </c>
      <c r="Q70" s="285">
        <v>3</v>
      </c>
      <c r="R70" s="251">
        <f t="shared" si="17"/>
        <v>33</v>
      </c>
      <c r="S70" s="251">
        <v>25</v>
      </c>
      <c r="T70" s="251">
        <v>8</v>
      </c>
      <c r="U70" s="251">
        <v>12</v>
      </c>
      <c r="V70" s="251">
        <v>10</v>
      </c>
      <c r="W70" s="251">
        <v>11</v>
      </c>
      <c r="X70" s="251">
        <f t="shared" si="18"/>
        <v>87</v>
      </c>
      <c r="Y70" s="251">
        <v>56</v>
      </c>
      <c r="Z70" s="251">
        <v>31</v>
      </c>
      <c r="AA70" s="251">
        <v>31</v>
      </c>
      <c r="AB70" s="251">
        <v>30</v>
      </c>
      <c r="AC70" s="251">
        <v>26</v>
      </c>
      <c r="AD70" s="251">
        <v>0</v>
      </c>
      <c r="AE70" s="251">
        <v>0</v>
      </c>
    </row>
    <row r="71" spans="1:31" ht="15" customHeight="1">
      <c r="A71" s="288"/>
      <c r="B71" s="289" t="s">
        <v>197</v>
      </c>
      <c r="C71" s="287">
        <f t="shared" si="13"/>
        <v>53</v>
      </c>
      <c r="D71" s="285">
        <f t="shared" si="14"/>
        <v>39</v>
      </c>
      <c r="E71" s="285">
        <f t="shared" si="14"/>
        <v>14</v>
      </c>
      <c r="F71" s="285">
        <f t="shared" si="15"/>
        <v>0</v>
      </c>
      <c r="G71" s="285">
        <v>0</v>
      </c>
      <c r="H71" s="285">
        <v>0</v>
      </c>
      <c r="I71" s="285">
        <f t="shared" si="16"/>
        <v>0</v>
      </c>
      <c r="J71" s="291">
        <v>0</v>
      </c>
      <c r="K71" s="291">
        <v>0</v>
      </c>
      <c r="L71" s="291">
        <v>0</v>
      </c>
      <c r="M71" s="291">
        <v>0</v>
      </c>
      <c r="N71" s="291">
        <v>0</v>
      </c>
      <c r="O71" s="285">
        <v>0</v>
      </c>
      <c r="P71" s="285">
        <v>0</v>
      </c>
      <c r="Q71" s="285">
        <v>0</v>
      </c>
      <c r="R71" s="251">
        <f t="shared" si="17"/>
        <v>0</v>
      </c>
      <c r="S71" s="251">
        <v>0</v>
      </c>
      <c r="T71" s="251">
        <v>0</v>
      </c>
      <c r="U71" s="251">
        <v>0</v>
      </c>
      <c r="V71" s="251">
        <v>0</v>
      </c>
      <c r="W71" s="251">
        <v>0</v>
      </c>
      <c r="X71" s="251">
        <f t="shared" si="18"/>
        <v>53</v>
      </c>
      <c r="Y71" s="251">
        <v>39</v>
      </c>
      <c r="Z71" s="251">
        <v>14</v>
      </c>
      <c r="AA71" s="251">
        <v>16</v>
      </c>
      <c r="AB71" s="251">
        <v>20</v>
      </c>
      <c r="AC71" s="251">
        <v>17</v>
      </c>
      <c r="AD71" s="251">
        <v>0</v>
      </c>
      <c r="AE71" s="251">
        <v>0</v>
      </c>
    </row>
    <row r="72" spans="1:31" ht="15" customHeight="1">
      <c r="A72" s="292" t="s">
        <v>172</v>
      </c>
      <c r="B72" s="292" t="s">
        <v>173</v>
      </c>
      <c r="C72" s="328">
        <f t="shared" si="13"/>
        <v>90</v>
      </c>
      <c r="D72" s="293">
        <f t="shared" si="14"/>
        <v>0</v>
      </c>
      <c r="E72" s="294">
        <f t="shared" si="14"/>
        <v>90</v>
      </c>
      <c r="F72" s="294">
        <f t="shared" si="15"/>
        <v>0</v>
      </c>
      <c r="G72" s="293">
        <v>0</v>
      </c>
      <c r="H72" s="293">
        <v>0</v>
      </c>
      <c r="I72" s="294">
        <f t="shared" si="16"/>
        <v>0</v>
      </c>
      <c r="J72" s="293">
        <v>0</v>
      </c>
      <c r="K72" s="293">
        <v>0</v>
      </c>
      <c r="L72" s="293">
        <v>0</v>
      </c>
      <c r="M72" s="293">
        <v>0</v>
      </c>
      <c r="N72" s="293">
        <v>0</v>
      </c>
      <c r="O72" s="293">
        <v>0</v>
      </c>
      <c r="P72" s="293">
        <v>0</v>
      </c>
      <c r="Q72" s="267">
        <v>0</v>
      </c>
      <c r="R72" s="267">
        <f t="shared" si="17"/>
        <v>0</v>
      </c>
      <c r="S72" s="267">
        <v>0</v>
      </c>
      <c r="T72" s="267">
        <v>0</v>
      </c>
      <c r="U72" s="267">
        <v>0</v>
      </c>
      <c r="V72" s="267">
        <v>0</v>
      </c>
      <c r="W72" s="267">
        <v>0</v>
      </c>
      <c r="X72" s="267">
        <f t="shared" si="18"/>
        <v>90</v>
      </c>
      <c r="Y72" s="267">
        <v>0</v>
      </c>
      <c r="Z72" s="267">
        <v>90</v>
      </c>
      <c r="AA72" s="267">
        <v>27</v>
      </c>
      <c r="AB72" s="267">
        <v>11</v>
      </c>
      <c r="AC72" s="267">
        <v>19</v>
      </c>
      <c r="AD72" s="267">
        <v>33</v>
      </c>
      <c r="AE72" s="267">
        <v>0</v>
      </c>
    </row>
  </sheetData>
  <mergeCells count="18">
    <mergeCell ref="A1:P1"/>
    <mergeCell ref="C3:E4"/>
    <mergeCell ref="G4:G5"/>
    <mergeCell ref="A38:Q38"/>
    <mergeCell ref="H4:J4"/>
    <mergeCell ref="K4:M4"/>
    <mergeCell ref="N4:Q4"/>
    <mergeCell ref="F3:Q3"/>
    <mergeCell ref="C40:E41"/>
    <mergeCell ref="F40:H41"/>
    <mergeCell ref="I40:Q41"/>
    <mergeCell ref="R40:W41"/>
    <mergeCell ref="X40:AE40"/>
    <mergeCell ref="X41:X42"/>
    <mergeCell ref="Y41:Y42"/>
    <mergeCell ref="Z41:Z42"/>
    <mergeCell ref="AA41:AC41"/>
    <mergeCell ref="AD41:AD4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1" r:id="rId1"/>
  <colBreaks count="1" manualBreakCount="1">
    <brk id="17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74"/>
  <sheetViews>
    <sheetView showGridLines="0" tabSelected="1" workbookViewId="0" topLeftCell="A28">
      <selection activeCell="AA32" sqref="AA32"/>
    </sheetView>
  </sheetViews>
  <sheetFormatPr defaultColWidth="12.75" defaultRowHeight="15" customHeight="1"/>
  <cols>
    <col min="1" max="1" width="7.5" style="249" customWidth="1"/>
    <col min="2" max="2" width="8.33203125" style="249" customWidth="1"/>
    <col min="3" max="13" width="6.58203125" style="249" customWidth="1"/>
    <col min="14" max="14" width="8.83203125" style="249" customWidth="1"/>
    <col min="15" max="15" width="8.58203125" style="249" customWidth="1"/>
    <col min="16" max="31" width="6.58203125" style="249" customWidth="1"/>
    <col min="32" max="16384" width="12.75" style="249" customWidth="1"/>
  </cols>
  <sheetData>
    <row r="1" spans="1:19" ht="15" customHeight="1">
      <c r="A1" s="247" t="s">
        <v>178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331"/>
      <c r="Q1" s="331"/>
      <c r="R1" s="331"/>
      <c r="S1" s="248"/>
    </row>
    <row r="2" spans="1:20" ht="15" customHeight="1">
      <c r="A2" s="250" t="s">
        <v>125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250"/>
      <c r="P2" s="295" t="s">
        <v>201</v>
      </c>
      <c r="R2" s="253"/>
      <c r="S2" s="250"/>
      <c r="T2" s="253" t="s">
        <v>179</v>
      </c>
    </row>
    <row r="3" spans="1:20" ht="15" customHeight="1">
      <c r="A3" s="254"/>
      <c r="B3" s="254"/>
      <c r="C3" s="332" t="s">
        <v>180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4" t="s">
        <v>155</v>
      </c>
    </row>
    <row r="4" spans="1:20" ht="15" customHeight="1">
      <c r="A4" s="259" t="s">
        <v>128</v>
      </c>
      <c r="B4" s="259"/>
      <c r="C4" s="335"/>
      <c r="D4" s="336" t="s">
        <v>4</v>
      </c>
      <c r="E4" s="337"/>
      <c r="F4" s="338" t="s">
        <v>156</v>
      </c>
      <c r="G4" s="338"/>
      <c r="H4" s="339" t="s">
        <v>157</v>
      </c>
      <c r="I4" s="340"/>
      <c r="J4" s="338" t="s">
        <v>158</v>
      </c>
      <c r="K4" s="338"/>
      <c r="L4" s="339" t="s">
        <v>159</v>
      </c>
      <c r="M4" s="340"/>
      <c r="N4" s="341" t="s">
        <v>206</v>
      </c>
      <c r="O4" s="342" t="s">
        <v>55</v>
      </c>
      <c r="P4" s="343" t="s">
        <v>64</v>
      </c>
      <c r="Q4" s="343"/>
      <c r="R4" s="339" t="s">
        <v>160</v>
      </c>
      <c r="S4" s="340"/>
      <c r="T4" s="344"/>
    </row>
    <row r="5" spans="1:20" ht="15" customHeight="1">
      <c r="A5" s="267"/>
      <c r="B5" s="268"/>
      <c r="C5" s="345" t="s">
        <v>4</v>
      </c>
      <c r="D5" s="346" t="s">
        <v>5</v>
      </c>
      <c r="E5" s="347" t="s">
        <v>6</v>
      </c>
      <c r="F5" s="348" t="s">
        <v>5</v>
      </c>
      <c r="G5" s="346" t="s">
        <v>6</v>
      </c>
      <c r="H5" s="345" t="s">
        <v>5</v>
      </c>
      <c r="I5" s="346" t="s">
        <v>6</v>
      </c>
      <c r="J5" s="348" t="s">
        <v>5</v>
      </c>
      <c r="K5" s="346" t="s">
        <v>6</v>
      </c>
      <c r="L5" s="345" t="s">
        <v>5</v>
      </c>
      <c r="M5" s="346" t="s">
        <v>6</v>
      </c>
      <c r="N5" s="348" t="s">
        <v>6</v>
      </c>
      <c r="O5" s="349" t="s">
        <v>6</v>
      </c>
      <c r="P5" s="348" t="s">
        <v>5</v>
      </c>
      <c r="Q5" s="350" t="s">
        <v>6</v>
      </c>
      <c r="R5" s="345" t="s">
        <v>5</v>
      </c>
      <c r="S5" s="346" t="s">
        <v>6</v>
      </c>
      <c r="T5" s="351"/>
    </row>
    <row r="6" spans="1:31" ht="15" customHeight="1">
      <c r="A6" s="279" t="s">
        <v>92</v>
      </c>
      <c r="B6" s="279"/>
      <c r="C6" s="280">
        <v>1278</v>
      </c>
      <c r="D6" s="281">
        <v>615</v>
      </c>
      <c r="E6" s="281">
        <v>663</v>
      </c>
      <c r="F6" s="281">
        <v>17</v>
      </c>
      <c r="G6" s="281">
        <v>2</v>
      </c>
      <c r="H6" s="281">
        <v>25</v>
      </c>
      <c r="I6" s="281">
        <v>2</v>
      </c>
      <c r="J6" s="281">
        <v>522</v>
      </c>
      <c r="K6" s="281">
        <v>574</v>
      </c>
      <c r="L6" s="281">
        <v>0</v>
      </c>
      <c r="M6" s="281">
        <v>0</v>
      </c>
      <c r="N6" s="281">
        <v>36</v>
      </c>
      <c r="O6" s="281">
        <v>0</v>
      </c>
      <c r="P6" s="381">
        <v>0</v>
      </c>
      <c r="Q6" s="381">
        <v>0</v>
      </c>
      <c r="R6" s="281">
        <v>51</v>
      </c>
      <c r="S6" s="251">
        <v>49</v>
      </c>
      <c r="T6" s="251">
        <v>31</v>
      </c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</row>
    <row r="7" spans="1:31" ht="15" customHeight="1">
      <c r="A7" s="279" t="s">
        <v>192</v>
      </c>
      <c r="B7" s="279"/>
      <c r="C7" s="280">
        <f>C10+C12+C16</f>
        <v>1265</v>
      </c>
      <c r="D7" s="281">
        <f>D10+D12+D16</f>
        <v>611</v>
      </c>
      <c r="E7" s="281">
        <f aca="true" t="shared" si="0" ref="E7:T7">E10+E12+E16</f>
        <v>654</v>
      </c>
      <c r="F7" s="281">
        <f t="shared" si="0"/>
        <v>18</v>
      </c>
      <c r="G7" s="281">
        <f t="shared" si="0"/>
        <v>1</v>
      </c>
      <c r="H7" s="281">
        <f t="shared" si="0"/>
        <v>24</v>
      </c>
      <c r="I7" s="281">
        <f t="shared" si="0"/>
        <v>3</v>
      </c>
      <c r="J7" s="281">
        <f t="shared" si="0"/>
        <v>525</v>
      </c>
      <c r="K7" s="281">
        <f t="shared" si="0"/>
        <v>568</v>
      </c>
      <c r="L7" s="281">
        <f t="shared" si="0"/>
        <v>0</v>
      </c>
      <c r="M7" s="281">
        <f t="shared" si="0"/>
        <v>0</v>
      </c>
      <c r="N7" s="281">
        <f t="shared" si="0"/>
        <v>36</v>
      </c>
      <c r="O7" s="281">
        <f t="shared" si="0"/>
        <v>0</v>
      </c>
      <c r="P7" s="281">
        <f t="shared" si="0"/>
        <v>0</v>
      </c>
      <c r="Q7" s="281">
        <f t="shared" si="0"/>
        <v>0</v>
      </c>
      <c r="R7" s="281">
        <f t="shared" si="0"/>
        <v>44</v>
      </c>
      <c r="S7" s="281">
        <f t="shared" si="0"/>
        <v>46</v>
      </c>
      <c r="T7" s="281">
        <f t="shared" si="0"/>
        <v>26</v>
      </c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</row>
    <row r="8" spans="1:31" ht="9" customHeight="1">
      <c r="A8" s="251"/>
      <c r="B8" s="251"/>
      <c r="C8" s="284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51"/>
      <c r="T8" s="251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</row>
    <row r="9" spans="1:31" ht="15" customHeight="1">
      <c r="A9" s="250" t="s">
        <v>137</v>
      </c>
      <c r="B9" s="250"/>
      <c r="C9" s="280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</row>
    <row r="10" spans="1:31" ht="15" customHeight="1">
      <c r="A10" s="251" t="s">
        <v>164</v>
      </c>
      <c r="B10" s="251" t="s">
        <v>199</v>
      </c>
      <c r="C10" s="284">
        <f>SUM(D10:E10)</f>
        <v>67</v>
      </c>
      <c r="D10" s="283">
        <f>F10+H10+J10+L10+P10+R10</f>
        <v>39</v>
      </c>
      <c r="E10" s="283">
        <f>G10+I10+K10+M10+N10+O10+Q10+S10</f>
        <v>28</v>
      </c>
      <c r="F10" s="281">
        <v>1</v>
      </c>
      <c r="G10" s="283">
        <v>0</v>
      </c>
      <c r="H10" s="283">
        <v>1</v>
      </c>
      <c r="I10" s="283">
        <v>0</v>
      </c>
      <c r="J10" s="283">
        <v>37</v>
      </c>
      <c r="K10" s="283">
        <v>24</v>
      </c>
      <c r="L10" s="283">
        <v>0</v>
      </c>
      <c r="M10" s="283">
        <v>0</v>
      </c>
      <c r="N10" s="283">
        <v>1</v>
      </c>
      <c r="O10" s="283">
        <v>0</v>
      </c>
      <c r="P10" s="283">
        <v>0</v>
      </c>
      <c r="Q10" s="283">
        <v>0</v>
      </c>
      <c r="R10" s="283">
        <v>0</v>
      </c>
      <c r="S10" s="251">
        <v>3</v>
      </c>
      <c r="T10" s="251">
        <v>10</v>
      </c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</row>
    <row r="11" spans="1:31" ht="9" customHeight="1">
      <c r="A11" s="251"/>
      <c r="B11" s="251"/>
      <c r="C11" s="284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51"/>
      <c r="T11" s="251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</row>
    <row r="12" spans="1:31" ht="15" customHeight="1">
      <c r="A12" s="251" t="s">
        <v>165</v>
      </c>
      <c r="B12" s="251" t="s">
        <v>41</v>
      </c>
      <c r="C12" s="284">
        <f aca="true" t="shared" si="1" ref="C12:T12">SUM(C13:C14)</f>
        <v>108</v>
      </c>
      <c r="D12" s="283">
        <f t="shared" si="1"/>
        <v>52</v>
      </c>
      <c r="E12" s="283">
        <f t="shared" si="1"/>
        <v>56</v>
      </c>
      <c r="F12" s="283">
        <f t="shared" si="1"/>
        <v>1</v>
      </c>
      <c r="G12" s="283">
        <f t="shared" si="1"/>
        <v>0</v>
      </c>
      <c r="H12" s="283">
        <f t="shared" si="1"/>
        <v>3</v>
      </c>
      <c r="I12" s="283">
        <f t="shared" si="1"/>
        <v>0</v>
      </c>
      <c r="J12" s="283">
        <f t="shared" si="1"/>
        <v>44</v>
      </c>
      <c r="K12" s="283">
        <f t="shared" si="1"/>
        <v>48</v>
      </c>
      <c r="L12" s="283">
        <f t="shared" si="1"/>
        <v>0</v>
      </c>
      <c r="M12" s="283">
        <f t="shared" si="1"/>
        <v>0</v>
      </c>
      <c r="N12" s="283">
        <f t="shared" si="1"/>
        <v>4</v>
      </c>
      <c r="O12" s="283">
        <f t="shared" si="1"/>
        <v>0</v>
      </c>
      <c r="P12" s="283">
        <f t="shared" si="1"/>
        <v>0</v>
      </c>
      <c r="Q12" s="283">
        <f t="shared" si="1"/>
        <v>0</v>
      </c>
      <c r="R12" s="283">
        <f t="shared" si="1"/>
        <v>4</v>
      </c>
      <c r="S12" s="283">
        <f t="shared" si="1"/>
        <v>4</v>
      </c>
      <c r="T12" s="283">
        <f t="shared" si="1"/>
        <v>1</v>
      </c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</row>
    <row r="13" spans="1:31" ht="15" customHeight="1">
      <c r="A13" s="251" t="s">
        <v>164</v>
      </c>
      <c r="B13" s="251" t="s">
        <v>200</v>
      </c>
      <c r="C13" s="284">
        <f>SUM(D13:E13)</f>
        <v>92</v>
      </c>
      <c r="D13" s="283">
        <f>F13+H13+J13+L13+P13+R13</f>
        <v>44</v>
      </c>
      <c r="E13" s="283">
        <f>G13+I13+K13+M13+N13+O13+Q13+S13</f>
        <v>48</v>
      </c>
      <c r="F13" s="283">
        <v>1</v>
      </c>
      <c r="G13" s="283">
        <v>0</v>
      </c>
      <c r="H13" s="283">
        <v>2</v>
      </c>
      <c r="I13" s="283">
        <v>0</v>
      </c>
      <c r="J13" s="283">
        <v>37</v>
      </c>
      <c r="K13" s="283">
        <v>41</v>
      </c>
      <c r="L13" s="283">
        <v>0</v>
      </c>
      <c r="M13" s="283">
        <v>0</v>
      </c>
      <c r="N13" s="283">
        <v>3</v>
      </c>
      <c r="O13" s="283">
        <v>0</v>
      </c>
      <c r="P13" s="283">
        <v>0</v>
      </c>
      <c r="Q13" s="283">
        <v>0</v>
      </c>
      <c r="R13" s="283">
        <v>4</v>
      </c>
      <c r="S13" s="251">
        <v>4</v>
      </c>
      <c r="T13" s="251">
        <v>1</v>
      </c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</row>
    <row r="14" spans="1:31" ht="15" customHeight="1">
      <c r="A14" s="251"/>
      <c r="B14" s="251" t="s">
        <v>195</v>
      </c>
      <c r="C14" s="284">
        <f>SUM(D14:E14)</f>
        <v>16</v>
      </c>
      <c r="D14" s="283">
        <f>F14+H14+J14+L14+P14+R14</f>
        <v>8</v>
      </c>
      <c r="E14" s="283">
        <f>G14+I14+K14+M14+N14+O14+Q14+S14</f>
        <v>8</v>
      </c>
      <c r="F14" s="283">
        <v>0</v>
      </c>
      <c r="G14" s="283">
        <v>0</v>
      </c>
      <c r="H14" s="283">
        <v>1</v>
      </c>
      <c r="I14" s="283">
        <v>0</v>
      </c>
      <c r="J14" s="283">
        <v>7</v>
      </c>
      <c r="K14" s="283">
        <v>7</v>
      </c>
      <c r="L14" s="283">
        <v>0</v>
      </c>
      <c r="M14" s="283">
        <v>0</v>
      </c>
      <c r="N14" s="283">
        <v>1</v>
      </c>
      <c r="O14" s="283">
        <v>0</v>
      </c>
      <c r="P14" s="283">
        <v>0</v>
      </c>
      <c r="Q14" s="283">
        <v>0</v>
      </c>
      <c r="R14" s="283">
        <v>0</v>
      </c>
      <c r="S14" s="251">
        <v>0</v>
      </c>
      <c r="T14" s="251">
        <v>0</v>
      </c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</row>
    <row r="15" spans="1:31" ht="9" customHeight="1">
      <c r="A15" s="251"/>
      <c r="B15" s="251"/>
      <c r="C15" s="284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51"/>
      <c r="T15" s="251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</row>
    <row r="16" spans="1:31" ht="15" customHeight="1">
      <c r="A16" s="251" t="s">
        <v>166</v>
      </c>
      <c r="B16" s="251" t="s">
        <v>41</v>
      </c>
      <c r="C16" s="284">
        <f aca="true" t="shared" si="2" ref="C16:T16">C17+C18+C35</f>
        <v>1090</v>
      </c>
      <c r="D16" s="283">
        <f t="shared" si="2"/>
        <v>520</v>
      </c>
      <c r="E16" s="283">
        <f t="shared" si="2"/>
        <v>570</v>
      </c>
      <c r="F16" s="283">
        <f t="shared" si="2"/>
        <v>16</v>
      </c>
      <c r="G16" s="283">
        <f t="shared" si="2"/>
        <v>1</v>
      </c>
      <c r="H16" s="283">
        <f t="shared" si="2"/>
        <v>20</v>
      </c>
      <c r="I16" s="283">
        <f t="shared" si="2"/>
        <v>3</v>
      </c>
      <c r="J16" s="283">
        <f t="shared" si="2"/>
        <v>444</v>
      </c>
      <c r="K16" s="283">
        <f t="shared" si="2"/>
        <v>496</v>
      </c>
      <c r="L16" s="283">
        <f t="shared" si="2"/>
        <v>0</v>
      </c>
      <c r="M16" s="283">
        <f t="shared" si="2"/>
        <v>0</v>
      </c>
      <c r="N16" s="283">
        <f t="shared" si="2"/>
        <v>31</v>
      </c>
      <c r="O16" s="283">
        <f t="shared" si="2"/>
        <v>0</v>
      </c>
      <c r="P16" s="283">
        <f t="shared" si="2"/>
        <v>0</v>
      </c>
      <c r="Q16" s="283">
        <f t="shared" si="2"/>
        <v>0</v>
      </c>
      <c r="R16" s="283">
        <f t="shared" si="2"/>
        <v>40</v>
      </c>
      <c r="S16" s="283">
        <f t="shared" si="2"/>
        <v>39</v>
      </c>
      <c r="T16" s="283">
        <f t="shared" si="2"/>
        <v>15</v>
      </c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</row>
    <row r="17" spans="1:31" ht="15" customHeight="1">
      <c r="A17" s="251" t="s">
        <v>167</v>
      </c>
      <c r="B17" s="251" t="s">
        <v>168</v>
      </c>
      <c r="C17" s="287">
        <f aca="true" t="shared" si="3" ref="C17:C35">SUM(D17:E17)</f>
        <v>28</v>
      </c>
      <c r="D17" s="285">
        <f>F17+H17+J17+L17+P17+R17</f>
        <v>18</v>
      </c>
      <c r="E17" s="285">
        <f>G17+I17+K17+M17+N17+O17+Q17+S17</f>
        <v>10</v>
      </c>
      <c r="F17" s="285">
        <v>0</v>
      </c>
      <c r="G17" s="285">
        <v>0</v>
      </c>
      <c r="H17" s="285">
        <v>2</v>
      </c>
      <c r="I17" s="285">
        <v>0</v>
      </c>
      <c r="J17" s="285">
        <v>16</v>
      </c>
      <c r="K17" s="285">
        <v>9</v>
      </c>
      <c r="L17" s="285">
        <v>0</v>
      </c>
      <c r="M17" s="285">
        <v>0</v>
      </c>
      <c r="N17" s="285">
        <v>1</v>
      </c>
      <c r="O17" s="285">
        <v>0</v>
      </c>
      <c r="P17" s="285">
        <v>0</v>
      </c>
      <c r="Q17" s="285">
        <v>0</v>
      </c>
      <c r="R17" s="285">
        <v>0</v>
      </c>
      <c r="S17" s="251">
        <v>0</v>
      </c>
      <c r="T17" s="251">
        <v>5</v>
      </c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</row>
    <row r="18" spans="1:31" ht="15" customHeight="1">
      <c r="A18" s="295" t="s">
        <v>164</v>
      </c>
      <c r="B18" s="251" t="s">
        <v>41</v>
      </c>
      <c r="C18" s="287">
        <f>SUM(C19:C34)</f>
        <v>1045</v>
      </c>
      <c r="D18" s="285">
        <f>SUM(D19:D34)</f>
        <v>496</v>
      </c>
      <c r="E18" s="285">
        <f aca="true" t="shared" si="4" ref="E18:T18">SUM(E19:E34)</f>
        <v>549</v>
      </c>
      <c r="F18" s="285">
        <f t="shared" si="4"/>
        <v>15</v>
      </c>
      <c r="G18" s="285">
        <f t="shared" si="4"/>
        <v>1</v>
      </c>
      <c r="H18" s="285">
        <f t="shared" si="4"/>
        <v>18</v>
      </c>
      <c r="I18" s="285">
        <f t="shared" si="4"/>
        <v>3</v>
      </c>
      <c r="J18" s="285">
        <f t="shared" si="4"/>
        <v>423</v>
      </c>
      <c r="K18" s="285">
        <f t="shared" si="4"/>
        <v>478</v>
      </c>
      <c r="L18" s="285">
        <f t="shared" si="4"/>
        <v>0</v>
      </c>
      <c r="M18" s="285">
        <f t="shared" si="4"/>
        <v>0</v>
      </c>
      <c r="N18" s="285">
        <f t="shared" si="4"/>
        <v>29</v>
      </c>
      <c r="O18" s="285">
        <f t="shared" si="4"/>
        <v>0</v>
      </c>
      <c r="P18" s="285">
        <f t="shared" si="4"/>
        <v>0</v>
      </c>
      <c r="Q18" s="285">
        <f t="shared" si="4"/>
        <v>0</v>
      </c>
      <c r="R18" s="285">
        <f t="shared" si="4"/>
        <v>40</v>
      </c>
      <c r="S18" s="285">
        <f t="shared" si="4"/>
        <v>38</v>
      </c>
      <c r="T18" s="285">
        <f t="shared" si="4"/>
        <v>5</v>
      </c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</row>
    <row r="19" spans="1:31" ht="15" customHeight="1">
      <c r="A19" s="295"/>
      <c r="B19" s="117" t="s">
        <v>138</v>
      </c>
      <c r="C19" s="287">
        <f t="shared" si="3"/>
        <v>83</v>
      </c>
      <c r="D19" s="285">
        <f aca="true" t="shared" si="5" ref="D19:D35">F19+H19+J19+L19+P19+R19</f>
        <v>42</v>
      </c>
      <c r="E19" s="285">
        <f aca="true" t="shared" si="6" ref="E19:E35">G19+I19+K19+M19+N19+O19+Q19+S19</f>
        <v>41</v>
      </c>
      <c r="F19" s="285">
        <v>1</v>
      </c>
      <c r="G19" s="285">
        <v>0</v>
      </c>
      <c r="H19" s="285">
        <v>1</v>
      </c>
      <c r="I19" s="285">
        <v>1</v>
      </c>
      <c r="J19" s="285">
        <v>36</v>
      </c>
      <c r="K19" s="285">
        <v>32</v>
      </c>
      <c r="L19" s="285">
        <v>0</v>
      </c>
      <c r="M19" s="285">
        <v>0</v>
      </c>
      <c r="N19" s="285">
        <v>3</v>
      </c>
      <c r="O19" s="285">
        <v>0</v>
      </c>
      <c r="P19" s="285">
        <v>0</v>
      </c>
      <c r="Q19" s="285">
        <v>0</v>
      </c>
      <c r="R19" s="285">
        <v>4</v>
      </c>
      <c r="S19" s="251">
        <v>5</v>
      </c>
      <c r="T19" s="251">
        <v>1</v>
      </c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</row>
    <row r="20" spans="1:31" ht="15" customHeight="1">
      <c r="A20" s="352"/>
      <c r="B20" s="117" t="s">
        <v>139</v>
      </c>
      <c r="C20" s="287">
        <f t="shared" si="3"/>
        <v>102</v>
      </c>
      <c r="D20" s="285">
        <f t="shared" si="5"/>
        <v>52</v>
      </c>
      <c r="E20" s="285">
        <f t="shared" si="6"/>
        <v>50</v>
      </c>
      <c r="F20" s="285">
        <v>2</v>
      </c>
      <c r="G20" s="285">
        <v>0</v>
      </c>
      <c r="H20" s="285">
        <v>2</v>
      </c>
      <c r="I20" s="285">
        <v>0</v>
      </c>
      <c r="J20" s="285">
        <v>43</v>
      </c>
      <c r="K20" s="285">
        <v>40</v>
      </c>
      <c r="L20" s="285">
        <v>0</v>
      </c>
      <c r="M20" s="285">
        <v>0</v>
      </c>
      <c r="N20" s="285">
        <v>2</v>
      </c>
      <c r="O20" s="285">
        <v>0</v>
      </c>
      <c r="P20" s="285">
        <v>0</v>
      </c>
      <c r="Q20" s="285">
        <v>0</v>
      </c>
      <c r="R20" s="285">
        <v>5</v>
      </c>
      <c r="S20" s="251">
        <v>8</v>
      </c>
      <c r="T20" s="251">
        <v>0</v>
      </c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</row>
    <row r="21" spans="1:31" ht="15" customHeight="1">
      <c r="A21" s="352"/>
      <c r="B21" s="117" t="s">
        <v>140</v>
      </c>
      <c r="C21" s="287">
        <f t="shared" si="3"/>
        <v>124</v>
      </c>
      <c r="D21" s="285">
        <f t="shared" si="5"/>
        <v>59</v>
      </c>
      <c r="E21" s="285">
        <f t="shared" si="6"/>
        <v>65</v>
      </c>
      <c r="F21" s="285">
        <v>1</v>
      </c>
      <c r="G21" s="285">
        <v>0</v>
      </c>
      <c r="H21" s="285">
        <v>2</v>
      </c>
      <c r="I21" s="285">
        <v>0</v>
      </c>
      <c r="J21" s="285">
        <v>51</v>
      </c>
      <c r="K21" s="285">
        <v>61</v>
      </c>
      <c r="L21" s="285">
        <v>0</v>
      </c>
      <c r="M21" s="285">
        <v>0</v>
      </c>
      <c r="N21" s="285">
        <v>2</v>
      </c>
      <c r="O21" s="285">
        <v>0</v>
      </c>
      <c r="P21" s="285">
        <v>0</v>
      </c>
      <c r="Q21" s="285">
        <v>0</v>
      </c>
      <c r="R21" s="285">
        <v>5</v>
      </c>
      <c r="S21" s="251">
        <v>2</v>
      </c>
      <c r="T21" s="251">
        <v>1</v>
      </c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</row>
    <row r="22" spans="1:31" ht="15" customHeight="1">
      <c r="A22" s="352"/>
      <c r="B22" s="289" t="s">
        <v>141</v>
      </c>
      <c r="C22" s="287">
        <f t="shared" si="3"/>
        <v>72</v>
      </c>
      <c r="D22" s="285">
        <f t="shared" si="5"/>
        <v>30</v>
      </c>
      <c r="E22" s="285">
        <f t="shared" si="6"/>
        <v>42</v>
      </c>
      <c r="F22" s="285">
        <v>1</v>
      </c>
      <c r="G22" s="285">
        <v>0</v>
      </c>
      <c r="H22" s="285">
        <v>0</v>
      </c>
      <c r="I22" s="285">
        <v>1</v>
      </c>
      <c r="J22" s="285">
        <v>27</v>
      </c>
      <c r="K22" s="285">
        <v>38</v>
      </c>
      <c r="L22" s="285">
        <v>0</v>
      </c>
      <c r="M22" s="285">
        <v>0</v>
      </c>
      <c r="N22" s="285">
        <v>2</v>
      </c>
      <c r="O22" s="285">
        <v>0</v>
      </c>
      <c r="P22" s="285">
        <v>0</v>
      </c>
      <c r="Q22" s="285">
        <v>0</v>
      </c>
      <c r="R22" s="285">
        <v>2</v>
      </c>
      <c r="S22" s="251">
        <v>1</v>
      </c>
      <c r="T22" s="251">
        <v>1</v>
      </c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</row>
    <row r="23" spans="1:31" ht="15" customHeight="1">
      <c r="A23" s="352"/>
      <c r="B23" s="289" t="s">
        <v>142</v>
      </c>
      <c r="C23" s="287">
        <f t="shared" si="3"/>
        <v>47</v>
      </c>
      <c r="D23" s="285">
        <f t="shared" si="5"/>
        <v>19</v>
      </c>
      <c r="E23" s="285">
        <f t="shared" si="6"/>
        <v>28</v>
      </c>
      <c r="F23" s="285">
        <v>1</v>
      </c>
      <c r="G23" s="285">
        <v>0</v>
      </c>
      <c r="H23" s="285">
        <v>1</v>
      </c>
      <c r="I23" s="285">
        <v>0</v>
      </c>
      <c r="J23" s="285">
        <v>14</v>
      </c>
      <c r="K23" s="285">
        <v>25</v>
      </c>
      <c r="L23" s="285">
        <v>0</v>
      </c>
      <c r="M23" s="285">
        <v>0</v>
      </c>
      <c r="N23" s="285">
        <v>2</v>
      </c>
      <c r="O23" s="285">
        <v>0</v>
      </c>
      <c r="P23" s="285">
        <v>0</v>
      </c>
      <c r="Q23" s="285">
        <v>0</v>
      </c>
      <c r="R23" s="285">
        <v>3</v>
      </c>
      <c r="S23" s="251">
        <v>1</v>
      </c>
      <c r="T23" s="251">
        <v>1</v>
      </c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</row>
    <row r="24" spans="1:31" ht="15" customHeight="1">
      <c r="A24" s="352"/>
      <c r="B24" s="289" t="s">
        <v>143</v>
      </c>
      <c r="C24" s="287">
        <f t="shared" si="3"/>
        <v>16</v>
      </c>
      <c r="D24" s="285">
        <f t="shared" si="5"/>
        <v>7</v>
      </c>
      <c r="E24" s="285">
        <f t="shared" si="6"/>
        <v>9</v>
      </c>
      <c r="F24" s="285">
        <v>0</v>
      </c>
      <c r="G24" s="285">
        <v>0</v>
      </c>
      <c r="H24" s="285">
        <v>1</v>
      </c>
      <c r="I24" s="285">
        <v>0</v>
      </c>
      <c r="J24" s="285">
        <v>6</v>
      </c>
      <c r="K24" s="285">
        <v>7</v>
      </c>
      <c r="L24" s="285">
        <v>0</v>
      </c>
      <c r="M24" s="285">
        <v>0</v>
      </c>
      <c r="N24" s="285">
        <v>1</v>
      </c>
      <c r="O24" s="285">
        <v>0</v>
      </c>
      <c r="P24" s="285">
        <v>0</v>
      </c>
      <c r="Q24" s="285">
        <v>0</v>
      </c>
      <c r="R24" s="285">
        <v>0</v>
      </c>
      <c r="S24" s="251">
        <v>1</v>
      </c>
      <c r="T24" s="251">
        <v>0</v>
      </c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</row>
    <row r="25" spans="1:31" ht="15" customHeight="1">
      <c r="A25" s="352"/>
      <c r="B25" s="289" t="s">
        <v>144</v>
      </c>
      <c r="C25" s="287">
        <f t="shared" si="3"/>
        <v>104</v>
      </c>
      <c r="D25" s="285">
        <f t="shared" si="5"/>
        <v>48</v>
      </c>
      <c r="E25" s="285">
        <f t="shared" si="6"/>
        <v>56</v>
      </c>
      <c r="F25" s="285">
        <v>1</v>
      </c>
      <c r="G25" s="285">
        <v>0</v>
      </c>
      <c r="H25" s="285">
        <v>2</v>
      </c>
      <c r="I25" s="285">
        <v>0</v>
      </c>
      <c r="J25" s="285">
        <v>40</v>
      </c>
      <c r="K25" s="285">
        <v>51</v>
      </c>
      <c r="L25" s="285">
        <v>0</v>
      </c>
      <c r="M25" s="285">
        <v>0</v>
      </c>
      <c r="N25" s="285">
        <v>2</v>
      </c>
      <c r="O25" s="285">
        <v>0</v>
      </c>
      <c r="P25" s="285">
        <v>0</v>
      </c>
      <c r="Q25" s="285">
        <v>0</v>
      </c>
      <c r="R25" s="285">
        <v>5</v>
      </c>
      <c r="S25" s="251">
        <v>3</v>
      </c>
      <c r="T25" s="251">
        <v>0</v>
      </c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</row>
    <row r="26" spans="1:31" ht="15" customHeight="1">
      <c r="A26" s="352"/>
      <c r="B26" s="289" t="s">
        <v>145</v>
      </c>
      <c r="C26" s="287">
        <f t="shared" si="3"/>
        <v>61</v>
      </c>
      <c r="D26" s="285">
        <f t="shared" si="5"/>
        <v>28</v>
      </c>
      <c r="E26" s="285">
        <f t="shared" si="6"/>
        <v>33</v>
      </c>
      <c r="F26" s="285">
        <v>1</v>
      </c>
      <c r="G26" s="285">
        <v>0</v>
      </c>
      <c r="H26" s="285">
        <v>1</v>
      </c>
      <c r="I26" s="285">
        <v>0</v>
      </c>
      <c r="J26" s="285">
        <v>23</v>
      </c>
      <c r="K26" s="285">
        <v>28</v>
      </c>
      <c r="L26" s="285">
        <v>0</v>
      </c>
      <c r="M26" s="285">
        <v>0</v>
      </c>
      <c r="N26" s="285">
        <v>2</v>
      </c>
      <c r="O26" s="285">
        <v>0</v>
      </c>
      <c r="P26" s="285">
        <v>0</v>
      </c>
      <c r="Q26" s="285">
        <v>0</v>
      </c>
      <c r="R26" s="285">
        <v>3</v>
      </c>
      <c r="S26" s="251">
        <v>3</v>
      </c>
      <c r="T26" s="251">
        <v>0</v>
      </c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</row>
    <row r="27" spans="1:31" ht="15" customHeight="1">
      <c r="A27" s="352"/>
      <c r="B27" s="289" t="s">
        <v>146</v>
      </c>
      <c r="C27" s="287">
        <f t="shared" si="3"/>
        <v>49</v>
      </c>
      <c r="D27" s="285">
        <f t="shared" si="5"/>
        <v>23</v>
      </c>
      <c r="E27" s="285">
        <f t="shared" si="6"/>
        <v>26</v>
      </c>
      <c r="F27" s="285">
        <v>1</v>
      </c>
      <c r="G27" s="285">
        <v>0</v>
      </c>
      <c r="H27" s="285">
        <v>0</v>
      </c>
      <c r="I27" s="285">
        <v>1</v>
      </c>
      <c r="J27" s="285">
        <v>20</v>
      </c>
      <c r="K27" s="285">
        <v>20</v>
      </c>
      <c r="L27" s="285">
        <v>0</v>
      </c>
      <c r="M27" s="285">
        <v>0</v>
      </c>
      <c r="N27" s="285">
        <v>2</v>
      </c>
      <c r="O27" s="285">
        <v>0</v>
      </c>
      <c r="P27" s="285">
        <v>0</v>
      </c>
      <c r="Q27" s="285">
        <v>0</v>
      </c>
      <c r="R27" s="285">
        <v>2</v>
      </c>
      <c r="S27" s="285">
        <v>3</v>
      </c>
      <c r="T27" s="251">
        <v>1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</row>
    <row r="28" spans="1:31" ht="15" customHeight="1">
      <c r="A28" s="352"/>
      <c r="B28" s="289" t="s">
        <v>169</v>
      </c>
      <c r="C28" s="287">
        <f t="shared" si="3"/>
        <v>49</v>
      </c>
      <c r="D28" s="285">
        <f t="shared" si="5"/>
        <v>23</v>
      </c>
      <c r="E28" s="285">
        <f t="shared" si="6"/>
        <v>26</v>
      </c>
      <c r="F28" s="285">
        <v>1</v>
      </c>
      <c r="G28" s="285">
        <v>0</v>
      </c>
      <c r="H28" s="285">
        <v>1</v>
      </c>
      <c r="I28" s="285">
        <v>0</v>
      </c>
      <c r="J28" s="285">
        <v>20</v>
      </c>
      <c r="K28" s="285">
        <v>22</v>
      </c>
      <c r="L28" s="285">
        <v>0</v>
      </c>
      <c r="M28" s="285">
        <v>0</v>
      </c>
      <c r="N28" s="285">
        <v>2</v>
      </c>
      <c r="O28" s="285">
        <v>0</v>
      </c>
      <c r="P28" s="285">
        <v>0</v>
      </c>
      <c r="Q28" s="285">
        <v>0</v>
      </c>
      <c r="R28" s="285">
        <v>1</v>
      </c>
      <c r="S28" s="285">
        <v>2</v>
      </c>
      <c r="T28" s="251">
        <v>0</v>
      </c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</row>
    <row r="29" spans="1:31" ht="15" customHeight="1">
      <c r="A29" s="352"/>
      <c r="B29" s="289" t="s">
        <v>170</v>
      </c>
      <c r="C29" s="287">
        <f t="shared" si="3"/>
        <v>43</v>
      </c>
      <c r="D29" s="285">
        <f t="shared" si="5"/>
        <v>25</v>
      </c>
      <c r="E29" s="285">
        <f t="shared" si="6"/>
        <v>18</v>
      </c>
      <c r="F29" s="285">
        <v>1</v>
      </c>
      <c r="G29" s="285">
        <v>0</v>
      </c>
      <c r="H29" s="285">
        <v>1</v>
      </c>
      <c r="I29" s="285">
        <v>0</v>
      </c>
      <c r="J29" s="285">
        <v>21</v>
      </c>
      <c r="K29" s="285">
        <v>17</v>
      </c>
      <c r="L29" s="285">
        <v>0</v>
      </c>
      <c r="M29" s="285">
        <v>0</v>
      </c>
      <c r="N29" s="285">
        <v>1</v>
      </c>
      <c r="O29" s="285">
        <v>0</v>
      </c>
      <c r="P29" s="285">
        <v>0</v>
      </c>
      <c r="Q29" s="285">
        <v>0</v>
      </c>
      <c r="R29" s="285">
        <v>2</v>
      </c>
      <c r="S29" s="285">
        <v>0</v>
      </c>
      <c r="T29" s="251">
        <v>0</v>
      </c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</row>
    <row r="30" spans="1:31" ht="15" customHeight="1">
      <c r="A30" s="352"/>
      <c r="B30" s="289" t="s">
        <v>196</v>
      </c>
      <c r="C30" s="287">
        <f>SUM(D30:E30)</f>
        <v>69</v>
      </c>
      <c r="D30" s="285">
        <f>F30+H30+J30+L30+P30+R30</f>
        <v>34</v>
      </c>
      <c r="E30" s="285">
        <f>G30+I30+K30+M30+N30+O30+Q30+S30</f>
        <v>35</v>
      </c>
      <c r="F30" s="285">
        <v>1</v>
      </c>
      <c r="G30" s="285">
        <v>0</v>
      </c>
      <c r="H30" s="285">
        <v>1</v>
      </c>
      <c r="I30" s="285">
        <v>0</v>
      </c>
      <c r="J30" s="285">
        <v>30</v>
      </c>
      <c r="K30" s="285">
        <v>32</v>
      </c>
      <c r="L30" s="285">
        <v>0</v>
      </c>
      <c r="M30" s="285">
        <v>0</v>
      </c>
      <c r="N30" s="285">
        <v>2</v>
      </c>
      <c r="O30" s="285">
        <v>0</v>
      </c>
      <c r="P30" s="285">
        <v>0</v>
      </c>
      <c r="Q30" s="285">
        <v>0</v>
      </c>
      <c r="R30" s="285">
        <v>2</v>
      </c>
      <c r="S30" s="251">
        <v>1</v>
      </c>
      <c r="T30" s="251">
        <v>0</v>
      </c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</row>
    <row r="31" spans="1:31" ht="15" customHeight="1">
      <c r="A31" s="352"/>
      <c r="B31" s="289" t="s">
        <v>171</v>
      </c>
      <c r="C31" s="287">
        <f t="shared" si="3"/>
        <v>74</v>
      </c>
      <c r="D31" s="285">
        <f t="shared" si="5"/>
        <v>40</v>
      </c>
      <c r="E31" s="285">
        <f t="shared" si="6"/>
        <v>34</v>
      </c>
      <c r="F31" s="285">
        <v>1</v>
      </c>
      <c r="G31" s="285">
        <v>0</v>
      </c>
      <c r="H31" s="285">
        <v>1</v>
      </c>
      <c r="I31" s="285">
        <v>0</v>
      </c>
      <c r="J31" s="285">
        <v>37</v>
      </c>
      <c r="K31" s="285">
        <v>28</v>
      </c>
      <c r="L31" s="285">
        <v>0</v>
      </c>
      <c r="M31" s="285">
        <v>0</v>
      </c>
      <c r="N31" s="285">
        <v>2</v>
      </c>
      <c r="O31" s="285">
        <v>0</v>
      </c>
      <c r="P31" s="285">
        <v>0</v>
      </c>
      <c r="Q31" s="285">
        <v>0</v>
      </c>
      <c r="R31" s="285">
        <v>1</v>
      </c>
      <c r="S31" s="285">
        <v>4</v>
      </c>
      <c r="T31" s="251">
        <v>0</v>
      </c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</row>
    <row r="32" spans="1:31" ht="15" customHeight="1">
      <c r="A32" s="352"/>
      <c r="B32" s="289" t="s">
        <v>147</v>
      </c>
      <c r="C32" s="287">
        <f t="shared" si="3"/>
        <v>36</v>
      </c>
      <c r="D32" s="285">
        <f t="shared" si="5"/>
        <v>15</v>
      </c>
      <c r="E32" s="285">
        <f t="shared" si="6"/>
        <v>21</v>
      </c>
      <c r="F32" s="285">
        <v>1</v>
      </c>
      <c r="G32" s="285">
        <v>0</v>
      </c>
      <c r="H32" s="285">
        <v>1</v>
      </c>
      <c r="I32" s="285">
        <v>0</v>
      </c>
      <c r="J32" s="285">
        <v>12</v>
      </c>
      <c r="K32" s="285">
        <v>18</v>
      </c>
      <c r="L32" s="285">
        <v>0</v>
      </c>
      <c r="M32" s="285">
        <v>0</v>
      </c>
      <c r="N32" s="285">
        <v>1</v>
      </c>
      <c r="O32" s="285">
        <v>0</v>
      </c>
      <c r="P32" s="285">
        <v>0</v>
      </c>
      <c r="Q32" s="285">
        <v>0</v>
      </c>
      <c r="R32" s="285">
        <v>1</v>
      </c>
      <c r="S32" s="285">
        <v>2</v>
      </c>
      <c r="T32" s="251">
        <v>0</v>
      </c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</row>
    <row r="33" spans="1:31" ht="15" customHeight="1">
      <c r="A33" s="352"/>
      <c r="B33" s="289" t="s">
        <v>148</v>
      </c>
      <c r="C33" s="287">
        <f t="shared" si="3"/>
        <v>92</v>
      </c>
      <c r="D33" s="285">
        <f t="shared" si="5"/>
        <v>39</v>
      </c>
      <c r="E33" s="285">
        <f t="shared" si="6"/>
        <v>53</v>
      </c>
      <c r="F33" s="285">
        <v>0</v>
      </c>
      <c r="G33" s="285">
        <v>1</v>
      </c>
      <c r="H33" s="285">
        <v>2</v>
      </c>
      <c r="I33" s="285">
        <v>0</v>
      </c>
      <c r="J33" s="285">
        <v>33</v>
      </c>
      <c r="K33" s="285">
        <v>48</v>
      </c>
      <c r="L33" s="285">
        <v>0</v>
      </c>
      <c r="M33" s="285">
        <v>0</v>
      </c>
      <c r="N33" s="285">
        <v>2</v>
      </c>
      <c r="O33" s="285">
        <v>0</v>
      </c>
      <c r="P33" s="285">
        <v>0</v>
      </c>
      <c r="Q33" s="285">
        <v>0</v>
      </c>
      <c r="R33" s="285">
        <v>4</v>
      </c>
      <c r="S33" s="285">
        <v>2</v>
      </c>
      <c r="T33" s="251">
        <v>0</v>
      </c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</row>
    <row r="34" spans="1:31" ht="15" customHeight="1">
      <c r="A34" s="352"/>
      <c r="B34" s="289" t="s">
        <v>197</v>
      </c>
      <c r="C34" s="287">
        <f t="shared" si="3"/>
        <v>24</v>
      </c>
      <c r="D34" s="285">
        <f t="shared" si="5"/>
        <v>12</v>
      </c>
      <c r="E34" s="285">
        <f t="shared" si="6"/>
        <v>12</v>
      </c>
      <c r="F34" s="285">
        <v>1</v>
      </c>
      <c r="G34" s="285">
        <v>0</v>
      </c>
      <c r="H34" s="285">
        <v>1</v>
      </c>
      <c r="I34" s="285">
        <v>0</v>
      </c>
      <c r="J34" s="291">
        <v>10</v>
      </c>
      <c r="K34" s="291">
        <v>11</v>
      </c>
      <c r="L34" s="291">
        <v>0</v>
      </c>
      <c r="M34" s="291">
        <v>0</v>
      </c>
      <c r="N34" s="291">
        <v>1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51">
        <v>0</v>
      </c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</row>
    <row r="35" spans="1:31" ht="15" customHeight="1">
      <c r="A35" s="267" t="s">
        <v>172</v>
      </c>
      <c r="B35" s="267" t="s">
        <v>173</v>
      </c>
      <c r="C35" s="328">
        <f t="shared" si="3"/>
        <v>17</v>
      </c>
      <c r="D35" s="294">
        <f t="shared" si="5"/>
        <v>6</v>
      </c>
      <c r="E35" s="294">
        <f t="shared" si="6"/>
        <v>11</v>
      </c>
      <c r="F35" s="294">
        <v>1</v>
      </c>
      <c r="G35" s="293">
        <v>0</v>
      </c>
      <c r="H35" s="293">
        <v>0</v>
      </c>
      <c r="I35" s="294">
        <v>0</v>
      </c>
      <c r="J35" s="293">
        <v>5</v>
      </c>
      <c r="K35" s="293">
        <v>9</v>
      </c>
      <c r="L35" s="293">
        <v>0</v>
      </c>
      <c r="M35" s="293">
        <v>0</v>
      </c>
      <c r="N35" s="293">
        <v>1</v>
      </c>
      <c r="O35" s="293">
        <v>0</v>
      </c>
      <c r="P35" s="293">
        <v>0</v>
      </c>
      <c r="Q35" s="293">
        <v>0</v>
      </c>
      <c r="R35" s="293">
        <v>0</v>
      </c>
      <c r="S35" s="267">
        <v>1</v>
      </c>
      <c r="T35" s="267">
        <v>5</v>
      </c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</row>
    <row r="36" spans="1:31" ht="15" customHeight="1">
      <c r="A36" s="251"/>
      <c r="B36" s="251"/>
      <c r="C36" s="285"/>
      <c r="D36" s="285"/>
      <c r="E36" s="285"/>
      <c r="F36" s="285"/>
      <c r="G36" s="291"/>
      <c r="H36" s="291"/>
      <c r="I36" s="285"/>
      <c r="J36" s="291"/>
      <c r="K36" s="291"/>
      <c r="L36" s="291"/>
      <c r="M36" s="291"/>
      <c r="N36" s="291"/>
      <c r="O36" s="291"/>
      <c r="P36" s="291"/>
      <c r="Q36" s="291"/>
      <c r="R36" s="291"/>
      <c r="S36" s="251"/>
      <c r="T36" s="251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</row>
    <row r="37" spans="1:31" ht="15" customHeight="1">
      <c r="A37" s="251"/>
      <c r="B37" s="251"/>
      <c r="C37" s="285"/>
      <c r="D37" s="285"/>
      <c r="E37" s="285"/>
      <c r="F37" s="285"/>
      <c r="G37" s="291"/>
      <c r="H37" s="291"/>
      <c r="I37" s="285"/>
      <c r="J37" s="291"/>
      <c r="K37" s="291"/>
      <c r="L37" s="291"/>
      <c r="M37" s="291"/>
      <c r="N37" s="291"/>
      <c r="O37" s="291"/>
      <c r="P37" s="291"/>
      <c r="Q37" s="291"/>
      <c r="R37" s="291"/>
      <c r="S37" s="251"/>
      <c r="T37" s="251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</row>
    <row r="38" spans="1:31" ht="15" customHeight="1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</row>
    <row r="39" spans="1:31" ht="15" customHeight="1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</row>
    <row r="40" spans="1:31" ht="15" customHeight="1">
      <c r="A40" s="247" t="s">
        <v>181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331"/>
      <c r="Q40" s="331"/>
      <c r="R40" s="331"/>
      <c r="S40" s="331"/>
      <c r="T40" s="331"/>
      <c r="U40" s="331"/>
      <c r="V40" s="331"/>
      <c r="W40" s="248"/>
      <c r="X40" s="248"/>
      <c r="Y40" s="248"/>
      <c r="Z40" s="248"/>
      <c r="AA40" s="248"/>
      <c r="AB40" s="248"/>
      <c r="AC40" s="248"/>
      <c r="AD40" s="248"/>
      <c r="AE40" s="248"/>
    </row>
    <row r="41" spans="1:31" ht="15" customHeight="1">
      <c r="A41" s="250" t="s">
        <v>125</v>
      </c>
      <c r="B41" s="250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295" t="s">
        <v>201</v>
      </c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253" t="s">
        <v>179</v>
      </c>
    </row>
    <row r="42" spans="1:31" ht="15" customHeight="1">
      <c r="A42" s="254"/>
      <c r="B42" s="254"/>
      <c r="C42" s="354" t="s">
        <v>4</v>
      </c>
      <c r="D42" s="355"/>
      <c r="E42" s="355"/>
      <c r="F42" s="356" t="s">
        <v>73</v>
      </c>
      <c r="G42" s="357"/>
      <c r="H42" s="357"/>
      <c r="I42" s="358"/>
      <c r="J42" s="359" t="s">
        <v>182</v>
      </c>
      <c r="K42" s="360"/>
      <c r="L42" s="361" t="s">
        <v>207</v>
      </c>
      <c r="M42" s="362"/>
      <c r="N42" s="355" t="s">
        <v>183</v>
      </c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</row>
    <row r="43" spans="1:31" ht="15" customHeight="1">
      <c r="A43" s="259" t="s">
        <v>128</v>
      </c>
      <c r="B43" s="259"/>
      <c r="C43" s="363"/>
      <c r="D43" s="364"/>
      <c r="E43" s="364"/>
      <c r="F43" s="365" t="s">
        <v>74</v>
      </c>
      <c r="G43" s="366"/>
      <c r="H43" s="367" t="s">
        <v>184</v>
      </c>
      <c r="I43" s="368"/>
      <c r="J43" s="369"/>
      <c r="K43" s="370"/>
      <c r="L43" s="371"/>
      <c r="M43" s="372"/>
      <c r="N43" s="373" t="s">
        <v>75</v>
      </c>
      <c r="O43" s="374"/>
      <c r="P43" s="373" t="s">
        <v>185</v>
      </c>
      <c r="Q43" s="374"/>
      <c r="R43" s="375" t="s">
        <v>186</v>
      </c>
      <c r="S43" s="375"/>
      <c r="T43" s="373" t="s">
        <v>187</v>
      </c>
      <c r="U43" s="374"/>
      <c r="V43" s="375" t="s">
        <v>188</v>
      </c>
      <c r="W43" s="375"/>
      <c r="X43" s="373" t="s">
        <v>189</v>
      </c>
      <c r="Y43" s="374"/>
      <c r="Z43" s="384" t="s">
        <v>190</v>
      </c>
      <c r="AA43" s="384"/>
      <c r="AB43" s="373" t="s">
        <v>79</v>
      </c>
      <c r="AC43" s="374"/>
      <c r="AD43" s="375" t="s">
        <v>191</v>
      </c>
      <c r="AE43" s="375"/>
    </row>
    <row r="44" spans="1:31" ht="15" customHeight="1">
      <c r="A44" s="267"/>
      <c r="B44" s="267"/>
      <c r="C44" s="376" t="s">
        <v>208</v>
      </c>
      <c r="D44" s="377" t="s">
        <v>5</v>
      </c>
      <c r="E44" s="378" t="s">
        <v>6</v>
      </c>
      <c r="F44" s="379" t="s">
        <v>5</v>
      </c>
      <c r="G44" s="377" t="s">
        <v>6</v>
      </c>
      <c r="H44" s="379" t="s">
        <v>5</v>
      </c>
      <c r="I44" s="377" t="s">
        <v>6</v>
      </c>
      <c r="J44" s="376" t="s">
        <v>5</v>
      </c>
      <c r="K44" s="376" t="s">
        <v>6</v>
      </c>
      <c r="L44" s="376" t="s">
        <v>5</v>
      </c>
      <c r="M44" s="377" t="s">
        <v>6</v>
      </c>
      <c r="N44" s="379" t="s">
        <v>5</v>
      </c>
      <c r="O44" s="377" t="s">
        <v>6</v>
      </c>
      <c r="P44" s="379" t="s">
        <v>5</v>
      </c>
      <c r="Q44" s="377" t="s">
        <v>6</v>
      </c>
      <c r="R44" s="380" t="s">
        <v>5</v>
      </c>
      <c r="S44" s="377" t="s">
        <v>6</v>
      </c>
      <c r="T44" s="379" t="s">
        <v>5</v>
      </c>
      <c r="U44" s="377" t="s">
        <v>6</v>
      </c>
      <c r="V44" s="380" t="s">
        <v>5</v>
      </c>
      <c r="W44" s="377" t="s">
        <v>6</v>
      </c>
      <c r="X44" s="379" t="s">
        <v>5</v>
      </c>
      <c r="Y44" s="377" t="s">
        <v>6</v>
      </c>
      <c r="Z44" s="380" t="s">
        <v>5</v>
      </c>
      <c r="AA44" s="377" t="s">
        <v>6</v>
      </c>
      <c r="AB44" s="379" t="s">
        <v>5</v>
      </c>
      <c r="AC44" s="377" t="s">
        <v>6</v>
      </c>
      <c r="AD44" s="377" t="s">
        <v>5</v>
      </c>
      <c r="AE44" s="380" t="s">
        <v>6</v>
      </c>
    </row>
    <row r="45" spans="1:31" ht="15" customHeight="1">
      <c r="A45" s="279" t="s">
        <v>92</v>
      </c>
      <c r="B45" s="279"/>
      <c r="C45" s="280">
        <v>272</v>
      </c>
      <c r="D45" s="281">
        <v>128</v>
      </c>
      <c r="E45" s="281">
        <v>144</v>
      </c>
      <c r="F45" s="281">
        <v>41</v>
      </c>
      <c r="G45" s="281">
        <v>22</v>
      </c>
      <c r="H45" s="281">
        <v>1</v>
      </c>
      <c r="I45" s="281">
        <v>3</v>
      </c>
      <c r="J45" s="281">
        <v>25</v>
      </c>
      <c r="K45" s="281">
        <v>65</v>
      </c>
      <c r="L45" s="281">
        <v>0</v>
      </c>
      <c r="M45" s="281">
        <v>17</v>
      </c>
      <c r="N45" s="281">
        <v>3</v>
      </c>
      <c r="O45" s="281">
        <v>2</v>
      </c>
      <c r="P45" s="281">
        <v>0</v>
      </c>
      <c r="Q45" s="281">
        <v>0</v>
      </c>
      <c r="R45" s="281">
        <v>0</v>
      </c>
      <c r="S45" s="281">
        <v>5</v>
      </c>
      <c r="T45" s="381">
        <v>24</v>
      </c>
      <c r="U45" s="381">
        <v>19</v>
      </c>
      <c r="V45" s="281">
        <v>0</v>
      </c>
      <c r="W45" s="251">
        <v>0</v>
      </c>
      <c r="X45" s="251">
        <v>0</v>
      </c>
      <c r="Y45" s="251">
        <v>1</v>
      </c>
      <c r="Z45" s="251">
        <v>1</v>
      </c>
      <c r="AA45" s="251">
        <v>6</v>
      </c>
      <c r="AB45" s="251">
        <v>27</v>
      </c>
      <c r="AC45" s="251">
        <v>3</v>
      </c>
      <c r="AD45" s="251">
        <v>6</v>
      </c>
      <c r="AE45" s="251">
        <v>1</v>
      </c>
    </row>
    <row r="46" spans="1:31" ht="15" customHeight="1">
      <c r="A46" s="279" t="s">
        <v>192</v>
      </c>
      <c r="B46" s="279"/>
      <c r="C46" s="280">
        <f>C49+C51+C55</f>
        <v>275</v>
      </c>
      <c r="D46" s="281">
        <f>D49+D51+D55</f>
        <v>131</v>
      </c>
      <c r="E46" s="281">
        <f aca="true" t="shared" si="7" ref="E46:AE46">E49+E51+E55</f>
        <v>144</v>
      </c>
      <c r="F46" s="281">
        <f t="shared" si="7"/>
        <v>43</v>
      </c>
      <c r="G46" s="281">
        <f t="shared" si="7"/>
        <v>21</v>
      </c>
      <c r="H46" s="281">
        <f t="shared" si="7"/>
        <v>0</v>
      </c>
      <c r="I46" s="281">
        <f t="shared" si="7"/>
        <v>8</v>
      </c>
      <c r="J46" s="281">
        <f t="shared" si="7"/>
        <v>28</v>
      </c>
      <c r="K46" s="281">
        <f t="shared" si="7"/>
        <v>63</v>
      </c>
      <c r="L46" s="281">
        <f t="shared" si="7"/>
        <v>0</v>
      </c>
      <c r="M46" s="281">
        <f t="shared" si="7"/>
        <v>17</v>
      </c>
      <c r="N46" s="281">
        <f t="shared" si="7"/>
        <v>3</v>
      </c>
      <c r="O46" s="281">
        <f t="shared" si="7"/>
        <v>2</v>
      </c>
      <c r="P46" s="281">
        <f t="shared" si="7"/>
        <v>0</v>
      </c>
      <c r="Q46" s="281">
        <f t="shared" si="7"/>
        <v>0</v>
      </c>
      <c r="R46" s="281">
        <f t="shared" si="7"/>
        <v>0</v>
      </c>
      <c r="S46" s="281">
        <f t="shared" si="7"/>
        <v>5</v>
      </c>
      <c r="T46" s="281">
        <f t="shared" si="7"/>
        <v>25</v>
      </c>
      <c r="U46" s="281">
        <f t="shared" si="7"/>
        <v>20</v>
      </c>
      <c r="V46" s="281">
        <f t="shared" si="7"/>
        <v>0</v>
      </c>
      <c r="W46" s="281">
        <f t="shared" si="7"/>
        <v>0</v>
      </c>
      <c r="X46" s="281">
        <f t="shared" si="7"/>
        <v>0</v>
      </c>
      <c r="Y46" s="281">
        <f t="shared" si="7"/>
        <v>1</v>
      </c>
      <c r="Z46" s="281">
        <f t="shared" si="7"/>
        <v>1</v>
      </c>
      <c r="AA46" s="281">
        <f t="shared" si="7"/>
        <v>4</v>
      </c>
      <c r="AB46" s="281">
        <f t="shared" si="7"/>
        <v>25</v>
      </c>
      <c r="AC46" s="281">
        <f t="shared" si="7"/>
        <v>2</v>
      </c>
      <c r="AD46" s="281">
        <f t="shared" si="7"/>
        <v>6</v>
      </c>
      <c r="AE46" s="281">
        <f t="shared" si="7"/>
        <v>1</v>
      </c>
    </row>
    <row r="47" spans="1:31" ht="15" customHeight="1">
      <c r="A47" s="251"/>
      <c r="B47" s="251"/>
      <c r="C47" s="284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51"/>
      <c r="X47" s="251"/>
      <c r="Y47" s="251"/>
      <c r="Z47" s="251"/>
      <c r="AA47" s="251"/>
      <c r="AB47" s="251"/>
      <c r="AC47" s="251"/>
      <c r="AD47" s="251"/>
      <c r="AE47" s="251"/>
    </row>
    <row r="48" spans="1:31" ht="15" customHeight="1">
      <c r="A48" s="250" t="s">
        <v>137</v>
      </c>
      <c r="B48" s="250"/>
      <c r="C48" s="280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</row>
    <row r="49" spans="1:31" ht="15" customHeight="1">
      <c r="A49" s="251" t="s">
        <v>164</v>
      </c>
      <c r="B49" s="251" t="s">
        <v>199</v>
      </c>
      <c r="C49" s="284">
        <f>SUM(D49:E49)</f>
        <v>33</v>
      </c>
      <c r="D49" s="283">
        <f>F49+H49+J49+L49+N49+P49+R49+T49+V49+X49+Z49+AB49+AD49</f>
        <v>13</v>
      </c>
      <c r="E49" s="283">
        <f>G49+I49+K49+M49+O49+Q49+S49+U49+W49+Y49+AA49+AC49+AE49</f>
        <v>20</v>
      </c>
      <c r="F49" s="281">
        <v>3</v>
      </c>
      <c r="G49" s="283">
        <v>1</v>
      </c>
      <c r="H49" s="283">
        <v>0</v>
      </c>
      <c r="I49" s="283">
        <v>0</v>
      </c>
      <c r="J49" s="283">
        <v>5</v>
      </c>
      <c r="K49" s="283">
        <v>14</v>
      </c>
      <c r="L49" s="283">
        <v>0</v>
      </c>
      <c r="M49" s="283">
        <v>1</v>
      </c>
      <c r="N49" s="283">
        <v>0</v>
      </c>
      <c r="O49" s="283">
        <v>0</v>
      </c>
      <c r="P49" s="283">
        <v>0</v>
      </c>
      <c r="Q49" s="283">
        <v>0</v>
      </c>
      <c r="R49" s="283">
        <v>0</v>
      </c>
      <c r="S49" s="283">
        <v>0</v>
      </c>
      <c r="T49" s="283">
        <v>0</v>
      </c>
      <c r="U49" s="283">
        <v>4</v>
      </c>
      <c r="V49" s="283">
        <v>0</v>
      </c>
      <c r="W49" s="251">
        <v>0</v>
      </c>
      <c r="X49" s="251">
        <v>0</v>
      </c>
      <c r="Y49" s="251">
        <v>0</v>
      </c>
      <c r="Z49" s="251">
        <v>0</v>
      </c>
      <c r="AA49" s="251">
        <v>0</v>
      </c>
      <c r="AB49" s="251">
        <v>3</v>
      </c>
      <c r="AC49" s="251">
        <v>0</v>
      </c>
      <c r="AD49" s="251">
        <v>2</v>
      </c>
      <c r="AE49" s="251">
        <v>0</v>
      </c>
    </row>
    <row r="50" spans="1:31" ht="15" customHeight="1">
      <c r="A50" s="251"/>
      <c r="B50" s="251"/>
      <c r="C50" s="284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51"/>
      <c r="X50" s="251"/>
      <c r="Y50" s="251"/>
      <c r="Z50" s="251"/>
      <c r="AA50" s="251"/>
      <c r="AB50" s="251"/>
      <c r="AC50" s="251"/>
      <c r="AD50" s="251"/>
      <c r="AE50" s="251"/>
    </row>
    <row r="51" spans="1:31" ht="15" customHeight="1">
      <c r="A51" s="251" t="s">
        <v>165</v>
      </c>
      <c r="B51" s="251" t="s">
        <v>41</v>
      </c>
      <c r="C51" s="284">
        <f aca="true" t="shared" si="8" ref="C51:AE51">SUM(C52:C53)</f>
        <v>40</v>
      </c>
      <c r="D51" s="283">
        <f t="shared" si="8"/>
        <v>17</v>
      </c>
      <c r="E51" s="283">
        <f t="shared" si="8"/>
        <v>23</v>
      </c>
      <c r="F51" s="283">
        <f t="shared" si="8"/>
        <v>3</v>
      </c>
      <c r="G51" s="283">
        <f t="shared" si="8"/>
        <v>2</v>
      </c>
      <c r="H51" s="283">
        <f t="shared" si="8"/>
        <v>0</v>
      </c>
      <c r="I51" s="283">
        <f t="shared" si="8"/>
        <v>1</v>
      </c>
      <c r="J51" s="283">
        <f>SUM(J52:J53)</f>
        <v>4</v>
      </c>
      <c r="K51" s="283">
        <f>SUM(K52:K53)</f>
        <v>14</v>
      </c>
      <c r="L51" s="283">
        <f t="shared" si="8"/>
        <v>0</v>
      </c>
      <c r="M51" s="283">
        <f t="shared" si="8"/>
        <v>1</v>
      </c>
      <c r="N51" s="283">
        <f t="shared" si="8"/>
        <v>0</v>
      </c>
      <c r="O51" s="283">
        <f t="shared" si="8"/>
        <v>0</v>
      </c>
      <c r="P51" s="283">
        <f t="shared" si="8"/>
        <v>0</v>
      </c>
      <c r="Q51" s="283">
        <f t="shared" si="8"/>
        <v>0</v>
      </c>
      <c r="R51" s="283">
        <f t="shared" si="8"/>
        <v>0</v>
      </c>
      <c r="S51" s="283">
        <f t="shared" si="8"/>
        <v>0</v>
      </c>
      <c r="T51" s="283">
        <f t="shared" si="8"/>
        <v>8</v>
      </c>
      <c r="U51" s="283">
        <f t="shared" si="8"/>
        <v>4</v>
      </c>
      <c r="V51" s="283">
        <f t="shared" si="8"/>
        <v>0</v>
      </c>
      <c r="W51" s="283">
        <f t="shared" si="8"/>
        <v>0</v>
      </c>
      <c r="X51" s="283">
        <f t="shared" si="8"/>
        <v>0</v>
      </c>
      <c r="Y51" s="283">
        <f t="shared" si="8"/>
        <v>0</v>
      </c>
      <c r="Z51" s="283">
        <f t="shared" si="8"/>
        <v>0</v>
      </c>
      <c r="AA51" s="283">
        <f t="shared" si="8"/>
        <v>1</v>
      </c>
      <c r="AB51" s="283">
        <f t="shared" si="8"/>
        <v>2</v>
      </c>
      <c r="AC51" s="283">
        <f t="shared" si="8"/>
        <v>0</v>
      </c>
      <c r="AD51" s="283">
        <f t="shared" si="8"/>
        <v>0</v>
      </c>
      <c r="AE51" s="283">
        <f t="shared" si="8"/>
        <v>0</v>
      </c>
    </row>
    <row r="52" spans="1:31" ht="15" customHeight="1">
      <c r="A52" s="251" t="s">
        <v>164</v>
      </c>
      <c r="B52" s="251" t="s">
        <v>200</v>
      </c>
      <c r="C52" s="284">
        <f>SUM(D52:E52)</f>
        <v>39</v>
      </c>
      <c r="D52" s="283">
        <f>F52+H52+J52+L52+N52+P52+R52+T52+V52+X52+Z52+AB52+AD52</f>
        <v>17</v>
      </c>
      <c r="E52" s="283">
        <f>G52+I52+K52+M52+O52+Q52+S52+U52+W52+Y52+AA52+AC52+AE52</f>
        <v>22</v>
      </c>
      <c r="F52" s="283">
        <v>3</v>
      </c>
      <c r="G52" s="283">
        <v>1</v>
      </c>
      <c r="H52" s="283">
        <v>0</v>
      </c>
      <c r="I52" s="283">
        <v>1</v>
      </c>
      <c r="J52" s="283">
        <v>4</v>
      </c>
      <c r="K52" s="283">
        <v>14</v>
      </c>
      <c r="L52" s="283">
        <v>0</v>
      </c>
      <c r="M52" s="283">
        <v>1</v>
      </c>
      <c r="N52" s="283">
        <v>0</v>
      </c>
      <c r="O52" s="283">
        <v>0</v>
      </c>
      <c r="P52" s="283">
        <v>0</v>
      </c>
      <c r="Q52" s="283">
        <v>0</v>
      </c>
      <c r="R52" s="283">
        <v>0</v>
      </c>
      <c r="S52" s="283">
        <v>0</v>
      </c>
      <c r="T52" s="283">
        <v>8</v>
      </c>
      <c r="U52" s="283">
        <v>4</v>
      </c>
      <c r="V52" s="283">
        <v>0</v>
      </c>
      <c r="W52" s="251">
        <v>0</v>
      </c>
      <c r="X52" s="251">
        <v>0</v>
      </c>
      <c r="Y52" s="251">
        <v>0</v>
      </c>
      <c r="Z52" s="251">
        <v>0</v>
      </c>
      <c r="AA52" s="251">
        <v>1</v>
      </c>
      <c r="AB52" s="251">
        <v>2</v>
      </c>
      <c r="AC52" s="251">
        <v>0</v>
      </c>
      <c r="AD52" s="251">
        <v>0</v>
      </c>
      <c r="AE52" s="251">
        <v>0</v>
      </c>
    </row>
    <row r="53" spans="1:31" ht="15" customHeight="1">
      <c r="A53" s="251"/>
      <c r="B53" s="251" t="s">
        <v>195</v>
      </c>
      <c r="C53" s="284">
        <f>SUM(D53:E53)</f>
        <v>1</v>
      </c>
      <c r="D53" s="283">
        <f>F53+H53+J53+L53+N53+P53+R53+T53+V53+X53+Z53+AB53+AD53</f>
        <v>0</v>
      </c>
      <c r="E53" s="283">
        <f>G53+I53+K53+M53+O53+Q53+S53+U53+W53+Y53+AA53+AC53+AE53</f>
        <v>1</v>
      </c>
      <c r="F53" s="283">
        <v>0</v>
      </c>
      <c r="G53" s="283">
        <v>1</v>
      </c>
      <c r="H53" s="283">
        <v>0</v>
      </c>
      <c r="I53" s="283">
        <v>0</v>
      </c>
      <c r="J53" s="283">
        <v>0</v>
      </c>
      <c r="K53" s="283">
        <v>0</v>
      </c>
      <c r="L53" s="283">
        <v>0</v>
      </c>
      <c r="M53" s="283">
        <v>0</v>
      </c>
      <c r="N53" s="283">
        <v>0</v>
      </c>
      <c r="O53" s="283">
        <v>0</v>
      </c>
      <c r="P53" s="283">
        <v>0</v>
      </c>
      <c r="Q53" s="283">
        <v>0</v>
      </c>
      <c r="R53" s="283">
        <v>0</v>
      </c>
      <c r="S53" s="283">
        <v>0</v>
      </c>
      <c r="T53" s="283">
        <v>0</v>
      </c>
      <c r="U53" s="283">
        <v>0</v>
      </c>
      <c r="V53" s="283">
        <v>0</v>
      </c>
      <c r="W53" s="251">
        <v>0</v>
      </c>
      <c r="X53" s="251">
        <v>0</v>
      </c>
      <c r="Y53" s="251">
        <v>0</v>
      </c>
      <c r="Z53" s="251">
        <v>0</v>
      </c>
      <c r="AA53" s="251">
        <v>0</v>
      </c>
      <c r="AB53" s="251">
        <v>0</v>
      </c>
      <c r="AC53" s="251">
        <v>0</v>
      </c>
      <c r="AD53" s="251">
        <v>0</v>
      </c>
      <c r="AE53" s="251">
        <v>0</v>
      </c>
    </row>
    <row r="54" spans="1:31" ht="15" customHeight="1">
      <c r="A54" s="251"/>
      <c r="B54" s="251"/>
      <c r="C54" s="284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51"/>
      <c r="X54" s="251"/>
      <c r="Y54" s="251"/>
      <c r="Z54" s="251"/>
      <c r="AA54" s="251"/>
      <c r="AB54" s="251"/>
      <c r="AC54" s="251"/>
      <c r="AD54" s="251"/>
      <c r="AE54" s="251"/>
    </row>
    <row r="55" spans="1:31" ht="15" customHeight="1">
      <c r="A55" s="251" t="s">
        <v>166</v>
      </c>
      <c r="B55" s="251" t="s">
        <v>41</v>
      </c>
      <c r="C55" s="284">
        <f aca="true" t="shared" si="9" ref="C55:AE55">C56+C57+C74</f>
        <v>202</v>
      </c>
      <c r="D55" s="283">
        <f t="shared" si="9"/>
        <v>101</v>
      </c>
      <c r="E55" s="283">
        <f t="shared" si="9"/>
        <v>101</v>
      </c>
      <c r="F55" s="283">
        <f t="shared" si="9"/>
        <v>37</v>
      </c>
      <c r="G55" s="283">
        <f t="shared" si="9"/>
        <v>18</v>
      </c>
      <c r="H55" s="283">
        <f t="shared" si="9"/>
        <v>0</v>
      </c>
      <c r="I55" s="283">
        <f t="shared" si="9"/>
        <v>7</v>
      </c>
      <c r="J55" s="283">
        <f t="shared" si="9"/>
        <v>19</v>
      </c>
      <c r="K55" s="283">
        <f t="shared" si="9"/>
        <v>35</v>
      </c>
      <c r="L55" s="283">
        <f t="shared" si="9"/>
        <v>0</v>
      </c>
      <c r="M55" s="283">
        <f t="shared" si="9"/>
        <v>15</v>
      </c>
      <c r="N55" s="283">
        <f t="shared" si="9"/>
        <v>3</v>
      </c>
      <c r="O55" s="283">
        <f t="shared" si="9"/>
        <v>2</v>
      </c>
      <c r="P55" s="283">
        <f t="shared" si="9"/>
        <v>0</v>
      </c>
      <c r="Q55" s="283">
        <f t="shared" si="9"/>
        <v>0</v>
      </c>
      <c r="R55" s="283">
        <f t="shared" si="9"/>
        <v>0</v>
      </c>
      <c r="S55" s="283">
        <f t="shared" si="9"/>
        <v>5</v>
      </c>
      <c r="T55" s="283">
        <f t="shared" si="9"/>
        <v>17</v>
      </c>
      <c r="U55" s="283">
        <f t="shared" si="9"/>
        <v>12</v>
      </c>
      <c r="V55" s="283">
        <f t="shared" si="9"/>
        <v>0</v>
      </c>
      <c r="W55" s="283">
        <f t="shared" si="9"/>
        <v>0</v>
      </c>
      <c r="X55" s="283">
        <f t="shared" si="9"/>
        <v>0</v>
      </c>
      <c r="Y55" s="283">
        <f t="shared" si="9"/>
        <v>1</v>
      </c>
      <c r="Z55" s="283">
        <f t="shared" si="9"/>
        <v>1</v>
      </c>
      <c r="AA55" s="283">
        <f t="shared" si="9"/>
        <v>3</v>
      </c>
      <c r="AB55" s="283">
        <f t="shared" si="9"/>
        <v>20</v>
      </c>
      <c r="AC55" s="283">
        <f t="shared" si="9"/>
        <v>2</v>
      </c>
      <c r="AD55" s="283">
        <f t="shared" si="9"/>
        <v>4</v>
      </c>
      <c r="AE55" s="283">
        <f t="shared" si="9"/>
        <v>1</v>
      </c>
    </row>
    <row r="56" spans="1:31" ht="15" customHeight="1">
      <c r="A56" s="251" t="s">
        <v>167</v>
      </c>
      <c r="B56" s="251" t="s">
        <v>168</v>
      </c>
      <c r="C56" s="287">
        <f aca="true" t="shared" si="10" ref="C56:C74">SUM(D56:E56)</f>
        <v>3</v>
      </c>
      <c r="D56" s="285">
        <f>F56+H56+J56+L56+N56+P56+R56+T56+V56+X56+Z56+AB56+AD56</f>
        <v>1</v>
      </c>
      <c r="E56" s="285">
        <f>G56+I56+K56+M56+O56+Q56+S56+U56+W56+Y56+AA56+AC56+AE56</f>
        <v>2</v>
      </c>
      <c r="F56" s="382" t="s">
        <v>209</v>
      </c>
      <c r="G56" s="382" t="s">
        <v>209</v>
      </c>
      <c r="H56" s="382" t="s">
        <v>209</v>
      </c>
      <c r="I56" s="382" t="s">
        <v>209</v>
      </c>
      <c r="J56" s="382" t="s">
        <v>209</v>
      </c>
      <c r="K56" s="382" t="s">
        <v>209</v>
      </c>
      <c r="L56" s="382" t="s">
        <v>209</v>
      </c>
      <c r="M56" s="382" t="s">
        <v>209</v>
      </c>
      <c r="N56" s="285">
        <v>1</v>
      </c>
      <c r="O56" s="285">
        <v>1</v>
      </c>
      <c r="P56" s="285">
        <v>0</v>
      </c>
      <c r="Q56" s="285">
        <v>0</v>
      </c>
      <c r="R56" s="285">
        <v>0</v>
      </c>
      <c r="S56" s="285">
        <v>0</v>
      </c>
      <c r="T56" s="285">
        <v>0</v>
      </c>
      <c r="U56" s="285">
        <v>0</v>
      </c>
      <c r="V56" s="285">
        <v>0</v>
      </c>
      <c r="W56" s="251">
        <v>0</v>
      </c>
      <c r="X56" s="251">
        <v>0</v>
      </c>
      <c r="Y56" s="251">
        <v>1</v>
      </c>
      <c r="Z56" s="251">
        <v>0</v>
      </c>
      <c r="AA56" s="251">
        <v>0</v>
      </c>
      <c r="AB56" s="251">
        <v>0</v>
      </c>
      <c r="AC56" s="251">
        <v>0</v>
      </c>
      <c r="AD56" s="251">
        <v>0</v>
      </c>
      <c r="AE56" s="251">
        <v>0</v>
      </c>
    </row>
    <row r="57" spans="1:31" ht="15" customHeight="1">
      <c r="A57" s="295" t="s">
        <v>164</v>
      </c>
      <c r="B57" s="251" t="s">
        <v>41</v>
      </c>
      <c r="C57" s="287">
        <f aca="true" t="shared" si="11" ref="C57:AE57">SUM(C58:C73)</f>
        <v>190</v>
      </c>
      <c r="D57" s="285">
        <f t="shared" si="11"/>
        <v>98</v>
      </c>
      <c r="E57" s="285">
        <f t="shared" si="11"/>
        <v>92</v>
      </c>
      <c r="F57" s="285">
        <f t="shared" si="11"/>
        <v>37</v>
      </c>
      <c r="G57" s="285">
        <f t="shared" si="11"/>
        <v>18</v>
      </c>
      <c r="H57" s="285">
        <f t="shared" si="11"/>
        <v>0</v>
      </c>
      <c r="I57" s="285">
        <f t="shared" si="11"/>
        <v>7</v>
      </c>
      <c r="J57" s="285">
        <f t="shared" si="11"/>
        <v>19</v>
      </c>
      <c r="K57" s="285">
        <f t="shared" si="11"/>
        <v>35</v>
      </c>
      <c r="L57" s="285">
        <f t="shared" si="11"/>
        <v>0</v>
      </c>
      <c r="M57" s="285">
        <f t="shared" si="11"/>
        <v>15</v>
      </c>
      <c r="N57" s="285">
        <f t="shared" si="11"/>
        <v>0</v>
      </c>
      <c r="O57" s="285">
        <f t="shared" si="11"/>
        <v>0</v>
      </c>
      <c r="P57" s="285">
        <f t="shared" si="11"/>
        <v>0</v>
      </c>
      <c r="Q57" s="285">
        <f t="shared" si="11"/>
        <v>0</v>
      </c>
      <c r="R57" s="285">
        <f t="shared" si="11"/>
        <v>0</v>
      </c>
      <c r="S57" s="285">
        <f t="shared" si="11"/>
        <v>0</v>
      </c>
      <c r="T57" s="285">
        <f t="shared" si="11"/>
        <v>17</v>
      </c>
      <c r="U57" s="285">
        <f t="shared" si="11"/>
        <v>12</v>
      </c>
      <c r="V57" s="285">
        <f t="shared" si="11"/>
        <v>0</v>
      </c>
      <c r="W57" s="285">
        <f t="shared" si="11"/>
        <v>0</v>
      </c>
      <c r="X57" s="285">
        <f t="shared" si="11"/>
        <v>0</v>
      </c>
      <c r="Y57" s="285">
        <f t="shared" si="11"/>
        <v>0</v>
      </c>
      <c r="Z57" s="285">
        <f t="shared" si="11"/>
        <v>1</v>
      </c>
      <c r="AA57" s="285">
        <f t="shared" si="11"/>
        <v>3</v>
      </c>
      <c r="AB57" s="285">
        <f t="shared" si="11"/>
        <v>20</v>
      </c>
      <c r="AC57" s="285">
        <f t="shared" si="11"/>
        <v>2</v>
      </c>
      <c r="AD57" s="285">
        <f t="shared" si="11"/>
        <v>4</v>
      </c>
      <c r="AE57" s="285">
        <f t="shared" si="11"/>
        <v>0</v>
      </c>
    </row>
    <row r="58" spans="1:31" ht="15" customHeight="1">
      <c r="A58" s="295"/>
      <c r="B58" s="117" t="s">
        <v>138</v>
      </c>
      <c r="C58" s="287">
        <f t="shared" si="10"/>
        <v>12</v>
      </c>
      <c r="D58" s="285">
        <f>F58+H58+J58+L58+N58+P58+R58+T58+V58+X58+Z58+AB58+AD58</f>
        <v>6</v>
      </c>
      <c r="E58" s="285">
        <f aca="true" t="shared" si="12" ref="E58:E74">G58+I58+K58+M58+O58+Q58+S58+U58+W58+Y58+AA58+AC58+AE58</f>
        <v>6</v>
      </c>
      <c r="F58" s="285">
        <v>2</v>
      </c>
      <c r="G58" s="285">
        <v>2</v>
      </c>
      <c r="H58" s="285">
        <v>0</v>
      </c>
      <c r="I58" s="285">
        <v>1</v>
      </c>
      <c r="J58" s="285">
        <v>0</v>
      </c>
      <c r="K58" s="285">
        <v>0</v>
      </c>
      <c r="L58" s="285">
        <v>0</v>
      </c>
      <c r="M58" s="285">
        <v>1</v>
      </c>
      <c r="N58" s="285">
        <v>0</v>
      </c>
      <c r="O58" s="285">
        <v>0</v>
      </c>
      <c r="P58" s="285">
        <v>0</v>
      </c>
      <c r="Q58" s="285">
        <v>0</v>
      </c>
      <c r="R58" s="285">
        <v>0</v>
      </c>
      <c r="S58" s="285">
        <v>0</v>
      </c>
      <c r="T58" s="285">
        <v>0</v>
      </c>
      <c r="U58" s="285">
        <v>0</v>
      </c>
      <c r="V58" s="285">
        <v>0</v>
      </c>
      <c r="W58" s="285">
        <v>0</v>
      </c>
      <c r="X58" s="285">
        <v>0</v>
      </c>
      <c r="Y58" s="285">
        <v>0</v>
      </c>
      <c r="Z58" s="251">
        <v>1</v>
      </c>
      <c r="AA58" s="251">
        <v>1</v>
      </c>
      <c r="AB58" s="251">
        <v>1</v>
      </c>
      <c r="AC58" s="251">
        <v>1</v>
      </c>
      <c r="AD58" s="251">
        <v>2</v>
      </c>
      <c r="AE58" s="251">
        <v>0</v>
      </c>
    </row>
    <row r="59" spans="1:31" ht="15" customHeight="1">
      <c r="A59" s="352"/>
      <c r="B59" s="117" t="s">
        <v>139</v>
      </c>
      <c r="C59" s="287">
        <f t="shared" si="10"/>
        <v>13</v>
      </c>
      <c r="D59" s="285">
        <f aca="true" t="shared" si="13" ref="D59:D74">F59+H59+J59+L59+N59+P59+R59+T59+V59+X59+Z59+AB59+AD59</f>
        <v>9</v>
      </c>
      <c r="E59" s="285">
        <f t="shared" si="12"/>
        <v>4</v>
      </c>
      <c r="F59" s="285">
        <v>5</v>
      </c>
      <c r="G59" s="285">
        <v>1</v>
      </c>
      <c r="H59" s="285">
        <v>0</v>
      </c>
      <c r="I59" s="285">
        <v>1</v>
      </c>
      <c r="J59" s="285">
        <v>0</v>
      </c>
      <c r="K59" s="285">
        <v>0</v>
      </c>
      <c r="L59" s="285">
        <v>0</v>
      </c>
      <c r="M59" s="285">
        <v>0</v>
      </c>
      <c r="N59" s="285">
        <v>0</v>
      </c>
      <c r="O59" s="285">
        <v>0</v>
      </c>
      <c r="P59" s="285">
        <v>0</v>
      </c>
      <c r="Q59" s="285">
        <v>0</v>
      </c>
      <c r="R59" s="285">
        <v>0</v>
      </c>
      <c r="S59" s="285">
        <v>0</v>
      </c>
      <c r="T59" s="285">
        <v>1</v>
      </c>
      <c r="U59" s="285">
        <v>2</v>
      </c>
      <c r="V59" s="285">
        <v>0</v>
      </c>
      <c r="W59" s="285">
        <v>0</v>
      </c>
      <c r="X59" s="285">
        <v>0</v>
      </c>
      <c r="Y59" s="285">
        <v>0</v>
      </c>
      <c r="Z59" s="251">
        <v>0</v>
      </c>
      <c r="AA59" s="251">
        <v>0</v>
      </c>
      <c r="AB59" s="251">
        <v>3</v>
      </c>
      <c r="AC59" s="251">
        <v>0</v>
      </c>
      <c r="AD59" s="251">
        <v>0</v>
      </c>
      <c r="AE59" s="251">
        <v>0</v>
      </c>
    </row>
    <row r="60" spans="1:31" ht="15" customHeight="1">
      <c r="A60" s="352"/>
      <c r="B60" s="117" t="s">
        <v>140</v>
      </c>
      <c r="C60" s="287">
        <f t="shared" si="10"/>
        <v>9</v>
      </c>
      <c r="D60" s="285">
        <f t="shared" si="13"/>
        <v>7</v>
      </c>
      <c r="E60" s="285">
        <f t="shared" si="12"/>
        <v>2</v>
      </c>
      <c r="F60" s="285">
        <v>3</v>
      </c>
      <c r="G60" s="285">
        <v>1</v>
      </c>
      <c r="H60" s="285">
        <v>0</v>
      </c>
      <c r="I60" s="285">
        <v>0</v>
      </c>
      <c r="J60" s="285">
        <v>0</v>
      </c>
      <c r="K60" s="285">
        <v>0</v>
      </c>
      <c r="L60" s="285">
        <v>0</v>
      </c>
      <c r="M60" s="285">
        <v>1</v>
      </c>
      <c r="N60" s="285">
        <v>0</v>
      </c>
      <c r="O60" s="285">
        <v>0</v>
      </c>
      <c r="P60" s="285">
        <v>0</v>
      </c>
      <c r="Q60" s="285">
        <v>0</v>
      </c>
      <c r="R60" s="285">
        <v>0</v>
      </c>
      <c r="S60" s="285">
        <v>0</v>
      </c>
      <c r="T60" s="285">
        <v>2</v>
      </c>
      <c r="U60" s="285">
        <v>0</v>
      </c>
      <c r="V60" s="285">
        <v>0</v>
      </c>
      <c r="W60" s="285">
        <v>0</v>
      </c>
      <c r="X60" s="285">
        <v>0</v>
      </c>
      <c r="Y60" s="285">
        <v>0</v>
      </c>
      <c r="Z60" s="251">
        <v>0</v>
      </c>
      <c r="AA60" s="251">
        <v>0</v>
      </c>
      <c r="AB60" s="251">
        <v>2</v>
      </c>
      <c r="AC60" s="251">
        <v>0</v>
      </c>
      <c r="AD60" s="251">
        <v>0</v>
      </c>
      <c r="AE60" s="251">
        <v>0</v>
      </c>
    </row>
    <row r="61" spans="1:31" ht="15" customHeight="1">
      <c r="A61" s="352"/>
      <c r="B61" s="289" t="s">
        <v>141</v>
      </c>
      <c r="C61" s="287">
        <f t="shared" si="10"/>
        <v>9</v>
      </c>
      <c r="D61" s="285">
        <f t="shared" si="13"/>
        <v>5</v>
      </c>
      <c r="E61" s="285">
        <f t="shared" si="12"/>
        <v>4</v>
      </c>
      <c r="F61" s="285">
        <v>2</v>
      </c>
      <c r="G61" s="285">
        <v>1</v>
      </c>
      <c r="H61" s="285">
        <v>0</v>
      </c>
      <c r="I61" s="285">
        <v>1</v>
      </c>
      <c r="J61" s="285">
        <v>0</v>
      </c>
      <c r="K61" s="285">
        <v>0</v>
      </c>
      <c r="L61" s="285">
        <v>0</v>
      </c>
      <c r="M61" s="285">
        <v>1</v>
      </c>
      <c r="N61" s="285">
        <v>0</v>
      </c>
      <c r="O61" s="285">
        <v>0</v>
      </c>
      <c r="P61" s="285">
        <v>0</v>
      </c>
      <c r="Q61" s="285">
        <v>0</v>
      </c>
      <c r="R61" s="285">
        <v>0</v>
      </c>
      <c r="S61" s="285">
        <v>0</v>
      </c>
      <c r="T61" s="285">
        <v>1</v>
      </c>
      <c r="U61" s="285">
        <v>1</v>
      </c>
      <c r="V61" s="285">
        <v>0</v>
      </c>
      <c r="W61" s="285">
        <v>0</v>
      </c>
      <c r="X61" s="285">
        <v>0</v>
      </c>
      <c r="Y61" s="285">
        <v>0</v>
      </c>
      <c r="Z61" s="251">
        <v>0</v>
      </c>
      <c r="AA61" s="251">
        <v>0</v>
      </c>
      <c r="AB61" s="251">
        <v>2</v>
      </c>
      <c r="AC61" s="251">
        <v>0</v>
      </c>
      <c r="AD61" s="251">
        <v>0</v>
      </c>
      <c r="AE61" s="251">
        <v>0</v>
      </c>
    </row>
    <row r="62" spans="1:31" ht="15" customHeight="1">
      <c r="A62" s="352"/>
      <c r="B62" s="289" t="s">
        <v>142</v>
      </c>
      <c r="C62" s="287">
        <f t="shared" si="10"/>
        <v>7</v>
      </c>
      <c r="D62" s="285">
        <f t="shared" si="13"/>
        <v>5</v>
      </c>
      <c r="E62" s="285">
        <f t="shared" si="12"/>
        <v>2</v>
      </c>
      <c r="F62" s="285">
        <v>3</v>
      </c>
      <c r="G62" s="285">
        <v>0</v>
      </c>
      <c r="H62" s="285">
        <v>0</v>
      </c>
      <c r="I62" s="285">
        <v>0</v>
      </c>
      <c r="J62" s="285">
        <v>0</v>
      </c>
      <c r="K62" s="285">
        <v>0</v>
      </c>
      <c r="L62" s="285">
        <v>0</v>
      </c>
      <c r="M62" s="285">
        <v>1</v>
      </c>
      <c r="N62" s="285">
        <v>0</v>
      </c>
      <c r="O62" s="285">
        <v>0</v>
      </c>
      <c r="P62" s="285">
        <v>0</v>
      </c>
      <c r="Q62" s="285">
        <v>0</v>
      </c>
      <c r="R62" s="285">
        <v>0</v>
      </c>
      <c r="S62" s="285">
        <v>0</v>
      </c>
      <c r="T62" s="285">
        <v>1</v>
      </c>
      <c r="U62" s="285">
        <v>1</v>
      </c>
      <c r="V62" s="285">
        <v>0</v>
      </c>
      <c r="W62" s="285">
        <v>0</v>
      </c>
      <c r="X62" s="285">
        <v>0</v>
      </c>
      <c r="Y62" s="285">
        <v>0</v>
      </c>
      <c r="Z62" s="251">
        <v>0</v>
      </c>
      <c r="AA62" s="251">
        <v>0</v>
      </c>
      <c r="AB62" s="251">
        <v>1</v>
      </c>
      <c r="AC62" s="251">
        <v>0</v>
      </c>
      <c r="AD62" s="251">
        <v>0</v>
      </c>
      <c r="AE62" s="251">
        <v>0</v>
      </c>
    </row>
    <row r="63" spans="1:31" ht="15" customHeight="1">
      <c r="A63" s="352"/>
      <c r="B63" s="289" t="s">
        <v>143</v>
      </c>
      <c r="C63" s="287">
        <f t="shared" si="10"/>
        <v>0</v>
      </c>
      <c r="D63" s="285">
        <f t="shared" si="13"/>
        <v>0</v>
      </c>
      <c r="E63" s="285">
        <f t="shared" si="12"/>
        <v>0</v>
      </c>
      <c r="F63" s="285">
        <v>0</v>
      </c>
      <c r="G63" s="285">
        <v>0</v>
      </c>
      <c r="H63" s="285">
        <v>0</v>
      </c>
      <c r="I63" s="285">
        <v>0</v>
      </c>
      <c r="J63" s="285">
        <v>0</v>
      </c>
      <c r="K63" s="285">
        <v>0</v>
      </c>
      <c r="L63" s="285">
        <v>0</v>
      </c>
      <c r="M63" s="285">
        <v>0</v>
      </c>
      <c r="N63" s="285">
        <v>0</v>
      </c>
      <c r="O63" s="285">
        <v>0</v>
      </c>
      <c r="P63" s="285">
        <v>0</v>
      </c>
      <c r="Q63" s="285">
        <v>0</v>
      </c>
      <c r="R63" s="285">
        <v>0</v>
      </c>
      <c r="S63" s="285">
        <v>0</v>
      </c>
      <c r="T63" s="285">
        <v>0</v>
      </c>
      <c r="U63" s="285">
        <v>0</v>
      </c>
      <c r="V63" s="285">
        <v>0</v>
      </c>
      <c r="W63" s="285">
        <v>0</v>
      </c>
      <c r="X63" s="285">
        <v>0</v>
      </c>
      <c r="Y63" s="285">
        <v>0</v>
      </c>
      <c r="Z63" s="251">
        <v>0</v>
      </c>
      <c r="AA63" s="251">
        <v>0</v>
      </c>
      <c r="AB63" s="251">
        <v>0</v>
      </c>
      <c r="AC63" s="251">
        <v>0</v>
      </c>
      <c r="AD63" s="251">
        <v>0</v>
      </c>
      <c r="AE63" s="251">
        <v>0</v>
      </c>
    </row>
    <row r="64" spans="1:31" ht="15" customHeight="1">
      <c r="A64" s="352"/>
      <c r="B64" s="289" t="s">
        <v>144</v>
      </c>
      <c r="C64" s="287">
        <f t="shared" si="10"/>
        <v>9</v>
      </c>
      <c r="D64" s="285">
        <f t="shared" si="13"/>
        <v>3</v>
      </c>
      <c r="E64" s="285">
        <f t="shared" si="12"/>
        <v>6</v>
      </c>
      <c r="F64" s="285">
        <v>1</v>
      </c>
      <c r="G64" s="285">
        <v>3</v>
      </c>
      <c r="H64" s="285">
        <v>0</v>
      </c>
      <c r="I64" s="285">
        <v>1</v>
      </c>
      <c r="J64" s="285">
        <v>0</v>
      </c>
      <c r="K64" s="285">
        <v>0</v>
      </c>
      <c r="L64" s="285">
        <v>0</v>
      </c>
      <c r="M64" s="285">
        <v>1</v>
      </c>
      <c r="N64" s="285">
        <v>0</v>
      </c>
      <c r="O64" s="285">
        <v>0</v>
      </c>
      <c r="P64" s="285">
        <v>0</v>
      </c>
      <c r="Q64" s="285">
        <v>0</v>
      </c>
      <c r="R64" s="285">
        <v>0</v>
      </c>
      <c r="S64" s="285">
        <v>0</v>
      </c>
      <c r="T64" s="285">
        <v>1</v>
      </c>
      <c r="U64" s="285">
        <v>1</v>
      </c>
      <c r="V64" s="285">
        <v>0</v>
      </c>
      <c r="W64" s="285">
        <v>0</v>
      </c>
      <c r="X64" s="285">
        <v>0</v>
      </c>
      <c r="Y64" s="285">
        <v>0</v>
      </c>
      <c r="Z64" s="251">
        <v>0</v>
      </c>
      <c r="AA64" s="251">
        <v>0</v>
      </c>
      <c r="AB64" s="251">
        <v>1</v>
      </c>
      <c r="AC64" s="251">
        <v>0</v>
      </c>
      <c r="AD64" s="251">
        <v>0</v>
      </c>
      <c r="AE64" s="251">
        <v>0</v>
      </c>
    </row>
    <row r="65" spans="1:31" ht="15" customHeight="1">
      <c r="A65" s="352"/>
      <c r="B65" s="289" t="s">
        <v>145</v>
      </c>
      <c r="C65" s="287">
        <f t="shared" si="10"/>
        <v>8</v>
      </c>
      <c r="D65" s="285">
        <f t="shared" si="13"/>
        <v>6</v>
      </c>
      <c r="E65" s="285">
        <f t="shared" si="12"/>
        <v>2</v>
      </c>
      <c r="F65" s="285">
        <v>3</v>
      </c>
      <c r="G65" s="285">
        <v>1</v>
      </c>
      <c r="H65" s="285">
        <v>0</v>
      </c>
      <c r="I65" s="285">
        <v>0</v>
      </c>
      <c r="J65" s="285">
        <v>0</v>
      </c>
      <c r="K65" s="285">
        <v>0</v>
      </c>
      <c r="L65" s="285">
        <v>0</v>
      </c>
      <c r="M65" s="285">
        <v>1</v>
      </c>
      <c r="N65" s="285">
        <v>0</v>
      </c>
      <c r="O65" s="285">
        <v>0</v>
      </c>
      <c r="P65" s="285">
        <v>0</v>
      </c>
      <c r="Q65" s="285">
        <v>0</v>
      </c>
      <c r="R65" s="285">
        <v>0</v>
      </c>
      <c r="S65" s="285">
        <v>0</v>
      </c>
      <c r="T65" s="285">
        <v>2</v>
      </c>
      <c r="U65" s="285">
        <v>0</v>
      </c>
      <c r="V65" s="285">
        <v>0</v>
      </c>
      <c r="W65" s="285">
        <v>0</v>
      </c>
      <c r="X65" s="285">
        <v>0</v>
      </c>
      <c r="Y65" s="285">
        <v>0</v>
      </c>
      <c r="Z65" s="251">
        <v>0</v>
      </c>
      <c r="AA65" s="251">
        <v>0</v>
      </c>
      <c r="AB65" s="251">
        <v>1</v>
      </c>
      <c r="AC65" s="251">
        <v>0</v>
      </c>
      <c r="AD65" s="251">
        <v>0</v>
      </c>
      <c r="AE65" s="251">
        <v>0</v>
      </c>
    </row>
    <row r="66" spans="1:31" ht="15" customHeight="1">
      <c r="A66" s="352"/>
      <c r="B66" s="289" t="s">
        <v>146</v>
      </c>
      <c r="C66" s="287">
        <f t="shared" si="10"/>
        <v>19</v>
      </c>
      <c r="D66" s="285">
        <f t="shared" si="13"/>
        <v>7</v>
      </c>
      <c r="E66" s="285">
        <f t="shared" si="12"/>
        <v>12</v>
      </c>
      <c r="F66" s="285">
        <v>1</v>
      </c>
      <c r="G66" s="285">
        <v>2</v>
      </c>
      <c r="H66" s="285">
        <v>0</v>
      </c>
      <c r="I66" s="285">
        <v>0</v>
      </c>
      <c r="J66" s="285">
        <v>4</v>
      </c>
      <c r="K66" s="285">
        <v>7</v>
      </c>
      <c r="L66" s="285">
        <v>0</v>
      </c>
      <c r="M66" s="285">
        <v>1</v>
      </c>
      <c r="N66" s="285">
        <v>0</v>
      </c>
      <c r="O66" s="285">
        <v>0</v>
      </c>
      <c r="P66" s="285">
        <v>0</v>
      </c>
      <c r="Q66" s="285">
        <v>0</v>
      </c>
      <c r="R66" s="285">
        <v>0</v>
      </c>
      <c r="S66" s="285">
        <v>0</v>
      </c>
      <c r="T66" s="285">
        <v>1</v>
      </c>
      <c r="U66" s="285">
        <v>1</v>
      </c>
      <c r="V66" s="285">
        <v>0</v>
      </c>
      <c r="W66" s="285">
        <v>0</v>
      </c>
      <c r="X66" s="285">
        <v>0</v>
      </c>
      <c r="Y66" s="285">
        <v>0</v>
      </c>
      <c r="Z66" s="251">
        <v>0</v>
      </c>
      <c r="AA66" s="251">
        <v>0</v>
      </c>
      <c r="AB66" s="251">
        <v>1</v>
      </c>
      <c r="AC66" s="251">
        <v>1</v>
      </c>
      <c r="AD66" s="251">
        <v>0</v>
      </c>
      <c r="AE66" s="251">
        <v>0</v>
      </c>
    </row>
    <row r="67" spans="1:31" ht="15" customHeight="1">
      <c r="A67" s="352"/>
      <c r="B67" s="289" t="s">
        <v>169</v>
      </c>
      <c r="C67" s="287">
        <f t="shared" si="10"/>
        <v>7</v>
      </c>
      <c r="D67" s="285">
        <f t="shared" si="13"/>
        <v>3</v>
      </c>
      <c r="E67" s="285">
        <f t="shared" si="12"/>
        <v>4</v>
      </c>
      <c r="F67" s="285">
        <v>1</v>
      </c>
      <c r="G67" s="285">
        <v>2</v>
      </c>
      <c r="H67" s="285">
        <v>0</v>
      </c>
      <c r="I67" s="285">
        <v>0</v>
      </c>
      <c r="J67" s="285">
        <v>0</v>
      </c>
      <c r="K67" s="285">
        <v>0</v>
      </c>
      <c r="L67" s="285">
        <v>0</v>
      </c>
      <c r="M67" s="285">
        <v>1</v>
      </c>
      <c r="N67" s="285">
        <v>0</v>
      </c>
      <c r="O67" s="285">
        <v>0</v>
      </c>
      <c r="P67" s="285">
        <v>0</v>
      </c>
      <c r="Q67" s="285">
        <v>0</v>
      </c>
      <c r="R67" s="285">
        <v>0</v>
      </c>
      <c r="S67" s="285">
        <v>0</v>
      </c>
      <c r="T67" s="285">
        <v>1</v>
      </c>
      <c r="U67" s="285">
        <v>1</v>
      </c>
      <c r="V67" s="285">
        <v>0</v>
      </c>
      <c r="W67" s="285">
        <v>0</v>
      </c>
      <c r="X67" s="285">
        <v>0</v>
      </c>
      <c r="Y67" s="285">
        <v>0</v>
      </c>
      <c r="Z67" s="251">
        <v>0</v>
      </c>
      <c r="AA67" s="251">
        <v>0</v>
      </c>
      <c r="AB67" s="251">
        <v>1</v>
      </c>
      <c r="AC67" s="251">
        <v>0</v>
      </c>
      <c r="AD67" s="251">
        <v>0</v>
      </c>
      <c r="AE67" s="251">
        <v>0</v>
      </c>
    </row>
    <row r="68" spans="1:31" ht="15" customHeight="1">
      <c r="A68" s="352"/>
      <c r="B68" s="289" t="s">
        <v>170</v>
      </c>
      <c r="C68" s="287">
        <f t="shared" si="10"/>
        <v>8</v>
      </c>
      <c r="D68" s="285">
        <f t="shared" si="13"/>
        <v>4</v>
      </c>
      <c r="E68" s="285">
        <f t="shared" si="12"/>
        <v>4</v>
      </c>
      <c r="F68" s="285">
        <v>2</v>
      </c>
      <c r="G68" s="285">
        <v>1</v>
      </c>
      <c r="H68" s="285">
        <v>0</v>
      </c>
      <c r="I68" s="285">
        <v>0</v>
      </c>
      <c r="J68" s="285">
        <v>0</v>
      </c>
      <c r="K68" s="285">
        <v>0</v>
      </c>
      <c r="L68" s="285">
        <v>0</v>
      </c>
      <c r="M68" s="285">
        <v>1</v>
      </c>
      <c r="N68" s="285">
        <v>0</v>
      </c>
      <c r="O68" s="285">
        <v>0</v>
      </c>
      <c r="P68" s="285">
        <v>0</v>
      </c>
      <c r="Q68" s="285">
        <v>0</v>
      </c>
      <c r="R68" s="285">
        <v>0</v>
      </c>
      <c r="S68" s="285">
        <v>0</v>
      </c>
      <c r="T68" s="285">
        <v>1</v>
      </c>
      <c r="U68" s="285">
        <v>1</v>
      </c>
      <c r="V68" s="285">
        <v>0</v>
      </c>
      <c r="W68" s="285">
        <v>0</v>
      </c>
      <c r="X68" s="285">
        <v>0</v>
      </c>
      <c r="Y68" s="285">
        <v>0</v>
      </c>
      <c r="Z68" s="251">
        <v>0</v>
      </c>
      <c r="AA68" s="251">
        <v>1</v>
      </c>
      <c r="AB68" s="251">
        <v>1</v>
      </c>
      <c r="AC68" s="251">
        <v>0</v>
      </c>
      <c r="AD68" s="251">
        <v>0</v>
      </c>
      <c r="AE68" s="251">
        <v>0</v>
      </c>
    </row>
    <row r="69" spans="1:31" ht="15" customHeight="1">
      <c r="A69" s="352"/>
      <c r="B69" s="289" t="s">
        <v>196</v>
      </c>
      <c r="C69" s="287">
        <f>SUM(D69:E69)</f>
        <v>10</v>
      </c>
      <c r="D69" s="285">
        <f>F69+H69+J69+L69+N69+P69+R69+T69+V69+X69+Z69+AB69+AD69</f>
        <v>6</v>
      </c>
      <c r="E69" s="285">
        <f>G69+I69+K69+M69+O69+Q69+S69+U69+W69+Y69+AA69+AC69+AE69</f>
        <v>4</v>
      </c>
      <c r="F69" s="285">
        <v>4</v>
      </c>
      <c r="G69" s="285">
        <v>0</v>
      </c>
      <c r="H69" s="285">
        <v>0</v>
      </c>
      <c r="I69" s="285">
        <v>1</v>
      </c>
      <c r="J69" s="285">
        <v>0</v>
      </c>
      <c r="K69" s="285">
        <v>0</v>
      </c>
      <c r="L69" s="285">
        <v>0</v>
      </c>
      <c r="M69" s="285">
        <v>2</v>
      </c>
      <c r="N69" s="285">
        <v>0</v>
      </c>
      <c r="O69" s="285">
        <v>0</v>
      </c>
      <c r="P69" s="285">
        <v>0</v>
      </c>
      <c r="Q69" s="285">
        <v>0</v>
      </c>
      <c r="R69" s="285">
        <v>0</v>
      </c>
      <c r="S69" s="285">
        <v>0</v>
      </c>
      <c r="T69" s="285">
        <v>1</v>
      </c>
      <c r="U69" s="285">
        <v>1</v>
      </c>
      <c r="V69" s="285">
        <v>0</v>
      </c>
      <c r="W69" s="285">
        <v>0</v>
      </c>
      <c r="X69" s="285">
        <v>0</v>
      </c>
      <c r="Y69" s="285">
        <v>0</v>
      </c>
      <c r="Z69" s="251">
        <v>0</v>
      </c>
      <c r="AA69" s="251">
        <v>0</v>
      </c>
      <c r="AB69" s="251">
        <v>1</v>
      </c>
      <c r="AC69" s="251">
        <v>0</v>
      </c>
      <c r="AD69" s="251">
        <v>0</v>
      </c>
      <c r="AE69" s="251">
        <v>0</v>
      </c>
    </row>
    <row r="70" spans="1:31" ht="15" customHeight="1">
      <c r="A70" s="352"/>
      <c r="B70" s="289" t="s">
        <v>171</v>
      </c>
      <c r="C70" s="287">
        <f t="shared" si="10"/>
        <v>43</v>
      </c>
      <c r="D70" s="285">
        <f t="shared" si="13"/>
        <v>18</v>
      </c>
      <c r="E70" s="285">
        <f t="shared" si="12"/>
        <v>25</v>
      </c>
      <c r="F70" s="285">
        <v>3</v>
      </c>
      <c r="G70" s="285">
        <v>1</v>
      </c>
      <c r="H70" s="285">
        <v>0</v>
      </c>
      <c r="I70" s="285">
        <v>1</v>
      </c>
      <c r="J70" s="285">
        <v>11</v>
      </c>
      <c r="K70" s="285">
        <v>19</v>
      </c>
      <c r="L70" s="285">
        <v>0</v>
      </c>
      <c r="M70" s="285">
        <v>2</v>
      </c>
      <c r="N70" s="285">
        <v>0</v>
      </c>
      <c r="O70" s="285">
        <v>0</v>
      </c>
      <c r="P70" s="285">
        <v>0</v>
      </c>
      <c r="Q70" s="285">
        <v>0</v>
      </c>
      <c r="R70" s="285">
        <v>0</v>
      </c>
      <c r="S70" s="285">
        <v>0</v>
      </c>
      <c r="T70" s="285">
        <v>1</v>
      </c>
      <c r="U70" s="285">
        <v>1</v>
      </c>
      <c r="V70" s="285">
        <v>0</v>
      </c>
      <c r="W70" s="285">
        <v>0</v>
      </c>
      <c r="X70" s="285">
        <v>0</v>
      </c>
      <c r="Y70" s="285">
        <v>0</v>
      </c>
      <c r="Z70" s="251">
        <v>0</v>
      </c>
      <c r="AA70" s="251">
        <v>1</v>
      </c>
      <c r="AB70" s="251">
        <v>3</v>
      </c>
      <c r="AC70" s="251">
        <v>0</v>
      </c>
      <c r="AD70" s="251">
        <v>0</v>
      </c>
      <c r="AE70" s="251">
        <v>0</v>
      </c>
    </row>
    <row r="71" spans="1:31" ht="15" customHeight="1">
      <c r="A71" s="352"/>
      <c r="B71" s="289" t="s">
        <v>147</v>
      </c>
      <c r="C71" s="287">
        <f t="shared" si="10"/>
        <v>6</v>
      </c>
      <c r="D71" s="285">
        <f t="shared" si="13"/>
        <v>4</v>
      </c>
      <c r="E71" s="285">
        <f t="shared" si="12"/>
        <v>2</v>
      </c>
      <c r="F71" s="285">
        <v>2</v>
      </c>
      <c r="G71" s="285">
        <v>1</v>
      </c>
      <c r="H71" s="285">
        <v>0</v>
      </c>
      <c r="I71" s="285">
        <v>0</v>
      </c>
      <c r="J71" s="285">
        <v>0</v>
      </c>
      <c r="K71" s="285">
        <v>0</v>
      </c>
      <c r="L71" s="285">
        <v>0</v>
      </c>
      <c r="M71" s="285">
        <v>0</v>
      </c>
      <c r="N71" s="285">
        <v>0</v>
      </c>
      <c r="O71" s="285">
        <v>0</v>
      </c>
      <c r="P71" s="285">
        <v>0</v>
      </c>
      <c r="Q71" s="285">
        <v>0</v>
      </c>
      <c r="R71" s="285">
        <v>0</v>
      </c>
      <c r="S71" s="285">
        <v>0</v>
      </c>
      <c r="T71" s="285">
        <v>1</v>
      </c>
      <c r="U71" s="285">
        <v>1</v>
      </c>
      <c r="V71" s="285">
        <v>0</v>
      </c>
      <c r="W71" s="285">
        <v>0</v>
      </c>
      <c r="X71" s="285">
        <v>0</v>
      </c>
      <c r="Y71" s="285">
        <v>0</v>
      </c>
      <c r="Z71" s="251">
        <v>0</v>
      </c>
      <c r="AA71" s="251">
        <v>0</v>
      </c>
      <c r="AB71" s="251">
        <v>1</v>
      </c>
      <c r="AC71" s="251">
        <v>0</v>
      </c>
      <c r="AD71" s="251">
        <v>0</v>
      </c>
      <c r="AE71" s="251">
        <v>0</v>
      </c>
    </row>
    <row r="72" spans="1:31" ht="15" customHeight="1">
      <c r="A72" s="352"/>
      <c r="B72" s="289" t="s">
        <v>148</v>
      </c>
      <c r="C72" s="287">
        <f t="shared" si="10"/>
        <v>9</v>
      </c>
      <c r="D72" s="285">
        <f t="shared" si="13"/>
        <v>6</v>
      </c>
      <c r="E72" s="285">
        <f t="shared" si="12"/>
        <v>3</v>
      </c>
      <c r="F72" s="285">
        <v>3</v>
      </c>
      <c r="G72" s="285">
        <v>1</v>
      </c>
      <c r="H72" s="285">
        <v>0</v>
      </c>
      <c r="I72" s="285">
        <v>1</v>
      </c>
      <c r="J72" s="285">
        <v>0</v>
      </c>
      <c r="K72" s="285">
        <v>0</v>
      </c>
      <c r="L72" s="285">
        <v>0</v>
      </c>
      <c r="M72" s="285">
        <v>1</v>
      </c>
      <c r="N72" s="285">
        <v>0</v>
      </c>
      <c r="O72" s="285">
        <v>0</v>
      </c>
      <c r="P72" s="285">
        <v>0</v>
      </c>
      <c r="Q72" s="285">
        <v>0</v>
      </c>
      <c r="R72" s="285">
        <v>0</v>
      </c>
      <c r="S72" s="285">
        <v>0</v>
      </c>
      <c r="T72" s="285">
        <v>2</v>
      </c>
      <c r="U72" s="285">
        <v>0</v>
      </c>
      <c r="V72" s="285">
        <v>0</v>
      </c>
      <c r="W72" s="285">
        <v>0</v>
      </c>
      <c r="X72" s="285">
        <v>0</v>
      </c>
      <c r="Y72" s="285">
        <v>0</v>
      </c>
      <c r="Z72" s="251">
        <v>0</v>
      </c>
      <c r="AA72" s="251">
        <v>0</v>
      </c>
      <c r="AB72" s="251">
        <v>1</v>
      </c>
      <c r="AC72" s="251">
        <v>0</v>
      </c>
      <c r="AD72" s="251">
        <v>0</v>
      </c>
      <c r="AE72" s="251">
        <v>0</v>
      </c>
    </row>
    <row r="73" spans="1:31" ht="15" customHeight="1">
      <c r="A73" s="352"/>
      <c r="B73" s="289" t="s">
        <v>197</v>
      </c>
      <c r="C73" s="287">
        <f t="shared" si="10"/>
        <v>21</v>
      </c>
      <c r="D73" s="285">
        <f t="shared" si="13"/>
        <v>9</v>
      </c>
      <c r="E73" s="285">
        <f t="shared" si="12"/>
        <v>12</v>
      </c>
      <c r="F73" s="285">
        <v>2</v>
      </c>
      <c r="G73" s="285">
        <v>1</v>
      </c>
      <c r="H73" s="285">
        <v>0</v>
      </c>
      <c r="I73" s="285">
        <v>0</v>
      </c>
      <c r="J73" s="285">
        <v>4</v>
      </c>
      <c r="K73" s="285">
        <v>9</v>
      </c>
      <c r="L73" s="291">
        <v>0</v>
      </c>
      <c r="M73" s="291">
        <v>1</v>
      </c>
      <c r="N73" s="285">
        <v>0</v>
      </c>
      <c r="O73" s="285">
        <v>0</v>
      </c>
      <c r="P73" s="285">
        <v>0</v>
      </c>
      <c r="Q73" s="285">
        <v>0</v>
      </c>
      <c r="R73" s="285">
        <v>0</v>
      </c>
      <c r="S73" s="285">
        <v>0</v>
      </c>
      <c r="T73" s="285">
        <v>1</v>
      </c>
      <c r="U73" s="285">
        <v>1</v>
      </c>
      <c r="V73" s="285">
        <v>0</v>
      </c>
      <c r="W73" s="285">
        <v>0</v>
      </c>
      <c r="X73" s="285">
        <v>0</v>
      </c>
      <c r="Y73" s="285">
        <v>0</v>
      </c>
      <c r="Z73" s="251">
        <v>0</v>
      </c>
      <c r="AA73" s="251">
        <v>0</v>
      </c>
      <c r="AB73" s="251">
        <v>0</v>
      </c>
      <c r="AC73" s="251">
        <v>0</v>
      </c>
      <c r="AD73" s="251">
        <v>2</v>
      </c>
      <c r="AE73" s="251">
        <v>0</v>
      </c>
    </row>
    <row r="74" spans="1:31" ht="15" customHeight="1">
      <c r="A74" s="267" t="s">
        <v>172</v>
      </c>
      <c r="B74" s="267" t="s">
        <v>173</v>
      </c>
      <c r="C74" s="328">
        <f t="shared" si="10"/>
        <v>9</v>
      </c>
      <c r="D74" s="294">
        <f t="shared" si="13"/>
        <v>2</v>
      </c>
      <c r="E74" s="294">
        <f t="shared" si="12"/>
        <v>7</v>
      </c>
      <c r="F74" s="383" t="s">
        <v>210</v>
      </c>
      <c r="G74" s="383" t="s">
        <v>210</v>
      </c>
      <c r="H74" s="383" t="s">
        <v>210</v>
      </c>
      <c r="I74" s="383" t="s">
        <v>210</v>
      </c>
      <c r="J74" s="383" t="s">
        <v>210</v>
      </c>
      <c r="K74" s="383" t="s">
        <v>210</v>
      </c>
      <c r="L74" s="383" t="s">
        <v>210</v>
      </c>
      <c r="M74" s="383" t="s">
        <v>210</v>
      </c>
      <c r="N74" s="293">
        <v>2</v>
      </c>
      <c r="O74" s="293">
        <v>1</v>
      </c>
      <c r="P74" s="293">
        <v>0</v>
      </c>
      <c r="Q74" s="293">
        <v>0</v>
      </c>
      <c r="R74" s="293">
        <v>0</v>
      </c>
      <c r="S74" s="293">
        <v>5</v>
      </c>
      <c r="T74" s="293">
        <v>0</v>
      </c>
      <c r="U74" s="293">
        <v>0</v>
      </c>
      <c r="V74" s="293">
        <v>0</v>
      </c>
      <c r="W74" s="267">
        <v>0</v>
      </c>
      <c r="X74" s="267">
        <v>0</v>
      </c>
      <c r="Y74" s="267">
        <v>0</v>
      </c>
      <c r="Z74" s="267">
        <v>0</v>
      </c>
      <c r="AA74" s="267">
        <v>0</v>
      </c>
      <c r="AB74" s="267">
        <v>0</v>
      </c>
      <c r="AC74" s="267">
        <v>0</v>
      </c>
      <c r="AD74" s="267">
        <v>0</v>
      </c>
      <c r="AE74" s="267">
        <v>1</v>
      </c>
    </row>
  </sheetData>
  <mergeCells count="26">
    <mergeCell ref="Z43:AA43"/>
    <mergeCell ref="AB43:AC43"/>
    <mergeCell ref="AD43:AE43"/>
    <mergeCell ref="R43:S43"/>
    <mergeCell ref="T43:U43"/>
    <mergeCell ref="V43:W43"/>
    <mergeCell ref="X43:Y43"/>
    <mergeCell ref="A40:O40"/>
    <mergeCell ref="C42:E43"/>
    <mergeCell ref="F42:I42"/>
    <mergeCell ref="J42:K43"/>
    <mergeCell ref="L42:M43"/>
    <mergeCell ref="N42:AE42"/>
    <mergeCell ref="F43:G43"/>
    <mergeCell ref="H43:I43"/>
    <mergeCell ref="N43:O43"/>
    <mergeCell ref="P43:Q43"/>
    <mergeCell ref="A1:O1"/>
    <mergeCell ref="P4:Q4"/>
    <mergeCell ref="T3:T5"/>
    <mergeCell ref="C3:S3"/>
    <mergeCell ref="F4:G4"/>
    <mergeCell ref="H4:I4"/>
    <mergeCell ref="J4:K4"/>
    <mergeCell ref="L4:M4"/>
    <mergeCell ref="R4:S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7" r:id="rId1"/>
  <colBreaks count="1" manualBreakCount="1">
    <brk id="15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 </cp:lastModifiedBy>
  <cp:lastPrinted>2006-02-17T02:12:33Z</cp:lastPrinted>
  <dcterms:created xsi:type="dcterms:W3CDTF">1999-10-25T01:45:54Z</dcterms:created>
  <dcterms:modified xsi:type="dcterms:W3CDTF">2007-02-21T05:12:13Z</dcterms:modified>
  <cp:category/>
  <cp:version/>
  <cp:contentType/>
  <cp:contentStatus/>
</cp:coreProperties>
</file>