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40" yWindow="65326" windowWidth="10290" windowHeight="8265" activeTab="0"/>
  </bookViews>
  <sheets>
    <sheet name="第４１・４２表" sheetId="1" r:id="rId1"/>
    <sheet name="第４３・４４表" sheetId="2" r:id="rId2"/>
  </sheets>
  <externalReferences>
    <externalReference r:id="rId5"/>
  </externalReferences>
  <definedNames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'第４１・４２表'!$A$1:$AE$66</definedName>
    <definedName name="_xlnm.Print_Area" localSheetId="1">'第４３・４４表'!$A$1:$AD$66</definedName>
    <definedName name="Print_Area_MI" localSheetId="0">'第４１・４２表'!$A$1:$P$25</definedName>
    <definedName name="Print_Area_MI" localSheetId="1">'第４３・４４表'!$A$1:$R$25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<sst xmlns="http://schemas.openxmlformats.org/spreadsheetml/2006/main" count="272" uniqueCount="105">
  <si>
    <t>計</t>
  </si>
  <si>
    <t>男</t>
  </si>
  <si>
    <t>女</t>
  </si>
  <si>
    <t>気仙沼市</t>
  </si>
  <si>
    <t>助教諭</t>
  </si>
  <si>
    <t>教諭</t>
  </si>
  <si>
    <t>学級数</t>
  </si>
  <si>
    <t>幼稚部</t>
  </si>
  <si>
    <t>専攻科</t>
  </si>
  <si>
    <t>１学年</t>
  </si>
  <si>
    <t>２学年</t>
  </si>
  <si>
    <t>３学年</t>
  </si>
  <si>
    <t>４学年</t>
  </si>
  <si>
    <t>５学年</t>
  </si>
  <si>
    <t>６学年</t>
  </si>
  <si>
    <t>宮城野区</t>
  </si>
  <si>
    <t>太白区</t>
  </si>
  <si>
    <t>泉区</t>
  </si>
  <si>
    <t>石巻市</t>
  </si>
  <si>
    <t>白石市</t>
  </si>
  <si>
    <t>名取市</t>
  </si>
  <si>
    <t>角田市</t>
  </si>
  <si>
    <t>岩沼市</t>
  </si>
  <si>
    <t>山元町</t>
  </si>
  <si>
    <t>利府町</t>
  </si>
  <si>
    <t>（単位：校，学級）</t>
  </si>
  <si>
    <t>小学部</t>
  </si>
  <si>
    <t>中学部</t>
  </si>
  <si>
    <t>高等部</t>
  </si>
  <si>
    <t>単式</t>
  </si>
  <si>
    <t>複式</t>
  </si>
  <si>
    <t>本科</t>
  </si>
  <si>
    <t>別科</t>
  </si>
  <si>
    <t>講師</t>
  </si>
  <si>
    <t>兼務者</t>
  </si>
  <si>
    <t>校長</t>
  </si>
  <si>
    <t>教頭</t>
  </si>
  <si>
    <t>本校</t>
  </si>
  <si>
    <t>分校</t>
  </si>
  <si>
    <t>公立</t>
  </si>
  <si>
    <t>国立</t>
  </si>
  <si>
    <t>私立</t>
  </si>
  <si>
    <t>計</t>
  </si>
  <si>
    <t>男</t>
  </si>
  <si>
    <t>女</t>
  </si>
  <si>
    <t>栄養教諭</t>
  </si>
  <si>
    <t>養護助教諭</t>
  </si>
  <si>
    <t>事務職員</t>
  </si>
  <si>
    <t>養護職員</t>
  </si>
  <si>
    <t>学校栄養職員</t>
  </si>
  <si>
    <t>用務員</t>
  </si>
  <si>
    <t>警備員・その他</t>
  </si>
  <si>
    <t>技術職員</t>
  </si>
  <si>
    <t>寄宿舎指導員</t>
  </si>
  <si>
    <t>実習助手</t>
  </si>
  <si>
    <t>負担法による
寄宿舎指導員</t>
  </si>
  <si>
    <t>（単位：人）</t>
  </si>
  <si>
    <t>（単位：人）</t>
  </si>
  <si>
    <t>その他の者</t>
  </si>
  <si>
    <t>学校給食調理従事員</t>
  </si>
  <si>
    <t>（つづき）</t>
  </si>
  <si>
    <t>負担法による
学校栄養職員</t>
  </si>
  <si>
    <t>…</t>
  </si>
  <si>
    <t>…</t>
  </si>
  <si>
    <t>第４１表　　　市　町　村　別　学　校　数　及　び　学　級　数</t>
  </si>
  <si>
    <t>第４２表　　　市　町　村　別　学　年　別　在　学　者　数</t>
  </si>
  <si>
    <t>第４３表　　　市　町　村　別　職　名　別　教　員　数</t>
  </si>
  <si>
    <t>第４４表　　　市　町　村　別　職　員　数　（　本　務　者　）</t>
  </si>
  <si>
    <t>本　　　　　　務　　　　　　者</t>
  </si>
  <si>
    <t>学校数</t>
  </si>
  <si>
    <t>幼　稚　部</t>
  </si>
  <si>
    <t>専攻
科</t>
  </si>
  <si>
    <t>養護教諭</t>
  </si>
  <si>
    <t>914-42-01--03</t>
  </si>
  <si>
    <t>914-43-01--06</t>
  </si>
  <si>
    <t>914-44-01--03</t>
  </si>
  <si>
    <t>計</t>
  </si>
  <si>
    <t>&lt;特別支援学校&gt;</t>
  </si>
  <si>
    <t>負担法による
事務職員</t>
  </si>
  <si>
    <t>副校長</t>
  </si>
  <si>
    <t>主幹教諭</t>
  </si>
  <si>
    <t>指導教諭</t>
  </si>
  <si>
    <t>区　　分</t>
  </si>
  <si>
    <t>区　　分</t>
  </si>
  <si>
    <t>小　　学　　部</t>
  </si>
  <si>
    <t>中　　学　　部</t>
  </si>
  <si>
    <t>高　　等　　部</t>
  </si>
  <si>
    <t>国立</t>
  </si>
  <si>
    <t>青葉区</t>
  </si>
  <si>
    <t>公立</t>
  </si>
  <si>
    <t>計</t>
  </si>
  <si>
    <t>登米市</t>
  </si>
  <si>
    <t>栗原市</t>
  </si>
  <si>
    <t>大崎市</t>
  </si>
  <si>
    <t>柴田町</t>
  </si>
  <si>
    <t>美里町</t>
  </si>
  <si>
    <t>私立</t>
  </si>
  <si>
    <t>宮城野区</t>
  </si>
  <si>
    <t>本　科</t>
  </si>
  <si>
    <t>富谷町</t>
  </si>
  <si>
    <t>平成25年度</t>
  </si>
  <si>
    <t>平成25年度</t>
  </si>
  <si>
    <t>平成26年度</t>
  </si>
  <si>
    <t>平成26年度</t>
  </si>
  <si>
    <t>栗原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</si>
</sst>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5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4"/>
      <name val="Terminal"/>
      <family val="0"/>
    </font>
    <font>
      <b/>
      <sz val="9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書院細明朝体"/>
      <family val="1"/>
    </font>
    <font>
      <b/>
      <sz val="10"/>
      <color indexed="9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書院細明朝体"/>
      <family val="1"/>
    </font>
    <font>
      <b/>
      <sz val="10"/>
      <color theme="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78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10" fillId="0" borderId="0" xfId="61" applyNumberFormat="1" applyFont="1" applyFill="1" applyBorder="1" applyAlignment="1">
      <alignment horizontal="left" vertical="center"/>
      <protection/>
    </xf>
    <xf numFmtId="176" fontId="9" fillId="0" borderId="0" xfId="61" applyNumberFormat="1" applyFont="1" applyFill="1" applyBorder="1" applyAlignment="1" applyProtection="1">
      <alignment horizontal="distributed" vertical="center"/>
      <protection/>
    </xf>
    <xf numFmtId="176" fontId="10" fillId="0" borderId="0" xfId="61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 applyProtection="1">
      <alignment horizontal="distributed" vertical="center"/>
      <protection/>
    </xf>
    <xf numFmtId="178" fontId="9" fillId="0" borderId="13" xfId="0" applyNumberFormat="1" applyFont="1" applyFill="1" applyBorder="1" applyAlignment="1" applyProtection="1">
      <alignment horizontal="distributed" vertical="center"/>
      <protection/>
    </xf>
    <xf numFmtId="178" fontId="14" fillId="0" borderId="11" xfId="0" applyNumberFormat="1" applyFont="1" applyFill="1" applyBorder="1" applyAlignment="1" applyProtection="1">
      <alignment horizontal="distributed" vertical="center"/>
      <protection/>
    </xf>
    <xf numFmtId="178" fontId="9" fillId="0" borderId="12" xfId="0" applyNumberFormat="1" applyFont="1" applyFill="1" applyBorder="1" applyAlignment="1" applyProtection="1">
      <alignment horizontal="distributed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>
      <alignment vertical="center"/>
    </xf>
    <xf numFmtId="176" fontId="9" fillId="0" borderId="0" xfId="61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Alignment="1">
      <alignment horizontal="right" vertical="center"/>
    </xf>
    <xf numFmtId="178" fontId="9" fillId="0" borderId="12" xfId="63" applyNumberFormat="1" applyFont="1" applyFill="1" applyBorder="1" applyAlignment="1">
      <alignment horizontal="center" vertical="center"/>
      <protection/>
    </xf>
    <xf numFmtId="178" fontId="9" fillId="0" borderId="15" xfId="63" applyNumberFormat="1" applyFont="1" applyFill="1" applyBorder="1" applyAlignment="1" applyProtection="1">
      <alignment horizontal="center" vertical="center"/>
      <protection/>
    </xf>
    <xf numFmtId="178" fontId="9" fillId="0" borderId="11" xfId="63" applyNumberFormat="1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horizontal="center" vertical="center"/>
      <protection/>
    </xf>
    <xf numFmtId="178" fontId="9" fillId="0" borderId="11" xfId="63" applyNumberFormat="1" applyFont="1" applyFill="1" applyBorder="1" applyAlignment="1" applyProtection="1">
      <alignment horizontal="center" vertical="center"/>
      <protection/>
    </xf>
    <xf numFmtId="178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3" xfId="63" applyNumberFormat="1" applyFont="1" applyFill="1" applyBorder="1" applyAlignment="1" applyProtection="1">
      <alignment horizontal="center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8" fontId="9" fillId="0" borderId="0" xfId="0" applyNumberFormat="1" applyFont="1" applyFill="1" applyAlignment="1">
      <alignment horizontal="center" vertical="center"/>
    </xf>
    <xf numFmtId="178" fontId="51" fillId="0" borderId="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8" fontId="51" fillId="0" borderId="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51" fillId="0" borderId="0" xfId="0" applyNumberFormat="1" applyFont="1" applyFill="1" applyAlignment="1">
      <alignment vertical="center"/>
    </xf>
    <xf numFmtId="178" fontId="52" fillId="0" borderId="0" xfId="0" applyNumberFormat="1" applyFont="1" applyFill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12" xfId="64" applyNumberFormat="1" applyFont="1" applyFill="1" applyBorder="1" applyAlignment="1" applyProtection="1">
      <alignment horizontal="center" vertical="center" wrapText="1"/>
      <protection/>
    </xf>
    <xf numFmtId="178" fontId="9" fillId="0" borderId="11" xfId="64" applyNumberFormat="1" applyFont="1" applyFill="1" applyBorder="1" applyAlignment="1" applyProtection="1">
      <alignment horizontal="center" vertical="center" shrinkToFit="1"/>
      <protection/>
    </xf>
    <xf numFmtId="178" fontId="9" fillId="0" borderId="16" xfId="64" applyNumberFormat="1" applyFont="1" applyFill="1" applyBorder="1" applyAlignment="1" applyProtection="1">
      <alignment horizontal="center" vertical="center"/>
      <protection/>
    </xf>
    <xf numFmtId="178" fontId="9" fillId="0" borderId="11" xfId="64" applyNumberFormat="1" applyFont="1" applyFill="1" applyBorder="1" applyAlignment="1" applyProtection="1">
      <alignment horizontal="center" vertical="center"/>
      <protection/>
    </xf>
    <xf numFmtId="178" fontId="9" fillId="0" borderId="10" xfId="64" applyNumberFormat="1" applyFont="1" applyFill="1" applyBorder="1" applyAlignment="1" applyProtection="1">
      <alignment horizontal="center" vertical="center"/>
      <protection/>
    </xf>
    <xf numFmtId="178" fontId="9" fillId="0" borderId="17" xfId="6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176" fontId="9" fillId="0" borderId="16" xfId="62" applyNumberFormat="1" applyFont="1" applyFill="1" applyBorder="1" applyAlignment="1" applyProtection="1">
      <alignment horizontal="center" vertical="center"/>
      <protection/>
    </xf>
    <xf numFmtId="176" fontId="9" fillId="0" borderId="15" xfId="62" applyNumberFormat="1" applyFont="1" applyFill="1" applyBorder="1" applyAlignment="1" applyProtection="1">
      <alignment horizontal="center" vertical="center"/>
      <protection/>
    </xf>
    <xf numFmtId="176" fontId="9" fillId="0" borderId="11" xfId="62" applyNumberFormat="1" applyFont="1" applyFill="1" applyBorder="1" applyAlignment="1" applyProtection="1">
      <alignment horizontal="center" vertical="center"/>
      <protection/>
    </xf>
    <xf numFmtId="176" fontId="9" fillId="0" borderId="10" xfId="62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2" xfId="62" applyNumberFormat="1" applyFont="1" applyFill="1" applyBorder="1" applyAlignment="1" applyProtection="1">
      <alignment horizontal="center" vertical="center"/>
      <protection/>
    </xf>
    <xf numFmtId="178" fontId="9" fillId="0" borderId="12" xfId="64" applyNumberFormat="1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 applyProtection="1">
      <alignment horizontal="distributed" vertical="center"/>
      <protection/>
    </xf>
    <xf numFmtId="178" fontId="9" fillId="0" borderId="18" xfId="0" applyNumberFormat="1" applyFont="1" applyFill="1" applyBorder="1" applyAlignment="1" applyProtection="1" quotePrefix="1">
      <alignment horizontal="right" vertical="center"/>
      <protection locked="0"/>
    </xf>
    <xf numFmtId="178" fontId="12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12" fillId="0" borderId="18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Alignment="1">
      <alignment vertical="center"/>
    </xf>
    <xf numFmtId="178" fontId="51" fillId="0" borderId="1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8" fontId="9" fillId="0" borderId="18" xfId="0" applyNumberFormat="1" applyFont="1" applyFill="1" applyBorder="1" applyAlignment="1" applyProtection="1">
      <alignment vertical="center"/>
      <protection locked="0"/>
    </xf>
    <xf numFmtId="178" fontId="51" fillId="0" borderId="18" xfId="0" applyNumberFormat="1" applyFont="1" applyFill="1" applyBorder="1" applyAlignment="1" applyProtection="1">
      <alignment vertical="center"/>
      <protection/>
    </xf>
    <xf numFmtId="178" fontId="9" fillId="0" borderId="15" xfId="64" applyNumberFormat="1" applyFont="1" applyFill="1" applyBorder="1" applyAlignment="1">
      <alignment vertical="center"/>
      <protection/>
    </xf>
    <xf numFmtId="178" fontId="9" fillId="0" borderId="13" xfId="64" applyNumberFormat="1" applyFont="1" applyFill="1" applyBorder="1" applyAlignment="1">
      <alignment vertical="center"/>
      <protection/>
    </xf>
    <xf numFmtId="178" fontId="9" fillId="0" borderId="19" xfId="64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Alignment="1">
      <alignment horizontal="center" vertical="center"/>
    </xf>
    <xf numFmtId="178" fontId="9" fillId="0" borderId="15" xfId="0" applyNumberFormat="1" applyFont="1" applyFill="1" applyBorder="1" applyAlignment="1" applyProtection="1">
      <alignment horizontal="distributed" vertical="center" indent="1"/>
      <protection/>
    </xf>
    <xf numFmtId="178" fontId="9" fillId="0" borderId="12" xfId="0" applyNumberFormat="1" applyFont="1" applyFill="1" applyBorder="1" applyAlignment="1" applyProtection="1">
      <alignment horizontal="distributed" vertical="center" indent="1"/>
      <protection/>
    </xf>
    <xf numFmtId="178" fontId="9" fillId="0" borderId="13" xfId="0" applyNumberFormat="1" applyFont="1" applyFill="1" applyBorder="1" applyAlignment="1" applyProtection="1">
      <alignment horizontal="distributed" vertical="center" indent="1"/>
      <protection/>
    </xf>
    <xf numFmtId="178" fontId="9" fillId="0" borderId="15" xfId="0" applyNumberFormat="1" applyFont="1" applyFill="1" applyBorder="1" applyAlignment="1" applyProtection="1">
      <alignment horizontal="distributed" vertical="center" indent="2"/>
      <protection/>
    </xf>
    <xf numFmtId="178" fontId="9" fillId="0" borderId="12" xfId="0" applyNumberFormat="1" applyFont="1" applyFill="1" applyBorder="1" applyAlignment="1" applyProtection="1">
      <alignment horizontal="distributed" vertical="center" indent="2"/>
      <protection/>
    </xf>
    <xf numFmtId="178" fontId="9" fillId="0" borderId="15" xfId="0" applyNumberFormat="1" applyFont="1" applyFill="1" applyBorder="1" applyAlignment="1">
      <alignment horizontal="distributed" vertical="center" indent="8"/>
    </xf>
    <xf numFmtId="178" fontId="9" fillId="0" borderId="12" xfId="0" applyNumberFormat="1" applyFont="1" applyFill="1" applyBorder="1" applyAlignment="1">
      <alignment horizontal="distributed" vertical="center" indent="8"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20" xfId="0" applyNumberFormat="1" applyFont="1" applyFill="1" applyBorder="1" applyAlignment="1" applyProtection="1" quotePrefix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21" xfId="0" applyNumberFormat="1" applyFont="1" applyFill="1" applyBorder="1" applyAlignment="1" applyProtection="1" quotePrefix="1">
      <alignment horizontal="center" vertical="center"/>
      <protection/>
    </xf>
    <xf numFmtId="178" fontId="9" fillId="0" borderId="10" xfId="0" applyNumberFormat="1" applyFont="1" applyFill="1" applyBorder="1" applyAlignment="1" applyProtection="1" quotePrefix="1">
      <alignment horizontal="center" vertical="center"/>
      <protection/>
    </xf>
    <xf numFmtId="178" fontId="9" fillId="0" borderId="19" xfId="0" applyNumberFormat="1" applyFont="1" applyFill="1" applyBorder="1" applyAlignment="1" applyProtection="1" quotePrefix="1">
      <alignment horizontal="center" vertical="center"/>
      <protection/>
    </xf>
    <xf numFmtId="178" fontId="9" fillId="0" borderId="22" xfId="63" applyNumberFormat="1" applyFont="1" applyFill="1" applyBorder="1" applyAlignment="1" applyProtection="1">
      <alignment horizontal="center" vertical="center"/>
      <protection/>
    </xf>
    <xf numFmtId="178" fontId="9" fillId="0" borderId="14" xfId="63" applyNumberFormat="1" applyFont="1" applyFill="1" applyBorder="1" applyAlignment="1" applyProtection="1">
      <alignment horizontal="center" vertical="center"/>
      <protection/>
    </xf>
    <xf numFmtId="178" fontId="9" fillId="0" borderId="18" xfId="63" applyNumberFormat="1" applyFont="1" applyFill="1" applyBorder="1" applyAlignment="1" applyProtection="1">
      <alignment horizontal="center" vertical="center"/>
      <protection/>
    </xf>
    <xf numFmtId="178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20" xfId="63" applyNumberFormat="1" applyFont="1" applyFill="1" applyBorder="1" applyAlignment="1" applyProtection="1">
      <alignment horizontal="center" vertical="center"/>
      <protection/>
    </xf>
    <xf numFmtId="178" fontId="9" fillId="0" borderId="21" xfId="63" applyNumberFormat="1" applyFont="1" applyFill="1" applyBorder="1" applyAlignment="1" applyProtection="1">
      <alignment horizontal="center" vertical="center"/>
      <protection/>
    </xf>
    <xf numFmtId="178" fontId="9" fillId="0" borderId="22" xfId="63" applyNumberFormat="1" applyFont="1" applyFill="1" applyBorder="1" applyAlignment="1">
      <alignment horizontal="center" vertical="center"/>
      <protection/>
    </xf>
    <xf numFmtId="178" fontId="9" fillId="0" borderId="14" xfId="63" applyNumberFormat="1" applyFont="1" applyFill="1" applyBorder="1" applyAlignment="1">
      <alignment horizontal="center" vertical="center"/>
      <protection/>
    </xf>
    <xf numFmtId="178" fontId="9" fillId="0" borderId="20" xfId="63" applyNumberFormat="1" applyFont="1" applyFill="1" applyBorder="1" applyAlignment="1">
      <alignment horizontal="center" vertical="center"/>
      <protection/>
    </xf>
    <xf numFmtId="178" fontId="9" fillId="0" borderId="18" xfId="63" applyNumberFormat="1" applyFont="1" applyFill="1" applyBorder="1" applyAlignment="1">
      <alignment horizontal="center" vertical="center"/>
      <protection/>
    </xf>
    <xf numFmtId="178" fontId="9" fillId="0" borderId="0" xfId="63" applyNumberFormat="1" applyFont="1" applyFill="1" applyBorder="1" applyAlignment="1">
      <alignment horizontal="center" vertical="center"/>
      <protection/>
    </xf>
    <xf numFmtId="178" fontId="9" fillId="0" borderId="21" xfId="63" applyNumberFormat="1" applyFont="1" applyFill="1" applyBorder="1" applyAlignment="1">
      <alignment horizontal="center" vertical="center"/>
      <protection/>
    </xf>
    <xf numFmtId="178" fontId="9" fillId="0" borderId="23" xfId="63" applyNumberFormat="1" applyFont="1" applyFill="1" applyBorder="1" applyAlignment="1" applyProtection="1">
      <alignment horizontal="center" vertical="center" wrapText="1"/>
      <protection/>
    </xf>
    <xf numFmtId="178" fontId="9" fillId="0" borderId="17" xfId="63" applyNumberFormat="1" applyFont="1" applyFill="1" applyBorder="1" applyAlignment="1" applyProtection="1">
      <alignment horizontal="center" vertical="center" wrapText="1"/>
      <protection/>
    </xf>
    <xf numFmtId="178" fontId="9" fillId="0" borderId="16" xfId="63" applyNumberFormat="1" applyFont="1" applyFill="1" applyBorder="1" applyAlignment="1" applyProtection="1">
      <alignment horizontal="center" vertical="center"/>
      <protection/>
    </xf>
    <xf numFmtId="178" fontId="9" fillId="0" borderId="22" xfId="0" applyNumberFormat="1" applyFont="1" applyFill="1" applyBorder="1" applyAlignment="1" applyProtection="1">
      <alignment horizontal="center" vertical="center"/>
      <protection/>
    </xf>
    <xf numFmtId="178" fontId="9" fillId="0" borderId="18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23" xfId="0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horizontal="center" vertical="center"/>
      <protection/>
    </xf>
    <xf numFmtId="178" fontId="9" fillId="0" borderId="15" xfId="63" applyNumberFormat="1" applyFont="1" applyFill="1" applyBorder="1" applyAlignment="1">
      <alignment horizontal="center" vertical="center"/>
      <protection/>
    </xf>
    <xf numFmtId="178" fontId="9" fillId="0" borderId="12" xfId="63" applyNumberFormat="1" applyFont="1" applyFill="1" applyBorder="1" applyAlignment="1">
      <alignment horizontal="center" vertical="center"/>
      <protection/>
    </xf>
    <xf numFmtId="178" fontId="9" fillId="0" borderId="23" xfId="63" applyNumberFormat="1" applyFont="1" applyFill="1" applyBorder="1" applyAlignment="1">
      <alignment horizontal="center" vertical="center"/>
      <protection/>
    </xf>
    <xf numFmtId="178" fontId="9" fillId="0" borderId="17" xfId="63" applyNumberFormat="1" applyFont="1" applyFill="1" applyBorder="1" applyAlignment="1">
      <alignment horizontal="center" vertical="center"/>
      <protection/>
    </xf>
    <xf numFmtId="178" fontId="9" fillId="0" borderId="10" xfId="63" applyNumberFormat="1" applyFont="1" applyFill="1" applyBorder="1" applyAlignment="1">
      <alignment horizontal="center" vertical="center"/>
      <protection/>
    </xf>
    <xf numFmtId="0" fontId="9" fillId="0" borderId="15" xfId="63" applyNumberFormat="1" applyFont="1" applyFill="1" applyBorder="1" applyAlignment="1">
      <alignment horizontal="center" vertical="center"/>
      <protection/>
    </xf>
    <xf numFmtId="0" fontId="9" fillId="0" borderId="12" xfId="63" applyNumberFormat="1" applyFont="1" applyFill="1" applyBorder="1" applyAlignment="1">
      <alignment horizontal="center" vertical="center"/>
      <protection/>
    </xf>
    <xf numFmtId="0" fontId="9" fillId="0" borderId="13" xfId="63" applyNumberFormat="1" applyFont="1" applyFill="1" applyBorder="1" applyAlignment="1">
      <alignment horizontal="center" vertical="center"/>
      <protection/>
    </xf>
    <xf numFmtId="176" fontId="9" fillId="0" borderId="12" xfId="62" applyNumberFormat="1" applyFont="1" applyFill="1" applyBorder="1" applyAlignment="1" applyProtection="1">
      <alignment horizontal="center" vertical="center"/>
      <protection/>
    </xf>
    <xf numFmtId="176" fontId="9" fillId="0" borderId="15" xfId="62" applyNumberFormat="1" applyFont="1" applyFill="1" applyBorder="1" applyAlignment="1" applyProtection="1">
      <alignment horizontal="center" vertical="center"/>
      <protection/>
    </xf>
    <xf numFmtId="176" fontId="9" fillId="0" borderId="13" xfId="62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 applyProtection="1">
      <alignment horizontal="distributed" vertical="center" indent="1"/>
      <protection/>
    </xf>
    <xf numFmtId="178" fontId="9" fillId="0" borderId="13" xfId="64" applyNumberFormat="1" applyFont="1" applyFill="1" applyBorder="1" applyAlignment="1" applyProtection="1">
      <alignment horizontal="distributed" vertical="center" indent="1"/>
      <protection/>
    </xf>
    <xf numFmtId="178" fontId="9" fillId="0" borderId="22" xfId="64" applyNumberFormat="1" applyFont="1" applyFill="1" applyBorder="1" applyAlignment="1" applyProtection="1">
      <alignment horizontal="center" vertical="center"/>
      <protection/>
    </xf>
    <xf numFmtId="178" fontId="9" fillId="0" borderId="18" xfId="64" applyNumberFormat="1" applyFont="1" applyFill="1" applyBorder="1" applyAlignment="1" applyProtection="1">
      <alignment horizontal="center" vertical="center"/>
      <protection/>
    </xf>
    <xf numFmtId="178" fontId="9" fillId="0" borderId="16" xfId="64" applyNumberFormat="1" applyFont="1" applyFill="1" applyBorder="1" applyAlignment="1" applyProtection="1">
      <alignment horizontal="center" vertical="center"/>
      <protection/>
    </xf>
    <xf numFmtId="176" fontId="14" fillId="0" borderId="15" xfId="62" applyNumberFormat="1" applyFont="1" applyFill="1" applyBorder="1" applyAlignment="1" applyProtection="1">
      <alignment horizontal="center" vertical="center" shrinkToFit="1"/>
      <protection/>
    </xf>
    <xf numFmtId="176" fontId="14" fillId="0" borderId="13" xfId="62" applyNumberFormat="1" applyFont="1" applyFill="1" applyBorder="1" applyAlignment="1" applyProtection="1">
      <alignment horizontal="center" vertical="center" shrinkToFit="1"/>
      <protection/>
    </xf>
    <xf numFmtId="176" fontId="9" fillId="0" borderId="14" xfId="62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13" xfId="64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 applyProtection="1">
      <alignment horizontal="center" vertical="center" wrapText="1"/>
      <protection/>
    </xf>
    <xf numFmtId="178" fontId="9" fillId="0" borderId="13" xfId="64" applyNumberFormat="1" applyFont="1" applyFill="1" applyBorder="1" applyAlignment="1" applyProtection="1">
      <alignment horizontal="center" vertical="center" wrapText="1"/>
      <protection/>
    </xf>
    <xf numFmtId="178" fontId="9" fillId="0" borderId="15" xfId="64" applyNumberFormat="1" applyFont="1" applyFill="1" applyBorder="1" applyAlignment="1">
      <alignment horizontal="center" vertical="center"/>
      <protection/>
    </xf>
    <xf numFmtId="178" fontId="9" fillId="0" borderId="12" xfId="64" applyNumberFormat="1" applyFont="1" applyFill="1" applyBorder="1" applyAlignment="1">
      <alignment horizontal="center" vertical="center"/>
      <protection/>
    </xf>
    <xf numFmtId="178" fontId="9" fillId="0" borderId="12" xfId="64" applyNumberFormat="1" applyFont="1" applyFill="1" applyBorder="1" applyAlignment="1" applyProtection="1">
      <alignment horizontal="distributed" vertical="center" indent="1"/>
      <protection/>
    </xf>
    <xf numFmtId="178" fontId="9" fillId="0" borderId="12" xfId="64" applyNumberFormat="1" applyFont="1" applyFill="1" applyBorder="1" applyAlignment="1" applyProtection="1">
      <alignment horizontal="center" vertical="center"/>
      <protection/>
    </xf>
    <xf numFmtId="176" fontId="9" fillId="0" borderId="22" xfId="62" applyNumberFormat="1" applyFont="1" applyFill="1" applyBorder="1" applyAlignment="1" applyProtection="1">
      <alignment horizontal="center" vertical="center"/>
      <protection/>
    </xf>
    <xf numFmtId="176" fontId="9" fillId="0" borderId="18" xfId="62" applyNumberFormat="1" applyFont="1" applyFill="1" applyBorder="1" applyAlignment="1" applyProtection="1">
      <alignment horizontal="center" vertical="center"/>
      <protection/>
    </xf>
    <xf numFmtId="176" fontId="9" fillId="0" borderId="0" xfId="62" applyNumberFormat="1" applyFont="1" applyFill="1" applyBorder="1" applyAlignment="1" applyProtection="1">
      <alignment horizontal="center" vertical="center"/>
      <protection/>
    </xf>
    <xf numFmtId="176" fontId="9" fillId="0" borderId="22" xfId="62" applyNumberFormat="1" applyFont="1" applyFill="1" applyBorder="1" applyAlignment="1" applyProtection="1">
      <alignment horizontal="center" vertical="center" wrapText="1"/>
      <protection/>
    </xf>
    <xf numFmtId="176" fontId="9" fillId="0" borderId="20" xfId="62" applyNumberFormat="1" applyFont="1" applyFill="1" applyBorder="1" applyAlignment="1" applyProtection="1">
      <alignment horizontal="center" vertical="center"/>
      <protection/>
    </xf>
    <xf numFmtId="176" fontId="9" fillId="0" borderId="16" xfId="62" applyNumberFormat="1" applyFont="1" applyFill="1" applyBorder="1" applyAlignment="1" applyProtection="1">
      <alignment horizontal="center" vertical="center"/>
      <protection/>
    </xf>
    <xf numFmtId="176" fontId="9" fillId="0" borderId="19" xfId="62" applyNumberFormat="1" applyFont="1" applyFill="1" applyBorder="1" applyAlignment="1" applyProtection="1">
      <alignment horizontal="center" vertical="center"/>
      <protection/>
    </xf>
    <xf numFmtId="176" fontId="9" fillId="0" borderId="20" xfId="62" applyNumberFormat="1" applyFont="1" applyFill="1" applyBorder="1" applyAlignment="1" applyProtection="1">
      <alignment horizontal="center" vertical="center" wrapText="1"/>
      <protection/>
    </xf>
    <xf numFmtId="176" fontId="9" fillId="0" borderId="16" xfId="62" applyNumberFormat="1" applyFont="1" applyFill="1" applyBorder="1" applyAlignment="1" applyProtection="1">
      <alignment horizontal="center" vertical="center" wrapText="1"/>
      <protection/>
    </xf>
    <xf numFmtId="176" fontId="9" fillId="0" borderId="19" xfId="62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30表 H14" xfId="63"/>
    <cellStyle name="標準_第31表 H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G65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12.75" defaultRowHeight="15" customHeight="1"/>
  <cols>
    <col min="1" max="1" width="7.5" style="2" customWidth="1"/>
    <col min="2" max="2" width="8.33203125" style="2" customWidth="1"/>
    <col min="3" max="4" width="5.58203125" style="2" customWidth="1"/>
    <col min="5" max="5" width="5.58203125" style="2" bestFit="1" customWidth="1"/>
    <col min="6" max="6" width="6.83203125" style="2" bestFit="1" customWidth="1"/>
    <col min="7" max="7" width="5.25" style="2" bestFit="1" customWidth="1"/>
    <col min="8" max="8" width="5.33203125" style="2" bestFit="1" customWidth="1"/>
    <col min="9" max="9" width="5.75" style="2" bestFit="1" customWidth="1"/>
    <col min="10" max="10" width="5.58203125" style="2" customWidth="1"/>
    <col min="11" max="12" width="5.75" style="2" bestFit="1" customWidth="1"/>
    <col min="13" max="13" width="5.58203125" style="2" bestFit="1" customWidth="1"/>
    <col min="14" max="14" width="5.75" style="2" bestFit="1" customWidth="1"/>
    <col min="15" max="15" width="7" style="2" bestFit="1" customWidth="1"/>
    <col min="16" max="16" width="5.58203125" style="2" bestFit="1" customWidth="1"/>
    <col min="17" max="17" width="5.5" style="2" customWidth="1"/>
    <col min="18" max="23" width="5" style="2" customWidth="1"/>
    <col min="24" max="24" width="7.25" style="2" bestFit="1" customWidth="1"/>
    <col min="25" max="31" width="5" style="2" customWidth="1"/>
    <col min="32" max="16384" width="12.75" style="2" customWidth="1"/>
  </cols>
  <sheetData>
    <row r="1" spans="1:17" ht="15" customHeight="1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</row>
    <row r="2" spans="1:17" ht="15" customHeight="1">
      <c r="A2" s="12" t="s">
        <v>77</v>
      </c>
      <c r="B2" s="1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3"/>
      <c r="O2" s="12"/>
      <c r="Q2" s="14" t="s">
        <v>25</v>
      </c>
    </row>
    <row r="3" spans="1:18" ht="15" customHeight="1">
      <c r="A3" s="86" t="s">
        <v>82</v>
      </c>
      <c r="B3" s="87"/>
      <c r="C3" s="107" t="s">
        <v>69</v>
      </c>
      <c r="D3" s="86"/>
      <c r="E3" s="86"/>
      <c r="F3" s="84" t="s">
        <v>6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3"/>
    </row>
    <row r="4" spans="1:18" ht="15" customHeight="1">
      <c r="A4" s="88"/>
      <c r="B4" s="89"/>
      <c r="C4" s="108"/>
      <c r="D4" s="109"/>
      <c r="E4" s="109"/>
      <c r="F4" s="110" t="s">
        <v>0</v>
      </c>
      <c r="G4" s="110" t="s">
        <v>7</v>
      </c>
      <c r="H4" s="79" t="s">
        <v>26</v>
      </c>
      <c r="I4" s="80"/>
      <c r="J4" s="81"/>
      <c r="K4" s="79" t="s">
        <v>27</v>
      </c>
      <c r="L4" s="80"/>
      <c r="M4" s="81"/>
      <c r="N4" s="82" t="s">
        <v>28</v>
      </c>
      <c r="O4" s="83"/>
      <c r="P4" s="83"/>
      <c r="Q4" s="83"/>
      <c r="R4" s="3"/>
    </row>
    <row r="5" spans="1:18" ht="15" customHeight="1">
      <c r="A5" s="90"/>
      <c r="B5" s="91"/>
      <c r="C5" s="63" t="s">
        <v>42</v>
      </c>
      <c r="D5" s="15" t="s">
        <v>37</v>
      </c>
      <c r="E5" s="16" t="s">
        <v>38</v>
      </c>
      <c r="F5" s="111"/>
      <c r="G5" s="111"/>
      <c r="H5" s="64" t="s">
        <v>0</v>
      </c>
      <c r="I5" s="17" t="s">
        <v>29</v>
      </c>
      <c r="J5" s="18" t="s">
        <v>30</v>
      </c>
      <c r="K5" s="64" t="s">
        <v>0</v>
      </c>
      <c r="L5" s="17" t="s">
        <v>29</v>
      </c>
      <c r="M5" s="18" t="s">
        <v>30</v>
      </c>
      <c r="N5" s="64" t="s">
        <v>0</v>
      </c>
      <c r="O5" s="17" t="s">
        <v>31</v>
      </c>
      <c r="P5" s="19" t="s">
        <v>8</v>
      </c>
      <c r="Q5" s="20" t="s">
        <v>32</v>
      </c>
      <c r="R5" s="3"/>
    </row>
    <row r="6" spans="1:18" ht="15" customHeight="1">
      <c r="A6" s="39"/>
      <c r="B6" s="40" t="s">
        <v>100</v>
      </c>
      <c r="C6" s="65">
        <v>23</v>
      </c>
      <c r="D6" s="41">
        <v>20</v>
      </c>
      <c r="E6" s="41">
        <v>3</v>
      </c>
      <c r="F6" s="41">
        <v>596</v>
      </c>
      <c r="G6" s="41">
        <v>7</v>
      </c>
      <c r="H6" s="41">
        <v>206</v>
      </c>
      <c r="I6" s="41">
        <v>167</v>
      </c>
      <c r="J6" s="41">
        <v>39</v>
      </c>
      <c r="K6" s="41">
        <v>135</v>
      </c>
      <c r="L6" s="41">
        <v>121</v>
      </c>
      <c r="M6" s="41">
        <v>14</v>
      </c>
      <c r="N6" s="41">
        <v>248</v>
      </c>
      <c r="O6" s="41">
        <v>238</v>
      </c>
      <c r="P6" s="41">
        <v>10</v>
      </c>
      <c r="Q6" s="41">
        <v>0</v>
      </c>
      <c r="R6" s="1"/>
    </row>
    <row r="7" spans="1:17" s="69" customFormat="1" ht="15" customHeight="1">
      <c r="A7" s="66"/>
      <c r="B7" s="40" t="s">
        <v>102</v>
      </c>
      <c r="C7" s="67">
        <f>SUM(C9,C10,C29)</f>
        <v>24</v>
      </c>
      <c r="D7" s="68">
        <f aca="true" t="shared" si="0" ref="D7:Q7">SUM(D9,D10,D29)</f>
        <v>21</v>
      </c>
      <c r="E7" s="68">
        <f t="shared" si="0"/>
        <v>3</v>
      </c>
      <c r="F7" s="68">
        <f t="shared" si="0"/>
        <v>623</v>
      </c>
      <c r="G7" s="68">
        <f t="shared" si="0"/>
        <v>8</v>
      </c>
      <c r="H7" s="68">
        <f t="shared" si="0"/>
        <v>210</v>
      </c>
      <c r="I7" s="68">
        <f t="shared" si="0"/>
        <v>165</v>
      </c>
      <c r="J7" s="68">
        <f t="shared" si="0"/>
        <v>45</v>
      </c>
      <c r="K7" s="68">
        <f t="shared" si="0"/>
        <v>141</v>
      </c>
      <c r="L7" s="68">
        <f t="shared" si="0"/>
        <v>126</v>
      </c>
      <c r="M7" s="68">
        <f t="shared" si="0"/>
        <v>15</v>
      </c>
      <c r="N7" s="68">
        <f t="shared" si="0"/>
        <v>264</v>
      </c>
      <c r="O7" s="68">
        <f t="shared" si="0"/>
        <v>253</v>
      </c>
      <c r="P7" s="68">
        <f t="shared" si="0"/>
        <v>11</v>
      </c>
      <c r="Q7" s="68">
        <f t="shared" si="0"/>
        <v>0</v>
      </c>
    </row>
    <row r="8" spans="1:18" s="43" customFormat="1" ht="13.5" customHeight="1">
      <c r="A8" s="36"/>
      <c r="B8" s="36"/>
      <c r="C8" s="70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42"/>
    </row>
    <row r="9" spans="1:33" ht="15" customHeight="1">
      <c r="A9" s="3" t="s">
        <v>87</v>
      </c>
      <c r="B9" s="4" t="s">
        <v>88</v>
      </c>
      <c r="C9" s="71">
        <f>D9+E9</f>
        <v>1</v>
      </c>
      <c r="D9" s="5">
        <v>1</v>
      </c>
      <c r="E9" s="5">
        <v>0</v>
      </c>
      <c r="F9" s="5">
        <f>SUM(G9,H9,K9,N9)</f>
        <v>9</v>
      </c>
      <c r="G9" s="5">
        <v>0</v>
      </c>
      <c r="H9" s="5">
        <f>I9+J9</f>
        <v>3</v>
      </c>
      <c r="I9" s="5">
        <v>0</v>
      </c>
      <c r="J9" s="5">
        <v>3</v>
      </c>
      <c r="K9" s="5">
        <f>L9+M9</f>
        <v>3</v>
      </c>
      <c r="L9" s="5">
        <v>3</v>
      </c>
      <c r="M9" s="5">
        <v>0</v>
      </c>
      <c r="N9" s="5">
        <f>SUM(O9:Q9)</f>
        <v>3</v>
      </c>
      <c r="O9" s="5">
        <v>3</v>
      </c>
      <c r="P9" s="5">
        <v>0</v>
      </c>
      <c r="Q9" s="5">
        <v>0</v>
      </c>
      <c r="AG9" s="1"/>
    </row>
    <row r="10" spans="1:33" ht="15" customHeight="1">
      <c r="A10" s="6" t="s">
        <v>89</v>
      </c>
      <c r="B10" s="3" t="s">
        <v>90</v>
      </c>
      <c r="C10" s="71">
        <f aca="true" t="shared" si="1" ref="C10:C29">D10+E10</f>
        <v>22</v>
      </c>
      <c r="D10" s="5">
        <f aca="true" t="shared" si="2" ref="D10:Q10">SUM(D11:D28)</f>
        <v>19</v>
      </c>
      <c r="E10" s="5">
        <f t="shared" si="2"/>
        <v>3</v>
      </c>
      <c r="F10" s="5">
        <f aca="true" t="shared" si="3" ref="F10:F29">SUM(G10,H10,K10,N10)</f>
        <v>604</v>
      </c>
      <c r="G10" s="5">
        <f t="shared" si="2"/>
        <v>8</v>
      </c>
      <c r="H10" s="5">
        <f aca="true" t="shared" si="4" ref="H10:H29">I10+J10</f>
        <v>207</v>
      </c>
      <c r="I10" s="5">
        <f t="shared" si="2"/>
        <v>165</v>
      </c>
      <c r="J10" s="5">
        <f t="shared" si="2"/>
        <v>42</v>
      </c>
      <c r="K10" s="5">
        <f aca="true" t="shared" si="5" ref="K10:K29">L10+M10</f>
        <v>138</v>
      </c>
      <c r="L10" s="5">
        <f t="shared" si="2"/>
        <v>123</v>
      </c>
      <c r="M10" s="5">
        <f t="shared" si="2"/>
        <v>15</v>
      </c>
      <c r="N10" s="5">
        <f aca="true" t="shared" si="6" ref="N10:N29">SUM(O10:Q10)</f>
        <v>251</v>
      </c>
      <c r="O10" s="5">
        <f t="shared" si="2"/>
        <v>242</v>
      </c>
      <c r="P10" s="5">
        <f t="shared" si="2"/>
        <v>9</v>
      </c>
      <c r="Q10" s="5">
        <f t="shared" si="2"/>
        <v>0</v>
      </c>
      <c r="AG10" s="1"/>
    </row>
    <row r="11" spans="1:33" ht="15" customHeight="1">
      <c r="A11" s="6"/>
      <c r="B11" s="4" t="s">
        <v>88</v>
      </c>
      <c r="C11" s="71">
        <f t="shared" si="1"/>
        <v>2</v>
      </c>
      <c r="D11" s="5">
        <v>2</v>
      </c>
      <c r="E11" s="5">
        <v>0</v>
      </c>
      <c r="F11" s="5">
        <f t="shared" si="3"/>
        <v>65</v>
      </c>
      <c r="G11" s="5">
        <v>0</v>
      </c>
      <c r="H11" s="5">
        <f t="shared" si="4"/>
        <v>21</v>
      </c>
      <c r="I11" s="5">
        <v>17</v>
      </c>
      <c r="J11" s="5">
        <v>4</v>
      </c>
      <c r="K11" s="5">
        <f t="shared" si="5"/>
        <v>13</v>
      </c>
      <c r="L11" s="5">
        <v>11</v>
      </c>
      <c r="M11" s="5">
        <v>2</v>
      </c>
      <c r="N11" s="5">
        <f t="shared" si="6"/>
        <v>31</v>
      </c>
      <c r="O11" s="5">
        <v>25</v>
      </c>
      <c r="P11" s="5">
        <v>6</v>
      </c>
      <c r="Q11" s="5">
        <v>0</v>
      </c>
      <c r="AG11" s="1"/>
    </row>
    <row r="12" spans="1:33" ht="15" customHeight="1">
      <c r="A12" s="6"/>
      <c r="B12" s="7" t="s">
        <v>15</v>
      </c>
      <c r="C12" s="71">
        <f t="shared" si="1"/>
        <v>1</v>
      </c>
      <c r="D12" s="5">
        <v>1</v>
      </c>
      <c r="E12" s="5">
        <v>0</v>
      </c>
      <c r="F12" s="5">
        <f t="shared" si="3"/>
        <v>36</v>
      </c>
      <c r="G12" s="5">
        <v>0</v>
      </c>
      <c r="H12" s="5">
        <f t="shared" si="4"/>
        <v>15</v>
      </c>
      <c r="I12" s="5">
        <v>11</v>
      </c>
      <c r="J12" s="5">
        <v>4</v>
      </c>
      <c r="K12" s="5">
        <f t="shared" si="5"/>
        <v>9</v>
      </c>
      <c r="L12" s="5">
        <v>8</v>
      </c>
      <c r="M12" s="5">
        <v>1</v>
      </c>
      <c r="N12" s="5">
        <f t="shared" si="6"/>
        <v>12</v>
      </c>
      <c r="O12" s="5">
        <v>12</v>
      </c>
      <c r="P12" s="5">
        <v>0</v>
      </c>
      <c r="Q12" s="5">
        <v>0</v>
      </c>
      <c r="AG12" s="1"/>
    </row>
    <row r="13" spans="1:33" ht="15" customHeight="1">
      <c r="A13" s="8"/>
      <c r="B13" s="7" t="s">
        <v>16</v>
      </c>
      <c r="C13" s="71">
        <f t="shared" si="1"/>
        <v>3</v>
      </c>
      <c r="D13" s="5">
        <v>3</v>
      </c>
      <c r="E13" s="5">
        <v>0</v>
      </c>
      <c r="F13" s="5">
        <f t="shared" si="3"/>
        <v>63</v>
      </c>
      <c r="G13" s="5">
        <v>4</v>
      </c>
      <c r="H13" s="5">
        <f t="shared" si="4"/>
        <v>25</v>
      </c>
      <c r="I13" s="5">
        <v>19</v>
      </c>
      <c r="J13" s="5">
        <v>6</v>
      </c>
      <c r="K13" s="5">
        <f t="shared" si="5"/>
        <v>17</v>
      </c>
      <c r="L13" s="5">
        <v>15</v>
      </c>
      <c r="M13" s="5">
        <v>2</v>
      </c>
      <c r="N13" s="5">
        <f t="shared" si="6"/>
        <v>17</v>
      </c>
      <c r="O13" s="5">
        <v>14</v>
      </c>
      <c r="P13" s="5">
        <v>3</v>
      </c>
      <c r="Q13" s="5">
        <v>0</v>
      </c>
      <c r="AG13" s="1"/>
    </row>
    <row r="14" spans="1:18" ht="15" customHeight="1">
      <c r="A14" s="8"/>
      <c r="B14" s="7" t="s">
        <v>17</v>
      </c>
      <c r="C14" s="71">
        <f t="shared" si="1"/>
        <v>1</v>
      </c>
      <c r="D14" s="5">
        <v>1</v>
      </c>
      <c r="E14" s="5">
        <v>0</v>
      </c>
      <c r="F14" s="5">
        <f t="shared" si="3"/>
        <v>70</v>
      </c>
      <c r="G14" s="5">
        <v>0</v>
      </c>
      <c r="H14" s="5">
        <f t="shared" si="4"/>
        <v>27</v>
      </c>
      <c r="I14" s="5">
        <v>25</v>
      </c>
      <c r="J14" s="5">
        <v>2</v>
      </c>
      <c r="K14" s="5">
        <f t="shared" si="5"/>
        <v>14</v>
      </c>
      <c r="L14" s="5">
        <v>12</v>
      </c>
      <c r="M14" s="5">
        <v>2</v>
      </c>
      <c r="N14" s="5">
        <f t="shared" si="6"/>
        <v>29</v>
      </c>
      <c r="O14" s="5">
        <v>29</v>
      </c>
      <c r="P14" s="5">
        <v>0</v>
      </c>
      <c r="Q14" s="5">
        <v>0</v>
      </c>
      <c r="R14" s="1"/>
    </row>
    <row r="15" spans="1:18" ht="15" customHeight="1">
      <c r="A15" s="8"/>
      <c r="B15" s="7" t="s">
        <v>18</v>
      </c>
      <c r="C15" s="71">
        <f t="shared" si="1"/>
        <v>1</v>
      </c>
      <c r="D15" s="5">
        <v>1</v>
      </c>
      <c r="E15" s="5">
        <v>0</v>
      </c>
      <c r="F15" s="5">
        <f t="shared" si="3"/>
        <v>37</v>
      </c>
      <c r="G15" s="5">
        <v>0</v>
      </c>
      <c r="H15" s="5">
        <f t="shared" si="4"/>
        <v>10</v>
      </c>
      <c r="I15" s="5">
        <v>8</v>
      </c>
      <c r="J15" s="5">
        <v>2</v>
      </c>
      <c r="K15" s="5">
        <f t="shared" si="5"/>
        <v>12</v>
      </c>
      <c r="L15" s="5">
        <v>12</v>
      </c>
      <c r="M15" s="5">
        <v>0</v>
      </c>
      <c r="N15" s="5">
        <f t="shared" si="6"/>
        <v>15</v>
      </c>
      <c r="O15" s="5">
        <v>15</v>
      </c>
      <c r="P15" s="5">
        <v>0</v>
      </c>
      <c r="Q15" s="5">
        <v>0</v>
      </c>
      <c r="R15" s="1"/>
    </row>
    <row r="16" spans="1:18" ht="15" customHeight="1">
      <c r="A16" s="8"/>
      <c r="B16" s="7" t="s">
        <v>3</v>
      </c>
      <c r="C16" s="71">
        <f t="shared" si="1"/>
        <v>1</v>
      </c>
      <c r="D16" s="5">
        <v>1</v>
      </c>
      <c r="E16" s="5">
        <v>0</v>
      </c>
      <c r="F16" s="5">
        <f t="shared" si="3"/>
        <v>27</v>
      </c>
      <c r="G16" s="5">
        <v>0</v>
      </c>
      <c r="H16" s="5">
        <f t="shared" si="4"/>
        <v>9</v>
      </c>
      <c r="I16" s="5">
        <v>8</v>
      </c>
      <c r="J16" s="5">
        <v>1</v>
      </c>
      <c r="K16" s="5">
        <f t="shared" si="5"/>
        <v>7</v>
      </c>
      <c r="L16" s="5">
        <v>6</v>
      </c>
      <c r="M16" s="5">
        <v>1</v>
      </c>
      <c r="N16" s="5">
        <f t="shared" si="6"/>
        <v>11</v>
      </c>
      <c r="O16" s="5">
        <v>11</v>
      </c>
      <c r="P16" s="5">
        <v>0</v>
      </c>
      <c r="Q16" s="5">
        <v>0</v>
      </c>
      <c r="R16" s="1"/>
    </row>
    <row r="17" spans="1:18" ht="15" customHeight="1">
      <c r="A17" s="8"/>
      <c r="B17" s="7" t="s">
        <v>19</v>
      </c>
      <c r="C17" s="71">
        <f t="shared" si="1"/>
        <v>1</v>
      </c>
      <c r="D17" s="5">
        <v>0</v>
      </c>
      <c r="E17" s="5">
        <v>1</v>
      </c>
      <c r="F17" s="5">
        <f t="shared" si="3"/>
        <v>8</v>
      </c>
      <c r="G17" s="5">
        <v>0</v>
      </c>
      <c r="H17" s="5">
        <f t="shared" si="4"/>
        <v>4</v>
      </c>
      <c r="I17" s="5">
        <v>4</v>
      </c>
      <c r="J17" s="5">
        <v>0</v>
      </c>
      <c r="K17" s="5">
        <f t="shared" si="5"/>
        <v>4</v>
      </c>
      <c r="L17" s="5">
        <v>4</v>
      </c>
      <c r="M17" s="5">
        <v>0</v>
      </c>
      <c r="N17" s="5">
        <f t="shared" si="6"/>
        <v>0</v>
      </c>
      <c r="O17" s="5">
        <v>0</v>
      </c>
      <c r="P17" s="5">
        <v>0</v>
      </c>
      <c r="Q17" s="5">
        <v>0</v>
      </c>
      <c r="R17" s="1"/>
    </row>
    <row r="18" spans="1:18" ht="15" customHeight="1">
      <c r="A18" s="8"/>
      <c r="B18" s="7" t="s">
        <v>20</v>
      </c>
      <c r="C18" s="71">
        <f t="shared" si="1"/>
        <v>1</v>
      </c>
      <c r="D18" s="5">
        <v>1</v>
      </c>
      <c r="E18" s="5">
        <v>0</v>
      </c>
      <c r="F18" s="5">
        <f t="shared" si="3"/>
        <v>56</v>
      </c>
      <c r="G18" s="5">
        <v>0</v>
      </c>
      <c r="H18" s="5">
        <f t="shared" si="4"/>
        <v>18</v>
      </c>
      <c r="I18" s="5">
        <v>12</v>
      </c>
      <c r="J18" s="5">
        <v>6</v>
      </c>
      <c r="K18" s="5">
        <f t="shared" si="5"/>
        <v>13</v>
      </c>
      <c r="L18" s="5">
        <v>11</v>
      </c>
      <c r="M18" s="5">
        <v>2</v>
      </c>
      <c r="N18" s="5">
        <f t="shared" si="6"/>
        <v>25</v>
      </c>
      <c r="O18" s="5">
        <v>25</v>
      </c>
      <c r="P18" s="5">
        <v>0</v>
      </c>
      <c r="Q18" s="5">
        <v>0</v>
      </c>
      <c r="R18" s="1"/>
    </row>
    <row r="19" spans="1:18" ht="15" customHeight="1">
      <c r="A19" s="8"/>
      <c r="B19" s="7" t="s">
        <v>21</v>
      </c>
      <c r="C19" s="71">
        <f t="shared" si="1"/>
        <v>1</v>
      </c>
      <c r="D19" s="5">
        <v>1</v>
      </c>
      <c r="E19" s="5">
        <v>0</v>
      </c>
      <c r="F19" s="5">
        <f t="shared" si="3"/>
        <v>23</v>
      </c>
      <c r="G19" s="5">
        <v>0</v>
      </c>
      <c r="H19" s="5">
        <f t="shared" si="4"/>
        <v>7</v>
      </c>
      <c r="I19" s="5">
        <v>7</v>
      </c>
      <c r="J19" s="5">
        <v>0</v>
      </c>
      <c r="K19" s="5">
        <f t="shared" si="5"/>
        <v>5</v>
      </c>
      <c r="L19" s="5">
        <v>5</v>
      </c>
      <c r="M19" s="5">
        <v>0</v>
      </c>
      <c r="N19" s="5">
        <f t="shared" si="6"/>
        <v>11</v>
      </c>
      <c r="O19" s="5">
        <v>11</v>
      </c>
      <c r="P19" s="5">
        <v>0</v>
      </c>
      <c r="Q19" s="5">
        <v>0</v>
      </c>
      <c r="R19" s="1"/>
    </row>
    <row r="20" spans="1:18" ht="15" customHeight="1">
      <c r="A20" s="8"/>
      <c r="B20" s="7" t="s">
        <v>22</v>
      </c>
      <c r="C20" s="71">
        <f t="shared" si="1"/>
        <v>1</v>
      </c>
      <c r="D20" s="22">
        <v>1</v>
      </c>
      <c r="E20" s="5">
        <v>0</v>
      </c>
      <c r="F20" s="5">
        <f t="shared" si="3"/>
        <v>16</v>
      </c>
      <c r="G20" s="5">
        <v>0</v>
      </c>
      <c r="H20" s="5">
        <f t="shared" si="4"/>
        <v>0</v>
      </c>
      <c r="I20" s="5">
        <v>0</v>
      </c>
      <c r="J20" s="5">
        <v>0</v>
      </c>
      <c r="K20" s="5">
        <f t="shared" si="5"/>
        <v>0</v>
      </c>
      <c r="L20" s="5">
        <v>0</v>
      </c>
      <c r="M20" s="5">
        <v>0</v>
      </c>
      <c r="N20" s="5">
        <f t="shared" si="6"/>
        <v>16</v>
      </c>
      <c r="O20" s="5">
        <v>16</v>
      </c>
      <c r="P20" s="5">
        <v>0</v>
      </c>
      <c r="Q20" s="5">
        <v>0</v>
      </c>
      <c r="R20" s="1"/>
    </row>
    <row r="21" spans="1:18" ht="15" customHeight="1">
      <c r="A21" s="8"/>
      <c r="B21" s="7" t="s">
        <v>91</v>
      </c>
      <c r="C21" s="71">
        <f t="shared" si="1"/>
        <v>1</v>
      </c>
      <c r="D21" s="22">
        <v>1</v>
      </c>
      <c r="E21" s="5">
        <v>0</v>
      </c>
      <c r="F21" s="5">
        <f t="shared" si="3"/>
        <v>24</v>
      </c>
      <c r="G21" s="5">
        <v>0</v>
      </c>
      <c r="H21" s="5">
        <f t="shared" si="4"/>
        <v>8</v>
      </c>
      <c r="I21" s="5">
        <v>6</v>
      </c>
      <c r="J21" s="5">
        <v>2</v>
      </c>
      <c r="K21" s="5">
        <f t="shared" si="5"/>
        <v>7</v>
      </c>
      <c r="L21" s="5">
        <v>7</v>
      </c>
      <c r="M21" s="5">
        <v>0</v>
      </c>
      <c r="N21" s="5">
        <f t="shared" si="6"/>
        <v>9</v>
      </c>
      <c r="O21" s="5">
        <v>9</v>
      </c>
      <c r="P21" s="5">
        <v>0</v>
      </c>
      <c r="Q21" s="5">
        <v>0</v>
      </c>
      <c r="R21" s="1"/>
    </row>
    <row r="22" spans="1:18" ht="15" customHeight="1">
      <c r="A22" s="8"/>
      <c r="B22" s="7" t="s">
        <v>92</v>
      </c>
      <c r="C22" s="71">
        <f t="shared" si="1"/>
        <v>1</v>
      </c>
      <c r="D22" s="22">
        <v>1</v>
      </c>
      <c r="E22" s="5">
        <v>0</v>
      </c>
      <c r="F22" s="5">
        <f t="shared" si="3"/>
        <v>19</v>
      </c>
      <c r="G22" s="5">
        <v>0</v>
      </c>
      <c r="H22" s="5">
        <f t="shared" si="4"/>
        <v>6</v>
      </c>
      <c r="I22" s="5">
        <v>4</v>
      </c>
      <c r="J22" s="5">
        <v>2</v>
      </c>
      <c r="K22" s="5">
        <f t="shared" si="5"/>
        <v>4</v>
      </c>
      <c r="L22" s="5">
        <v>4</v>
      </c>
      <c r="M22" s="5">
        <v>0</v>
      </c>
      <c r="N22" s="5">
        <f t="shared" si="6"/>
        <v>9</v>
      </c>
      <c r="O22" s="5">
        <v>9</v>
      </c>
      <c r="P22" s="5">
        <v>0</v>
      </c>
      <c r="Q22" s="5">
        <v>0</v>
      </c>
      <c r="R22" s="9"/>
    </row>
    <row r="23" spans="1:18" ht="15" customHeight="1">
      <c r="A23" s="8"/>
      <c r="B23" s="7" t="s">
        <v>93</v>
      </c>
      <c r="C23" s="71">
        <f t="shared" si="1"/>
        <v>1</v>
      </c>
      <c r="D23" s="5">
        <v>1</v>
      </c>
      <c r="E23" s="5">
        <v>0</v>
      </c>
      <c r="F23" s="5">
        <f t="shared" si="3"/>
        <v>41</v>
      </c>
      <c r="G23" s="5">
        <v>0</v>
      </c>
      <c r="H23" s="5">
        <f t="shared" si="4"/>
        <v>15</v>
      </c>
      <c r="I23" s="5">
        <v>14</v>
      </c>
      <c r="J23" s="5">
        <v>1</v>
      </c>
      <c r="K23" s="5">
        <f t="shared" si="5"/>
        <v>9</v>
      </c>
      <c r="L23" s="5">
        <v>8</v>
      </c>
      <c r="M23" s="5">
        <v>1</v>
      </c>
      <c r="N23" s="5">
        <f t="shared" si="6"/>
        <v>17</v>
      </c>
      <c r="O23" s="5">
        <v>17</v>
      </c>
      <c r="P23" s="5">
        <v>0</v>
      </c>
      <c r="Q23" s="5">
        <v>0</v>
      </c>
      <c r="R23" s="1"/>
    </row>
    <row r="24" spans="1:18" ht="15" customHeight="1">
      <c r="A24" s="8"/>
      <c r="B24" s="7" t="s">
        <v>94</v>
      </c>
      <c r="C24" s="71">
        <f t="shared" si="1"/>
        <v>1</v>
      </c>
      <c r="D24" s="22">
        <v>1</v>
      </c>
      <c r="E24" s="5">
        <v>0</v>
      </c>
      <c r="F24" s="5">
        <f t="shared" si="3"/>
        <v>25</v>
      </c>
      <c r="G24" s="5">
        <v>0</v>
      </c>
      <c r="H24" s="5">
        <f t="shared" si="4"/>
        <v>5</v>
      </c>
      <c r="I24" s="5">
        <v>1</v>
      </c>
      <c r="J24" s="5">
        <v>4</v>
      </c>
      <c r="K24" s="5">
        <f t="shared" si="5"/>
        <v>6</v>
      </c>
      <c r="L24" s="5">
        <v>5</v>
      </c>
      <c r="M24" s="5">
        <v>1</v>
      </c>
      <c r="N24" s="5">
        <f t="shared" si="6"/>
        <v>14</v>
      </c>
      <c r="O24" s="5">
        <v>14</v>
      </c>
      <c r="P24" s="5">
        <v>0</v>
      </c>
      <c r="Q24" s="5">
        <v>0</v>
      </c>
      <c r="R24" s="9"/>
    </row>
    <row r="25" spans="1:18" ht="15" customHeight="1">
      <c r="A25" s="8"/>
      <c r="B25" s="7" t="s">
        <v>23</v>
      </c>
      <c r="C25" s="71">
        <f t="shared" si="1"/>
        <v>1</v>
      </c>
      <c r="D25" s="22">
        <v>1</v>
      </c>
      <c r="E25" s="5">
        <v>0</v>
      </c>
      <c r="F25" s="5">
        <f t="shared" si="3"/>
        <v>21</v>
      </c>
      <c r="G25" s="5">
        <v>0</v>
      </c>
      <c r="H25" s="5">
        <f t="shared" si="4"/>
        <v>7</v>
      </c>
      <c r="I25" s="5">
        <v>5</v>
      </c>
      <c r="J25" s="5">
        <v>2</v>
      </c>
      <c r="K25" s="5">
        <f t="shared" si="5"/>
        <v>7</v>
      </c>
      <c r="L25" s="5">
        <v>6</v>
      </c>
      <c r="M25" s="5">
        <v>1</v>
      </c>
      <c r="N25" s="5">
        <f t="shared" si="6"/>
        <v>7</v>
      </c>
      <c r="O25" s="5">
        <v>7</v>
      </c>
      <c r="P25" s="5">
        <v>0</v>
      </c>
      <c r="Q25" s="5">
        <v>0</v>
      </c>
      <c r="R25" s="9"/>
    </row>
    <row r="26" spans="1:18" ht="15" customHeight="1">
      <c r="A26" s="8"/>
      <c r="B26" s="7" t="s">
        <v>24</v>
      </c>
      <c r="C26" s="71">
        <f t="shared" si="1"/>
        <v>1</v>
      </c>
      <c r="D26" s="22">
        <v>1</v>
      </c>
      <c r="E26" s="5">
        <v>0</v>
      </c>
      <c r="F26" s="5">
        <f t="shared" si="3"/>
        <v>49</v>
      </c>
      <c r="G26" s="5">
        <v>0</v>
      </c>
      <c r="H26" s="5">
        <f t="shared" si="4"/>
        <v>16</v>
      </c>
      <c r="I26" s="5">
        <v>11</v>
      </c>
      <c r="J26" s="5">
        <v>5</v>
      </c>
      <c r="K26" s="5">
        <f t="shared" si="5"/>
        <v>11</v>
      </c>
      <c r="L26" s="5">
        <v>9</v>
      </c>
      <c r="M26" s="5">
        <v>2</v>
      </c>
      <c r="N26" s="5">
        <f t="shared" si="6"/>
        <v>22</v>
      </c>
      <c r="O26" s="5">
        <v>22</v>
      </c>
      <c r="P26" s="5">
        <v>0</v>
      </c>
      <c r="Q26" s="5">
        <v>0</v>
      </c>
      <c r="R26" s="9"/>
    </row>
    <row r="27" spans="1:18" ht="15" customHeight="1">
      <c r="A27" s="8"/>
      <c r="B27" s="7" t="s">
        <v>99</v>
      </c>
      <c r="C27" s="71">
        <f t="shared" si="1"/>
        <v>1</v>
      </c>
      <c r="D27" s="22">
        <v>0</v>
      </c>
      <c r="E27" s="5">
        <v>1</v>
      </c>
      <c r="F27" s="5">
        <f t="shared" si="3"/>
        <v>10</v>
      </c>
      <c r="G27" s="5">
        <v>0</v>
      </c>
      <c r="H27" s="5">
        <f t="shared" si="4"/>
        <v>10</v>
      </c>
      <c r="I27" s="5">
        <v>9</v>
      </c>
      <c r="J27" s="5">
        <v>1</v>
      </c>
      <c r="K27" s="5">
        <f t="shared" si="5"/>
        <v>0</v>
      </c>
      <c r="L27" s="5">
        <v>0</v>
      </c>
      <c r="M27" s="5">
        <v>0</v>
      </c>
      <c r="N27" s="5">
        <f t="shared" si="6"/>
        <v>0</v>
      </c>
      <c r="O27" s="5">
        <v>0</v>
      </c>
      <c r="P27" s="5">
        <v>0</v>
      </c>
      <c r="Q27" s="5">
        <v>0</v>
      </c>
      <c r="R27" s="9"/>
    </row>
    <row r="28" spans="1:18" ht="15" customHeight="1">
      <c r="A28" s="8"/>
      <c r="B28" s="7" t="s">
        <v>95</v>
      </c>
      <c r="C28" s="71">
        <f t="shared" si="1"/>
        <v>2</v>
      </c>
      <c r="D28" s="22">
        <v>1</v>
      </c>
      <c r="E28" s="22">
        <v>1</v>
      </c>
      <c r="F28" s="5">
        <f t="shared" si="3"/>
        <v>14</v>
      </c>
      <c r="G28" s="22">
        <v>4</v>
      </c>
      <c r="H28" s="5">
        <f t="shared" si="4"/>
        <v>4</v>
      </c>
      <c r="I28" s="22">
        <v>4</v>
      </c>
      <c r="J28" s="5">
        <v>0</v>
      </c>
      <c r="K28" s="5">
        <f t="shared" si="5"/>
        <v>0</v>
      </c>
      <c r="L28" s="5">
        <v>0</v>
      </c>
      <c r="M28" s="5">
        <v>0</v>
      </c>
      <c r="N28" s="5">
        <f t="shared" si="6"/>
        <v>6</v>
      </c>
      <c r="O28" s="5">
        <v>6</v>
      </c>
      <c r="P28" s="22">
        <v>0</v>
      </c>
      <c r="Q28" s="22">
        <v>0</v>
      </c>
      <c r="R28" s="9"/>
    </row>
    <row r="29" spans="1:17" ht="15" customHeight="1">
      <c r="A29" s="10" t="s">
        <v>96</v>
      </c>
      <c r="B29" s="11" t="s">
        <v>97</v>
      </c>
      <c r="C29" s="72">
        <f t="shared" si="1"/>
        <v>1</v>
      </c>
      <c r="D29" s="37">
        <v>1</v>
      </c>
      <c r="E29" s="37">
        <v>0</v>
      </c>
      <c r="F29" s="35">
        <f t="shared" si="3"/>
        <v>10</v>
      </c>
      <c r="G29" s="37">
        <v>0</v>
      </c>
      <c r="H29" s="35">
        <f t="shared" si="4"/>
        <v>0</v>
      </c>
      <c r="I29" s="37">
        <v>0</v>
      </c>
      <c r="J29" s="37">
        <v>0</v>
      </c>
      <c r="K29" s="35">
        <f t="shared" si="5"/>
        <v>0</v>
      </c>
      <c r="L29" s="35">
        <v>0</v>
      </c>
      <c r="M29" s="37">
        <v>0</v>
      </c>
      <c r="N29" s="35">
        <f t="shared" si="6"/>
        <v>10</v>
      </c>
      <c r="O29" s="35">
        <v>8</v>
      </c>
      <c r="P29" s="37">
        <v>2</v>
      </c>
      <c r="Q29" s="37">
        <v>0</v>
      </c>
    </row>
    <row r="30" spans="1:17" ht="15" customHeight="1">
      <c r="A30" s="21"/>
      <c r="B30" s="13"/>
      <c r="C30" s="5"/>
      <c r="D30" s="22"/>
      <c r="E30" s="22"/>
      <c r="F30" s="22"/>
      <c r="G30" s="22"/>
      <c r="H30" s="22"/>
      <c r="I30" s="22"/>
      <c r="J30" s="22"/>
      <c r="K30" s="5"/>
      <c r="L30" s="5"/>
      <c r="M30" s="22"/>
      <c r="N30" s="5"/>
      <c r="O30" s="5"/>
      <c r="P30" s="22"/>
      <c r="Q30" s="22"/>
    </row>
    <row r="36" spans="1:17" ht="15" customHeight="1">
      <c r="A36" s="78" t="s">
        <v>65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31" ht="15" customHeight="1">
      <c r="A37" s="12" t="s">
        <v>77</v>
      </c>
      <c r="B37" s="1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3"/>
      <c r="O37" s="12"/>
      <c r="P37" s="14"/>
      <c r="Q37" s="1"/>
      <c r="R37" s="23" t="s">
        <v>60</v>
      </c>
      <c r="AE37" s="24" t="s">
        <v>56</v>
      </c>
    </row>
    <row r="38" spans="1:31" ht="15" customHeight="1">
      <c r="A38" s="86" t="s">
        <v>82</v>
      </c>
      <c r="B38" s="87"/>
      <c r="C38" s="92" t="s">
        <v>42</v>
      </c>
      <c r="D38" s="93"/>
      <c r="E38" s="93"/>
      <c r="F38" s="92" t="s">
        <v>70</v>
      </c>
      <c r="G38" s="93"/>
      <c r="H38" s="96"/>
      <c r="I38" s="98" t="s">
        <v>84</v>
      </c>
      <c r="J38" s="99"/>
      <c r="K38" s="99"/>
      <c r="L38" s="99"/>
      <c r="M38" s="99"/>
      <c r="N38" s="99"/>
      <c r="O38" s="99"/>
      <c r="P38" s="99"/>
      <c r="Q38" s="100"/>
      <c r="R38" s="99" t="s">
        <v>85</v>
      </c>
      <c r="S38" s="99"/>
      <c r="T38" s="99"/>
      <c r="U38" s="99"/>
      <c r="V38" s="99"/>
      <c r="W38" s="99"/>
      <c r="X38" s="112" t="s">
        <v>86</v>
      </c>
      <c r="Y38" s="113"/>
      <c r="Z38" s="113"/>
      <c r="AA38" s="113"/>
      <c r="AB38" s="113"/>
      <c r="AC38" s="113"/>
      <c r="AD38" s="113"/>
      <c r="AE38" s="113"/>
    </row>
    <row r="39" spans="1:31" ht="15" customHeight="1">
      <c r="A39" s="88"/>
      <c r="B39" s="89"/>
      <c r="C39" s="94"/>
      <c r="D39" s="95"/>
      <c r="E39" s="95"/>
      <c r="F39" s="94"/>
      <c r="G39" s="95"/>
      <c r="H39" s="97"/>
      <c r="I39" s="101"/>
      <c r="J39" s="102"/>
      <c r="K39" s="102"/>
      <c r="L39" s="102"/>
      <c r="M39" s="102"/>
      <c r="N39" s="102"/>
      <c r="O39" s="102"/>
      <c r="P39" s="102"/>
      <c r="Q39" s="103"/>
      <c r="R39" s="102"/>
      <c r="S39" s="102"/>
      <c r="T39" s="102"/>
      <c r="U39" s="102"/>
      <c r="V39" s="102"/>
      <c r="W39" s="102"/>
      <c r="X39" s="92" t="s">
        <v>0</v>
      </c>
      <c r="Y39" s="114" t="s">
        <v>43</v>
      </c>
      <c r="Z39" s="99" t="s">
        <v>44</v>
      </c>
      <c r="AA39" s="117" t="s">
        <v>98</v>
      </c>
      <c r="AB39" s="118"/>
      <c r="AC39" s="119"/>
      <c r="AD39" s="104" t="s">
        <v>71</v>
      </c>
      <c r="AE39" s="92" t="s">
        <v>32</v>
      </c>
    </row>
    <row r="40" spans="1:31" ht="15" customHeight="1">
      <c r="A40" s="90"/>
      <c r="B40" s="91"/>
      <c r="C40" s="26" t="s">
        <v>0</v>
      </c>
      <c r="D40" s="27" t="s">
        <v>43</v>
      </c>
      <c r="E40" s="25" t="s">
        <v>44</v>
      </c>
      <c r="F40" s="26" t="s">
        <v>0</v>
      </c>
      <c r="G40" s="27" t="s">
        <v>43</v>
      </c>
      <c r="H40" s="28" t="s">
        <v>44</v>
      </c>
      <c r="I40" s="26" t="s">
        <v>0</v>
      </c>
      <c r="J40" s="27" t="s">
        <v>43</v>
      </c>
      <c r="K40" s="25" t="s">
        <v>44</v>
      </c>
      <c r="L40" s="29" t="s">
        <v>9</v>
      </c>
      <c r="M40" s="30" t="s">
        <v>10</v>
      </c>
      <c r="N40" s="29" t="s">
        <v>11</v>
      </c>
      <c r="O40" s="30" t="s">
        <v>12</v>
      </c>
      <c r="P40" s="29" t="s">
        <v>13</v>
      </c>
      <c r="Q40" s="31" t="s">
        <v>14</v>
      </c>
      <c r="R40" s="30" t="s">
        <v>0</v>
      </c>
      <c r="S40" s="27" t="s">
        <v>43</v>
      </c>
      <c r="T40" s="25" t="s">
        <v>44</v>
      </c>
      <c r="U40" s="29" t="s">
        <v>9</v>
      </c>
      <c r="V40" s="30" t="s">
        <v>10</v>
      </c>
      <c r="W40" s="26" t="s">
        <v>11</v>
      </c>
      <c r="X40" s="106"/>
      <c r="Y40" s="115"/>
      <c r="Z40" s="116"/>
      <c r="AA40" s="26" t="s">
        <v>9</v>
      </c>
      <c r="AB40" s="29" t="s">
        <v>10</v>
      </c>
      <c r="AC40" s="31" t="s">
        <v>11</v>
      </c>
      <c r="AD40" s="105"/>
      <c r="AE40" s="106"/>
    </row>
    <row r="41" spans="1:31" ht="15" customHeight="1">
      <c r="A41" s="39"/>
      <c r="B41" s="40" t="s">
        <v>101</v>
      </c>
      <c r="C41" s="73">
        <v>2474</v>
      </c>
      <c r="D41" s="41">
        <v>1591</v>
      </c>
      <c r="E41" s="41">
        <v>883</v>
      </c>
      <c r="F41" s="41">
        <v>23</v>
      </c>
      <c r="G41" s="41">
        <v>6</v>
      </c>
      <c r="H41" s="41">
        <v>17</v>
      </c>
      <c r="I41" s="41">
        <v>648</v>
      </c>
      <c r="J41" s="41">
        <v>440</v>
      </c>
      <c r="K41" s="41">
        <v>208</v>
      </c>
      <c r="L41" s="41">
        <v>96</v>
      </c>
      <c r="M41" s="41">
        <v>93</v>
      </c>
      <c r="N41" s="41">
        <v>107</v>
      </c>
      <c r="O41" s="41">
        <v>112</v>
      </c>
      <c r="P41" s="41">
        <v>130</v>
      </c>
      <c r="Q41" s="3">
        <v>110</v>
      </c>
      <c r="R41" s="3">
        <v>496</v>
      </c>
      <c r="S41" s="3">
        <v>331</v>
      </c>
      <c r="T41" s="3">
        <v>165</v>
      </c>
      <c r="U41" s="3">
        <v>150</v>
      </c>
      <c r="V41" s="3">
        <v>174</v>
      </c>
      <c r="W41" s="3">
        <v>172</v>
      </c>
      <c r="X41" s="3">
        <v>1307</v>
      </c>
      <c r="Y41" s="3">
        <v>814</v>
      </c>
      <c r="Z41" s="3">
        <v>493</v>
      </c>
      <c r="AA41" s="3">
        <v>448</v>
      </c>
      <c r="AB41" s="3">
        <v>442</v>
      </c>
      <c r="AC41" s="3">
        <v>370</v>
      </c>
      <c r="AD41" s="3">
        <v>47</v>
      </c>
      <c r="AE41" s="3">
        <v>0</v>
      </c>
    </row>
    <row r="42" spans="1:31" s="69" customFormat="1" ht="15" customHeight="1">
      <c r="A42" s="66"/>
      <c r="B42" s="40" t="s">
        <v>103</v>
      </c>
      <c r="C42" s="67">
        <f>SUM(C44,C45,C64)</f>
        <v>2558</v>
      </c>
      <c r="D42" s="68">
        <f aca="true" t="shared" si="7" ref="D42:AE42">SUM(D44,D45,D64)</f>
        <v>1660</v>
      </c>
      <c r="E42" s="68">
        <f t="shared" si="7"/>
        <v>898</v>
      </c>
      <c r="F42" s="68">
        <f t="shared" si="7"/>
        <v>23</v>
      </c>
      <c r="G42" s="68">
        <f t="shared" si="7"/>
        <v>7</v>
      </c>
      <c r="H42" s="68">
        <f t="shared" si="7"/>
        <v>16</v>
      </c>
      <c r="I42" s="68">
        <f t="shared" si="7"/>
        <v>655</v>
      </c>
      <c r="J42" s="68">
        <f t="shared" si="7"/>
        <v>447</v>
      </c>
      <c r="K42" s="68">
        <f t="shared" si="7"/>
        <v>208</v>
      </c>
      <c r="L42" s="68">
        <f t="shared" si="7"/>
        <v>98</v>
      </c>
      <c r="M42" s="68">
        <f t="shared" si="7"/>
        <v>98</v>
      </c>
      <c r="N42" s="68">
        <f t="shared" si="7"/>
        <v>101</v>
      </c>
      <c r="O42" s="68">
        <f t="shared" si="7"/>
        <v>109</v>
      </c>
      <c r="P42" s="68">
        <f t="shared" si="7"/>
        <v>112</v>
      </c>
      <c r="Q42" s="68">
        <f t="shared" si="7"/>
        <v>137</v>
      </c>
      <c r="R42" s="68">
        <f t="shared" si="7"/>
        <v>496</v>
      </c>
      <c r="S42" s="68">
        <f t="shared" si="7"/>
        <v>332</v>
      </c>
      <c r="T42" s="68">
        <f t="shared" si="7"/>
        <v>164</v>
      </c>
      <c r="U42" s="68">
        <f t="shared" si="7"/>
        <v>160</v>
      </c>
      <c r="V42" s="68">
        <f t="shared" si="7"/>
        <v>154</v>
      </c>
      <c r="W42" s="68">
        <f t="shared" si="7"/>
        <v>182</v>
      </c>
      <c r="X42" s="68">
        <f t="shared" si="7"/>
        <v>1384</v>
      </c>
      <c r="Y42" s="68">
        <f t="shared" si="7"/>
        <v>874</v>
      </c>
      <c r="Z42" s="68">
        <f t="shared" si="7"/>
        <v>510</v>
      </c>
      <c r="AA42" s="68">
        <f t="shared" si="7"/>
        <v>446</v>
      </c>
      <c r="AB42" s="68">
        <f t="shared" si="7"/>
        <v>446</v>
      </c>
      <c r="AC42" s="68">
        <f t="shared" si="7"/>
        <v>440</v>
      </c>
      <c r="AD42" s="68">
        <f t="shared" si="7"/>
        <v>52</v>
      </c>
      <c r="AE42" s="68">
        <f t="shared" si="7"/>
        <v>0</v>
      </c>
    </row>
    <row r="43" spans="1:31" s="43" customFormat="1" ht="15" customHeight="1">
      <c r="A43" s="36"/>
      <c r="B43" s="36"/>
      <c r="C43" s="7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ht="15" customHeight="1">
      <c r="A44" s="3" t="s">
        <v>40</v>
      </c>
      <c r="B44" s="4" t="s">
        <v>88</v>
      </c>
      <c r="C44" s="71">
        <f>D44+E44</f>
        <v>61</v>
      </c>
      <c r="D44" s="5">
        <f>SUM(G44,J44,S44,Y44)</f>
        <v>41</v>
      </c>
      <c r="E44" s="5">
        <f>SUM(H44,K44,T44,Z44)</f>
        <v>20</v>
      </c>
      <c r="F44" s="5">
        <f>G44+H44</f>
        <v>0</v>
      </c>
      <c r="G44" s="5">
        <v>0</v>
      </c>
      <c r="H44" s="5">
        <v>0</v>
      </c>
      <c r="I44" s="5">
        <f>SUM(L44:Q44)</f>
        <v>18</v>
      </c>
      <c r="J44" s="5">
        <v>12</v>
      </c>
      <c r="K44" s="5">
        <v>6</v>
      </c>
      <c r="L44" s="5">
        <v>3</v>
      </c>
      <c r="M44" s="5">
        <v>3</v>
      </c>
      <c r="N44" s="5">
        <v>3</v>
      </c>
      <c r="O44" s="5">
        <v>3</v>
      </c>
      <c r="P44" s="5">
        <v>3</v>
      </c>
      <c r="Q44" s="3">
        <v>3</v>
      </c>
      <c r="R44" s="5">
        <f>SUM(U44:W44)</f>
        <v>18</v>
      </c>
      <c r="S44" s="3">
        <v>11</v>
      </c>
      <c r="T44" s="3">
        <v>7</v>
      </c>
      <c r="U44" s="3">
        <v>6</v>
      </c>
      <c r="V44" s="3">
        <v>6</v>
      </c>
      <c r="W44" s="3">
        <v>6</v>
      </c>
      <c r="X44" s="5">
        <f>SUM(AA44:AE44)</f>
        <v>25</v>
      </c>
      <c r="Y44" s="3">
        <v>18</v>
      </c>
      <c r="Z44" s="3">
        <v>7</v>
      </c>
      <c r="AA44" s="3">
        <v>8</v>
      </c>
      <c r="AB44" s="3">
        <v>7</v>
      </c>
      <c r="AC44" s="3">
        <v>10</v>
      </c>
      <c r="AD44" s="3">
        <v>0</v>
      </c>
      <c r="AE44" s="3">
        <v>0</v>
      </c>
    </row>
    <row r="45" spans="1:31" ht="15" customHeight="1">
      <c r="A45" s="6" t="s">
        <v>39</v>
      </c>
      <c r="B45" s="3" t="s">
        <v>90</v>
      </c>
      <c r="C45" s="71">
        <f>D45+E45</f>
        <v>2401</v>
      </c>
      <c r="D45" s="5">
        <f>SUM(G45,J45,S45,Y45)</f>
        <v>1619</v>
      </c>
      <c r="E45" s="5">
        <f aca="true" t="shared" si="8" ref="E45:E64">SUM(H45,K45,T45,Z45)</f>
        <v>782</v>
      </c>
      <c r="F45" s="5">
        <f aca="true" t="shared" si="9" ref="F45:F64">G45+H45</f>
        <v>23</v>
      </c>
      <c r="G45" s="5">
        <f aca="true" t="shared" si="10" ref="G45:AE45">SUM(G46:G63)</f>
        <v>7</v>
      </c>
      <c r="H45" s="5">
        <f t="shared" si="10"/>
        <v>16</v>
      </c>
      <c r="I45" s="5">
        <f aca="true" t="shared" si="11" ref="I45:I64">SUM(L45:Q45)</f>
        <v>637</v>
      </c>
      <c r="J45" s="5">
        <f t="shared" si="10"/>
        <v>435</v>
      </c>
      <c r="K45" s="5">
        <f t="shared" si="10"/>
        <v>202</v>
      </c>
      <c r="L45" s="5">
        <f t="shared" si="10"/>
        <v>95</v>
      </c>
      <c r="M45" s="5">
        <f t="shared" si="10"/>
        <v>95</v>
      </c>
      <c r="N45" s="5">
        <f t="shared" si="10"/>
        <v>98</v>
      </c>
      <c r="O45" s="5">
        <f t="shared" si="10"/>
        <v>106</v>
      </c>
      <c r="P45" s="5">
        <f t="shared" si="10"/>
        <v>109</v>
      </c>
      <c r="Q45" s="5">
        <f t="shared" si="10"/>
        <v>134</v>
      </c>
      <c r="R45" s="5">
        <f aca="true" t="shared" si="12" ref="R45:R64">SUM(U45:W45)</f>
        <v>478</v>
      </c>
      <c r="S45" s="5">
        <f t="shared" si="10"/>
        <v>321</v>
      </c>
      <c r="T45" s="5">
        <f t="shared" si="10"/>
        <v>157</v>
      </c>
      <c r="U45" s="5">
        <f t="shared" si="10"/>
        <v>154</v>
      </c>
      <c r="V45" s="5">
        <f t="shared" si="10"/>
        <v>148</v>
      </c>
      <c r="W45" s="5">
        <f t="shared" si="10"/>
        <v>176</v>
      </c>
      <c r="X45" s="5">
        <f aca="true" t="shared" si="13" ref="X45:X64">SUM(AA45:AE45)</f>
        <v>1263</v>
      </c>
      <c r="Y45" s="5">
        <f t="shared" si="10"/>
        <v>856</v>
      </c>
      <c r="Z45" s="5">
        <f t="shared" si="10"/>
        <v>407</v>
      </c>
      <c r="AA45" s="5">
        <f t="shared" si="10"/>
        <v>416</v>
      </c>
      <c r="AB45" s="5">
        <f t="shared" si="10"/>
        <v>417</v>
      </c>
      <c r="AC45" s="5">
        <f t="shared" si="10"/>
        <v>405</v>
      </c>
      <c r="AD45" s="5">
        <f t="shared" si="10"/>
        <v>25</v>
      </c>
      <c r="AE45" s="5">
        <f t="shared" si="10"/>
        <v>0</v>
      </c>
    </row>
    <row r="46" spans="1:31" ht="15" customHeight="1">
      <c r="A46" s="6"/>
      <c r="B46" s="4" t="s">
        <v>88</v>
      </c>
      <c r="C46" s="71">
        <f aca="true" t="shared" si="14" ref="C46:C64">D46+E46</f>
        <v>250</v>
      </c>
      <c r="D46" s="5">
        <f aca="true" t="shared" si="15" ref="D46:D64">SUM(G46,J46,S46,Y46)</f>
        <v>176</v>
      </c>
      <c r="E46" s="5">
        <f t="shared" si="8"/>
        <v>74</v>
      </c>
      <c r="F46" s="5">
        <f t="shared" si="9"/>
        <v>0</v>
      </c>
      <c r="G46" s="5">
        <v>0</v>
      </c>
      <c r="H46" s="5">
        <v>0</v>
      </c>
      <c r="I46" s="5">
        <f t="shared" si="11"/>
        <v>63</v>
      </c>
      <c r="J46" s="5">
        <v>39</v>
      </c>
      <c r="K46" s="5">
        <v>24</v>
      </c>
      <c r="L46" s="5">
        <v>16</v>
      </c>
      <c r="M46" s="5">
        <v>8</v>
      </c>
      <c r="N46" s="5">
        <v>3</v>
      </c>
      <c r="O46" s="5">
        <v>13</v>
      </c>
      <c r="P46" s="5">
        <v>7</v>
      </c>
      <c r="Q46" s="3">
        <v>16</v>
      </c>
      <c r="R46" s="3">
        <f t="shared" si="12"/>
        <v>44</v>
      </c>
      <c r="S46" s="3">
        <v>35</v>
      </c>
      <c r="T46" s="3">
        <v>9</v>
      </c>
      <c r="U46" s="3">
        <v>19</v>
      </c>
      <c r="V46" s="3">
        <v>11</v>
      </c>
      <c r="W46" s="3">
        <v>14</v>
      </c>
      <c r="X46" s="3">
        <f t="shared" si="13"/>
        <v>143</v>
      </c>
      <c r="Y46" s="3">
        <v>102</v>
      </c>
      <c r="Z46" s="3">
        <v>41</v>
      </c>
      <c r="AA46" s="3">
        <v>48</v>
      </c>
      <c r="AB46" s="3">
        <v>38</v>
      </c>
      <c r="AC46" s="3">
        <v>36</v>
      </c>
      <c r="AD46" s="3">
        <v>21</v>
      </c>
      <c r="AE46" s="3">
        <v>0</v>
      </c>
    </row>
    <row r="47" spans="1:31" ht="15" customHeight="1">
      <c r="A47" s="6"/>
      <c r="B47" s="7" t="s">
        <v>15</v>
      </c>
      <c r="C47" s="71">
        <f t="shared" si="14"/>
        <v>152</v>
      </c>
      <c r="D47" s="5">
        <f t="shared" si="15"/>
        <v>105</v>
      </c>
      <c r="E47" s="5">
        <f t="shared" si="8"/>
        <v>47</v>
      </c>
      <c r="F47" s="5">
        <f t="shared" si="9"/>
        <v>0</v>
      </c>
      <c r="G47" s="5">
        <v>0</v>
      </c>
      <c r="H47" s="5">
        <v>0</v>
      </c>
      <c r="I47" s="5">
        <f t="shared" si="11"/>
        <v>53</v>
      </c>
      <c r="J47" s="5">
        <v>37</v>
      </c>
      <c r="K47" s="5">
        <v>16</v>
      </c>
      <c r="L47" s="5">
        <v>7</v>
      </c>
      <c r="M47" s="5">
        <v>7</v>
      </c>
      <c r="N47" s="5">
        <v>10</v>
      </c>
      <c r="O47" s="5">
        <v>10</v>
      </c>
      <c r="P47" s="5">
        <v>10</v>
      </c>
      <c r="Q47" s="3">
        <v>9</v>
      </c>
      <c r="R47" s="3">
        <f t="shared" si="12"/>
        <v>38</v>
      </c>
      <c r="S47" s="3">
        <v>23</v>
      </c>
      <c r="T47" s="3">
        <v>15</v>
      </c>
      <c r="U47" s="3">
        <v>13</v>
      </c>
      <c r="V47" s="3">
        <v>14</v>
      </c>
      <c r="W47" s="3">
        <v>11</v>
      </c>
      <c r="X47" s="3">
        <f t="shared" si="13"/>
        <v>61</v>
      </c>
      <c r="Y47" s="3">
        <v>45</v>
      </c>
      <c r="Z47" s="3">
        <v>16</v>
      </c>
      <c r="AA47" s="3">
        <v>20</v>
      </c>
      <c r="AB47" s="3">
        <v>21</v>
      </c>
      <c r="AC47" s="3">
        <v>20</v>
      </c>
      <c r="AD47" s="3">
        <v>0</v>
      </c>
      <c r="AE47" s="3">
        <v>0</v>
      </c>
    </row>
    <row r="48" spans="1:31" ht="15" customHeight="1">
      <c r="A48" s="8"/>
      <c r="B48" s="7" t="s">
        <v>16</v>
      </c>
      <c r="C48" s="71">
        <f t="shared" si="14"/>
        <v>156</v>
      </c>
      <c r="D48" s="5">
        <f t="shared" si="15"/>
        <v>91</v>
      </c>
      <c r="E48" s="5">
        <f t="shared" si="8"/>
        <v>65</v>
      </c>
      <c r="F48" s="5">
        <f t="shared" si="9"/>
        <v>14</v>
      </c>
      <c r="G48" s="5">
        <v>4</v>
      </c>
      <c r="H48" s="5">
        <v>10</v>
      </c>
      <c r="I48" s="5">
        <f t="shared" si="11"/>
        <v>68</v>
      </c>
      <c r="J48" s="5">
        <v>41</v>
      </c>
      <c r="K48" s="5">
        <v>27</v>
      </c>
      <c r="L48" s="5">
        <v>8</v>
      </c>
      <c r="M48" s="5">
        <v>9</v>
      </c>
      <c r="N48" s="5">
        <v>9</v>
      </c>
      <c r="O48" s="5">
        <v>14</v>
      </c>
      <c r="P48" s="5">
        <v>14</v>
      </c>
      <c r="Q48" s="3">
        <v>14</v>
      </c>
      <c r="R48" s="3">
        <f t="shared" si="12"/>
        <v>43</v>
      </c>
      <c r="S48" s="3">
        <v>26</v>
      </c>
      <c r="T48" s="3">
        <v>17</v>
      </c>
      <c r="U48" s="3">
        <v>17</v>
      </c>
      <c r="V48" s="3">
        <v>9</v>
      </c>
      <c r="W48" s="3">
        <v>17</v>
      </c>
      <c r="X48" s="3">
        <f t="shared" si="13"/>
        <v>31</v>
      </c>
      <c r="Y48" s="3">
        <v>20</v>
      </c>
      <c r="Z48" s="3">
        <v>11</v>
      </c>
      <c r="AA48" s="3">
        <v>10</v>
      </c>
      <c r="AB48" s="3">
        <v>10</v>
      </c>
      <c r="AC48" s="3">
        <v>7</v>
      </c>
      <c r="AD48" s="3">
        <v>4</v>
      </c>
      <c r="AE48" s="3">
        <v>0</v>
      </c>
    </row>
    <row r="49" spans="1:31" ht="15" customHeight="1">
      <c r="A49" s="8"/>
      <c r="B49" s="7" t="s">
        <v>17</v>
      </c>
      <c r="C49" s="71">
        <f t="shared" si="14"/>
        <v>286</v>
      </c>
      <c r="D49" s="5">
        <f>SUM(G49,J49,S49,Y49)</f>
        <v>191</v>
      </c>
      <c r="E49" s="5">
        <f t="shared" si="8"/>
        <v>95</v>
      </c>
      <c r="F49" s="5">
        <f t="shared" si="9"/>
        <v>0</v>
      </c>
      <c r="G49" s="5">
        <v>0</v>
      </c>
      <c r="H49" s="5">
        <v>0</v>
      </c>
      <c r="I49" s="5">
        <f t="shared" si="11"/>
        <v>92</v>
      </c>
      <c r="J49" s="5">
        <v>64</v>
      </c>
      <c r="K49" s="5">
        <v>28</v>
      </c>
      <c r="L49" s="5">
        <v>13</v>
      </c>
      <c r="M49" s="5">
        <v>14</v>
      </c>
      <c r="N49" s="5">
        <v>19</v>
      </c>
      <c r="O49" s="5">
        <v>15</v>
      </c>
      <c r="P49" s="5">
        <v>13</v>
      </c>
      <c r="Q49" s="3">
        <v>18</v>
      </c>
      <c r="R49" s="3">
        <f t="shared" si="12"/>
        <v>52</v>
      </c>
      <c r="S49" s="3">
        <v>36</v>
      </c>
      <c r="T49" s="3">
        <v>16</v>
      </c>
      <c r="U49" s="3">
        <v>14</v>
      </c>
      <c r="V49" s="3">
        <v>14</v>
      </c>
      <c r="W49" s="3">
        <v>24</v>
      </c>
      <c r="X49" s="3">
        <f t="shared" si="13"/>
        <v>142</v>
      </c>
      <c r="Y49" s="3">
        <v>91</v>
      </c>
      <c r="Z49" s="3">
        <v>51</v>
      </c>
      <c r="AA49" s="3">
        <v>45</v>
      </c>
      <c r="AB49" s="3">
        <v>56</v>
      </c>
      <c r="AC49" s="3">
        <v>41</v>
      </c>
      <c r="AD49" s="3">
        <v>0</v>
      </c>
      <c r="AE49" s="3">
        <v>0</v>
      </c>
    </row>
    <row r="50" spans="1:31" ht="14.25" customHeight="1">
      <c r="A50" s="8"/>
      <c r="B50" s="7" t="s">
        <v>18</v>
      </c>
      <c r="C50" s="71">
        <f t="shared" si="14"/>
        <v>167</v>
      </c>
      <c r="D50" s="5">
        <f t="shared" si="15"/>
        <v>119</v>
      </c>
      <c r="E50" s="5">
        <f t="shared" si="8"/>
        <v>48</v>
      </c>
      <c r="F50" s="5">
        <f t="shared" si="9"/>
        <v>0</v>
      </c>
      <c r="G50" s="5">
        <v>0</v>
      </c>
      <c r="H50" s="5">
        <v>0</v>
      </c>
      <c r="I50" s="5">
        <f t="shared" si="11"/>
        <v>36</v>
      </c>
      <c r="J50" s="5">
        <v>31</v>
      </c>
      <c r="K50" s="5">
        <v>5</v>
      </c>
      <c r="L50" s="5">
        <v>7</v>
      </c>
      <c r="M50" s="5">
        <v>4</v>
      </c>
      <c r="N50" s="5">
        <v>5</v>
      </c>
      <c r="O50" s="5">
        <v>7</v>
      </c>
      <c r="P50" s="5">
        <v>5</v>
      </c>
      <c r="Q50" s="3">
        <v>8</v>
      </c>
      <c r="R50" s="3">
        <f t="shared" si="12"/>
        <v>46</v>
      </c>
      <c r="S50" s="3">
        <v>31</v>
      </c>
      <c r="T50" s="3">
        <v>15</v>
      </c>
      <c r="U50" s="3">
        <v>15</v>
      </c>
      <c r="V50" s="3">
        <v>11</v>
      </c>
      <c r="W50" s="3">
        <v>20</v>
      </c>
      <c r="X50" s="3">
        <f t="shared" si="13"/>
        <v>85</v>
      </c>
      <c r="Y50" s="3">
        <v>57</v>
      </c>
      <c r="Z50" s="3">
        <v>28</v>
      </c>
      <c r="AA50" s="3">
        <v>30</v>
      </c>
      <c r="AB50" s="3">
        <v>24</v>
      </c>
      <c r="AC50" s="3">
        <v>31</v>
      </c>
      <c r="AD50" s="3">
        <v>0</v>
      </c>
      <c r="AE50" s="3">
        <v>0</v>
      </c>
    </row>
    <row r="51" spans="1:31" ht="15" customHeight="1">
      <c r="A51" s="8"/>
      <c r="B51" s="7" t="s">
        <v>3</v>
      </c>
      <c r="C51" s="71">
        <f t="shared" si="14"/>
        <v>83</v>
      </c>
      <c r="D51" s="5">
        <f t="shared" si="15"/>
        <v>56</v>
      </c>
      <c r="E51" s="5">
        <f t="shared" si="8"/>
        <v>27</v>
      </c>
      <c r="F51" s="5">
        <f t="shared" si="9"/>
        <v>0</v>
      </c>
      <c r="G51" s="5">
        <v>0</v>
      </c>
      <c r="H51" s="5">
        <v>0</v>
      </c>
      <c r="I51" s="5">
        <f t="shared" si="11"/>
        <v>18</v>
      </c>
      <c r="J51" s="5">
        <v>12</v>
      </c>
      <c r="K51" s="5">
        <v>6</v>
      </c>
      <c r="L51" s="5">
        <v>3</v>
      </c>
      <c r="M51" s="5">
        <v>2</v>
      </c>
      <c r="N51" s="5">
        <v>2</v>
      </c>
      <c r="O51" s="5">
        <v>2</v>
      </c>
      <c r="P51" s="5">
        <v>5</v>
      </c>
      <c r="Q51" s="3">
        <v>4</v>
      </c>
      <c r="R51" s="3">
        <f t="shared" si="12"/>
        <v>19</v>
      </c>
      <c r="S51" s="3">
        <v>14</v>
      </c>
      <c r="T51" s="3">
        <v>5</v>
      </c>
      <c r="U51" s="3">
        <v>5</v>
      </c>
      <c r="V51" s="3">
        <v>5</v>
      </c>
      <c r="W51" s="3">
        <v>9</v>
      </c>
      <c r="X51" s="3">
        <f t="shared" si="13"/>
        <v>46</v>
      </c>
      <c r="Y51" s="3">
        <v>30</v>
      </c>
      <c r="Z51" s="3">
        <v>16</v>
      </c>
      <c r="AA51" s="3">
        <v>11</v>
      </c>
      <c r="AB51" s="3">
        <v>21</v>
      </c>
      <c r="AC51" s="3">
        <v>14</v>
      </c>
      <c r="AD51" s="3">
        <v>0</v>
      </c>
      <c r="AE51" s="3">
        <v>0</v>
      </c>
    </row>
    <row r="52" spans="1:31" ht="15" customHeight="1">
      <c r="A52" s="8"/>
      <c r="B52" s="7" t="s">
        <v>19</v>
      </c>
      <c r="C52" s="71">
        <f t="shared" si="14"/>
        <v>12</v>
      </c>
      <c r="D52" s="5">
        <f t="shared" si="15"/>
        <v>7</v>
      </c>
      <c r="E52" s="5">
        <f t="shared" si="8"/>
        <v>5</v>
      </c>
      <c r="F52" s="5">
        <f t="shared" si="9"/>
        <v>0</v>
      </c>
      <c r="G52" s="5">
        <v>0</v>
      </c>
      <c r="H52" s="5">
        <v>0</v>
      </c>
      <c r="I52" s="5">
        <f t="shared" si="11"/>
        <v>5</v>
      </c>
      <c r="J52" s="5">
        <v>2</v>
      </c>
      <c r="K52" s="5">
        <v>3</v>
      </c>
      <c r="L52" s="5">
        <v>1</v>
      </c>
      <c r="M52" s="5">
        <v>0</v>
      </c>
      <c r="N52" s="5">
        <v>2</v>
      </c>
      <c r="O52" s="5">
        <v>1</v>
      </c>
      <c r="P52" s="5">
        <v>1</v>
      </c>
      <c r="Q52" s="3">
        <v>0</v>
      </c>
      <c r="R52" s="3">
        <f t="shared" si="12"/>
        <v>7</v>
      </c>
      <c r="S52" s="3">
        <v>5</v>
      </c>
      <c r="T52" s="3">
        <v>2</v>
      </c>
      <c r="U52" s="3">
        <v>1</v>
      </c>
      <c r="V52" s="3">
        <v>3</v>
      </c>
      <c r="W52" s="3">
        <v>3</v>
      </c>
      <c r="X52" s="3">
        <f t="shared" si="13"/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</row>
    <row r="53" spans="1:31" ht="15" customHeight="1">
      <c r="A53" s="8"/>
      <c r="B53" s="7" t="s">
        <v>20</v>
      </c>
      <c r="C53" s="71">
        <f t="shared" si="14"/>
        <v>247</v>
      </c>
      <c r="D53" s="5">
        <f t="shared" si="15"/>
        <v>164</v>
      </c>
      <c r="E53" s="5">
        <f t="shared" si="8"/>
        <v>83</v>
      </c>
      <c r="F53" s="5">
        <f t="shared" si="9"/>
        <v>0</v>
      </c>
      <c r="G53" s="5">
        <v>0</v>
      </c>
      <c r="H53" s="5">
        <v>0</v>
      </c>
      <c r="I53" s="5">
        <f t="shared" si="11"/>
        <v>64</v>
      </c>
      <c r="J53" s="5">
        <v>40</v>
      </c>
      <c r="K53" s="5">
        <v>24</v>
      </c>
      <c r="L53" s="5">
        <v>8</v>
      </c>
      <c r="M53" s="5">
        <v>13</v>
      </c>
      <c r="N53" s="5">
        <v>11</v>
      </c>
      <c r="O53" s="5">
        <v>9</v>
      </c>
      <c r="P53" s="5">
        <v>13</v>
      </c>
      <c r="Q53" s="3">
        <v>10</v>
      </c>
      <c r="R53" s="3">
        <f t="shared" si="12"/>
        <v>56</v>
      </c>
      <c r="S53" s="3">
        <v>37</v>
      </c>
      <c r="T53" s="3">
        <v>19</v>
      </c>
      <c r="U53" s="3">
        <v>19</v>
      </c>
      <c r="V53" s="3">
        <v>22</v>
      </c>
      <c r="W53" s="3">
        <v>15</v>
      </c>
      <c r="X53" s="3">
        <f t="shared" si="13"/>
        <v>127</v>
      </c>
      <c r="Y53" s="3">
        <v>87</v>
      </c>
      <c r="Z53" s="3">
        <v>40</v>
      </c>
      <c r="AA53" s="3">
        <v>39</v>
      </c>
      <c r="AB53" s="3">
        <v>45</v>
      </c>
      <c r="AC53" s="3">
        <v>43</v>
      </c>
      <c r="AD53" s="3">
        <v>0</v>
      </c>
      <c r="AE53" s="3">
        <v>0</v>
      </c>
    </row>
    <row r="54" spans="1:31" ht="15" customHeight="1">
      <c r="A54" s="8"/>
      <c r="B54" s="7" t="s">
        <v>21</v>
      </c>
      <c r="C54" s="71">
        <f t="shared" si="14"/>
        <v>102</v>
      </c>
      <c r="D54" s="5">
        <f t="shared" si="15"/>
        <v>77</v>
      </c>
      <c r="E54" s="5">
        <f t="shared" si="8"/>
        <v>25</v>
      </c>
      <c r="F54" s="5">
        <f t="shared" si="9"/>
        <v>0</v>
      </c>
      <c r="G54" s="5">
        <v>0</v>
      </c>
      <c r="H54" s="5">
        <v>0</v>
      </c>
      <c r="I54" s="5">
        <f t="shared" si="11"/>
        <v>21</v>
      </c>
      <c r="J54" s="5">
        <v>18</v>
      </c>
      <c r="K54" s="5">
        <v>3</v>
      </c>
      <c r="L54" s="5">
        <v>1</v>
      </c>
      <c r="M54" s="5">
        <v>2</v>
      </c>
      <c r="N54" s="5">
        <v>6</v>
      </c>
      <c r="O54" s="5">
        <v>5</v>
      </c>
      <c r="P54" s="5">
        <v>4</v>
      </c>
      <c r="Q54" s="3">
        <v>3</v>
      </c>
      <c r="R54" s="3">
        <f t="shared" si="12"/>
        <v>18</v>
      </c>
      <c r="S54" s="3">
        <v>12</v>
      </c>
      <c r="T54" s="3">
        <v>6</v>
      </c>
      <c r="U54" s="3">
        <v>5</v>
      </c>
      <c r="V54" s="3">
        <v>10</v>
      </c>
      <c r="W54" s="3">
        <v>3</v>
      </c>
      <c r="X54" s="3">
        <f t="shared" si="13"/>
        <v>63</v>
      </c>
      <c r="Y54" s="3">
        <v>47</v>
      </c>
      <c r="Z54" s="3">
        <v>16</v>
      </c>
      <c r="AA54" s="3">
        <v>24</v>
      </c>
      <c r="AB54" s="3">
        <v>18</v>
      </c>
      <c r="AC54" s="3">
        <v>21</v>
      </c>
      <c r="AD54" s="3">
        <v>0</v>
      </c>
      <c r="AE54" s="3">
        <v>0</v>
      </c>
    </row>
    <row r="55" spans="1:31" ht="15" customHeight="1">
      <c r="A55" s="8"/>
      <c r="B55" s="7" t="s">
        <v>22</v>
      </c>
      <c r="C55" s="71">
        <f t="shared" si="14"/>
        <v>137</v>
      </c>
      <c r="D55" s="5">
        <f t="shared" si="15"/>
        <v>100</v>
      </c>
      <c r="E55" s="5">
        <f t="shared" si="8"/>
        <v>37</v>
      </c>
      <c r="F55" s="5">
        <f t="shared" si="9"/>
        <v>0</v>
      </c>
      <c r="G55" s="5">
        <v>0</v>
      </c>
      <c r="H55" s="5">
        <v>0</v>
      </c>
      <c r="I55" s="5">
        <f t="shared" si="11"/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3">
        <f t="shared" si="12"/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f t="shared" si="13"/>
        <v>137</v>
      </c>
      <c r="Y55" s="3">
        <v>100</v>
      </c>
      <c r="Z55" s="3">
        <v>37</v>
      </c>
      <c r="AA55" s="3">
        <v>48</v>
      </c>
      <c r="AB55" s="3">
        <v>45</v>
      </c>
      <c r="AC55" s="3">
        <v>44</v>
      </c>
      <c r="AD55" s="3">
        <v>0</v>
      </c>
      <c r="AE55" s="3">
        <v>0</v>
      </c>
    </row>
    <row r="56" spans="1:31" ht="15" customHeight="1">
      <c r="A56" s="8"/>
      <c r="B56" s="7" t="s">
        <v>91</v>
      </c>
      <c r="C56" s="71">
        <f t="shared" si="14"/>
        <v>98</v>
      </c>
      <c r="D56" s="5">
        <f t="shared" si="15"/>
        <v>68</v>
      </c>
      <c r="E56" s="5">
        <f t="shared" si="8"/>
        <v>30</v>
      </c>
      <c r="F56" s="5">
        <f t="shared" si="9"/>
        <v>0</v>
      </c>
      <c r="G56" s="5">
        <v>0</v>
      </c>
      <c r="H56" s="5">
        <v>0</v>
      </c>
      <c r="I56" s="5">
        <f t="shared" si="11"/>
        <v>23</v>
      </c>
      <c r="J56" s="5">
        <v>18</v>
      </c>
      <c r="K56" s="5">
        <v>5</v>
      </c>
      <c r="L56" s="5">
        <v>5</v>
      </c>
      <c r="M56" s="5">
        <v>6</v>
      </c>
      <c r="N56" s="5">
        <v>3</v>
      </c>
      <c r="O56" s="5">
        <v>2</v>
      </c>
      <c r="P56" s="5">
        <v>4</v>
      </c>
      <c r="Q56" s="5">
        <v>3</v>
      </c>
      <c r="R56" s="3">
        <f t="shared" si="12"/>
        <v>25</v>
      </c>
      <c r="S56" s="3">
        <v>19</v>
      </c>
      <c r="T56" s="3">
        <v>6</v>
      </c>
      <c r="U56" s="3">
        <v>6</v>
      </c>
      <c r="V56" s="3">
        <v>7</v>
      </c>
      <c r="W56" s="3">
        <v>12</v>
      </c>
      <c r="X56" s="3">
        <f t="shared" si="13"/>
        <v>50</v>
      </c>
      <c r="Y56" s="3">
        <v>31</v>
      </c>
      <c r="Z56" s="3">
        <v>19</v>
      </c>
      <c r="AA56" s="3">
        <v>15</v>
      </c>
      <c r="AB56" s="3">
        <v>15</v>
      </c>
      <c r="AC56" s="3">
        <v>20</v>
      </c>
      <c r="AD56" s="3">
        <v>0</v>
      </c>
      <c r="AE56" s="3">
        <v>0</v>
      </c>
    </row>
    <row r="57" spans="1:31" ht="15" customHeight="1">
      <c r="A57" s="8"/>
      <c r="B57" s="7" t="s">
        <v>92</v>
      </c>
      <c r="C57" s="71">
        <f t="shared" si="14"/>
        <v>66</v>
      </c>
      <c r="D57" s="5">
        <f t="shared" si="15"/>
        <v>42</v>
      </c>
      <c r="E57" s="5">
        <f t="shared" si="8"/>
        <v>24</v>
      </c>
      <c r="F57" s="5">
        <f t="shared" si="9"/>
        <v>0</v>
      </c>
      <c r="G57" s="5">
        <v>0</v>
      </c>
      <c r="H57" s="5">
        <v>0</v>
      </c>
      <c r="I57" s="5">
        <f t="shared" si="11"/>
        <v>15</v>
      </c>
      <c r="J57" s="5">
        <v>11</v>
      </c>
      <c r="K57" s="5">
        <v>4</v>
      </c>
      <c r="L57" s="5">
        <v>3</v>
      </c>
      <c r="M57" s="5">
        <v>0</v>
      </c>
      <c r="N57" s="5">
        <v>4</v>
      </c>
      <c r="O57" s="5">
        <v>0</v>
      </c>
      <c r="P57" s="5">
        <v>4</v>
      </c>
      <c r="Q57" s="5">
        <v>4</v>
      </c>
      <c r="R57" s="3">
        <f t="shared" si="12"/>
        <v>12</v>
      </c>
      <c r="S57" s="3">
        <v>4</v>
      </c>
      <c r="T57" s="3">
        <v>8</v>
      </c>
      <c r="U57" s="3">
        <v>4</v>
      </c>
      <c r="V57" s="3">
        <v>2</v>
      </c>
      <c r="W57" s="3">
        <v>6</v>
      </c>
      <c r="X57" s="3">
        <f t="shared" si="13"/>
        <v>39</v>
      </c>
      <c r="Y57" s="3">
        <v>27</v>
      </c>
      <c r="Z57" s="3">
        <v>12</v>
      </c>
      <c r="AA57" s="3">
        <v>15</v>
      </c>
      <c r="AB57" s="3">
        <v>9</v>
      </c>
      <c r="AC57" s="3">
        <v>15</v>
      </c>
      <c r="AD57" s="3">
        <v>0</v>
      </c>
      <c r="AE57" s="3">
        <v>0</v>
      </c>
    </row>
    <row r="58" spans="1:31" ht="15" customHeight="1">
      <c r="A58" s="8"/>
      <c r="B58" s="7" t="s">
        <v>93</v>
      </c>
      <c r="C58" s="71">
        <f t="shared" si="14"/>
        <v>187</v>
      </c>
      <c r="D58" s="5">
        <f t="shared" si="15"/>
        <v>124</v>
      </c>
      <c r="E58" s="5">
        <f t="shared" si="8"/>
        <v>63</v>
      </c>
      <c r="F58" s="5">
        <f t="shared" si="9"/>
        <v>0</v>
      </c>
      <c r="G58" s="5">
        <v>0</v>
      </c>
      <c r="H58" s="5">
        <v>0</v>
      </c>
      <c r="I58" s="5">
        <f t="shared" si="11"/>
        <v>55</v>
      </c>
      <c r="J58" s="5">
        <v>39</v>
      </c>
      <c r="K58" s="5">
        <v>16</v>
      </c>
      <c r="L58" s="5">
        <v>7</v>
      </c>
      <c r="M58" s="5">
        <v>13</v>
      </c>
      <c r="N58" s="5">
        <v>3</v>
      </c>
      <c r="O58" s="5">
        <v>9</v>
      </c>
      <c r="P58" s="5">
        <v>9</v>
      </c>
      <c r="Q58" s="3">
        <v>14</v>
      </c>
      <c r="R58" s="3">
        <f t="shared" si="12"/>
        <v>40</v>
      </c>
      <c r="S58" s="3">
        <v>29</v>
      </c>
      <c r="T58" s="3">
        <v>11</v>
      </c>
      <c r="U58" s="3">
        <v>8</v>
      </c>
      <c r="V58" s="3">
        <v>17</v>
      </c>
      <c r="W58" s="3">
        <v>15</v>
      </c>
      <c r="X58" s="3">
        <f t="shared" si="13"/>
        <v>92</v>
      </c>
      <c r="Y58" s="3">
        <v>56</v>
      </c>
      <c r="Z58" s="3">
        <v>36</v>
      </c>
      <c r="AA58" s="3">
        <v>28</v>
      </c>
      <c r="AB58" s="3">
        <v>29</v>
      </c>
      <c r="AC58" s="3">
        <v>35</v>
      </c>
      <c r="AD58" s="3">
        <v>0</v>
      </c>
      <c r="AE58" s="3">
        <v>0</v>
      </c>
    </row>
    <row r="59" spans="1:31" ht="15" customHeight="1">
      <c r="A59" s="8"/>
      <c r="B59" s="7" t="s">
        <v>94</v>
      </c>
      <c r="C59" s="71">
        <f t="shared" si="14"/>
        <v>66</v>
      </c>
      <c r="D59" s="5">
        <f t="shared" si="15"/>
        <v>42</v>
      </c>
      <c r="E59" s="5">
        <f t="shared" si="8"/>
        <v>24</v>
      </c>
      <c r="F59" s="5">
        <f t="shared" si="9"/>
        <v>0</v>
      </c>
      <c r="G59" s="5">
        <v>0</v>
      </c>
      <c r="H59" s="5">
        <v>0</v>
      </c>
      <c r="I59" s="5">
        <f t="shared" si="11"/>
        <v>15</v>
      </c>
      <c r="J59" s="5">
        <v>10</v>
      </c>
      <c r="K59" s="5">
        <v>5</v>
      </c>
      <c r="L59" s="5">
        <v>3</v>
      </c>
      <c r="M59" s="5">
        <v>3</v>
      </c>
      <c r="N59" s="5">
        <v>4</v>
      </c>
      <c r="O59" s="5">
        <v>2</v>
      </c>
      <c r="P59" s="5">
        <v>3</v>
      </c>
      <c r="Q59" s="5">
        <v>0</v>
      </c>
      <c r="R59" s="3">
        <f t="shared" si="12"/>
        <v>14</v>
      </c>
      <c r="S59" s="3">
        <v>11</v>
      </c>
      <c r="T59" s="3">
        <v>3</v>
      </c>
      <c r="U59" s="3">
        <v>4</v>
      </c>
      <c r="V59" s="3">
        <v>5</v>
      </c>
      <c r="W59" s="3">
        <v>5</v>
      </c>
      <c r="X59" s="3">
        <f t="shared" si="13"/>
        <v>37</v>
      </c>
      <c r="Y59" s="3">
        <v>21</v>
      </c>
      <c r="Z59" s="3">
        <v>16</v>
      </c>
      <c r="AA59" s="3">
        <v>16</v>
      </c>
      <c r="AB59" s="3">
        <v>13</v>
      </c>
      <c r="AC59" s="3">
        <v>8</v>
      </c>
      <c r="AD59" s="3">
        <v>0</v>
      </c>
      <c r="AE59" s="3">
        <v>0</v>
      </c>
    </row>
    <row r="60" spans="1:31" ht="15" customHeight="1">
      <c r="A60" s="8"/>
      <c r="B60" s="7" t="s">
        <v>23</v>
      </c>
      <c r="C60" s="71">
        <f t="shared" si="14"/>
        <v>58</v>
      </c>
      <c r="D60" s="5">
        <f t="shared" si="15"/>
        <v>30</v>
      </c>
      <c r="E60" s="5">
        <f t="shared" si="8"/>
        <v>28</v>
      </c>
      <c r="F60" s="5">
        <f t="shared" si="9"/>
        <v>0</v>
      </c>
      <c r="G60" s="5">
        <v>0</v>
      </c>
      <c r="H60" s="5">
        <v>0</v>
      </c>
      <c r="I60" s="5">
        <f t="shared" si="11"/>
        <v>16</v>
      </c>
      <c r="J60" s="5">
        <v>9</v>
      </c>
      <c r="K60" s="5">
        <v>7</v>
      </c>
      <c r="L60" s="5">
        <v>1</v>
      </c>
      <c r="M60" s="5">
        <v>1</v>
      </c>
      <c r="N60" s="5">
        <v>1</v>
      </c>
      <c r="O60" s="5">
        <v>1</v>
      </c>
      <c r="P60" s="5">
        <v>2</v>
      </c>
      <c r="Q60" s="5">
        <v>10</v>
      </c>
      <c r="R60" s="3">
        <f t="shared" si="12"/>
        <v>16</v>
      </c>
      <c r="S60" s="3">
        <v>6</v>
      </c>
      <c r="T60" s="3">
        <v>10</v>
      </c>
      <c r="U60" s="3">
        <v>5</v>
      </c>
      <c r="V60" s="3">
        <v>5</v>
      </c>
      <c r="W60" s="3">
        <v>6</v>
      </c>
      <c r="X60" s="3">
        <f t="shared" si="13"/>
        <v>26</v>
      </c>
      <c r="Y60" s="3">
        <v>15</v>
      </c>
      <c r="Z60" s="3">
        <v>11</v>
      </c>
      <c r="AA60" s="3">
        <v>7</v>
      </c>
      <c r="AB60" s="3">
        <v>10</v>
      </c>
      <c r="AC60" s="3">
        <v>9</v>
      </c>
      <c r="AD60" s="3">
        <v>0</v>
      </c>
      <c r="AE60" s="3">
        <v>0</v>
      </c>
    </row>
    <row r="61" spans="1:31" ht="15" customHeight="1">
      <c r="A61" s="8"/>
      <c r="B61" s="7" t="s">
        <v>24</v>
      </c>
      <c r="C61" s="71">
        <f t="shared" si="14"/>
        <v>233</v>
      </c>
      <c r="D61" s="5">
        <f t="shared" si="15"/>
        <v>159</v>
      </c>
      <c r="E61" s="5">
        <f t="shared" si="8"/>
        <v>74</v>
      </c>
      <c r="F61" s="5">
        <f t="shared" si="9"/>
        <v>0</v>
      </c>
      <c r="G61" s="5">
        <v>0</v>
      </c>
      <c r="H61" s="5">
        <v>0</v>
      </c>
      <c r="I61" s="5">
        <f t="shared" si="11"/>
        <v>61</v>
      </c>
      <c r="J61" s="5">
        <v>43</v>
      </c>
      <c r="K61" s="5">
        <v>18</v>
      </c>
      <c r="L61" s="5">
        <v>8</v>
      </c>
      <c r="M61" s="5">
        <v>12</v>
      </c>
      <c r="N61" s="5">
        <v>6</v>
      </c>
      <c r="O61" s="5">
        <v>13</v>
      </c>
      <c r="P61" s="5">
        <v>11</v>
      </c>
      <c r="Q61" s="5">
        <v>11</v>
      </c>
      <c r="R61" s="3">
        <f t="shared" si="12"/>
        <v>48</v>
      </c>
      <c r="S61" s="3">
        <v>33</v>
      </c>
      <c r="T61" s="3">
        <v>15</v>
      </c>
      <c r="U61" s="3">
        <v>19</v>
      </c>
      <c r="V61" s="3">
        <v>13</v>
      </c>
      <c r="W61" s="3">
        <v>16</v>
      </c>
      <c r="X61" s="3">
        <f t="shared" si="13"/>
        <v>124</v>
      </c>
      <c r="Y61" s="3">
        <v>83</v>
      </c>
      <c r="Z61" s="3">
        <v>41</v>
      </c>
      <c r="AA61" s="3">
        <v>40</v>
      </c>
      <c r="AB61" s="3">
        <v>43</v>
      </c>
      <c r="AC61" s="3">
        <v>41</v>
      </c>
      <c r="AD61" s="3">
        <v>0</v>
      </c>
      <c r="AE61" s="3">
        <v>0</v>
      </c>
    </row>
    <row r="62" spans="1:31" ht="15" customHeight="1">
      <c r="A62" s="8"/>
      <c r="B62" s="7" t="s">
        <v>99</v>
      </c>
      <c r="C62" s="71">
        <f t="shared" si="14"/>
        <v>27</v>
      </c>
      <c r="D62" s="5">
        <f t="shared" si="15"/>
        <v>18</v>
      </c>
      <c r="E62" s="5">
        <f t="shared" si="8"/>
        <v>9</v>
      </c>
      <c r="F62" s="5">
        <f t="shared" si="9"/>
        <v>0</v>
      </c>
      <c r="G62" s="5">
        <v>0</v>
      </c>
      <c r="H62" s="5">
        <v>0</v>
      </c>
      <c r="I62" s="5">
        <f t="shared" si="11"/>
        <v>27</v>
      </c>
      <c r="J62" s="5">
        <v>18</v>
      </c>
      <c r="K62" s="5">
        <v>9</v>
      </c>
      <c r="L62" s="5">
        <v>3</v>
      </c>
      <c r="M62" s="5">
        <v>1</v>
      </c>
      <c r="N62" s="5">
        <v>9</v>
      </c>
      <c r="O62" s="5">
        <v>3</v>
      </c>
      <c r="P62" s="5">
        <v>3</v>
      </c>
      <c r="Q62" s="5">
        <v>8</v>
      </c>
      <c r="R62" s="3">
        <f t="shared" si="12"/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f t="shared" si="13"/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</row>
    <row r="63" spans="1:31" ht="15" customHeight="1">
      <c r="A63" s="8"/>
      <c r="B63" s="7" t="s">
        <v>95</v>
      </c>
      <c r="C63" s="71">
        <f t="shared" si="14"/>
        <v>74</v>
      </c>
      <c r="D63" s="5">
        <f t="shared" si="15"/>
        <v>50</v>
      </c>
      <c r="E63" s="5">
        <f t="shared" si="8"/>
        <v>24</v>
      </c>
      <c r="F63" s="5">
        <f t="shared" si="9"/>
        <v>9</v>
      </c>
      <c r="G63" s="5">
        <v>3</v>
      </c>
      <c r="H63" s="5">
        <v>6</v>
      </c>
      <c r="I63" s="5">
        <f t="shared" si="11"/>
        <v>5</v>
      </c>
      <c r="J63" s="22">
        <v>3</v>
      </c>
      <c r="K63" s="5">
        <v>2</v>
      </c>
      <c r="L63" s="22">
        <v>1</v>
      </c>
      <c r="M63" s="22">
        <v>0</v>
      </c>
      <c r="N63" s="22">
        <v>1</v>
      </c>
      <c r="O63" s="5">
        <v>0</v>
      </c>
      <c r="P63" s="5">
        <v>1</v>
      </c>
      <c r="Q63" s="5">
        <v>2</v>
      </c>
      <c r="R63" s="3">
        <f t="shared" si="12"/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f t="shared" si="13"/>
        <v>60</v>
      </c>
      <c r="Y63" s="3">
        <v>44</v>
      </c>
      <c r="Z63" s="3">
        <v>16</v>
      </c>
      <c r="AA63" s="3">
        <v>20</v>
      </c>
      <c r="AB63" s="3">
        <v>20</v>
      </c>
      <c r="AC63" s="3">
        <v>20</v>
      </c>
      <c r="AD63" s="3">
        <v>0</v>
      </c>
      <c r="AE63" s="3">
        <v>0</v>
      </c>
    </row>
    <row r="64" spans="1:31" ht="15" customHeight="1">
      <c r="A64" s="10" t="s">
        <v>41</v>
      </c>
      <c r="B64" s="11" t="s">
        <v>97</v>
      </c>
      <c r="C64" s="72">
        <f t="shared" si="14"/>
        <v>96</v>
      </c>
      <c r="D64" s="37">
        <f t="shared" si="15"/>
        <v>0</v>
      </c>
      <c r="E64" s="35">
        <f t="shared" si="8"/>
        <v>96</v>
      </c>
      <c r="F64" s="35">
        <f t="shared" si="9"/>
        <v>0</v>
      </c>
      <c r="G64" s="37">
        <v>0</v>
      </c>
      <c r="H64" s="37">
        <v>0</v>
      </c>
      <c r="I64" s="35">
        <f t="shared" si="11"/>
        <v>0</v>
      </c>
      <c r="J64" s="37">
        <v>0</v>
      </c>
      <c r="K64" s="35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8">
        <v>0</v>
      </c>
      <c r="R64" s="38">
        <f t="shared" si="12"/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f t="shared" si="13"/>
        <v>96</v>
      </c>
      <c r="Y64" s="38">
        <v>0</v>
      </c>
      <c r="Z64" s="38">
        <v>96</v>
      </c>
      <c r="AA64" s="38">
        <v>22</v>
      </c>
      <c r="AB64" s="38">
        <v>22</v>
      </c>
      <c r="AC64" s="38">
        <v>25</v>
      </c>
      <c r="AD64" s="38">
        <v>27</v>
      </c>
      <c r="AE64" s="38">
        <v>0</v>
      </c>
    </row>
    <row r="65" ht="15" customHeight="1">
      <c r="A65" s="21"/>
    </row>
  </sheetData>
  <sheetProtection/>
  <mergeCells count="22">
    <mergeCell ref="AE39:AE40"/>
    <mergeCell ref="R38:W39"/>
    <mergeCell ref="C3:E4"/>
    <mergeCell ref="G4:G5"/>
    <mergeCell ref="F4:F5"/>
    <mergeCell ref="X38:AE38"/>
    <mergeCell ref="X39:X40"/>
    <mergeCell ref="Y39:Y40"/>
    <mergeCell ref="Z39:Z40"/>
    <mergeCell ref="AA39:AC39"/>
    <mergeCell ref="A36:Q36"/>
    <mergeCell ref="C38:E39"/>
    <mergeCell ref="F38:H39"/>
    <mergeCell ref="I38:Q39"/>
    <mergeCell ref="AD39:AD40"/>
    <mergeCell ref="A38:B40"/>
    <mergeCell ref="A1:P1"/>
    <mergeCell ref="H4:J4"/>
    <mergeCell ref="K4:M4"/>
    <mergeCell ref="N4:Q4"/>
    <mergeCell ref="F3:Q3"/>
    <mergeCell ref="A3:B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70" r:id="rId1"/>
  <colBreaks count="1" manualBreakCount="1">
    <brk id="17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L65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12.75" defaultRowHeight="15" customHeight="1"/>
  <cols>
    <col min="1" max="1" width="7.5" style="2" customWidth="1"/>
    <col min="2" max="2" width="8.33203125" style="2" customWidth="1"/>
    <col min="3" max="19" width="6.58203125" style="2" customWidth="1"/>
    <col min="20" max="21" width="7.58203125" style="2" customWidth="1"/>
    <col min="22" max="31" width="6.58203125" style="2" customWidth="1"/>
    <col min="32" max="16384" width="12.75" style="2" customWidth="1"/>
  </cols>
  <sheetData>
    <row r="1" spans="1:19" ht="15" customHeight="1">
      <c r="A1" s="78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33"/>
      <c r="Q1" s="33"/>
      <c r="R1" s="33"/>
      <c r="S1" s="1"/>
    </row>
    <row r="2" spans="1:26" ht="15" customHeight="1">
      <c r="A2" s="12" t="s">
        <v>77</v>
      </c>
      <c r="B2" s="1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3"/>
      <c r="O2" s="12"/>
      <c r="P2" s="23" t="s">
        <v>60</v>
      </c>
      <c r="R2" s="14"/>
      <c r="S2" s="12"/>
      <c r="Z2" s="14" t="s">
        <v>57</v>
      </c>
    </row>
    <row r="3" spans="1:26" ht="15" customHeight="1">
      <c r="A3" s="86" t="s">
        <v>83</v>
      </c>
      <c r="B3" s="87"/>
      <c r="C3" s="135" t="s">
        <v>68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44"/>
      <c r="U3" s="44"/>
      <c r="V3" s="44"/>
      <c r="W3" s="44"/>
      <c r="X3" s="44"/>
      <c r="Y3" s="45"/>
      <c r="Z3" s="125" t="s">
        <v>34</v>
      </c>
    </row>
    <row r="4" spans="1:26" ht="15" customHeight="1">
      <c r="A4" s="88"/>
      <c r="B4" s="89"/>
      <c r="C4" s="75"/>
      <c r="D4" s="62" t="s">
        <v>0</v>
      </c>
      <c r="E4" s="76"/>
      <c r="F4" s="137" t="s">
        <v>35</v>
      </c>
      <c r="G4" s="137"/>
      <c r="H4" s="123" t="s">
        <v>79</v>
      </c>
      <c r="I4" s="124"/>
      <c r="J4" s="123" t="s">
        <v>36</v>
      </c>
      <c r="K4" s="124"/>
      <c r="L4" s="138" t="s">
        <v>80</v>
      </c>
      <c r="M4" s="138"/>
      <c r="N4" s="131" t="s">
        <v>81</v>
      </c>
      <c r="O4" s="132"/>
      <c r="P4" s="137" t="s">
        <v>5</v>
      </c>
      <c r="Q4" s="137"/>
      <c r="R4" s="123" t="s">
        <v>4</v>
      </c>
      <c r="S4" s="124"/>
      <c r="T4" s="47" t="s">
        <v>72</v>
      </c>
      <c r="U4" s="48" t="s">
        <v>46</v>
      </c>
      <c r="V4" s="133" t="s">
        <v>45</v>
      </c>
      <c r="W4" s="134"/>
      <c r="X4" s="123" t="s">
        <v>33</v>
      </c>
      <c r="Y4" s="124"/>
      <c r="Z4" s="126"/>
    </row>
    <row r="5" spans="1:26" ht="15" customHeight="1">
      <c r="A5" s="90"/>
      <c r="B5" s="91"/>
      <c r="C5" s="49" t="s">
        <v>0</v>
      </c>
      <c r="D5" s="50" t="s">
        <v>1</v>
      </c>
      <c r="E5" s="77" t="s">
        <v>2</v>
      </c>
      <c r="F5" s="51" t="s">
        <v>1</v>
      </c>
      <c r="G5" s="50" t="s">
        <v>2</v>
      </c>
      <c r="H5" s="51" t="s">
        <v>1</v>
      </c>
      <c r="I5" s="50" t="s">
        <v>2</v>
      </c>
      <c r="J5" s="49" t="s">
        <v>1</v>
      </c>
      <c r="K5" s="50" t="s">
        <v>2</v>
      </c>
      <c r="L5" s="51" t="s">
        <v>1</v>
      </c>
      <c r="M5" s="46" t="s">
        <v>2</v>
      </c>
      <c r="N5" s="49" t="s">
        <v>1</v>
      </c>
      <c r="O5" s="50" t="s">
        <v>2</v>
      </c>
      <c r="P5" s="51" t="s">
        <v>1</v>
      </c>
      <c r="Q5" s="50" t="s">
        <v>2</v>
      </c>
      <c r="R5" s="49" t="s">
        <v>1</v>
      </c>
      <c r="S5" s="50" t="s">
        <v>2</v>
      </c>
      <c r="T5" s="51" t="s">
        <v>2</v>
      </c>
      <c r="U5" s="52" t="s">
        <v>2</v>
      </c>
      <c r="V5" s="51" t="s">
        <v>1</v>
      </c>
      <c r="W5" s="46" t="s">
        <v>2</v>
      </c>
      <c r="X5" s="49" t="s">
        <v>1</v>
      </c>
      <c r="Y5" s="50" t="s">
        <v>2</v>
      </c>
      <c r="Z5" s="127"/>
    </row>
    <row r="6" spans="1:37" ht="15" customHeight="1">
      <c r="A6" s="39"/>
      <c r="B6" s="40" t="s">
        <v>101</v>
      </c>
      <c r="C6" s="73">
        <v>1445</v>
      </c>
      <c r="D6" s="41">
        <v>665</v>
      </c>
      <c r="E6" s="41">
        <v>780</v>
      </c>
      <c r="F6" s="41">
        <v>15</v>
      </c>
      <c r="G6" s="41">
        <v>4</v>
      </c>
      <c r="H6" s="58">
        <v>2</v>
      </c>
      <c r="I6" s="58">
        <v>2</v>
      </c>
      <c r="J6" s="41">
        <v>21</v>
      </c>
      <c r="K6" s="41">
        <v>4</v>
      </c>
      <c r="L6" s="58">
        <v>27</v>
      </c>
      <c r="M6" s="58">
        <v>4</v>
      </c>
      <c r="N6" s="58">
        <v>0</v>
      </c>
      <c r="O6" s="58">
        <v>0</v>
      </c>
      <c r="P6" s="41">
        <v>493</v>
      </c>
      <c r="Q6" s="41">
        <v>631</v>
      </c>
      <c r="R6" s="41">
        <v>0</v>
      </c>
      <c r="S6" s="41">
        <v>0</v>
      </c>
      <c r="T6" s="41">
        <v>38</v>
      </c>
      <c r="U6" s="41">
        <v>0</v>
      </c>
      <c r="V6" s="58">
        <v>0</v>
      </c>
      <c r="W6" s="58">
        <v>3</v>
      </c>
      <c r="X6" s="41">
        <v>107</v>
      </c>
      <c r="Y6" s="3">
        <v>94</v>
      </c>
      <c r="Z6" s="3">
        <v>24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26" s="69" customFormat="1" ht="15" customHeight="1">
      <c r="A7" s="66"/>
      <c r="B7" s="40" t="s">
        <v>103</v>
      </c>
      <c r="C7" s="67">
        <f>SUM(C9,C10,C29)</f>
        <v>1532</v>
      </c>
      <c r="D7" s="68">
        <f aca="true" t="shared" si="0" ref="D7:Z7">SUM(D9,D10,D29)</f>
        <v>706</v>
      </c>
      <c r="E7" s="68">
        <f t="shared" si="0"/>
        <v>826</v>
      </c>
      <c r="F7" s="68">
        <f t="shared" si="0"/>
        <v>16</v>
      </c>
      <c r="G7" s="68">
        <f t="shared" si="0"/>
        <v>4</v>
      </c>
      <c r="H7" s="68">
        <f t="shared" si="0"/>
        <v>3</v>
      </c>
      <c r="I7" s="68">
        <f t="shared" si="0"/>
        <v>1</v>
      </c>
      <c r="J7" s="68">
        <f t="shared" si="0"/>
        <v>27</v>
      </c>
      <c r="K7" s="68">
        <f t="shared" si="0"/>
        <v>1</v>
      </c>
      <c r="L7" s="68">
        <f t="shared" si="0"/>
        <v>31</v>
      </c>
      <c r="M7" s="68">
        <f t="shared" si="0"/>
        <v>2</v>
      </c>
      <c r="N7" s="68">
        <f t="shared" si="0"/>
        <v>0</v>
      </c>
      <c r="O7" s="68">
        <f t="shared" si="0"/>
        <v>0</v>
      </c>
      <c r="P7" s="68">
        <f t="shared" si="0"/>
        <v>500</v>
      </c>
      <c r="Q7" s="68">
        <f t="shared" si="0"/>
        <v>651</v>
      </c>
      <c r="R7" s="68">
        <f t="shared" si="0"/>
        <v>0</v>
      </c>
      <c r="S7" s="68">
        <f t="shared" si="0"/>
        <v>0</v>
      </c>
      <c r="T7" s="68">
        <f t="shared" si="0"/>
        <v>40</v>
      </c>
      <c r="U7" s="68">
        <f t="shared" si="0"/>
        <v>0</v>
      </c>
      <c r="V7" s="68">
        <f t="shared" si="0"/>
        <v>0</v>
      </c>
      <c r="W7" s="68">
        <f t="shared" si="0"/>
        <v>5</v>
      </c>
      <c r="X7" s="68">
        <f t="shared" si="0"/>
        <v>129</v>
      </c>
      <c r="Y7" s="68">
        <f t="shared" si="0"/>
        <v>122</v>
      </c>
      <c r="Z7" s="68">
        <f t="shared" si="0"/>
        <v>24</v>
      </c>
    </row>
    <row r="8" spans="1:37" s="43" customFormat="1" ht="15" customHeight="1">
      <c r="A8" s="36"/>
      <c r="B8" s="36"/>
      <c r="C8" s="7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8" ht="15" customHeight="1">
      <c r="A9" s="3" t="s">
        <v>40</v>
      </c>
      <c r="B9" s="4" t="s">
        <v>88</v>
      </c>
      <c r="C9" s="71">
        <f>D9+E9</f>
        <v>32</v>
      </c>
      <c r="D9" s="5">
        <f>SUM(F9,H9,J9,L9,N9,P9,R9,V9,X9)</f>
        <v>18</v>
      </c>
      <c r="E9" s="5">
        <f>SUM(G9,I9,K9,M9,O9,Q9,S9,T9,U9,W9,Y9)</f>
        <v>14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15</v>
      </c>
      <c r="Q9" s="5">
        <v>11</v>
      </c>
      <c r="R9" s="5">
        <v>0</v>
      </c>
      <c r="S9" s="5">
        <v>0</v>
      </c>
      <c r="T9" s="5">
        <v>1</v>
      </c>
      <c r="U9" s="5">
        <v>0</v>
      </c>
      <c r="V9" s="5">
        <v>0</v>
      </c>
      <c r="W9" s="5">
        <v>1</v>
      </c>
      <c r="X9" s="5">
        <v>1</v>
      </c>
      <c r="Y9" s="3">
        <v>1</v>
      </c>
      <c r="Z9" s="3">
        <v>5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2" t="s">
        <v>73</v>
      </c>
    </row>
    <row r="10" spans="1:37" ht="15" customHeight="1">
      <c r="A10" s="23" t="s">
        <v>39</v>
      </c>
      <c r="B10" s="3" t="s">
        <v>90</v>
      </c>
      <c r="C10" s="71">
        <f aca="true" t="shared" si="1" ref="C10:C29">D10+E10</f>
        <v>1477</v>
      </c>
      <c r="D10" s="5">
        <f aca="true" t="shared" si="2" ref="D10:D29">SUM(F10,H10,J10,L10,N10,P10,R10,V10,X10)</f>
        <v>682</v>
      </c>
      <c r="E10" s="5">
        <f aca="true" t="shared" si="3" ref="E10:E29">SUM(G10,I10,K10,M10,O10,Q10,S10,T10,U10,W10,Y10)</f>
        <v>795</v>
      </c>
      <c r="F10" s="5">
        <f aca="true" t="shared" si="4" ref="F10:Z10">SUM(F11:F28)</f>
        <v>16</v>
      </c>
      <c r="G10" s="5">
        <f t="shared" si="4"/>
        <v>3</v>
      </c>
      <c r="H10" s="5">
        <f t="shared" si="4"/>
        <v>2</v>
      </c>
      <c r="I10" s="5">
        <f t="shared" si="4"/>
        <v>1</v>
      </c>
      <c r="J10" s="5">
        <f t="shared" si="4"/>
        <v>26</v>
      </c>
      <c r="K10" s="5">
        <f t="shared" si="4"/>
        <v>1</v>
      </c>
      <c r="L10" s="5">
        <f t="shared" si="4"/>
        <v>31</v>
      </c>
      <c r="M10" s="5">
        <f t="shared" si="4"/>
        <v>2</v>
      </c>
      <c r="N10" s="5">
        <f t="shared" si="4"/>
        <v>0</v>
      </c>
      <c r="O10" s="5">
        <f t="shared" si="4"/>
        <v>0</v>
      </c>
      <c r="P10" s="5">
        <f t="shared" si="4"/>
        <v>480</v>
      </c>
      <c r="Q10" s="5">
        <f t="shared" si="4"/>
        <v>632</v>
      </c>
      <c r="R10" s="5">
        <f t="shared" si="4"/>
        <v>0</v>
      </c>
      <c r="S10" s="5">
        <f t="shared" si="4"/>
        <v>0</v>
      </c>
      <c r="T10" s="5">
        <f t="shared" si="4"/>
        <v>38</v>
      </c>
      <c r="U10" s="5">
        <f t="shared" si="4"/>
        <v>0</v>
      </c>
      <c r="V10" s="5">
        <f t="shared" si="4"/>
        <v>0</v>
      </c>
      <c r="W10" s="5">
        <f t="shared" si="4"/>
        <v>4</v>
      </c>
      <c r="X10" s="5">
        <f t="shared" si="4"/>
        <v>127</v>
      </c>
      <c r="Y10" s="5">
        <f t="shared" si="4"/>
        <v>114</v>
      </c>
      <c r="Z10" s="5">
        <f t="shared" si="4"/>
        <v>14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5" customHeight="1">
      <c r="A11" s="23"/>
      <c r="B11" s="4" t="s">
        <v>88</v>
      </c>
      <c r="C11" s="71">
        <f t="shared" si="1"/>
        <v>162</v>
      </c>
      <c r="D11" s="5">
        <f t="shared" si="2"/>
        <v>73</v>
      </c>
      <c r="E11" s="5">
        <f t="shared" si="3"/>
        <v>89</v>
      </c>
      <c r="F11" s="5">
        <v>2</v>
      </c>
      <c r="G11" s="5">
        <v>0</v>
      </c>
      <c r="H11" s="5">
        <v>0</v>
      </c>
      <c r="I11" s="5">
        <v>0</v>
      </c>
      <c r="J11" s="5">
        <v>2</v>
      </c>
      <c r="K11" s="5">
        <v>1</v>
      </c>
      <c r="L11" s="5">
        <v>4</v>
      </c>
      <c r="M11" s="5">
        <v>0</v>
      </c>
      <c r="N11" s="5">
        <v>0</v>
      </c>
      <c r="O11" s="5">
        <v>0</v>
      </c>
      <c r="P11" s="5">
        <v>48</v>
      </c>
      <c r="Q11" s="5">
        <v>68</v>
      </c>
      <c r="R11" s="5">
        <v>0</v>
      </c>
      <c r="S11" s="5">
        <v>0</v>
      </c>
      <c r="T11" s="5">
        <v>3</v>
      </c>
      <c r="U11" s="5">
        <v>0</v>
      </c>
      <c r="V11" s="5">
        <v>0</v>
      </c>
      <c r="W11" s="5">
        <v>1</v>
      </c>
      <c r="X11" s="5">
        <v>17</v>
      </c>
      <c r="Y11" s="3">
        <v>16</v>
      </c>
      <c r="Z11" s="3">
        <v>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8" ht="15" customHeight="1">
      <c r="A12" s="23"/>
      <c r="B12" s="7" t="s">
        <v>15</v>
      </c>
      <c r="C12" s="71">
        <f t="shared" si="1"/>
        <v>78</v>
      </c>
      <c r="D12" s="5">
        <f t="shared" si="2"/>
        <v>35</v>
      </c>
      <c r="E12" s="5">
        <f t="shared" si="3"/>
        <v>43</v>
      </c>
      <c r="F12" s="5">
        <v>0</v>
      </c>
      <c r="G12" s="5">
        <v>1</v>
      </c>
      <c r="H12" s="5">
        <v>0</v>
      </c>
      <c r="I12" s="5">
        <v>0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23</v>
      </c>
      <c r="Q12" s="5">
        <v>38</v>
      </c>
      <c r="R12" s="5">
        <v>0</v>
      </c>
      <c r="S12" s="5">
        <v>0</v>
      </c>
      <c r="T12" s="5">
        <v>2</v>
      </c>
      <c r="U12" s="5">
        <v>0</v>
      </c>
      <c r="V12" s="5">
        <v>0</v>
      </c>
      <c r="W12" s="5">
        <v>0</v>
      </c>
      <c r="X12" s="5">
        <v>10</v>
      </c>
      <c r="Y12" s="3">
        <v>2</v>
      </c>
      <c r="Z12" s="3">
        <v>2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2" t="s">
        <v>74</v>
      </c>
    </row>
    <row r="13" spans="1:38" ht="15" customHeight="1">
      <c r="A13" s="32"/>
      <c r="B13" s="7" t="s">
        <v>16</v>
      </c>
      <c r="C13" s="71">
        <f t="shared" si="1"/>
        <v>167</v>
      </c>
      <c r="D13" s="5">
        <f t="shared" si="2"/>
        <v>86</v>
      </c>
      <c r="E13" s="5">
        <f t="shared" si="3"/>
        <v>81</v>
      </c>
      <c r="F13" s="5">
        <v>2</v>
      </c>
      <c r="G13" s="5">
        <v>1</v>
      </c>
      <c r="H13" s="5">
        <v>0</v>
      </c>
      <c r="I13" s="5">
        <v>0</v>
      </c>
      <c r="J13" s="5">
        <v>3</v>
      </c>
      <c r="K13" s="5">
        <v>0</v>
      </c>
      <c r="L13" s="5">
        <v>5</v>
      </c>
      <c r="M13" s="5">
        <v>0</v>
      </c>
      <c r="N13" s="5">
        <v>0</v>
      </c>
      <c r="O13" s="5">
        <v>0</v>
      </c>
      <c r="P13" s="5">
        <v>65</v>
      </c>
      <c r="Q13" s="5">
        <v>61</v>
      </c>
      <c r="R13" s="5">
        <v>0</v>
      </c>
      <c r="S13" s="5">
        <v>0</v>
      </c>
      <c r="T13" s="5">
        <v>4</v>
      </c>
      <c r="U13" s="5">
        <v>0</v>
      </c>
      <c r="V13" s="5">
        <v>0</v>
      </c>
      <c r="W13" s="5">
        <v>0</v>
      </c>
      <c r="X13" s="5">
        <v>11</v>
      </c>
      <c r="Y13" s="3">
        <v>15</v>
      </c>
      <c r="Z13" s="3">
        <v>0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" t="s">
        <v>75</v>
      </c>
    </row>
    <row r="14" spans="1:37" ht="15" customHeight="1">
      <c r="A14" s="32"/>
      <c r="B14" s="7" t="s">
        <v>17</v>
      </c>
      <c r="C14" s="71">
        <f t="shared" si="1"/>
        <v>156</v>
      </c>
      <c r="D14" s="5">
        <f t="shared" si="2"/>
        <v>75</v>
      </c>
      <c r="E14" s="5">
        <f t="shared" si="3"/>
        <v>81</v>
      </c>
      <c r="F14" s="5">
        <v>1</v>
      </c>
      <c r="G14" s="5">
        <v>0</v>
      </c>
      <c r="H14" s="5">
        <v>0</v>
      </c>
      <c r="I14" s="5">
        <v>0</v>
      </c>
      <c r="J14" s="5">
        <v>3</v>
      </c>
      <c r="K14" s="5">
        <v>0</v>
      </c>
      <c r="L14" s="5">
        <v>3</v>
      </c>
      <c r="M14" s="5">
        <v>0</v>
      </c>
      <c r="N14" s="5">
        <v>0</v>
      </c>
      <c r="O14" s="5">
        <v>0</v>
      </c>
      <c r="P14" s="5">
        <v>57</v>
      </c>
      <c r="Q14" s="5">
        <v>70</v>
      </c>
      <c r="R14" s="5">
        <v>0</v>
      </c>
      <c r="S14" s="5">
        <v>0</v>
      </c>
      <c r="T14" s="5">
        <v>3</v>
      </c>
      <c r="U14" s="5">
        <v>0</v>
      </c>
      <c r="V14" s="5">
        <v>0</v>
      </c>
      <c r="W14" s="5">
        <v>0</v>
      </c>
      <c r="X14" s="5">
        <v>11</v>
      </c>
      <c r="Y14" s="3">
        <v>8</v>
      </c>
      <c r="Z14" s="3">
        <v>0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" customHeight="1">
      <c r="A15" s="32"/>
      <c r="B15" s="7" t="s">
        <v>18</v>
      </c>
      <c r="C15" s="71">
        <f t="shared" si="1"/>
        <v>91</v>
      </c>
      <c r="D15" s="5">
        <f t="shared" si="2"/>
        <v>39</v>
      </c>
      <c r="E15" s="5">
        <f t="shared" si="3"/>
        <v>52</v>
      </c>
      <c r="F15" s="5">
        <v>1</v>
      </c>
      <c r="G15" s="5">
        <v>0</v>
      </c>
      <c r="H15" s="5">
        <v>0</v>
      </c>
      <c r="I15" s="5">
        <v>0</v>
      </c>
      <c r="J15" s="5">
        <v>2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25</v>
      </c>
      <c r="Q15" s="5">
        <v>36</v>
      </c>
      <c r="R15" s="5">
        <v>0</v>
      </c>
      <c r="S15" s="5">
        <v>0</v>
      </c>
      <c r="T15" s="5">
        <v>2</v>
      </c>
      <c r="U15" s="5">
        <v>0</v>
      </c>
      <c r="V15" s="5">
        <v>0</v>
      </c>
      <c r="W15" s="5">
        <v>0</v>
      </c>
      <c r="X15" s="5">
        <v>9</v>
      </c>
      <c r="Y15" s="3">
        <v>14</v>
      </c>
      <c r="Z15" s="3">
        <v>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" customHeight="1">
      <c r="A16" s="32"/>
      <c r="B16" s="7" t="s">
        <v>3</v>
      </c>
      <c r="C16" s="71">
        <f t="shared" si="1"/>
        <v>68</v>
      </c>
      <c r="D16" s="5">
        <f t="shared" si="2"/>
        <v>35</v>
      </c>
      <c r="E16" s="5">
        <f t="shared" si="3"/>
        <v>33</v>
      </c>
      <c r="F16" s="5">
        <v>1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20</v>
      </c>
      <c r="Q16" s="5">
        <v>21</v>
      </c>
      <c r="R16" s="5">
        <v>0</v>
      </c>
      <c r="S16" s="5">
        <v>0</v>
      </c>
      <c r="T16" s="5">
        <v>2</v>
      </c>
      <c r="U16" s="5">
        <v>0</v>
      </c>
      <c r="V16" s="5">
        <v>0</v>
      </c>
      <c r="W16" s="5">
        <v>0</v>
      </c>
      <c r="X16" s="5">
        <v>12</v>
      </c>
      <c r="Y16" s="3">
        <v>10</v>
      </c>
      <c r="Z16" s="3">
        <v>0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" customHeight="1">
      <c r="A17" s="32"/>
      <c r="B17" s="7" t="s">
        <v>19</v>
      </c>
      <c r="C17" s="71">
        <f t="shared" si="1"/>
        <v>16</v>
      </c>
      <c r="D17" s="5">
        <f t="shared" si="2"/>
        <v>6</v>
      </c>
      <c r="E17" s="5">
        <f t="shared" si="3"/>
        <v>10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4</v>
      </c>
      <c r="Q17" s="5">
        <v>7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2</v>
      </c>
      <c r="Y17" s="3">
        <v>1</v>
      </c>
      <c r="Z17" s="3">
        <v>0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" customHeight="1">
      <c r="A18" s="32"/>
      <c r="B18" s="7" t="s">
        <v>20</v>
      </c>
      <c r="C18" s="71">
        <f t="shared" si="1"/>
        <v>126</v>
      </c>
      <c r="D18" s="5">
        <f t="shared" si="2"/>
        <v>47</v>
      </c>
      <c r="E18" s="5">
        <f t="shared" si="3"/>
        <v>79</v>
      </c>
      <c r="F18" s="5">
        <v>1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3</v>
      </c>
      <c r="M18" s="5">
        <v>0</v>
      </c>
      <c r="N18" s="5">
        <v>0</v>
      </c>
      <c r="O18" s="5">
        <v>0</v>
      </c>
      <c r="P18" s="5">
        <v>31</v>
      </c>
      <c r="Q18" s="5">
        <v>69</v>
      </c>
      <c r="R18" s="5">
        <v>0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  <c r="X18" s="5">
        <v>10</v>
      </c>
      <c r="Y18" s="3">
        <v>8</v>
      </c>
      <c r="Z18" s="3">
        <v>1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" customHeight="1">
      <c r="A19" s="32"/>
      <c r="B19" s="7" t="s">
        <v>21</v>
      </c>
      <c r="C19" s="71">
        <f t="shared" si="1"/>
        <v>63</v>
      </c>
      <c r="D19" s="5">
        <f t="shared" si="2"/>
        <v>29</v>
      </c>
      <c r="E19" s="5">
        <f t="shared" si="3"/>
        <v>34</v>
      </c>
      <c r="F19" s="5">
        <v>1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2</v>
      </c>
      <c r="M19" s="5">
        <v>0</v>
      </c>
      <c r="N19" s="5">
        <v>0</v>
      </c>
      <c r="O19" s="5">
        <v>0</v>
      </c>
      <c r="P19" s="5">
        <v>19</v>
      </c>
      <c r="Q19" s="5">
        <v>30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  <c r="X19" s="5">
        <v>6</v>
      </c>
      <c r="Y19" s="3">
        <v>2</v>
      </c>
      <c r="Z19" s="3">
        <v>0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" customHeight="1">
      <c r="A20" s="32"/>
      <c r="B20" s="7" t="s">
        <v>22</v>
      </c>
      <c r="C20" s="71">
        <f t="shared" si="1"/>
        <v>52</v>
      </c>
      <c r="D20" s="5">
        <f t="shared" si="2"/>
        <v>22</v>
      </c>
      <c r="E20" s="5">
        <f t="shared" si="3"/>
        <v>30</v>
      </c>
      <c r="F20" s="5">
        <v>1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18</v>
      </c>
      <c r="Q20" s="5">
        <v>23</v>
      </c>
      <c r="R20" s="5">
        <v>0</v>
      </c>
      <c r="S20" s="5">
        <v>0</v>
      </c>
      <c r="T20" s="5">
        <v>2</v>
      </c>
      <c r="U20" s="5">
        <v>0</v>
      </c>
      <c r="V20" s="5">
        <v>0</v>
      </c>
      <c r="W20" s="5">
        <v>1</v>
      </c>
      <c r="X20" s="5">
        <v>1</v>
      </c>
      <c r="Y20" s="5">
        <v>4</v>
      </c>
      <c r="Z20" s="3">
        <v>0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 customHeight="1">
      <c r="A21" s="32"/>
      <c r="B21" s="7" t="s">
        <v>91</v>
      </c>
      <c r="C21" s="71">
        <f t="shared" si="1"/>
        <v>57</v>
      </c>
      <c r="D21" s="5">
        <f t="shared" si="2"/>
        <v>23</v>
      </c>
      <c r="E21" s="5">
        <f t="shared" si="3"/>
        <v>34</v>
      </c>
      <c r="F21" s="5">
        <v>1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15</v>
      </c>
      <c r="Q21" s="5">
        <v>27</v>
      </c>
      <c r="R21" s="5">
        <v>0</v>
      </c>
      <c r="S21" s="5">
        <v>0</v>
      </c>
      <c r="T21" s="5">
        <v>2</v>
      </c>
      <c r="U21" s="5">
        <v>0</v>
      </c>
      <c r="V21" s="5">
        <v>0</v>
      </c>
      <c r="W21" s="5">
        <v>0</v>
      </c>
      <c r="X21" s="5">
        <v>5</v>
      </c>
      <c r="Y21" s="5">
        <v>5</v>
      </c>
      <c r="Z21" s="3">
        <v>0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 customHeight="1">
      <c r="A22" s="32"/>
      <c r="B22" s="7" t="s">
        <v>92</v>
      </c>
      <c r="C22" s="71">
        <f t="shared" si="1"/>
        <v>51</v>
      </c>
      <c r="D22" s="5">
        <f t="shared" si="2"/>
        <v>25</v>
      </c>
      <c r="E22" s="5">
        <f t="shared" si="3"/>
        <v>26</v>
      </c>
      <c r="F22" s="5">
        <v>1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20</v>
      </c>
      <c r="Q22" s="5">
        <v>21</v>
      </c>
      <c r="R22" s="5">
        <v>0</v>
      </c>
      <c r="S22" s="5">
        <v>0</v>
      </c>
      <c r="T22" s="5">
        <v>2</v>
      </c>
      <c r="U22" s="5">
        <v>0</v>
      </c>
      <c r="V22" s="5">
        <v>0</v>
      </c>
      <c r="W22" s="5">
        <v>0</v>
      </c>
      <c r="X22" s="5">
        <v>2</v>
      </c>
      <c r="Y22" s="5">
        <v>3</v>
      </c>
      <c r="Z22" s="3">
        <v>0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32"/>
      <c r="B23" s="7" t="s">
        <v>93</v>
      </c>
      <c r="C23" s="71">
        <f t="shared" si="1"/>
        <v>92</v>
      </c>
      <c r="D23" s="5">
        <f t="shared" si="2"/>
        <v>46</v>
      </c>
      <c r="E23" s="5">
        <f t="shared" si="3"/>
        <v>46</v>
      </c>
      <c r="F23" s="5">
        <v>1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2</v>
      </c>
      <c r="M23" s="5">
        <v>0</v>
      </c>
      <c r="N23" s="5">
        <v>0</v>
      </c>
      <c r="O23" s="5">
        <v>0</v>
      </c>
      <c r="P23" s="5">
        <v>33</v>
      </c>
      <c r="Q23" s="5">
        <v>32</v>
      </c>
      <c r="R23" s="5">
        <v>0</v>
      </c>
      <c r="S23" s="5">
        <v>0</v>
      </c>
      <c r="T23" s="5">
        <v>2</v>
      </c>
      <c r="U23" s="5">
        <v>0</v>
      </c>
      <c r="V23" s="5">
        <v>0</v>
      </c>
      <c r="W23" s="5">
        <v>0</v>
      </c>
      <c r="X23" s="5">
        <v>8</v>
      </c>
      <c r="Y23" s="3">
        <v>12</v>
      </c>
      <c r="Z23" s="3">
        <v>1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 customHeight="1">
      <c r="A24" s="32"/>
      <c r="B24" s="7" t="s">
        <v>94</v>
      </c>
      <c r="C24" s="71">
        <f t="shared" si="1"/>
        <v>70</v>
      </c>
      <c r="D24" s="5">
        <f t="shared" si="2"/>
        <v>36</v>
      </c>
      <c r="E24" s="5">
        <f t="shared" si="3"/>
        <v>34</v>
      </c>
      <c r="F24" s="5">
        <v>1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2</v>
      </c>
      <c r="M24" s="5">
        <v>1</v>
      </c>
      <c r="N24" s="5">
        <v>0</v>
      </c>
      <c r="O24" s="5">
        <v>0</v>
      </c>
      <c r="P24" s="5">
        <v>27</v>
      </c>
      <c r="Q24" s="5">
        <v>25</v>
      </c>
      <c r="R24" s="5">
        <v>0</v>
      </c>
      <c r="S24" s="5">
        <v>0</v>
      </c>
      <c r="T24" s="5">
        <v>2</v>
      </c>
      <c r="U24" s="5">
        <v>0</v>
      </c>
      <c r="V24" s="5">
        <v>0</v>
      </c>
      <c r="W24" s="5">
        <v>1</v>
      </c>
      <c r="X24" s="5">
        <v>5</v>
      </c>
      <c r="Y24" s="5">
        <v>5</v>
      </c>
      <c r="Z24" s="3">
        <v>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 customHeight="1">
      <c r="A25" s="32"/>
      <c r="B25" s="7" t="s">
        <v>23</v>
      </c>
      <c r="C25" s="71">
        <f t="shared" si="1"/>
        <v>49</v>
      </c>
      <c r="D25" s="5">
        <f t="shared" si="2"/>
        <v>22</v>
      </c>
      <c r="E25" s="5">
        <f t="shared" si="3"/>
        <v>27</v>
      </c>
      <c r="F25" s="5">
        <v>0</v>
      </c>
      <c r="G25" s="5">
        <v>1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17</v>
      </c>
      <c r="Q25" s="5">
        <v>21</v>
      </c>
      <c r="R25" s="5">
        <v>0</v>
      </c>
      <c r="S25" s="5">
        <v>0</v>
      </c>
      <c r="T25" s="5">
        <v>1</v>
      </c>
      <c r="U25" s="5">
        <v>0</v>
      </c>
      <c r="V25" s="5">
        <v>0</v>
      </c>
      <c r="W25" s="5">
        <v>0</v>
      </c>
      <c r="X25" s="5">
        <v>4</v>
      </c>
      <c r="Y25" s="5">
        <v>3</v>
      </c>
      <c r="Z25" s="3">
        <v>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 customHeight="1">
      <c r="A26" s="32"/>
      <c r="B26" s="7" t="s">
        <v>24</v>
      </c>
      <c r="C26" s="71">
        <f t="shared" si="1"/>
        <v>115</v>
      </c>
      <c r="D26" s="5">
        <f t="shared" si="2"/>
        <v>54</v>
      </c>
      <c r="E26" s="5">
        <f t="shared" si="3"/>
        <v>61</v>
      </c>
      <c r="F26" s="5">
        <v>1</v>
      </c>
      <c r="G26" s="5">
        <v>0</v>
      </c>
      <c r="H26" s="5">
        <v>0</v>
      </c>
      <c r="I26" s="5">
        <v>0</v>
      </c>
      <c r="J26" s="5">
        <v>2</v>
      </c>
      <c r="K26" s="5">
        <v>0</v>
      </c>
      <c r="L26" s="5">
        <v>3</v>
      </c>
      <c r="M26" s="5">
        <v>0</v>
      </c>
      <c r="N26" s="5">
        <v>0</v>
      </c>
      <c r="O26" s="5">
        <v>0</v>
      </c>
      <c r="P26" s="5">
        <v>38</v>
      </c>
      <c r="Q26" s="5">
        <v>53</v>
      </c>
      <c r="R26" s="5">
        <v>0</v>
      </c>
      <c r="S26" s="5">
        <v>0</v>
      </c>
      <c r="T26" s="5">
        <v>3</v>
      </c>
      <c r="U26" s="5">
        <v>0</v>
      </c>
      <c r="V26" s="5">
        <v>0</v>
      </c>
      <c r="W26" s="5">
        <v>1</v>
      </c>
      <c r="X26" s="5">
        <v>10</v>
      </c>
      <c r="Y26" s="5">
        <v>4</v>
      </c>
      <c r="Z26" s="3">
        <v>0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 customHeight="1">
      <c r="A27" s="32"/>
      <c r="B27" s="7" t="s">
        <v>99</v>
      </c>
      <c r="C27" s="71">
        <f t="shared" si="1"/>
        <v>22</v>
      </c>
      <c r="D27" s="5">
        <f t="shared" si="2"/>
        <v>9</v>
      </c>
      <c r="E27" s="5">
        <f t="shared" si="3"/>
        <v>13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5</v>
      </c>
      <c r="Q27" s="5">
        <v>10</v>
      </c>
      <c r="R27" s="5">
        <v>0</v>
      </c>
      <c r="S27" s="5">
        <v>0</v>
      </c>
      <c r="T27" s="5">
        <v>1</v>
      </c>
      <c r="U27" s="5">
        <v>0</v>
      </c>
      <c r="V27" s="5">
        <v>0</v>
      </c>
      <c r="W27" s="5">
        <v>0</v>
      </c>
      <c r="X27" s="5">
        <v>3</v>
      </c>
      <c r="Y27" s="5">
        <v>2</v>
      </c>
      <c r="Z27" s="3">
        <v>0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 customHeight="1">
      <c r="A28" s="32"/>
      <c r="B28" s="7" t="s">
        <v>95</v>
      </c>
      <c r="C28" s="71">
        <f t="shared" si="1"/>
        <v>42</v>
      </c>
      <c r="D28" s="5">
        <f t="shared" si="2"/>
        <v>20</v>
      </c>
      <c r="E28" s="5">
        <f t="shared" si="3"/>
        <v>22</v>
      </c>
      <c r="F28" s="5">
        <v>1</v>
      </c>
      <c r="G28" s="5">
        <v>0</v>
      </c>
      <c r="H28" s="5">
        <v>1</v>
      </c>
      <c r="I28" s="5">
        <v>0</v>
      </c>
      <c r="J28" s="5">
        <v>1</v>
      </c>
      <c r="K28" s="5">
        <v>0</v>
      </c>
      <c r="L28" s="22">
        <v>1</v>
      </c>
      <c r="M28" s="22">
        <v>0</v>
      </c>
      <c r="N28" s="22">
        <v>0</v>
      </c>
      <c r="O28" s="22">
        <v>0</v>
      </c>
      <c r="P28" s="22">
        <v>15</v>
      </c>
      <c r="Q28" s="22">
        <v>20</v>
      </c>
      <c r="R28" s="22">
        <v>0</v>
      </c>
      <c r="S28" s="22">
        <v>0</v>
      </c>
      <c r="T28" s="22">
        <v>2</v>
      </c>
      <c r="U28" s="5">
        <v>0</v>
      </c>
      <c r="V28" s="5">
        <v>0</v>
      </c>
      <c r="W28" s="5">
        <v>0</v>
      </c>
      <c r="X28" s="5">
        <v>1</v>
      </c>
      <c r="Y28" s="5">
        <v>0</v>
      </c>
      <c r="Z28" s="3">
        <v>2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 customHeight="1">
      <c r="A29" s="38" t="s">
        <v>41</v>
      </c>
      <c r="B29" s="11" t="s">
        <v>97</v>
      </c>
      <c r="C29" s="72">
        <f t="shared" si="1"/>
        <v>23</v>
      </c>
      <c r="D29" s="35">
        <f t="shared" si="2"/>
        <v>6</v>
      </c>
      <c r="E29" s="35">
        <f t="shared" si="3"/>
        <v>17</v>
      </c>
      <c r="F29" s="35">
        <v>0</v>
      </c>
      <c r="G29" s="37">
        <v>1</v>
      </c>
      <c r="H29" s="35">
        <v>0</v>
      </c>
      <c r="I29" s="37">
        <v>0</v>
      </c>
      <c r="J29" s="37">
        <v>0</v>
      </c>
      <c r="K29" s="35">
        <v>0</v>
      </c>
      <c r="L29" s="37">
        <v>0</v>
      </c>
      <c r="M29" s="37">
        <v>0</v>
      </c>
      <c r="N29" s="37">
        <v>0</v>
      </c>
      <c r="O29" s="37">
        <v>0</v>
      </c>
      <c r="P29" s="37">
        <v>5</v>
      </c>
      <c r="Q29" s="37">
        <v>8</v>
      </c>
      <c r="R29" s="37">
        <v>0</v>
      </c>
      <c r="S29" s="37">
        <v>0</v>
      </c>
      <c r="T29" s="37">
        <v>1</v>
      </c>
      <c r="U29" s="37">
        <v>0</v>
      </c>
      <c r="V29" s="37">
        <v>0</v>
      </c>
      <c r="W29" s="37">
        <v>0</v>
      </c>
      <c r="X29" s="37">
        <v>1</v>
      </c>
      <c r="Y29" s="38">
        <v>7</v>
      </c>
      <c r="Z29" s="38">
        <v>5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ht="15" customHeight="1">
      <c r="A30" s="21"/>
    </row>
    <row r="34" spans="1:31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 customHeight="1">
      <c r="A36" s="78" t="s">
        <v>67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33"/>
      <c r="Q36" s="33"/>
      <c r="R36" s="33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1:30" ht="15" customHeight="1">
      <c r="A37" s="12" t="s">
        <v>77</v>
      </c>
      <c r="B37" s="1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23" t="s">
        <v>60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14" t="s">
        <v>57</v>
      </c>
      <c r="AD37" s="53"/>
    </row>
    <row r="38" spans="1:29" ht="15" customHeight="1">
      <c r="A38" s="86" t="s">
        <v>83</v>
      </c>
      <c r="B38" s="87"/>
      <c r="C38" s="139" t="s">
        <v>0</v>
      </c>
      <c r="D38" s="130"/>
      <c r="E38" s="130"/>
      <c r="F38" s="142" t="s">
        <v>78</v>
      </c>
      <c r="G38" s="146"/>
      <c r="H38" s="142" t="s">
        <v>55</v>
      </c>
      <c r="I38" s="143"/>
      <c r="J38" s="142" t="s">
        <v>61</v>
      </c>
      <c r="K38" s="143"/>
      <c r="L38" s="130" t="s">
        <v>58</v>
      </c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</row>
    <row r="39" spans="1:29" ht="15" customHeight="1">
      <c r="A39" s="88"/>
      <c r="B39" s="89"/>
      <c r="C39" s="140"/>
      <c r="D39" s="141"/>
      <c r="E39" s="141"/>
      <c r="F39" s="147"/>
      <c r="G39" s="148"/>
      <c r="H39" s="144"/>
      <c r="I39" s="145"/>
      <c r="J39" s="144"/>
      <c r="K39" s="145"/>
      <c r="L39" s="121" t="s">
        <v>47</v>
      </c>
      <c r="M39" s="122"/>
      <c r="N39" s="121" t="s">
        <v>52</v>
      </c>
      <c r="O39" s="122"/>
      <c r="P39" s="120" t="s">
        <v>53</v>
      </c>
      <c r="Q39" s="120"/>
      <c r="R39" s="121" t="s">
        <v>54</v>
      </c>
      <c r="S39" s="122"/>
      <c r="T39" s="120" t="s">
        <v>48</v>
      </c>
      <c r="U39" s="120"/>
      <c r="V39" s="121" t="s">
        <v>49</v>
      </c>
      <c r="W39" s="122"/>
      <c r="X39" s="128" t="s">
        <v>59</v>
      </c>
      <c r="Y39" s="129"/>
      <c r="Z39" s="121" t="s">
        <v>50</v>
      </c>
      <c r="AA39" s="122"/>
      <c r="AB39" s="120" t="s">
        <v>51</v>
      </c>
      <c r="AC39" s="120"/>
    </row>
    <row r="40" spans="1:29" ht="15" customHeight="1">
      <c r="A40" s="90"/>
      <c r="B40" s="91"/>
      <c r="C40" s="55" t="s">
        <v>76</v>
      </c>
      <c r="D40" s="56" t="s">
        <v>1</v>
      </c>
      <c r="E40" s="61" t="s">
        <v>2</v>
      </c>
      <c r="F40" s="54" t="s">
        <v>1</v>
      </c>
      <c r="G40" s="56" t="s">
        <v>2</v>
      </c>
      <c r="H40" s="55" t="s">
        <v>1</v>
      </c>
      <c r="I40" s="55" t="s">
        <v>2</v>
      </c>
      <c r="J40" s="55" t="s">
        <v>1</v>
      </c>
      <c r="K40" s="56" t="s">
        <v>2</v>
      </c>
      <c r="L40" s="54" t="s">
        <v>1</v>
      </c>
      <c r="M40" s="56" t="s">
        <v>2</v>
      </c>
      <c r="N40" s="54" t="s">
        <v>1</v>
      </c>
      <c r="O40" s="56" t="s">
        <v>2</v>
      </c>
      <c r="P40" s="57" t="s">
        <v>1</v>
      </c>
      <c r="Q40" s="56" t="s">
        <v>2</v>
      </c>
      <c r="R40" s="54" t="s">
        <v>1</v>
      </c>
      <c r="S40" s="56" t="s">
        <v>2</v>
      </c>
      <c r="T40" s="57" t="s">
        <v>1</v>
      </c>
      <c r="U40" s="56" t="s">
        <v>2</v>
      </c>
      <c r="V40" s="54" t="s">
        <v>1</v>
      </c>
      <c r="W40" s="56" t="s">
        <v>2</v>
      </c>
      <c r="X40" s="57" t="s">
        <v>1</v>
      </c>
      <c r="Y40" s="56" t="s">
        <v>2</v>
      </c>
      <c r="Z40" s="54" t="s">
        <v>1</v>
      </c>
      <c r="AA40" s="56" t="s">
        <v>2</v>
      </c>
      <c r="AB40" s="56" t="s">
        <v>1</v>
      </c>
      <c r="AC40" s="57" t="s">
        <v>2</v>
      </c>
    </row>
    <row r="41" spans="1:29" ht="15" customHeight="1">
      <c r="A41" s="39"/>
      <c r="B41" s="40" t="s">
        <v>101</v>
      </c>
      <c r="C41" s="73">
        <v>266</v>
      </c>
      <c r="D41" s="41">
        <v>125</v>
      </c>
      <c r="E41" s="41">
        <v>141</v>
      </c>
      <c r="F41" s="41">
        <v>33</v>
      </c>
      <c r="G41" s="41">
        <v>40</v>
      </c>
      <c r="H41" s="41">
        <v>26</v>
      </c>
      <c r="I41" s="41">
        <v>63</v>
      </c>
      <c r="J41" s="41">
        <v>0</v>
      </c>
      <c r="K41" s="41">
        <v>14</v>
      </c>
      <c r="L41" s="41">
        <v>3</v>
      </c>
      <c r="M41" s="41">
        <v>1</v>
      </c>
      <c r="N41" s="41">
        <v>0</v>
      </c>
      <c r="O41" s="41">
        <v>0</v>
      </c>
      <c r="P41" s="41">
        <v>0</v>
      </c>
      <c r="Q41" s="41">
        <v>4</v>
      </c>
      <c r="R41" s="58">
        <v>29</v>
      </c>
      <c r="S41" s="58">
        <v>17</v>
      </c>
      <c r="T41" s="41">
        <v>0</v>
      </c>
      <c r="U41" s="3">
        <v>0</v>
      </c>
      <c r="V41" s="3">
        <v>0</v>
      </c>
      <c r="W41" s="3">
        <v>0</v>
      </c>
      <c r="X41" s="3">
        <v>2</v>
      </c>
      <c r="Y41" s="3">
        <v>0</v>
      </c>
      <c r="Z41" s="3">
        <v>30</v>
      </c>
      <c r="AA41" s="3">
        <v>1</v>
      </c>
      <c r="AB41" s="3">
        <v>2</v>
      </c>
      <c r="AC41" s="3">
        <v>1</v>
      </c>
    </row>
    <row r="42" spans="1:29" s="69" customFormat="1" ht="15" customHeight="1">
      <c r="A42" s="66"/>
      <c r="B42" s="40" t="s">
        <v>103</v>
      </c>
      <c r="C42" s="67">
        <f>SUM(C44,C45,C64)</f>
        <v>268</v>
      </c>
      <c r="D42" s="68">
        <f aca="true" t="shared" si="5" ref="D42:AC42">SUM(D44,D45,D64)</f>
        <v>127</v>
      </c>
      <c r="E42" s="68">
        <f t="shared" si="5"/>
        <v>141</v>
      </c>
      <c r="F42" s="68">
        <f t="shared" si="5"/>
        <v>35</v>
      </c>
      <c r="G42" s="68">
        <f t="shared" si="5"/>
        <v>40</v>
      </c>
      <c r="H42" s="68">
        <f t="shared" si="5"/>
        <v>28</v>
      </c>
      <c r="I42" s="68">
        <f t="shared" si="5"/>
        <v>58</v>
      </c>
      <c r="J42" s="68">
        <f t="shared" si="5"/>
        <v>0</v>
      </c>
      <c r="K42" s="68">
        <f t="shared" si="5"/>
        <v>13</v>
      </c>
      <c r="L42" s="68">
        <f t="shared" si="5"/>
        <v>2</v>
      </c>
      <c r="M42" s="68">
        <f t="shared" si="5"/>
        <v>2</v>
      </c>
      <c r="N42" s="68">
        <f t="shared" si="5"/>
        <v>0</v>
      </c>
      <c r="O42" s="68">
        <f t="shared" si="5"/>
        <v>0</v>
      </c>
      <c r="P42" s="68">
        <f t="shared" si="5"/>
        <v>0</v>
      </c>
      <c r="Q42" s="68">
        <f t="shared" si="5"/>
        <v>5</v>
      </c>
      <c r="R42" s="68">
        <f t="shared" si="5"/>
        <v>29</v>
      </c>
      <c r="S42" s="68">
        <f t="shared" si="5"/>
        <v>19</v>
      </c>
      <c r="T42" s="68">
        <f t="shared" si="5"/>
        <v>0</v>
      </c>
      <c r="U42" s="68">
        <f t="shared" si="5"/>
        <v>0</v>
      </c>
      <c r="V42" s="68">
        <f t="shared" si="5"/>
        <v>0</v>
      </c>
      <c r="W42" s="68">
        <f t="shared" si="5"/>
        <v>0</v>
      </c>
      <c r="X42" s="68">
        <f t="shared" si="5"/>
        <v>2</v>
      </c>
      <c r="Y42" s="68">
        <f t="shared" si="5"/>
        <v>0</v>
      </c>
      <c r="Z42" s="68">
        <f t="shared" si="5"/>
        <v>29</v>
      </c>
      <c r="AA42" s="68">
        <f t="shared" si="5"/>
        <v>3</v>
      </c>
      <c r="AB42" s="68">
        <f t="shared" si="5"/>
        <v>2</v>
      </c>
      <c r="AC42" s="68">
        <f t="shared" si="5"/>
        <v>1</v>
      </c>
    </row>
    <row r="43" spans="1:29" s="43" customFormat="1" ht="15" customHeight="1">
      <c r="A43" s="36"/>
      <c r="B43" s="36"/>
      <c r="C43" s="74"/>
      <c r="D43" s="34"/>
      <c r="E43" s="34"/>
      <c r="F43" s="34"/>
      <c r="G43" s="34"/>
      <c r="H43" s="34"/>
      <c r="I43" s="34" t="s">
        <v>104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15" customHeight="1">
      <c r="A44" s="3" t="s">
        <v>40</v>
      </c>
      <c r="B44" s="4" t="s">
        <v>88</v>
      </c>
      <c r="C44" s="71">
        <f>D44+E44</f>
        <v>1</v>
      </c>
      <c r="D44" s="5">
        <f>SUM(F44,H44,J44,L44,N44,P44,R44,T44,V44,X44,Z44,AB44)</f>
        <v>0</v>
      </c>
      <c r="E44" s="5">
        <f>SUM(G44,I44,K44,M44,O44,Q44,S44,U44,W44,Y44,AA44,AC44)</f>
        <v>1</v>
      </c>
      <c r="F44" s="59" t="s">
        <v>62</v>
      </c>
      <c r="G44" s="59" t="s">
        <v>62</v>
      </c>
      <c r="H44" s="59" t="s">
        <v>62</v>
      </c>
      <c r="I44" s="59" t="s">
        <v>62</v>
      </c>
      <c r="J44" s="59" t="s">
        <v>62</v>
      </c>
      <c r="K44" s="59" t="s">
        <v>62</v>
      </c>
      <c r="L44" s="5">
        <v>0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</row>
    <row r="45" spans="1:29" ht="15" customHeight="1">
      <c r="A45" s="23" t="s">
        <v>39</v>
      </c>
      <c r="B45" s="3" t="s">
        <v>90</v>
      </c>
      <c r="C45" s="71">
        <f aca="true" t="shared" si="6" ref="C45:C64">D45+E45</f>
        <v>258</v>
      </c>
      <c r="D45" s="5">
        <f aca="true" t="shared" si="7" ref="D45:D64">SUM(F45,H45,J45,L45,N45,P45,R45,T45,V45,X45,Z45,AB45)</f>
        <v>125</v>
      </c>
      <c r="E45" s="5">
        <f aca="true" t="shared" si="8" ref="E45:E64">SUM(G45,I45,K45,M45,O45,Q45,S45,U45,W45,Y45,AA45,AC45)</f>
        <v>133</v>
      </c>
      <c r="F45" s="5">
        <f aca="true" t="shared" si="9" ref="F45:AC45">SUM(F46:F63)</f>
        <v>35</v>
      </c>
      <c r="G45" s="5">
        <f t="shared" si="9"/>
        <v>40</v>
      </c>
      <c r="H45" s="5">
        <f t="shared" si="9"/>
        <v>28</v>
      </c>
      <c r="I45" s="5">
        <f t="shared" si="9"/>
        <v>58</v>
      </c>
      <c r="J45" s="5">
        <f t="shared" si="9"/>
        <v>0</v>
      </c>
      <c r="K45" s="5">
        <f t="shared" si="9"/>
        <v>13</v>
      </c>
      <c r="L45" s="5">
        <f t="shared" si="9"/>
        <v>0</v>
      </c>
      <c r="M45" s="5">
        <f t="shared" si="9"/>
        <v>0</v>
      </c>
      <c r="N45" s="5">
        <f t="shared" si="9"/>
        <v>0</v>
      </c>
      <c r="O45" s="5">
        <f t="shared" si="9"/>
        <v>0</v>
      </c>
      <c r="P45" s="5">
        <f t="shared" si="9"/>
        <v>0</v>
      </c>
      <c r="Q45" s="5">
        <f t="shared" si="9"/>
        <v>0</v>
      </c>
      <c r="R45" s="5">
        <f t="shared" si="9"/>
        <v>29</v>
      </c>
      <c r="S45" s="5">
        <f t="shared" si="9"/>
        <v>19</v>
      </c>
      <c r="T45" s="5">
        <f t="shared" si="9"/>
        <v>0</v>
      </c>
      <c r="U45" s="5">
        <f t="shared" si="9"/>
        <v>0</v>
      </c>
      <c r="V45" s="5">
        <f t="shared" si="9"/>
        <v>0</v>
      </c>
      <c r="W45" s="5">
        <f t="shared" si="9"/>
        <v>0</v>
      </c>
      <c r="X45" s="5">
        <f t="shared" si="9"/>
        <v>2</v>
      </c>
      <c r="Y45" s="5">
        <f t="shared" si="9"/>
        <v>0</v>
      </c>
      <c r="Z45" s="5">
        <f t="shared" si="9"/>
        <v>29</v>
      </c>
      <c r="AA45" s="5">
        <f t="shared" si="9"/>
        <v>3</v>
      </c>
      <c r="AB45" s="5">
        <f t="shared" si="9"/>
        <v>2</v>
      </c>
      <c r="AC45" s="5">
        <f t="shared" si="9"/>
        <v>0</v>
      </c>
    </row>
    <row r="46" spans="1:29" ht="15" customHeight="1">
      <c r="A46" s="23"/>
      <c r="B46" s="4" t="s">
        <v>88</v>
      </c>
      <c r="C46" s="71">
        <f t="shared" si="6"/>
        <v>37</v>
      </c>
      <c r="D46" s="5">
        <f t="shared" si="7"/>
        <v>15</v>
      </c>
      <c r="E46" s="5">
        <f t="shared" si="8"/>
        <v>22</v>
      </c>
      <c r="F46" s="5">
        <v>5</v>
      </c>
      <c r="G46" s="5">
        <v>3</v>
      </c>
      <c r="H46" s="5">
        <v>4</v>
      </c>
      <c r="I46" s="5">
        <v>13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4</v>
      </c>
      <c r="T46" s="5">
        <v>0</v>
      </c>
      <c r="U46" s="5">
        <v>0</v>
      </c>
      <c r="V46" s="5">
        <v>0</v>
      </c>
      <c r="W46" s="5">
        <v>0</v>
      </c>
      <c r="X46" s="3">
        <v>0</v>
      </c>
      <c r="Y46" s="3">
        <v>0</v>
      </c>
      <c r="Z46" s="3">
        <v>4</v>
      </c>
      <c r="AA46" s="3">
        <v>1</v>
      </c>
      <c r="AB46" s="3">
        <v>0</v>
      </c>
      <c r="AC46" s="3">
        <v>0</v>
      </c>
    </row>
    <row r="47" spans="1:29" ht="15" customHeight="1">
      <c r="A47" s="23"/>
      <c r="B47" s="7" t="s">
        <v>15</v>
      </c>
      <c r="C47" s="71">
        <f t="shared" si="6"/>
        <v>12</v>
      </c>
      <c r="D47" s="5">
        <f t="shared" si="7"/>
        <v>7</v>
      </c>
      <c r="E47" s="5">
        <f t="shared" si="8"/>
        <v>5</v>
      </c>
      <c r="F47" s="5">
        <v>2</v>
      </c>
      <c r="G47" s="5">
        <v>3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3">
        <v>2</v>
      </c>
      <c r="Y47" s="3">
        <v>0</v>
      </c>
      <c r="Z47" s="3">
        <v>1</v>
      </c>
      <c r="AA47" s="3">
        <v>1</v>
      </c>
      <c r="AB47" s="3">
        <v>2</v>
      </c>
      <c r="AC47" s="3">
        <v>0</v>
      </c>
    </row>
    <row r="48" spans="1:29" ht="15" customHeight="1">
      <c r="A48" s="32"/>
      <c r="B48" s="7" t="s">
        <v>16</v>
      </c>
      <c r="C48" s="71">
        <f t="shared" si="6"/>
        <v>50</v>
      </c>
      <c r="D48" s="5">
        <f t="shared" si="7"/>
        <v>22</v>
      </c>
      <c r="E48" s="5">
        <f t="shared" si="8"/>
        <v>28</v>
      </c>
      <c r="F48" s="5">
        <v>4</v>
      </c>
      <c r="G48" s="5">
        <v>7</v>
      </c>
      <c r="H48" s="5">
        <v>3</v>
      </c>
      <c r="I48" s="5">
        <v>13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9</v>
      </c>
      <c r="S48" s="5">
        <v>7</v>
      </c>
      <c r="T48" s="5">
        <v>0</v>
      </c>
      <c r="U48" s="5">
        <v>0</v>
      </c>
      <c r="V48" s="5">
        <v>0</v>
      </c>
      <c r="W48" s="5">
        <v>0</v>
      </c>
      <c r="X48" s="3">
        <v>0</v>
      </c>
      <c r="Y48" s="3">
        <v>0</v>
      </c>
      <c r="Z48" s="3">
        <v>6</v>
      </c>
      <c r="AA48" s="3">
        <v>0</v>
      </c>
      <c r="AB48" s="3">
        <v>0</v>
      </c>
      <c r="AC48" s="3">
        <v>0</v>
      </c>
    </row>
    <row r="49" spans="1:29" ht="15" customHeight="1">
      <c r="A49" s="32"/>
      <c r="B49" s="7" t="s">
        <v>17</v>
      </c>
      <c r="C49" s="71">
        <f t="shared" si="6"/>
        <v>12</v>
      </c>
      <c r="D49" s="5">
        <f t="shared" si="7"/>
        <v>7</v>
      </c>
      <c r="E49" s="5">
        <f t="shared" si="8"/>
        <v>5</v>
      </c>
      <c r="F49" s="5">
        <v>2</v>
      </c>
      <c r="G49" s="5">
        <v>3</v>
      </c>
      <c r="H49" s="5">
        <v>0</v>
      </c>
      <c r="I49" s="5">
        <v>0</v>
      </c>
      <c r="J49" s="5">
        <v>0</v>
      </c>
      <c r="K49" s="5">
        <v>2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2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3">
        <v>0</v>
      </c>
      <c r="Y49" s="3">
        <v>0</v>
      </c>
      <c r="Z49" s="3">
        <v>3</v>
      </c>
      <c r="AA49" s="3">
        <v>0</v>
      </c>
      <c r="AB49" s="3">
        <v>0</v>
      </c>
      <c r="AC49" s="3">
        <v>0</v>
      </c>
    </row>
    <row r="50" spans="1:29" ht="15" customHeight="1">
      <c r="A50" s="32"/>
      <c r="B50" s="7" t="s">
        <v>18</v>
      </c>
      <c r="C50" s="71">
        <f t="shared" si="6"/>
        <v>9</v>
      </c>
      <c r="D50" s="5">
        <f t="shared" si="7"/>
        <v>4</v>
      </c>
      <c r="E50" s="5">
        <f t="shared" si="8"/>
        <v>5</v>
      </c>
      <c r="F50" s="5">
        <v>2</v>
      </c>
      <c r="G50" s="5">
        <v>2</v>
      </c>
      <c r="H50" s="5">
        <v>0</v>
      </c>
      <c r="I50" s="5">
        <v>0</v>
      </c>
      <c r="J50" s="5">
        <v>0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2</v>
      </c>
      <c r="T50" s="5">
        <v>0</v>
      </c>
      <c r="U50" s="5">
        <v>0</v>
      </c>
      <c r="V50" s="5">
        <v>0</v>
      </c>
      <c r="W50" s="5">
        <v>0</v>
      </c>
      <c r="X50" s="3">
        <v>0</v>
      </c>
      <c r="Y50" s="3">
        <v>0</v>
      </c>
      <c r="Z50" s="3">
        <v>2</v>
      </c>
      <c r="AA50" s="3">
        <v>0</v>
      </c>
      <c r="AB50" s="3">
        <v>0</v>
      </c>
      <c r="AC50" s="3">
        <v>0</v>
      </c>
    </row>
    <row r="51" spans="1:29" ht="15" customHeight="1">
      <c r="A51" s="32"/>
      <c r="B51" s="7" t="s">
        <v>3</v>
      </c>
      <c r="C51" s="71">
        <f t="shared" si="6"/>
        <v>7</v>
      </c>
      <c r="D51" s="5">
        <f t="shared" si="7"/>
        <v>5</v>
      </c>
      <c r="E51" s="5">
        <f t="shared" si="8"/>
        <v>2</v>
      </c>
      <c r="F51" s="5">
        <v>2</v>
      </c>
      <c r="G51" s="5">
        <v>1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3">
        <v>0</v>
      </c>
      <c r="Y51" s="3">
        <v>0</v>
      </c>
      <c r="Z51" s="3">
        <v>1</v>
      </c>
      <c r="AA51" s="3">
        <v>0</v>
      </c>
      <c r="AB51" s="3">
        <v>0</v>
      </c>
      <c r="AC51" s="3">
        <v>0</v>
      </c>
    </row>
    <row r="52" spans="1:29" ht="15" customHeight="1">
      <c r="A52" s="32"/>
      <c r="B52" s="7" t="s">
        <v>19</v>
      </c>
      <c r="C52" s="71">
        <f t="shared" si="6"/>
        <v>0</v>
      </c>
      <c r="D52" s="5">
        <f t="shared" si="7"/>
        <v>0</v>
      </c>
      <c r="E52" s="5">
        <f t="shared" si="8"/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</row>
    <row r="53" spans="1:29" ht="15" customHeight="1">
      <c r="A53" s="32"/>
      <c r="B53" s="7" t="s">
        <v>20</v>
      </c>
      <c r="C53" s="71">
        <f t="shared" si="6"/>
        <v>9</v>
      </c>
      <c r="D53" s="5">
        <f t="shared" si="7"/>
        <v>3</v>
      </c>
      <c r="E53" s="5">
        <f t="shared" si="8"/>
        <v>6</v>
      </c>
      <c r="F53" s="5">
        <v>1</v>
      </c>
      <c r="G53" s="5">
        <v>4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  <c r="X53" s="3">
        <v>0</v>
      </c>
      <c r="Y53" s="3">
        <v>0</v>
      </c>
      <c r="Z53" s="3">
        <v>1</v>
      </c>
      <c r="AA53" s="3">
        <v>0</v>
      </c>
      <c r="AB53" s="3">
        <v>0</v>
      </c>
      <c r="AC53" s="3">
        <v>0</v>
      </c>
    </row>
    <row r="54" spans="1:29" ht="15" customHeight="1">
      <c r="A54" s="32"/>
      <c r="B54" s="7" t="s">
        <v>21</v>
      </c>
      <c r="C54" s="71">
        <f t="shared" si="6"/>
        <v>8</v>
      </c>
      <c r="D54" s="5">
        <f t="shared" si="7"/>
        <v>5</v>
      </c>
      <c r="E54" s="5">
        <f t="shared" si="8"/>
        <v>3</v>
      </c>
      <c r="F54" s="5">
        <v>3</v>
      </c>
      <c r="G54" s="5">
        <v>1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  <c r="X54" s="3">
        <v>0</v>
      </c>
      <c r="Y54" s="3">
        <v>0</v>
      </c>
      <c r="Z54" s="3">
        <v>1</v>
      </c>
      <c r="AA54" s="3">
        <v>0</v>
      </c>
      <c r="AB54" s="3">
        <v>0</v>
      </c>
      <c r="AC54" s="3">
        <v>0</v>
      </c>
    </row>
    <row r="55" spans="1:29" ht="15" customHeight="1">
      <c r="A55" s="32"/>
      <c r="B55" s="7" t="s">
        <v>22</v>
      </c>
      <c r="C55" s="71">
        <f t="shared" si="6"/>
        <v>22</v>
      </c>
      <c r="D55" s="5">
        <f t="shared" si="7"/>
        <v>10</v>
      </c>
      <c r="E55" s="5">
        <f t="shared" si="8"/>
        <v>12</v>
      </c>
      <c r="F55" s="5">
        <v>1</v>
      </c>
      <c r="G55" s="5">
        <v>3</v>
      </c>
      <c r="H55" s="5">
        <v>5</v>
      </c>
      <c r="I55" s="5">
        <v>9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2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3">
        <v>0</v>
      </c>
      <c r="Y55" s="3">
        <v>0</v>
      </c>
      <c r="Z55" s="3">
        <v>2</v>
      </c>
      <c r="AA55" s="3">
        <v>0</v>
      </c>
      <c r="AB55" s="3">
        <v>0</v>
      </c>
      <c r="AC55" s="3">
        <v>0</v>
      </c>
    </row>
    <row r="56" spans="1:29" ht="15" customHeight="1">
      <c r="A56" s="32"/>
      <c r="B56" s="7" t="s">
        <v>91</v>
      </c>
      <c r="C56" s="71">
        <f t="shared" si="6"/>
        <v>7</v>
      </c>
      <c r="D56" s="5">
        <f t="shared" si="7"/>
        <v>3</v>
      </c>
      <c r="E56" s="5">
        <f t="shared" si="8"/>
        <v>4</v>
      </c>
      <c r="F56" s="5">
        <v>1</v>
      </c>
      <c r="G56" s="5">
        <v>2</v>
      </c>
      <c r="H56" s="5">
        <v>0</v>
      </c>
      <c r="I56" s="5">
        <v>0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1</v>
      </c>
      <c r="S56" s="5">
        <v>1</v>
      </c>
      <c r="T56" s="5">
        <v>0</v>
      </c>
      <c r="U56" s="5">
        <v>0</v>
      </c>
      <c r="V56" s="5">
        <v>0</v>
      </c>
      <c r="W56" s="5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</row>
    <row r="57" spans="1:29" ht="15" customHeight="1">
      <c r="A57" s="32"/>
      <c r="B57" s="7" t="s">
        <v>92</v>
      </c>
      <c r="C57" s="71">
        <f t="shared" si="6"/>
        <v>7</v>
      </c>
      <c r="D57" s="5">
        <f t="shared" si="7"/>
        <v>2</v>
      </c>
      <c r="E57" s="5">
        <f t="shared" si="8"/>
        <v>5</v>
      </c>
      <c r="F57" s="5">
        <v>1</v>
      </c>
      <c r="G57" s="5">
        <v>2</v>
      </c>
      <c r="H57" s="5">
        <v>0</v>
      </c>
      <c r="I57" s="5">
        <v>0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1</v>
      </c>
      <c r="S57" s="5">
        <v>1</v>
      </c>
      <c r="T57" s="5">
        <v>0</v>
      </c>
      <c r="U57" s="5">
        <v>0</v>
      </c>
      <c r="V57" s="5">
        <v>0</v>
      </c>
      <c r="W57" s="5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</row>
    <row r="58" spans="1:29" ht="15" customHeight="1">
      <c r="A58" s="32"/>
      <c r="B58" s="7" t="s">
        <v>93</v>
      </c>
      <c r="C58" s="71">
        <f t="shared" si="6"/>
        <v>8</v>
      </c>
      <c r="D58" s="5">
        <f t="shared" si="7"/>
        <v>5</v>
      </c>
      <c r="E58" s="5">
        <f t="shared" si="8"/>
        <v>3</v>
      </c>
      <c r="F58" s="5">
        <v>2</v>
      </c>
      <c r="G58" s="5">
        <v>2</v>
      </c>
      <c r="H58" s="5">
        <v>0</v>
      </c>
      <c r="I58" s="5">
        <v>0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2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</row>
    <row r="59" spans="1:29" ht="15" customHeight="1">
      <c r="A59" s="32"/>
      <c r="B59" s="7" t="s">
        <v>94</v>
      </c>
      <c r="C59" s="71">
        <f t="shared" si="6"/>
        <v>35</v>
      </c>
      <c r="D59" s="5">
        <f t="shared" si="7"/>
        <v>18</v>
      </c>
      <c r="E59" s="5">
        <f t="shared" si="8"/>
        <v>17</v>
      </c>
      <c r="F59" s="5">
        <v>3</v>
      </c>
      <c r="G59" s="5">
        <v>1</v>
      </c>
      <c r="H59" s="5">
        <v>11</v>
      </c>
      <c r="I59" s="5">
        <v>16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2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3">
        <v>0</v>
      </c>
      <c r="Y59" s="3">
        <v>0</v>
      </c>
      <c r="Z59" s="3">
        <v>2</v>
      </c>
      <c r="AA59" s="3">
        <v>0</v>
      </c>
      <c r="AB59" s="3">
        <v>0</v>
      </c>
      <c r="AC59" s="3">
        <v>0</v>
      </c>
    </row>
    <row r="60" spans="1:29" ht="15" customHeight="1">
      <c r="A60" s="32"/>
      <c r="B60" s="7" t="s">
        <v>23</v>
      </c>
      <c r="C60" s="71">
        <f t="shared" si="6"/>
        <v>6</v>
      </c>
      <c r="D60" s="5">
        <f t="shared" si="7"/>
        <v>3</v>
      </c>
      <c r="E60" s="5">
        <f t="shared" si="8"/>
        <v>3</v>
      </c>
      <c r="F60" s="5">
        <v>2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2</v>
      </c>
      <c r="T60" s="5">
        <v>0</v>
      </c>
      <c r="U60" s="5">
        <v>0</v>
      </c>
      <c r="V60" s="5">
        <v>0</v>
      </c>
      <c r="W60" s="5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</row>
    <row r="61" spans="1:29" ht="15" customHeight="1">
      <c r="A61" s="32"/>
      <c r="B61" s="7" t="s">
        <v>24</v>
      </c>
      <c r="C61" s="71">
        <f t="shared" si="6"/>
        <v>8</v>
      </c>
      <c r="D61" s="5">
        <f t="shared" si="7"/>
        <v>5</v>
      </c>
      <c r="E61" s="5">
        <f t="shared" si="8"/>
        <v>3</v>
      </c>
      <c r="F61" s="5">
        <v>2</v>
      </c>
      <c r="G61" s="5">
        <v>3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2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0</v>
      </c>
    </row>
    <row r="62" spans="1:29" ht="15" customHeight="1">
      <c r="A62" s="32"/>
      <c r="B62" s="7" t="s">
        <v>99</v>
      </c>
      <c r="C62" s="71">
        <f t="shared" si="6"/>
        <v>0</v>
      </c>
      <c r="D62" s="5">
        <f t="shared" si="7"/>
        <v>0</v>
      </c>
      <c r="E62" s="5">
        <f t="shared" si="8"/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</row>
    <row r="63" spans="1:29" ht="15" customHeight="1">
      <c r="A63" s="32"/>
      <c r="B63" s="7" t="s">
        <v>95</v>
      </c>
      <c r="C63" s="71">
        <f t="shared" si="6"/>
        <v>21</v>
      </c>
      <c r="D63" s="5">
        <f t="shared" si="7"/>
        <v>11</v>
      </c>
      <c r="E63" s="5">
        <f t="shared" si="8"/>
        <v>10</v>
      </c>
      <c r="F63" s="5">
        <v>2</v>
      </c>
      <c r="G63" s="5">
        <v>2</v>
      </c>
      <c r="H63" s="5">
        <v>5</v>
      </c>
      <c r="I63" s="5">
        <v>7</v>
      </c>
      <c r="J63" s="22">
        <v>0</v>
      </c>
      <c r="K63" s="22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2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3">
        <v>0</v>
      </c>
      <c r="Y63" s="3">
        <v>0</v>
      </c>
      <c r="Z63" s="3">
        <v>2</v>
      </c>
      <c r="AA63" s="3">
        <v>0</v>
      </c>
      <c r="AB63" s="3">
        <v>0</v>
      </c>
      <c r="AC63" s="3">
        <v>0</v>
      </c>
    </row>
    <row r="64" spans="1:29" ht="15" customHeight="1">
      <c r="A64" s="38" t="s">
        <v>41</v>
      </c>
      <c r="B64" s="11" t="s">
        <v>97</v>
      </c>
      <c r="C64" s="72">
        <f t="shared" si="6"/>
        <v>9</v>
      </c>
      <c r="D64" s="35">
        <f t="shared" si="7"/>
        <v>2</v>
      </c>
      <c r="E64" s="35">
        <f t="shared" si="8"/>
        <v>7</v>
      </c>
      <c r="F64" s="60" t="s">
        <v>63</v>
      </c>
      <c r="G64" s="60" t="s">
        <v>63</v>
      </c>
      <c r="H64" s="60" t="s">
        <v>63</v>
      </c>
      <c r="I64" s="60" t="s">
        <v>63</v>
      </c>
      <c r="J64" s="60" t="s">
        <v>63</v>
      </c>
      <c r="K64" s="60" t="s">
        <v>63</v>
      </c>
      <c r="L64" s="37">
        <v>2</v>
      </c>
      <c r="M64" s="37">
        <v>1</v>
      </c>
      <c r="N64" s="37">
        <v>0</v>
      </c>
      <c r="O64" s="37">
        <v>0</v>
      </c>
      <c r="P64" s="37">
        <v>0</v>
      </c>
      <c r="Q64" s="37">
        <v>5</v>
      </c>
      <c r="R64" s="37">
        <v>0</v>
      </c>
      <c r="S64" s="37">
        <v>0</v>
      </c>
      <c r="T64" s="37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1</v>
      </c>
    </row>
    <row r="65" ht="15" customHeight="1">
      <c r="A65" s="21"/>
    </row>
  </sheetData>
  <sheetProtection/>
  <mergeCells count="29">
    <mergeCell ref="A1:O1"/>
    <mergeCell ref="A36:O36"/>
    <mergeCell ref="C38:E39"/>
    <mergeCell ref="H38:I39"/>
    <mergeCell ref="J38:K39"/>
    <mergeCell ref="F38:G39"/>
    <mergeCell ref="L39:M39"/>
    <mergeCell ref="N39:O39"/>
    <mergeCell ref="A3:B5"/>
    <mergeCell ref="A38:B40"/>
    <mergeCell ref="N4:O4"/>
    <mergeCell ref="V4:W4"/>
    <mergeCell ref="C3:S3"/>
    <mergeCell ref="F4:G4"/>
    <mergeCell ref="J4:K4"/>
    <mergeCell ref="P4:Q4"/>
    <mergeCell ref="R4:S4"/>
    <mergeCell ref="H4:I4"/>
    <mergeCell ref="L4:M4"/>
    <mergeCell ref="P39:Q39"/>
    <mergeCell ref="R39:S39"/>
    <mergeCell ref="AB39:AC39"/>
    <mergeCell ref="X4:Y4"/>
    <mergeCell ref="T39:U39"/>
    <mergeCell ref="V39:W39"/>
    <mergeCell ref="Z3:Z5"/>
    <mergeCell ref="X39:Y39"/>
    <mergeCell ref="Z39:AA39"/>
    <mergeCell ref="L38:AC3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7" r:id="rId1"/>
  <colBreaks count="1" manualBreakCount="1">
    <brk id="1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2014-01-23T10:29:00Z</cp:lastPrinted>
  <dcterms:created xsi:type="dcterms:W3CDTF">2003-10-06T02:43:44Z</dcterms:created>
  <dcterms:modified xsi:type="dcterms:W3CDTF">2015-02-26T10:10:50Z</dcterms:modified>
  <cp:category/>
  <cp:version/>
  <cp:contentType/>
  <cp:contentStatus/>
</cp:coreProperties>
</file>