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15" windowWidth="10290" windowHeight="8265" activeTab="0"/>
  </bookViews>
  <sheets>
    <sheet name="第２表" sheetId="1" r:id="rId1"/>
    <sheet name="第３表第４表" sheetId="2" r:id="rId2"/>
    <sheet name="第５表a" sheetId="3" r:id="rId3"/>
    <sheet name="第５表b" sheetId="4" r:id="rId4"/>
    <sheet name="第６表a" sheetId="5" r:id="rId5"/>
    <sheet name="第６表b" sheetId="6" r:id="rId6"/>
    <sheet name="第７表a" sheetId="7" r:id="rId7"/>
    <sheet name="第７表b" sheetId="8" r:id="rId8"/>
    <sheet name="第８表第９表" sheetId="9" r:id="rId9"/>
    <sheet name="第10,11,12,13表" sheetId="10" r:id="rId10"/>
  </sheets>
  <definedNames>
    <definedName name="_1NEN" localSheetId="3">'第５表b'!$F$1:$F$62</definedName>
    <definedName name="_1NEN" localSheetId="4">'第６表a'!$F$1:$F$66</definedName>
    <definedName name="_1NEN" localSheetId="5">'第６表b'!$F$1:$F$63</definedName>
    <definedName name="_1NEN" localSheetId="6">'第７表a'!#REF!</definedName>
    <definedName name="_1NEN" localSheetId="7">'第７表b'!#REF!</definedName>
    <definedName name="_1NEN">'第５表a'!$F$1:$F$65</definedName>
    <definedName name="_Regression_Int" localSheetId="9" hidden="1">1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xlnm.Print_Area" localSheetId="9">'第10,11,12,13表'!$A$1:$J$68</definedName>
    <definedName name="_xlnm.Print_Area" localSheetId="0">'第２表'!$A$1:$AB$64</definedName>
    <definedName name="_xlnm.Print_Area" localSheetId="1">'第３表第４表'!$A$1:$N$39</definedName>
    <definedName name="_xlnm.Print_Area" localSheetId="2">'第５表a'!$A$1:$Z$66</definedName>
    <definedName name="_xlnm.Print_Area" localSheetId="3">'第５表b'!$A$1:$Z$63</definedName>
    <definedName name="_xlnm.Print_Area" localSheetId="4">'第６表a'!$A$1:$AS$67</definedName>
    <definedName name="_xlnm.Print_Area" localSheetId="5">'第６表b'!$A$1:$AS$64</definedName>
    <definedName name="_xlnm.Print_Area" localSheetId="6">'第７表a'!$A$1:$AA$67</definedName>
    <definedName name="_xlnm.Print_Area" localSheetId="7">'第７表b'!$A$1:$AA$64</definedName>
    <definedName name="_xlnm.Print_Area" localSheetId="8">'第８表第９表'!$A$1:$K$51</definedName>
    <definedName name="Print_Area_MI" localSheetId="9">'第10,11,12,13表'!#REF!</definedName>
    <definedName name="Print_Area_MI" localSheetId="0">'第２表'!$B$8:$I$63</definedName>
    <definedName name="Print_Area_MI" localSheetId="1">'第３表第４表'!$A$7:$G$39</definedName>
    <definedName name="Print_Area_MI" localSheetId="2">'第５表a'!$A$7:$W$65</definedName>
    <definedName name="Print_Area_MI" localSheetId="3">'第５表b'!$A$7:$W$62</definedName>
    <definedName name="Print_Area_MI" localSheetId="4">'第６表a'!$A$8:$AF$66</definedName>
    <definedName name="Print_Area_MI" localSheetId="5">'第６表b'!$A$8:$AF$63</definedName>
    <definedName name="Print_Area_MI" localSheetId="6">'第７表a'!$A$8:$S$66</definedName>
    <definedName name="Print_Area_MI" localSheetId="7">'第７表b'!$A$8:$S$63</definedName>
    <definedName name="Print_Area_MI" localSheetId="8">'第８表第９表'!$A$1:$K$21</definedName>
    <definedName name="Print_Area_MI">#REF!</definedName>
    <definedName name="_xlnm.Print_Titles" localSheetId="0">'第２表'!$1:$8</definedName>
    <definedName name="_xlnm.Print_Titles" localSheetId="2">'第５表a'!$1:$7</definedName>
    <definedName name="_xlnm.Print_Titles" localSheetId="3">'第５表b'!$1:$7</definedName>
    <definedName name="_xlnm.Print_Titles" localSheetId="4">'第６表a'!$1:$8</definedName>
    <definedName name="_xlnm.Print_Titles" localSheetId="5">'第６表b'!$1:$8</definedName>
    <definedName name="_xlnm.Print_Titles" localSheetId="6">'第７表a'!$1:$8</definedName>
    <definedName name="_xlnm.Print_Titles" localSheetId="7">'第７表b'!$1:$8</definedName>
    <definedName name="Print_Titles_MI" localSheetId="2">'第５表a'!$1:$7</definedName>
    <definedName name="Print_Titles_MI" localSheetId="3">'第５表b'!$1:$7</definedName>
    <definedName name="Print_Titles_MI" localSheetId="4">'第６表a'!$1:$8</definedName>
    <definedName name="Print_Titles_MI" localSheetId="5">'第６表b'!$1:$8</definedName>
    <definedName name="Print_Titles_MI" localSheetId="6">'第７表a'!$1:$8</definedName>
    <definedName name="Print_Titles_MI" localSheetId="7">'第７表b'!$1:$8</definedName>
    <definedName name="Print_Titles_MI">'第２表'!$1:$8</definedName>
  </definedNames>
  <calcPr fullCalcOnLoad="1" refMode="R1C1"/>
</workbook>
</file>

<file path=xl/sharedStrings.xml><?xml version="1.0" encoding="utf-8"?>
<sst xmlns="http://schemas.openxmlformats.org/spreadsheetml/2006/main" count="1512" uniqueCount="314">
  <si>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</si>
  <si>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</si>
  <si>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</si>
  <si>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</si>
  <si>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</si>
  <si>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</si>
  <si>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</si>
  <si>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</si>
  <si>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 xml:space="preserve"> 病気</t>
  </si>
  <si>
    <t>経済的理由</t>
  </si>
  <si>
    <t xml:space="preserve"> 国 公 立</t>
  </si>
  <si>
    <t xml:space="preserve"> 私    立</t>
  </si>
  <si>
    <t>不登校</t>
  </si>
  <si>
    <t xml:space="preserve"> (単位：学級)</t>
  </si>
  <si>
    <t>国    立</t>
  </si>
  <si>
    <t>公    立</t>
  </si>
  <si>
    <t>私    立</t>
  </si>
  <si>
    <t xml:space="preserve">  7人以下</t>
  </si>
  <si>
    <t xml:space="preserve">  8～12人</t>
  </si>
  <si>
    <t xml:space="preserve"> 13～20人</t>
  </si>
  <si>
    <t xml:space="preserve"> 21～25人</t>
  </si>
  <si>
    <t xml:space="preserve"> 26～30人</t>
  </si>
  <si>
    <t xml:space="preserve"> 31～35人</t>
  </si>
  <si>
    <t xml:space="preserve"> 36～40人</t>
  </si>
  <si>
    <t xml:space="preserve"> 41～45人</t>
  </si>
  <si>
    <t xml:space="preserve">   46  人</t>
  </si>
  <si>
    <t xml:space="preserve">   47  人</t>
  </si>
  <si>
    <t xml:space="preserve">   48  人</t>
  </si>
  <si>
    <t xml:space="preserve">   49  人</t>
  </si>
  <si>
    <t xml:space="preserve"> 50人以上</t>
  </si>
  <si>
    <t xml:space="preserve"> &lt;小 学 校&gt;</t>
  </si>
  <si>
    <t>学級数</t>
  </si>
  <si>
    <t>児童数</t>
  </si>
  <si>
    <t xml:space="preserve"> 単式学級</t>
  </si>
  <si>
    <t>１学年</t>
  </si>
  <si>
    <t>２学年</t>
  </si>
  <si>
    <t>３学年</t>
  </si>
  <si>
    <t>４学年</t>
  </si>
  <si>
    <t>５学年</t>
  </si>
  <si>
    <t>６学年</t>
  </si>
  <si>
    <t xml:space="preserve"> 複式学級</t>
  </si>
  <si>
    <t>２個学年</t>
  </si>
  <si>
    <t>肢体不自由</t>
  </si>
  <si>
    <t xml:space="preserve">  病・虚弱</t>
  </si>
  <si>
    <t xml:space="preserve">  弱    視</t>
  </si>
  <si>
    <t xml:space="preserve">  難    聴</t>
  </si>
  <si>
    <t xml:space="preserve">  言語障害</t>
  </si>
  <si>
    <t xml:space="preserve">  情緒障害</t>
  </si>
  <si>
    <t>　知的障害</t>
  </si>
  <si>
    <t>(単位：校)</t>
  </si>
  <si>
    <t>国  立</t>
  </si>
  <si>
    <t xml:space="preserve">公     立 </t>
  </si>
  <si>
    <t>私  立</t>
  </si>
  <si>
    <t>公　　立</t>
  </si>
  <si>
    <t>区     分</t>
  </si>
  <si>
    <t>本  校</t>
  </si>
  <si>
    <t>分  校</t>
  </si>
  <si>
    <t xml:space="preserve">   0      人</t>
  </si>
  <si>
    <t xml:space="preserve"> 0    学級</t>
  </si>
  <si>
    <t xml:space="preserve">   1～  49人</t>
  </si>
  <si>
    <t xml:space="preserve"> 1～ 5学級</t>
  </si>
  <si>
    <t xml:space="preserve">  50～  99人</t>
  </si>
  <si>
    <t xml:space="preserve">     6学級</t>
  </si>
  <si>
    <t xml:space="preserve"> 100～ 149人</t>
  </si>
  <si>
    <t xml:space="preserve">     7学級</t>
  </si>
  <si>
    <t xml:space="preserve"> 150～ 199人</t>
  </si>
  <si>
    <t xml:space="preserve">     8学級</t>
  </si>
  <si>
    <t xml:space="preserve"> 200～ 249人</t>
  </si>
  <si>
    <t xml:space="preserve">     9学級</t>
  </si>
  <si>
    <t xml:space="preserve"> 250～ 299人</t>
  </si>
  <si>
    <t xml:space="preserve">    10学級</t>
  </si>
  <si>
    <t xml:space="preserve"> 300～ 399人</t>
  </si>
  <si>
    <t xml:space="preserve">    11学級</t>
  </si>
  <si>
    <t xml:space="preserve"> 400～ 499人</t>
  </si>
  <si>
    <t xml:space="preserve">    12学級</t>
  </si>
  <si>
    <t xml:space="preserve"> 500～ 599人</t>
  </si>
  <si>
    <t xml:space="preserve">    13学級</t>
  </si>
  <si>
    <t xml:space="preserve"> 600～ 699人</t>
  </si>
  <si>
    <t xml:space="preserve">    14学級</t>
  </si>
  <si>
    <t xml:space="preserve"> 700～ 799人</t>
  </si>
  <si>
    <t xml:space="preserve">    15学級</t>
  </si>
  <si>
    <t xml:space="preserve"> 800～ 899人</t>
  </si>
  <si>
    <t xml:space="preserve">    16学級</t>
  </si>
  <si>
    <t xml:space="preserve"> 900～ 999人</t>
  </si>
  <si>
    <t xml:space="preserve">    17学級</t>
  </si>
  <si>
    <t>1000～1099人</t>
  </si>
  <si>
    <t xml:space="preserve">    18学級</t>
  </si>
  <si>
    <t>1100～1199人</t>
  </si>
  <si>
    <t xml:space="preserve">    19学級</t>
  </si>
  <si>
    <t>1200～1299人</t>
  </si>
  <si>
    <t xml:space="preserve">    20学級</t>
  </si>
  <si>
    <t>1300～1399人</t>
  </si>
  <si>
    <t xml:space="preserve">    21学級</t>
  </si>
  <si>
    <t>1400～1499人</t>
  </si>
  <si>
    <t xml:space="preserve">    22学級</t>
  </si>
  <si>
    <t>1500～1599人</t>
  </si>
  <si>
    <t xml:space="preserve">    23学級</t>
  </si>
  <si>
    <t>1600～1699人</t>
  </si>
  <si>
    <t xml:space="preserve">    24学級</t>
  </si>
  <si>
    <t>1700～1799人</t>
  </si>
  <si>
    <t>1800～1899人</t>
  </si>
  <si>
    <t>30～34学級</t>
  </si>
  <si>
    <t>1900～1999人</t>
  </si>
  <si>
    <t>35～39学級</t>
  </si>
  <si>
    <t>2000～2499人</t>
  </si>
  <si>
    <t>40～44学級</t>
  </si>
  <si>
    <t>2500～2999人</t>
  </si>
  <si>
    <t>45～49学級</t>
  </si>
  <si>
    <t>3000人 以 上</t>
  </si>
  <si>
    <t>50学級以上</t>
  </si>
  <si>
    <t>　</t>
  </si>
  <si>
    <t>〈小学校〉</t>
  </si>
  <si>
    <t>１   学    年</t>
  </si>
  <si>
    <t>２    学    年</t>
  </si>
  <si>
    <t>３    学    年</t>
  </si>
  <si>
    <t>４    学    年</t>
  </si>
  <si>
    <t>５    学    年</t>
  </si>
  <si>
    <t>６    学    年</t>
  </si>
  <si>
    <t xml:space="preserve">  国  立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</si>
  <si>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</si>
  <si>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</si>
  <si>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</si>
  <si>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</si>
  <si>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</si>
  <si>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</si>
  <si>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</si>
  <si>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</si>
  <si>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</si>
  <si>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</si>
  <si>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</si>
  <si>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</si>
  <si>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</si>
  <si>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</si>
  <si>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</si>
  <si>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</si>
  <si>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</si>
  <si>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</si>
  <si>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</si>
  <si>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</si>
  <si>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</si>
  <si>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</si>
  <si>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</si>
  <si>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</si>
  <si>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</si>
  <si>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</si>
  <si>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</si>
  <si>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</si>
  <si>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</si>
  <si>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</si>
  <si>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</si>
  <si>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本校</t>
  </si>
  <si>
    <t>分校</t>
  </si>
  <si>
    <t xml:space="preserve">    -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</si>
  <si>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</si>
  <si>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</si>
  <si>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</si>
  <si>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</si>
  <si>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</si>
  <si>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</si>
  <si>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</si>
  <si>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</si>
  <si>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</si>
  <si>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</si>
  <si>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</si>
  <si>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国立</t>
  </si>
  <si>
    <t>公立</t>
  </si>
  <si>
    <t>私立</t>
  </si>
  <si>
    <t>登米市</t>
  </si>
  <si>
    <t>栗原市</t>
  </si>
  <si>
    <t>東松島市</t>
  </si>
  <si>
    <t>単式学級</t>
  </si>
  <si>
    <t>１学年</t>
  </si>
  <si>
    <t>２学年</t>
  </si>
  <si>
    <t>３学年</t>
  </si>
  <si>
    <t>４学年</t>
  </si>
  <si>
    <t>５学年</t>
  </si>
  <si>
    <t>６学年</t>
  </si>
  <si>
    <t>複式学級</t>
  </si>
  <si>
    <t>&lt;小学校&gt;（国公私計）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</si>
  <si>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</si>
  <si>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</si>
  <si>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</si>
  <si>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</si>
  <si>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</si>
  <si>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</si>
  <si>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</si>
  <si>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</si>
  <si>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養護職員</t>
  </si>
  <si>
    <t>学校栄養職員</t>
  </si>
  <si>
    <t>用務員</t>
  </si>
  <si>
    <t>警備員・その他</t>
  </si>
  <si>
    <t>登米市</t>
  </si>
  <si>
    <t>栗原市</t>
  </si>
  <si>
    <t>東松島市</t>
  </si>
  <si>
    <t xml:space="preserve"> </t>
  </si>
  <si>
    <t>外国人
児童数</t>
  </si>
  <si>
    <t>負担法による
学校栄養職員</t>
  </si>
  <si>
    <t xml:space="preserve">    25学級</t>
  </si>
  <si>
    <t xml:space="preserve">    26学級</t>
  </si>
  <si>
    <t xml:space="preserve">    27学級</t>
  </si>
  <si>
    <t xml:space="preserve">    28学級</t>
  </si>
  <si>
    <t xml:space="preserve">    29学級</t>
  </si>
  <si>
    <t>兼務者</t>
  </si>
  <si>
    <t>学校数</t>
  </si>
  <si>
    <t>２個学級</t>
  </si>
  <si>
    <t>知的障害</t>
  </si>
  <si>
    <t>弱視</t>
  </si>
  <si>
    <t>難聴</t>
  </si>
  <si>
    <t>言語障害</t>
  </si>
  <si>
    <t>情緒障害</t>
  </si>
  <si>
    <t>学級数</t>
  </si>
  <si>
    <t>第８表　　　収　容　人　員  別  学  級  数</t>
  </si>
  <si>
    <t>第５表　　　市　町　村　別　学　年　別　児　童　数　（２－１）</t>
  </si>
  <si>
    <t>&lt;小学校&gt;（公立）</t>
  </si>
  <si>
    <t>第５表　　　市　町　村　別　学　年　別　児　童　数　（２－２）</t>
  </si>
  <si>
    <t>第６表　　　市　町　村　別　職　名　別　教　員　数　（２－１）</t>
  </si>
  <si>
    <t>第６表　　　市　町　村　別　職　名　別　教　員　数　（２－２）</t>
  </si>
  <si>
    <t>第７表　　　市　町　村　別　職　員　数　（　本　務　者　） （２－１）</t>
  </si>
  <si>
    <t>第７表　　　市　町　村　別　職　員　数　（　本　務　者　） （２－２）</t>
  </si>
  <si>
    <t>第１１表　　理　由　別　長　期　欠　席　児　童　数</t>
  </si>
  <si>
    <t>そ　　の　　他　　の　　者</t>
  </si>
  <si>
    <t>市 部 計</t>
  </si>
  <si>
    <t>仙台市計</t>
  </si>
  <si>
    <t>塩竈市</t>
  </si>
  <si>
    <t>塩竈市</t>
  </si>
  <si>
    <t>本務者のうち休職者等
（再掲）</t>
  </si>
  <si>
    <t xml:space="preserve">   (単位：学級，人)</t>
  </si>
  <si>
    <t>３個学年</t>
  </si>
  <si>
    <t>第９表　　編制方式別学級数及び児童数</t>
  </si>
  <si>
    <t>公　　　　　　立</t>
  </si>
  <si>
    <t>本　　　　　務　　　　　者</t>
  </si>
  <si>
    <t>大崎市</t>
  </si>
  <si>
    <t>美里町</t>
  </si>
  <si>
    <t>南三陸町</t>
  </si>
  <si>
    <t>&lt;小学校&gt;</t>
  </si>
  <si>
    <t>（つづき）</t>
  </si>
  <si>
    <t xml:space="preserve">   (単位：校，学級)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</si>
  <si>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</si>
  <si>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</si>
  <si>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</si>
  <si>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</si>
  <si>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</si>
  <si>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</si>
  <si>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</si>
  <si>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</si>
  <si>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</si>
  <si>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</si>
  <si>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</si>
  <si>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</si>
  <si>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第３表      学 級 数 別 学 校 数</t>
  </si>
  <si>
    <t>第４表      児 童 数 別 学 校 数</t>
  </si>
  <si>
    <t>(つづき）</t>
  </si>
  <si>
    <t>市 部 計</t>
  </si>
  <si>
    <t>仙台市計</t>
  </si>
  <si>
    <t>市 部 計</t>
  </si>
  <si>
    <t>仙台市計</t>
  </si>
  <si>
    <t>&lt;小 学 校&gt;</t>
  </si>
  <si>
    <t xml:space="preserve"> &lt;小学校&gt;</t>
  </si>
  <si>
    <t xml:space="preserve"> (単位：人 )</t>
  </si>
  <si>
    <t xml:space="preserve"> </t>
  </si>
  <si>
    <t xml:space="preserve"> &lt;小学校&gt;</t>
  </si>
  <si>
    <t xml:space="preserve"> (単位：人 )</t>
  </si>
  <si>
    <t>30日 以 上 欠 席 者</t>
  </si>
  <si>
    <t>本務者のうち市町村費負担の教員
（再掲）</t>
  </si>
  <si>
    <t>負担法による
事務職員</t>
  </si>
  <si>
    <t>市町村費負担の教員</t>
  </si>
  <si>
    <t>学校給食調理従事員</t>
  </si>
  <si>
    <t>病弱・
身体虚弱</t>
  </si>
  <si>
    <t>肢体
不自由</t>
  </si>
  <si>
    <t>特別支援学級</t>
  </si>
  <si>
    <t>特別支援
学級
児童数
（再掲）</t>
  </si>
  <si>
    <t>副校長</t>
  </si>
  <si>
    <t>主幹教諭</t>
  </si>
  <si>
    <t>指導教諭</t>
  </si>
  <si>
    <t>帰　国　子　児　童　数　（前年度間）</t>
  </si>
  <si>
    <t>（注）　帰国児童数は前年度間中に帰国した児童の数</t>
  </si>
  <si>
    <t>第１０表　　外　国　人　児　童　数　・　帰　国　児　童　数</t>
  </si>
  <si>
    <t>特別支援学級</t>
  </si>
  <si>
    <t>区　　分
市町村名</t>
  </si>
  <si>
    <t>区　　分
市町村名</t>
  </si>
  <si>
    <t>第２表　　　市　町　村　別　学　校　数　及　び　学　級　数</t>
  </si>
  <si>
    <t xml:space="preserve"> </t>
  </si>
  <si>
    <t>…</t>
  </si>
  <si>
    <t>…</t>
  </si>
  <si>
    <t>刈 田 郡 計</t>
  </si>
  <si>
    <t>柴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</si>
  <si>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</si>
  <si>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</si>
  <si>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</si>
  <si>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</si>
  <si>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</si>
  <si>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</si>
  <si>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</si>
  <si>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</si>
  <si>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</si>
  <si>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平成24年度</t>
  </si>
  <si>
    <t>平成25年度</t>
  </si>
  <si>
    <t>平成25年度</t>
  </si>
  <si>
    <t>平成25年度</t>
  </si>
  <si>
    <t>…</t>
  </si>
  <si>
    <t>青葉区</t>
  </si>
  <si>
    <t>仙台市計</t>
  </si>
  <si>
    <t>黒 川 郡 計</t>
  </si>
  <si>
    <t>平 成 25 年度</t>
  </si>
  <si>
    <t>平成25年度</t>
  </si>
  <si>
    <t/>
  </si>
  <si>
    <t>平成25年度</t>
  </si>
  <si>
    <t>平成26年度</t>
  </si>
  <si>
    <t>平成26年度</t>
  </si>
  <si>
    <t>平成26年度</t>
  </si>
  <si>
    <t>平成26年度</t>
  </si>
  <si>
    <t>平成25年度</t>
  </si>
  <si>
    <t>平 成 26 年度</t>
  </si>
  <si>
    <t>平成26年度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</si>
</sst>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  <numFmt numFmtId="227" formatCode="#,##0;&quot;△ &quot;#,##0;\-"/>
    <numFmt numFmtId="228" formatCode="\(#,##0\);&quot;△ &quot;#,##0;\-"/>
  </numFmts>
  <fonts count="8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明朝"/>
      <family val="1"/>
    </font>
    <font>
      <sz val="10"/>
      <color indexed="12"/>
      <name val="明朝"/>
      <family val="1"/>
    </font>
    <font>
      <sz val="11"/>
      <name val="書院細明朝体"/>
      <family val="1"/>
    </font>
    <font>
      <b/>
      <sz val="14"/>
      <name val="書院細明朝体"/>
      <family val="1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0"/>
      <color indexed="12"/>
      <name val="明朝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9"/>
      <name val="明朝"/>
      <family val="1"/>
    </font>
    <font>
      <b/>
      <sz val="8"/>
      <name val="書院細明朝体"/>
      <family val="1"/>
    </font>
    <font>
      <b/>
      <sz val="8"/>
      <name val="明朝"/>
      <family val="1"/>
    </font>
    <font>
      <b/>
      <sz val="9"/>
      <color indexed="12"/>
      <name val="書院細明朝体"/>
      <family val="1"/>
    </font>
    <font>
      <b/>
      <sz val="14"/>
      <name val="Terminal"/>
      <family val="0"/>
    </font>
    <font>
      <b/>
      <sz val="11"/>
      <name val="ＭＳ Ｐゴシック"/>
      <family val="3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color indexed="12"/>
      <name val="明朝"/>
      <family val="1"/>
    </font>
    <font>
      <sz val="11"/>
      <name val="明朝"/>
      <family val="1"/>
    </font>
    <font>
      <sz val="11"/>
      <color indexed="12"/>
      <name val="明朝"/>
      <family val="1"/>
    </font>
    <font>
      <sz val="11"/>
      <color indexed="12"/>
      <name val="書院細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9"/>
      <name val="書院細明朝体"/>
      <family val="1"/>
    </font>
    <font>
      <sz val="11"/>
      <color indexed="9"/>
      <name val="明朝"/>
      <family val="1"/>
    </font>
    <font>
      <sz val="11"/>
      <color indexed="9"/>
      <name val="書院細明朝体"/>
      <family val="1"/>
    </font>
    <font>
      <sz val="10"/>
      <color indexed="9"/>
      <name val="明朝"/>
      <family val="1"/>
    </font>
    <font>
      <b/>
      <sz val="10"/>
      <color indexed="9"/>
      <name val="書院細明朝体"/>
      <family val="1"/>
    </font>
    <font>
      <b/>
      <sz val="10"/>
      <color indexed="9"/>
      <name val="明朝"/>
      <family val="1"/>
    </font>
    <font>
      <b/>
      <sz val="11"/>
      <color indexed="9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書院細明朝体"/>
      <family val="1"/>
    </font>
    <font>
      <sz val="11"/>
      <color theme="0"/>
      <name val="明朝"/>
      <family val="1"/>
    </font>
    <font>
      <sz val="11"/>
      <color theme="0"/>
      <name val="書院細明朝体"/>
      <family val="1"/>
    </font>
    <font>
      <sz val="10"/>
      <color theme="0"/>
      <name val="明朝"/>
      <family val="1"/>
    </font>
    <font>
      <b/>
      <sz val="10"/>
      <color theme="0"/>
      <name val="書院細明朝体"/>
      <family val="1"/>
    </font>
    <font>
      <b/>
      <sz val="10"/>
      <color theme="0"/>
      <name val="明朝"/>
      <family val="1"/>
    </font>
    <font>
      <b/>
      <sz val="11"/>
      <color theme="0"/>
      <name val="書院細明朝体"/>
      <family val="1"/>
    </font>
    <font>
      <b/>
      <sz val="10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1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176" fontId="13" fillId="0" borderId="0" xfId="62" applyNumberFormat="1" applyFont="1" applyFill="1" applyBorder="1" applyAlignment="1">
      <alignment vertical="center"/>
      <protection/>
    </xf>
    <xf numFmtId="176" fontId="14" fillId="0" borderId="10" xfId="62" applyNumberFormat="1" applyFont="1" applyFill="1" applyBorder="1" applyAlignment="1" applyProtection="1">
      <alignment horizontal="center" vertical="center"/>
      <protection/>
    </xf>
    <xf numFmtId="176" fontId="14" fillId="0" borderId="11" xfId="61" applyNumberFormat="1" applyFont="1" applyFill="1" applyBorder="1" applyAlignment="1" applyProtection="1">
      <alignment horizontal="left" vertical="center"/>
      <protection/>
    </xf>
    <xf numFmtId="176" fontId="13" fillId="0" borderId="0" xfId="61" applyNumberFormat="1" applyFont="1" applyFill="1" applyBorder="1" applyAlignment="1">
      <alignment vertical="center"/>
      <protection/>
    </xf>
    <xf numFmtId="176" fontId="13" fillId="0" borderId="0" xfId="62" applyNumberFormat="1" applyFont="1" applyFill="1" applyAlignment="1">
      <alignment vertical="center"/>
      <protection/>
    </xf>
    <xf numFmtId="178" fontId="18" fillId="0" borderId="12" xfId="64" applyNumberFormat="1" applyFont="1" applyFill="1" applyBorder="1" applyAlignment="1">
      <alignment vertical="center"/>
      <protection/>
    </xf>
    <xf numFmtId="178" fontId="18" fillId="0" borderId="13" xfId="64" applyNumberFormat="1" applyFont="1" applyFill="1" applyBorder="1" applyAlignment="1">
      <alignment vertical="center"/>
      <protection/>
    </xf>
    <xf numFmtId="178" fontId="18" fillId="0" borderId="0" xfId="64" applyNumberFormat="1" applyFont="1" applyFill="1" applyBorder="1" applyAlignment="1">
      <alignment horizontal="right" vertical="center"/>
      <protection/>
    </xf>
    <xf numFmtId="176" fontId="13" fillId="0" borderId="0" xfId="61" applyNumberFormat="1" applyFont="1" applyFill="1" applyAlignment="1">
      <alignment horizontal="centerContinuous"/>
      <protection/>
    </xf>
    <xf numFmtId="176" fontId="13" fillId="0" borderId="0" xfId="61" applyNumberFormat="1" applyFont="1" applyFill="1" applyAlignment="1">
      <alignment horizontal="centerContinuous" vertical="center"/>
      <protection/>
    </xf>
    <xf numFmtId="37" fontId="12" fillId="0" borderId="14" xfId="61" applyFont="1" applyFill="1" applyBorder="1" applyAlignment="1">
      <alignment horizontal="right" vertical="center"/>
      <protection/>
    </xf>
    <xf numFmtId="176" fontId="14" fillId="0" borderId="15" xfId="61" applyNumberFormat="1" applyFont="1" applyFill="1" applyBorder="1" applyAlignment="1" applyProtection="1">
      <alignment horizontal="center" vertical="center"/>
      <protection/>
    </xf>
    <xf numFmtId="176" fontId="27" fillId="0" borderId="14" xfId="61" applyNumberFormat="1" applyFont="1" applyFill="1" applyBorder="1" applyAlignment="1">
      <alignment vertical="center"/>
      <protection/>
    </xf>
    <xf numFmtId="176" fontId="17" fillId="0" borderId="0" xfId="61" applyNumberFormat="1" applyFont="1" applyFill="1" applyBorder="1" applyAlignment="1" applyProtection="1">
      <alignment vertical="center"/>
      <protection locked="0"/>
    </xf>
    <xf numFmtId="176" fontId="17" fillId="0" borderId="0" xfId="61" applyNumberFormat="1" applyFont="1" applyFill="1" applyAlignment="1" applyProtection="1">
      <alignment vertical="center"/>
      <protection locked="0"/>
    </xf>
    <xf numFmtId="176" fontId="13" fillId="0" borderId="0" xfId="61" applyNumberFormat="1" applyFont="1" applyFill="1" applyAlignment="1">
      <alignment vertical="center"/>
      <protection/>
    </xf>
    <xf numFmtId="176" fontId="14" fillId="0" borderId="15" xfId="61" applyNumberFormat="1" applyFont="1" applyFill="1" applyBorder="1" applyAlignment="1" applyProtection="1">
      <alignment horizontal="center" vertical="center" wrapText="1"/>
      <protection/>
    </xf>
    <xf numFmtId="176" fontId="17" fillId="0" borderId="0" xfId="62" applyNumberFormat="1" applyFont="1" applyFill="1" applyAlignment="1" applyProtection="1">
      <alignment vertical="center"/>
      <protection locked="0"/>
    </xf>
    <xf numFmtId="176" fontId="13" fillId="0" borderId="14" xfId="62" applyNumberFormat="1" applyFont="1" applyFill="1" applyBorder="1" applyAlignment="1">
      <alignment vertical="center"/>
      <protection/>
    </xf>
    <xf numFmtId="176" fontId="13" fillId="0" borderId="16" xfId="62" applyNumberFormat="1" applyFont="1" applyFill="1" applyBorder="1" applyAlignment="1">
      <alignment vertical="center"/>
      <protection/>
    </xf>
    <xf numFmtId="176" fontId="13" fillId="0" borderId="15" xfId="62" applyNumberFormat="1" applyFont="1" applyFill="1" applyBorder="1" applyAlignment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176" fontId="10" fillId="0" borderId="0" xfId="62" applyNumberFormat="1" applyFont="1" applyFill="1" applyBorder="1" applyAlignment="1" applyProtection="1">
      <alignment vertical="center"/>
      <protection locked="0"/>
    </xf>
    <xf numFmtId="176" fontId="17" fillId="0" borderId="0" xfId="62" applyNumberFormat="1" applyFont="1" applyFill="1" applyBorder="1" applyAlignment="1" applyProtection="1">
      <alignment vertical="center"/>
      <protection locked="0"/>
    </xf>
    <xf numFmtId="176" fontId="10" fillId="0" borderId="0" xfId="62" applyNumberFormat="1" applyFont="1" applyFill="1" applyAlignment="1" applyProtection="1">
      <alignment vertical="center"/>
      <protection locked="0"/>
    </xf>
    <xf numFmtId="176" fontId="9" fillId="0" borderId="0" xfId="62" applyNumberFormat="1" applyFont="1" applyFill="1" applyBorder="1" applyAlignment="1">
      <alignment vertical="center"/>
      <protection/>
    </xf>
    <xf numFmtId="176" fontId="14" fillId="0" borderId="0" xfId="62" applyNumberFormat="1" applyFont="1" applyFill="1" applyAlignment="1" applyProtection="1">
      <alignment horizontal="center" vertical="center"/>
      <protection/>
    </xf>
    <xf numFmtId="176" fontId="14" fillId="0" borderId="0" xfId="62" applyNumberFormat="1" applyFont="1" applyFill="1" applyAlignment="1">
      <alignment horizontal="centerContinuous" vertical="center"/>
      <protection/>
    </xf>
    <xf numFmtId="176" fontId="14" fillId="0" borderId="0" xfId="62" applyNumberFormat="1" applyFont="1" applyFill="1" applyBorder="1" applyAlignment="1" applyProtection="1">
      <alignment horizontal="left" vertical="center"/>
      <protection/>
    </xf>
    <xf numFmtId="176" fontId="14" fillId="0" borderId="14" xfId="62" applyNumberFormat="1" applyFont="1" applyFill="1" applyBorder="1" applyAlignment="1">
      <alignment vertical="center"/>
      <protection/>
    </xf>
    <xf numFmtId="176" fontId="14" fillId="0" borderId="0" xfId="62" applyNumberFormat="1" applyFont="1" applyFill="1" applyBorder="1" applyAlignment="1">
      <alignment vertical="center"/>
      <protection/>
    </xf>
    <xf numFmtId="176" fontId="14" fillId="0" borderId="14" xfId="62" applyNumberFormat="1" applyFont="1" applyFill="1" applyBorder="1" applyAlignment="1" applyProtection="1">
      <alignment horizontal="right" vertical="center"/>
      <protection/>
    </xf>
    <xf numFmtId="176" fontId="14" fillId="0" borderId="10" xfId="62" applyNumberFormat="1" applyFont="1" applyFill="1" applyBorder="1" applyAlignment="1">
      <alignment vertical="center"/>
      <protection/>
    </xf>
    <xf numFmtId="176" fontId="14" fillId="0" borderId="12" xfId="61" applyNumberFormat="1" applyFont="1" applyFill="1" applyBorder="1" applyAlignment="1">
      <alignment vertical="center"/>
      <protection/>
    </xf>
    <xf numFmtId="176" fontId="13" fillId="0" borderId="13" xfId="61" applyNumberFormat="1" applyFont="1" applyFill="1" applyBorder="1" applyAlignment="1">
      <alignment vertical="center"/>
      <protection/>
    </xf>
    <xf numFmtId="176" fontId="15" fillId="0" borderId="0" xfId="61" applyNumberFormat="1" applyFont="1" applyFill="1" applyBorder="1" applyAlignment="1">
      <alignment vertical="center"/>
      <protection/>
    </xf>
    <xf numFmtId="176" fontId="13" fillId="0" borderId="11" xfId="61" applyNumberFormat="1" applyFont="1" applyFill="1" applyBorder="1" applyAlignment="1">
      <alignment vertical="center"/>
      <protection/>
    </xf>
    <xf numFmtId="176" fontId="13" fillId="0" borderId="10" xfId="62" applyNumberFormat="1" applyFont="1" applyFill="1" applyBorder="1" applyAlignment="1">
      <alignment vertical="center"/>
      <protection/>
    </xf>
    <xf numFmtId="176" fontId="13" fillId="0" borderId="0" xfId="61" applyNumberFormat="1" applyFont="1" applyFill="1" applyBorder="1" applyAlignment="1">
      <alignment horizontal="right" vertical="center"/>
      <protection/>
    </xf>
    <xf numFmtId="176" fontId="14" fillId="0" borderId="10" xfId="61" applyNumberFormat="1" applyFont="1" applyFill="1" applyBorder="1" applyAlignment="1" applyProtection="1">
      <alignment horizontal="right" vertical="center"/>
      <protection/>
    </xf>
    <xf numFmtId="176" fontId="14" fillId="0" borderId="10" xfId="61" applyNumberFormat="1" applyFont="1" applyFill="1" applyBorder="1" applyAlignment="1" applyProtection="1">
      <alignment horizontal="distributed" vertical="center"/>
      <protection/>
    </xf>
    <xf numFmtId="176" fontId="14" fillId="0" borderId="11" xfId="61" applyNumberFormat="1" applyFont="1" applyFill="1" applyBorder="1" applyAlignment="1" applyProtection="1">
      <alignment horizontal="distributed" vertical="center"/>
      <protection/>
    </xf>
    <xf numFmtId="176" fontId="14" fillId="0" borderId="0" xfId="61" applyNumberFormat="1" applyFont="1" applyFill="1" applyBorder="1" applyAlignment="1" applyProtection="1">
      <alignment horizontal="distributed" vertical="center"/>
      <protection/>
    </xf>
    <xf numFmtId="176" fontId="13" fillId="0" borderId="0" xfId="61" applyNumberFormat="1" applyFont="1" applyFill="1" applyBorder="1" applyAlignment="1">
      <alignment horizontal="left" vertical="center"/>
      <protection/>
    </xf>
    <xf numFmtId="178" fontId="18" fillId="0" borderId="0" xfId="64" applyNumberFormat="1" applyFont="1" applyFill="1" applyAlignment="1">
      <alignment vertical="center"/>
      <protection/>
    </xf>
    <xf numFmtId="178" fontId="20" fillId="0" borderId="0" xfId="64" applyNumberFormat="1" applyFont="1" applyFill="1" applyAlignment="1">
      <alignment vertical="center"/>
      <protection/>
    </xf>
    <xf numFmtId="178" fontId="18" fillId="0" borderId="0" xfId="64" applyNumberFormat="1" applyFont="1" applyFill="1" applyBorder="1" applyAlignment="1" applyProtection="1">
      <alignment horizontal="left" vertical="center"/>
      <protection/>
    </xf>
    <xf numFmtId="178" fontId="18" fillId="0" borderId="0" xfId="64" applyNumberFormat="1" applyFont="1" applyFill="1" applyBorder="1" applyAlignment="1">
      <alignment vertical="center"/>
      <protection/>
    </xf>
    <xf numFmtId="178" fontId="21" fillId="0" borderId="17" xfId="64" applyNumberFormat="1" applyFont="1" applyFill="1" applyBorder="1" applyAlignment="1" applyProtection="1">
      <alignment horizontal="center" vertical="center"/>
      <protection/>
    </xf>
    <xf numFmtId="178" fontId="21" fillId="0" borderId="18" xfId="64" applyNumberFormat="1" applyFont="1" applyFill="1" applyBorder="1" applyAlignment="1" applyProtection="1">
      <alignment horizontal="center" vertical="center"/>
      <protection/>
    </xf>
    <xf numFmtId="178" fontId="21" fillId="0" borderId="19" xfId="64" applyNumberFormat="1" applyFont="1" applyFill="1" applyBorder="1" applyAlignment="1" applyProtection="1">
      <alignment horizontal="center" vertical="center"/>
      <protection/>
    </xf>
    <xf numFmtId="178" fontId="73" fillId="0" borderId="0" xfId="64" applyNumberFormat="1" applyFont="1" applyFill="1" applyAlignment="1">
      <alignment vertical="center"/>
      <protection/>
    </xf>
    <xf numFmtId="178" fontId="18" fillId="0" borderId="0" xfId="64" applyNumberFormat="1" applyFont="1" applyFill="1" applyAlignment="1">
      <alignment horizontal="centerContinuous" vertical="center"/>
      <protection/>
    </xf>
    <xf numFmtId="178" fontId="18" fillId="0" borderId="0" xfId="64" applyNumberFormat="1" applyFont="1" applyFill="1" applyBorder="1" applyAlignment="1" applyProtection="1">
      <alignment vertical="center"/>
      <protection/>
    </xf>
    <xf numFmtId="178" fontId="18" fillId="0" borderId="0" xfId="64" applyNumberFormat="1" applyFont="1" applyFill="1" applyBorder="1" applyAlignment="1" applyProtection="1">
      <alignment horizontal="center" vertical="center"/>
      <protection/>
    </xf>
    <xf numFmtId="178" fontId="21" fillId="0" borderId="0" xfId="64" applyNumberFormat="1" applyFont="1" applyFill="1" applyBorder="1" applyAlignment="1" applyProtection="1">
      <alignment vertical="center"/>
      <protection/>
    </xf>
    <xf numFmtId="178" fontId="18" fillId="0" borderId="0" xfId="64" applyNumberFormat="1" applyFont="1" applyFill="1" applyBorder="1" applyAlignment="1" applyProtection="1">
      <alignment horizontal="right" vertical="center"/>
      <protection/>
    </xf>
    <xf numFmtId="178" fontId="18" fillId="0" borderId="0" xfId="64" applyNumberFormat="1" applyFont="1" applyFill="1" applyAlignment="1" applyProtection="1">
      <alignment horizontal="right" vertical="center"/>
      <protection/>
    </xf>
    <xf numFmtId="178" fontId="18" fillId="0" borderId="14" xfId="64" applyNumberFormat="1" applyFont="1" applyFill="1" applyBorder="1" applyAlignment="1" applyProtection="1">
      <alignment vertical="center"/>
      <protection/>
    </xf>
    <xf numFmtId="178" fontId="18" fillId="0" borderId="14" xfId="64" applyNumberFormat="1" applyFont="1" applyFill="1" applyBorder="1" applyAlignment="1" applyProtection="1">
      <alignment horizontal="right" vertical="center"/>
      <protection/>
    </xf>
    <xf numFmtId="178" fontId="18" fillId="0" borderId="14" xfId="64" applyNumberFormat="1" applyFont="1" applyFill="1" applyBorder="1" applyAlignment="1" applyProtection="1">
      <alignment horizontal="right" vertical="center"/>
      <protection locked="0"/>
    </xf>
    <xf numFmtId="178" fontId="18" fillId="0" borderId="0" xfId="64" applyNumberFormat="1" applyFont="1" applyFill="1" applyBorder="1" applyAlignment="1" applyProtection="1">
      <alignment horizontal="right" vertical="center"/>
      <protection locked="0"/>
    </xf>
    <xf numFmtId="178" fontId="18" fillId="0" borderId="0" xfId="64" applyNumberFormat="1" applyFont="1" applyFill="1" applyAlignment="1" applyProtection="1">
      <alignment vertical="center"/>
      <protection/>
    </xf>
    <xf numFmtId="178" fontId="12" fillId="0" borderId="0" xfId="64" applyNumberFormat="1" applyFont="1" applyFill="1" applyAlignment="1">
      <alignment vertical="center"/>
      <protection/>
    </xf>
    <xf numFmtId="178" fontId="18" fillId="0" borderId="12" xfId="64" applyNumberFormat="1" applyFont="1" applyFill="1" applyBorder="1" applyAlignment="1">
      <alignment horizontal="centerContinuous" vertical="center"/>
      <protection/>
    </xf>
    <xf numFmtId="178" fontId="18" fillId="0" borderId="13" xfId="64" applyNumberFormat="1" applyFont="1" applyFill="1" applyBorder="1" applyAlignment="1" applyProtection="1">
      <alignment horizontal="centerContinuous" vertical="center"/>
      <protection/>
    </xf>
    <xf numFmtId="178" fontId="18" fillId="0" borderId="13" xfId="64" applyNumberFormat="1" applyFont="1" applyFill="1" applyBorder="1" applyAlignment="1">
      <alignment horizontal="centerContinuous" vertical="center"/>
      <protection/>
    </xf>
    <xf numFmtId="178" fontId="18" fillId="0" borderId="11" xfId="64" applyNumberFormat="1" applyFont="1" applyFill="1" applyBorder="1" applyAlignment="1" applyProtection="1">
      <alignment horizontal="center" vertical="center"/>
      <protection/>
    </xf>
    <xf numFmtId="178" fontId="18" fillId="0" borderId="11" xfId="64" applyNumberFormat="1" applyFont="1" applyFill="1" applyBorder="1" applyAlignment="1" applyProtection="1">
      <alignment horizontal="right" vertical="center"/>
      <protection/>
    </xf>
    <xf numFmtId="178" fontId="18" fillId="0" borderId="15" xfId="64" applyNumberFormat="1" applyFont="1" applyFill="1" applyBorder="1" applyAlignment="1" applyProtection="1">
      <alignment horizontal="right" vertical="center"/>
      <protection/>
    </xf>
    <xf numFmtId="178" fontId="18" fillId="0" borderId="0" xfId="63" applyNumberFormat="1" applyFont="1" applyFill="1" applyAlignment="1" applyProtection="1">
      <alignment horizontal="center" vertical="center"/>
      <protection/>
    </xf>
    <xf numFmtId="178" fontId="18" fillId="0" borderId="0" xfId="63" applyNumberFormat="1" applyFont="1" applyFill="1" applyAlignment="1">
      <alignment vertical="center"/>
      <protection/>
    </xf>
    <xf numFmtId="178" fontId="20" fillId="0" borderId="0" xfId="63" applyNumberFormat="1" applyFont="1" applyFill="1" applyAlignment="1">
      <alignment vertical="center"/>
      <protection/>
    </xf>
    <xf numFmtId="178" fontId="18" fillId="0" borderId="0" xfId="63" applyNumberFormat="1" applyFont="1" applyFill="1" applyBorder="1" applyAlignment="1" applyProtection="1">
      <alignment horizontal="left" vertical="center"/>
      <protection/>
    </xf>
    <xf numFmtId="178" fontId="18" fillId="0" borderId="0" xfId="63" applyNumberFormat="1" applyFont="1" applyFill="1" applyBorder="1" applyAlignment="1">
      <alignment horizontal="center" vertical="center"/>
      <protection/>
    </xf>
    <xf numFmtId="178" fontId="18" fillId="0" borderId="0" xfId="63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>
      <alignment vertical="center"/>
    </xf>
    <xf numFmtId="178" fontId="18" fillId="0" borderId="19" xfId="63" applyNumberFormat="1" applyFont="1" applyFill="1" applyBorder="1" applyAlignment="1" applyProtection="1">
      <alignment horizontal="center" vertical="center"/>
      <protection/>
    </xf>
    <xf numFmtId="178" fontId="18" fillId="0" borderId="0" xfId="63" applyNumberFormat="1" applyFont="1" applyFill="1" applyAlignment="1">
      <alignment horizontal="center" vertical="center"/>
      <protection/>
    </xf>
    <xf numFmtId="178" fontId="26" fillId="0" borderId="0" xfId="63" applyNumberFormat="1" applyFont="1" applyFill="1" applyAlignment="1">
      <alignment vertical="center"/>
      <protection/>
    </xf>
    <xf numFmtId="178" fontId="26" fillId="0" borderId="0" xfId="63" applyNumberFormat="1" applyFont="1" applyFill="1" applyBorder="1" applyAlignment="1" applyProtection="1">
      <alignment horizontal="right" vertical="center"/>
      <protection/>
    </xf>
    <xf numFmtId="178" fontId="26" fillId="0" borderId="0" xfId="63" applyNumberFormat="1" applyFont="1" applyFill="1" applyBorder="1" applyAlignment="1">
      <alignment horizontal="right" vertical="center"/>
      <protection/>
    </xf>
    <xf numFmtId="178" fontId="18" fillId="0" borderId="0" xfId="63" applyNumberFormat="1" applyFont="1" applyFill="1" applyBorder="1" applyAlignment="1" applyProtection="1">
      <alignment horizontal="center" vertical="center"/>
      <protection/>
    </xf>
    <xf numFmtId="178" fontId="18" fillId="0" borderId="14" xfId="63" applyNumberFormat="1" applyFont="1" applyFill="1" applyBorder="1" applyAlignment="1" applyProtection="1">
      <alignment horizontal="center" vertical="center"/>
      <protection/>
    </xf>
    <xf numFmtId="178" fontId="26" fillId="0" borderId="14" xfId="63" applyNumberFormat="1" applyFont="1" applyFill="1" applyBorder="1" applyAlignment="1" applyProtection="1">
      <alignment horizontal="right" vertical="center"/>
      <protection/>
    </xf>
    <xf numFmtId="178" fontId="18" fillId="0" borderId="0" xfId="63" applyNumberFormat="1" applyFont="1" applyFill="1" applyBorder="1" applyAlignment="1">
      <alignment vertical="center"/>
      <protection/>
    </xf>
    <xf numFmtId="178" fontId="18" fillId="0" borderId="13" xfId="63" applyNumberFormat="1" applyFont="1" applyFill="1" applyBorder="1" applyAlignment="1">
      <alignment vertical="center"/>
      <protection/>
    </xf>
    <xf numFmtId="178" fontId="18" fillId="0" borderId="19" xfId="63" applyNumberFormat="1" applyFont="1" applyFill="1" applyBorder="1" applyAlignment="1" applyProtection="1">
      <alignment horizontal="centerContinuous" vertical="center"/>
      <protection/>
    </xf>
    <xf numFmtId="178" fontId="18" fillId="0" borderId="19" xfId="63" applyNumberFormat="1" applyFont="1" applyFill="1" applyBorder="1" applyAlignment="1">
      <alignment horizontal="centerContinuous" vertical="center"/>
      <protection/>
    </xf>
    <xf numFmtId="178" fontId="18" fillId="0" borderId="17" xfId="63" applyNumberFormat="1" applyFont="1" applyFill="1" applyBorder="1" applyAlignment="1" applyProtection="1">
      <alignment horizontal="centerContinuous" vertical="center"/>
      <protection/>
    </xf>
    <xf numFmtId="178" fontId="18" fillId="0" borderId="20" xfId="63" applyNumberFormat="1" applyFont="1" applyFill="1" applyBorder="1" applyAlignment="1">
      <alignment horizontal="centerContinuous" vertical="center"/>
      <protection/>
    </xf>
    <xf numFmtId="178" fontId="18" fillId="0" borderId="15" xfId="63" applyNumberFormat="1" applyFont="1" applyFill="1" applyBorder="1" applyAlignment="1" applyProtection="1">
      <alignment horizontal="center" vertical="center"/>
      <protection/>
    </xf>
    <xf numFmtId="178" fontId="18" fillId="0" borderId="18" xfId="63" applyNumberFormat="1" applyFont="1" applyFill="1" applyBorder="1" applyAlignment="1" applyProtection="1">
      <alignment horizontal="center" vertical="center"/>
      <protection/>
    </xf>
    <xf numFmtId="178" fontId="14" fillId="0" borderId="0" xfId="63" applyNumberFormat="1" applyFont="1" applyFill="1" applyAlignment="1" applyProtection="1">
      <alignment horizontal="right" vertical="center"/>
      <protection/>
    </xf>
    <xf numFmtId="178" fontId="14" fillId="0" borderId="0" xfId="63" applyNumberFormat="1" applyFont="1" applyFill="1" applyAlignment="1">
      <alignment horizontal="right" vertical="center"/>
      <protection/>
    </xf>
    <xf numFmtId="178" fontId="18" fillId="0" borderId="0" xfId="63" applyNumberFormat="1" applyFont="1" applyFill="1" applyAlignment="1" applyProtection="1">
      <alignment horizontal="left" vertical="center"/>
      <protection/>
    </xf>
    <xf numFmtId="178" fontId="18" fillId="0" borderId="0" xfId="63" applyNumberFormat="1" applyFont="1" applyFill="1" applyAlignment="1" applyProtection="1">
      <alignment horizontal="right" vertical="center"/>
      <protection/>
    </xf>
    <xf numFmtId="178" fontId="18" fillId="0" borderId="0" xfId="63" applyNumberFormat="1" applyFont="1" applyFill="1" applyAlignment="1" applyProtection="1">
      <alignment horizontal="left" vertical="center" wrapText="1"/>
      <protection/>
    </xf>
    <xf numFmtId="178" fontId="14" fillId="0" borderId="0" xfId="63" applyNumberFormat="1" applyFont="1" applyFill="1" applyBorder="1" applyAlignment="1" applyProtection="1">
      <alignment horizontal="right" vertical="center"/>
      <protection/>
    </xf>
    <xf numFmtId="178" fontId="18" fillId="0" borderId="14" xfId="63" applyNumberFormat="1" applyFont="1" applyFill="1" applyBorder="1" applyAlignment="1" applyProtection="1">
      <alignment horizontal="right" vertical="center"/>
      <protection/>
    </xf>
    <xf numFmtId="178" fontId="14" fillId="0" borderId="14" xfId="63" applyNumberFormat="1" applyFont="1" applyFill="1" applyBorder="1" applyAlignment="1" applyProtection="1">
      <alignment horizontal="right" vertical="center"/>
      <protection/>
    </xf>
    <xf numFmtId="178" fontId="20" fillId="0" borderId="0" xfId="63" applyNumberFormat="1" applyFont="1" applyFill="1" applyAlignment="1">
      <alignment vertical="center" wrapText="1"/>
      <protection/>
    </xf>
    <xf numFmtId="176" fontId="27" fillId="0" borderId="0" xfId="61" applyNumberFormat="1" applyFont="1" applyFill="1" applyBorder="1" applyAlignment="1">
      <alignment vertical="center"/>
      <protection/>
    </xf>
    <xf numFmtId="176" fontId="27" fillId="0" borderId="0" xfId="62" applyNumberFormat="1" applyFont="1" applyFill="1" applyAlignment="1">
      <alignment vertical="center"/>
      <protection/>
    </xf>
    <xf numFmtId="176" fontId="27" fillId="0" borderId="0" xfId="62" applyNumberFormat="1" applyFont="1" applyFill="1" applyBorder="1" applyAlignment="1">
      <alignment vertical="center"/>
      <protection/>
    </xf>
    <xf numFmtId="176" fontId="26" fillId="0" borderId="10" xfId="62" applyNumberFormat="1" applyFont="1" applyFill="1" applyBorder="1" applyAlignment="1">
      <alignment vertical="center"/>
      <protection/>
    </xf>
    <xf numFmtId="176" fontId="26" fillId="0" borderId="0" xfId="62" applyNumberFormat="1" applyFont="1" applyFill="1" applyBorder="1" applyAlignment="1">
      <alignment horizontal="right" vertical="center"/>
      <protection/>
    </xf>
    <xf numFmtId="176" fontId="27" fillId="0" borderId="11" xfId="61" applyNumberFormat="1" applyFont="1" applyFill="1" applyBorder="1" applyAlignment="1">
      <alignment vertical="center"/>
      <protection/>
    </xf>
    <xf numFmtId="176" fontId="27" fillId="0" borderId="10" xfId="62" applyNumberFormat="1" applyFont="1" applyFill="1" applyBorder="1" applyAlignment="1">
      <alignment vertical="center"/>
      <protection/>
    </xf>
    <xf numFmtId="176" fontId="26" fillId="0" borderId="0" xfId="62" applyNumberFormat="1" applyFont="1" applyFill="1" applyAlignment="1">
      <alignment horizontal="right" vertical="center"/>
      <protection/>
    </xf>
    <xf numFmtId="176" fontId="25" fillId="0" borderId="11" xfId="61" applyNumberFormat="1" applyFont="1" applyFill="1" applyBorder="1" applyAlignment="1" applyProtection="1">
      <alignment horizontal="right" vertical="center"/>
      <protection/>
    </xf>
    <xf numFmtId="176" fontId="27" fillId="0" borderId="0" xfId="61" applyNumberFormat="1" applyFont="1" applyFill="1" applyBorder="1" applyAlignment="1">
      <alignment horizontal="right" vertical="center"/>
      <protection/>
    </xf>
    <xf numFmtId="176" fontId="26" fillId="0" borderId="10" xfId="61" applyNumberFormat="1" applyFont="1" applyFill="1" applyBorder="1" applyAlignment="1" applyProtection="1">
      <alignment horizontal="right" vertical="center"/>
      <protection/>
    </xf>
    <xf numFmtId="176" fontId="26" fillId="0" borderId="11" xfId="61" applyNumberFormat="1" applyFont="1" applyFill="1" applyBorder="1" applyAlignment="1" applyProtection="1">
      <alignment horizontal="left" vertical="center"/>
      <protection/>
    </xf>
    <xf numFmtId="176" fontId="26" fillId="0" borderId="10" xfId="61" applyNumberFormat="1" applyFont="1" applyFill="1" applyBorder="1" applyAlignment="1" applyProtection="1">
      <alignment horizontal="distributed" vertical="center"/>
      <protection/>
    </xf>
    <xf numFmtId="176" fontId="26" fillId="0" borderId="11" xfId="61" applyNumberFormat="1" applyFont="1" applyFill="1" applyBorder="1" applyAlignment="1" applyProtection="1">
      <alignment horizontal="distributed" vertical="center"/>
      <protection/>
    </xf>
    <xf numFmtId="176" fontId="26" fillId="0" borderId="0" xfId="61" applyNumberFormat="1" applyFont="1" applyFill="1" applyBorder="1" applyAlignment="1" applyProtection="1">
      <alignment horizontal="distributed" vertical="center"/>
      <protection/>
    </xf>
    <xf numFmtId="176" fontId="25" fillId="0" borderId="0" xfId="61" applyNumberFormat="1" applyFont="1" applyFill="1" applyBorder="1" applyAlignment="1" applyProtection="1">
      <alignment horizontal="right" vertical="center"/>
      <protection/>
    </xf>
    <xf numFmtId="176" fontId="27" fillId="0" borderId="0" xfId="61" applyNumberFormat="1" applyFont="1" applyFill="1" applyBorder="1" applyAlignment="1">
      <alignment horizontal="left" vertical="center"/>
      <protection/>
    </xf>
    <xf numFmtId="176" fontId="27" fillId="0" borderId="14" xfId="62" applyNumberFormat="1" applyFont="1" applyFill="1" applyBorder="1" applyAlignment="1">
      <alignment vertical="center"/>
      <protection/>
    </xf>
    <xf numFmtId="176" fontId="27" fillId="0" borderId="16" xfId="62" applyNumberFormat="1" applyFont="1" applyFill="1" applyBorder="1" applyAlignment="1">
      <alignment vertical="center"/>
      <protection/>
    </xf>
    <xf numFmtId="176" fontId="27" fillId="0" borderId="15" xfId="62" applyNumberFormat="1" applyFont="1" applyFill="1" applyBorder="1" applyAlignment="1">
      <alignment vertical="center"/>
      <protection/>
    </xf>
    <xf numFmtId="176" fontId="29" fillId="0" borderId="0" xfId="62" applyNumberFormat="1" applyFont="1" applyFill="1" applyAlignment="1">
      <alignment vertical="center"/>
      <protection/>
    </xf>
    <xf numFmtId="176" fontId="30" fillId="0" borderId="0" xfId="62" applyNumberFormat="1" applyFont="1" applyFill="1" applyBorder="1" applyAlignment="1" applyProtection="1">
      <alignment vertical="center"/>
      <protection locked="0"/>
    </xf>
    <xf numFmtId="176" fontId="30" fillId="0" borderId="0" xfId="62" applyNumberFormat="1" applyFont="1" applyFill="1" applyAlignment="1" applyProtection="1">
      <alignment vertical="center"/>
      <protection locked="0"/>
    </xf>
    <xf numFmtId="176" fontId="74" fillId="0" borderId="0" xfId="62" applyNumberFormat="1" applyFont="1" applyFill="1" applyAlignment="1">
      <alignment vertical="center"/>
      <protection/>
    </xf>
    <xf numFmtId="176" fontId="75" fillId="0" borderId="0" xfId="62" applyNumberFormat="1" applyFont="1" applyFill="1" applyBorder="1" applyAlignment="1" applyProtection="1">
      <alignment horizontal="center" vertical="center"/>
      <protection/>
    </xf>
    <xf numFmtId="176" fontId="75" fillId="0" borderId="0" xfId="62" applyNumberFormat="1" applyFont="1" applyFill="1" applyBorder="1" applyAlignment="1" applyProtection="1">
      <alignment vertical="center"/>
      <protection locked="0"/>
    </xf>
    <xf numFmtId="176" fontId="76" fillId="0" borderId="0" xfId="62" applyNumberFormat="1" applyFont="1" applyFill="1" applyAlignment="1">
      <alignment vertical="center"/>
      <protection/>
    </xf>
    <xf numFmtId="176" fontId="11" fillId="0" borderId="0" xfId="62" applyNumberFormat="1" applyFont="1" applyFill="1" applyBorder="1" applyAlignment="1" applyProtection="1">
      <alignment horizontal="center" vertical="center"/>
      <protection/>
    </xf>
    <xf numFmtId="176" fontId="31" fillId="0" borderId="0" xfId="62" applyNumberFormat="1" applyFont="1" applyFill="1" applyBorder="1" applyAlignment="1" applyProtection="1">
      <alignment vertical="center"/>
      <protection locked="0"/>
    </xf>
    <xf numFmtId="176" fontId="14" fillId="0" borderId="0" xfId="62" applyNumberFormat="1" applyFont="1" applyFill="1" applyBorder="1" applyAlignment="1" applyProtection="1">
      <alignment vertical="center"/>
      <protection locked="0"/>
    </xf>
    <xf numFmtId="176" fontId="26" fillId="0" borderId="0" xfId="62" applyNumberFormat="1" applyFont="1" applyFill="1" applyBorder="1" applyAlignment="1" applyProtection="1">
      <alignment horizontal="right" vertical="center"/>
      <protection locked="0"/>
    </xf>
    <xf numFmtId="176" fontId="13" fillId="0" borderId="0" xfId="62" applyNumberFormat="1" applyFont="1" applyFill="1" applyAlignment="1" applyProtection="1">
      <alignment vertical="center"/>
      <protection locked="0"/>
    </xf>
    <xf numFmtId="176" fontId="77" fillId="0" borderId="0" xfId="62" applyNumberFormat="1" applyFont="1" applyFill="1" applyBorder="1" applyAlignment="1" applyProtection="1">
      <alignment horizontal="center" vertical="center"/>
      <protection/>
    </xf>
    <xf numFmtId="176" fontId="73" fillId="0" borderId="0" xfId="62" applyNumberFormat="1" applyFont="1" applyFill="1" applyBorder="1" applyAlignment="1" applyProtection="1">
      <alignment vertical="center"/>
      <protection locked="0"/>
    </xf>
    <xf numFmtId="176" fontId="78" fillId="0" borderId="0" xfId="62" applyNumberFormat="1" applyFont="1" applyFill="1" applyAlignment="1">
      <alignment vertical="center"/>
      <protection/>
    </xf>
    <xf numFmtId="176" fontId="23" fillId="0" borderId="0" xfId="62" applyNumberFormat="1" applyFont="1" applyFill="1" applyBorder="1" applyAlignment="1" applyProtection="1">
      <alignment vertical="center"/>
      <protection locked="0"/>
    </xf>
    <xf numFmtId="176" fontId="18" fillId="0" borderId="0" xfId="62" applyNumberFormat="1" applyFont="1" applyFill="1" applyBorder="1" applyAlignment="1" applyProtection="1">
      <alignment vertical="center"/>
      <protection locked="0"/>
    </xf>
    <xf numFmtId="176" fontId="14" fillId="0" borderId="19" xfId="62" applyNumberFormat="1" applyFont="1" applyFill="1" applyBorder="1" applyAlignment="1" applyProtection="1">
      <alignment vertical="center"/>
      <protection/>
    </xf>
    <xf numFmtId="176" fontId="14" fillId="0" borderId="20" xfId="62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>
      <alignment vertical="center"/>
      <protection/>
    </xf>
    <xf numFmtId="176" fontId="14" fillId="0" borderId="0" xfId="62" applyNumberFormat="1" applyFont="1" applyFill="1" applyAlignment="1">
      <alignment vertical="center"/>
      <protection/>
    </xf>
    <xf numFmtId="176" fontId="78" fillId="0" borderId="0" xfId="62" applyNumberFormat="1" applyFont="1" applyFill="1" applyBorder="1" applyAlignment="1" applyProtection="1">
      <alignment vertical="center"/>
      <protection locked="0"/>
    </xf>
    <xf numFmtId="176" fontId="78" fillId="0" borderId="0" xfId="62" applyNumberFormat="1" applyFont="1" applyFill="1" applyBorder="1" applyAlignment="1">
      <alignment vertical="center"/>
      <protection/>
    </xf>
    <xf numFmtId="176" fontId="14" fillId="0" borderId="0" xfId="62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 applyProtection="1">
      <alignment horizontal="left" vertical="center"/>
      <protection/>
    </xf>
    <xf numFmtId="178" fontId="14" fillId="0" borderId="14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 applyProtection="1">
      <alignment horizontal="right" vertical="center"/>
      <protection/>
    </xf>
    <xf numFmtId="178" fontId="14" fillId="0" borderId="15" xfId="0" applyNumberFormat="1" applyFont="1" applyFill="1" applyBorder="1" applyAlignment="1" applyProtection="1">
      <alignment horizontal="center" vertical="center"/>
      <protection/>
    </xf>
    <xf numFmtId="178" fontId="14" fillId="0" borderId="15" xfId="0" applyNumberFormat="1" applyFont="1" applyFill="1" applyBorder="1" applyAlignment="1" applyProtection="1">
      <alignment horizontal="centerContinuous" vertical="center"/>
      <protection/>
    </xf>
    <xf numFmtId="178" fontId="14" fillId="0" borderId="20" xfId="0" applyNumberFormat="1" applyFont="1" applyFill="1" applyBorder="1" applyAlignment="1">
      <alignment horizontal="centerContinuous" vertical="center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5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 applyProtection="1">
      <alignment horizontal="left" vertical="center"/>
      <protection/>
    </xf>
    <xf numFmtId="178" fontId="13" fillId="0" borderId="0" xfId="0" applyNumberFormat="1" applyFont="1" applyFill="1" applyBorder="1" applyAlignment="1">
      <alignment vertical="center" wrapText="1"/>
    </xf>
    <xf numFmtId="178" fontId="13" fillId="0" borderId="0" xfId="0" applyNumberFormat="1" applyFont="1" applyFill="1" applyBorder="1" applyAlignment="1" applyProtection="1">
      <alignment horizontal="left" vertical="center" wrapText="1"/>
      <protection/>
    </xf>
    <xf numFmtId="178" fontId="22" fillId="0" borderId="0" xfId="0" applyNumberFormat="1" applyFont="1" applyFill="1" applyBorder="1" applyAlignment="1">
      <alignment vertical="center" wrapText="1"/>
    </xf>
    <xf numFmtId="176" fontId="13" fillId="0" borderId="0" xfId="61" applyNumberFormat="1" applyFont="1" applyFill="1" applyBorder="1">
      <alignment/>
      <protection/>
    </xf>
    <xf numFmtId="176" fontId="13" fillId="0" borderId="0" xfId="61" applyNumberFormat="1" applyFont="1" applyFill="1">
      <alignment/>
      <protection/>
    </xf>
    <xf numFmtId="176" fontId="14" fillId="0" borderId="0" xfId="61" applyNumberFormat="1" applyFont="1" applyFill="1" applyAlignment="1">
      <alignment horizontal="center" vertical="center"/>
      <protection/>
    </xf>
    <xf numFmtId="176" fontId="14" fillId="0" borderId="14" xfId="61" applyNumberFormat="1" applyFont="1" applyFill="1" applyBorder="1" applyAlignment="1" applyProtection="1">
      <alignment horizontal="left" vertical="center"/>
      <protection locked="0"/>
    </xf>
    <xf numFmtId="176" fontId="13" fillId="0" borderId="14" xfId="61" applyNumberFormat="1" applyFont="1" applyFill="1" applyBorder="1" applyAlignment="1">
      <alignment vertical="center"/>
      <protection/>
    </xf>
    <xf numFmtId="37" fontId="12" fillId="0" borderId="14" xfId="61" applyFont="1" applyFill="1" applyBorder="1" applyAlignment="1">
      <alignment vertical="center"/>
      <protection/>
    </xf>
    <xf numFmtId="176" fontId="14" fillId="0" borderId="14" xfId="61" applyNumberFormat="1" applyFont="1" applyFill="1" applyBorder="1" applyAlignment="1">
      <alignment horizontal="left" vertical="center"/>
      <protection/>
    </xf>
    <xf numFmtId="176" fontId="14" fillId="0" borderId="14" xfId="61" applyNumberFormat="1" applyFont="1" applyFill="1" applyBorder="1" applyAlignment="1">
      <alignment vertical="center"/>
      <protection/>
    </xf>
    <xf numFmtId="176" fontId="14" fillId="0" borderId="14" xfId="61" applyNumberFormat="1" applyFont="1" applyFill="1" applyBorder="1" applyAlignment="1" applyProtection="1">
      <alignment horizontal="right" vertical="center"/>
      <protection/>
    </xf>
    <xf numFmtId="176" fontId="14" fillId="0" borderId="18" xfId="61" applyNumberFormat="1" applyFont="1" applyFill="1" applyBorder="1" applyAlignment="1" applyProtection="1">
      <alignment horizontal="center" vertical="center"/>
      <protection/>
    </xf>
    <xf numFmtId="176" fontId="14" fillId="0" borderId="18" xfId="61" applyNumberFormat="1" applyFont="1" applyFill="1" applyBorder="1" applyAlignment="1">
      <alignment horizontal="center" vertical="center"/>
      <protection/>
    </xf>
    <xf numFmtId="176" fontId="14" fillId="0" borderId="0" xfId="61" applyNumberFormat="1" applyFont="1" applyFill="1" applyBorder="1" applyAlignment="1">
      <alignment vertical="center"/>
      <protection/>
    </xf>
    <xf numFmtId="176" fontId="14" fillId="0" borderId="11" xfId="61" applyNumberFormat="1" applyFont="1" applyFill="1" applyBorder="1" applyAlignment="1">
      <alignment vertical="center"/>
      <protection/>
    </xf>
    <xf numFmtId="176" fontId="15" fillId="0" borderId="0" xfId="61" applyNumberFormat="1" applyFont="1" applyFill="1" applyAlignment="1">
      <alignment vertical="center"/>
      <protection/>
    </xf>
    <xf numFmtId="176" fontId="15" fillId="0" borderId="11" xfId="61" applyNumberFormat="1" applyFont="1" applyFill="1" applyBorder="1" applyAlignment="1">
      <alignment vertical="center"/>
      <protection/>
    </xf>
    <xf numFmtId="176" fontId="15" fillId="0" borderId="10" xfId="61" applyNumberFormat="1" applyFont="1" applyFill="1" applyBorder="1" applyAlignment="1">
      <alignment vertical="center"/>
      <protection/>
    </xf>
    <xf numFmtId="176" fontId="25" fillId="0" borderId="0" xfId="61" applyNumberFormat="1" applyFont="1" applyFill="1" applyAlignment="1">
      <alignment horizontal="right" vertical="center"/>
      <protection/>
    </xf>
    <xf numFmtId="176" fontId="13" fillId="0" borderId="0" xfId="61" applyNumberFormat="1" applyFont="1" applyFill="1" applyAlignment="1">
      <alignment horizontal="right" vertical="center"/>
      <protection/>
    </xf>
    <xf numFmtId="176" fontId="14" fillId="0" borderId="0" xfId="61" applyNumberFormat="1" applyFont="1" applyFill="1" applyBorder="1" applyAlignment="1" applyProtection="1">
      <alignment horizontal="right" vertical="center"/>
      <protection/>
    </xf>
    <xf numFmtId="176" fontId="26" fillId="0" borderId="11" xfId="61" applyNumberFormat="1" applyFont="1" applyFill="1" applyBorder="1" applyAlignment="1" applyProtection="1">
      <alignment horizontal="right" vertical="center"/>
      <protection/>
    </xf>
    <xf numFmtId="176" fontId="26" fillId="0" borderId="0" xfId="61" applyNumberFormat="1" applyFont="1" applyFill="1" applyBorder="1" applyAlignment="1" applyProtection="1">
      <alignment horizontal="right" vertical="center"/>
      <protection locked="0"/>
    </xf>
    <xf numFmtId="176" fontId="26" fillId="0" borderId="0" xfId="61" applyNumberFormat="1" applyFont="1" applyFill="1" applyBorder="1" applyAlignment="1" applyProtection="1">
      <alignment horizontal="right" vertical="center"/>
      <protection/>
    </xf>
    <xf numFmtId="176" fontId="13" fillId="0" borderId="16" xfId="61" applyNumberFormat="1" applyFont="1" applyFill="1" applyBorder="1" applyAlignment="1">
      <alignment vertical="center"/>
      <protection/>
    </xf>
    <xf numFmtId="176" fontId="13" fillId="0" borderId="15" xfId="61" applyNumberFormat="1" applyFont="1" applyFill="1" applyBorder="1" applyAlignment="1">
      <alignment vertical="center"/>
      <protection/>
    </xf>
    <xf numFmtId="176" fontId="77" fillId="0" borderId="0" xfId="61" applyNumberFormat="1" applyFont="1" applyFill="1" applyBorder="1" applyAlignment="1" applyProtection="1">
      <alignment horizontal="left" vertical="center"/>
      <protection/>
    </xf>
    <xf numFmtId="176" fontId="77" fillId="0" borderId="0" xfId="61" applyNumberFormat="1" applyFont="1" applyFill="1" applyBorder="1" applyAlignment="1" applyProtection="1">
      <alignment horizontal="right" vertical="center"/>
      <protection/>
    </xf>
    <xf numFmtId="176" fontId="77" fillId="0" borderId="0" xfId="61" applyNumberFormat="1" applyFont="1" applyFill="1" applyBorder="1" applyAlignment="1" applyProtection="1">
      <alignment horizontal="right" vertical="center"/>
      <protection locked="0"/>
    </xf>
    <xf numFmtId="176" fontId="78" fillId="0" borderId="0" xfId="61" applyNumberFormat="1" applyFont="1" applyFill="1" applyBorder="1" applyAlignment="1" applyProtection="1">
      <alignment vertical="center"/>
      <protection locked="0"/>
    </xf>
    <xf numFmtId="176" fontId="78" fillId="0" borderId="0" xfId="61" applyNumberFormat="1" applyFont="1" applyFill="1" applyBorder="1" applyAlignment="1">
      <alignment vertical="center"/>
      <protection/>
    </xf>
    <xf numFmtId="176" fontId="78" fillId="0" borderId="0" xfId="61" applyNumberFormat="1" applyFont="1" applyFill="1" applyAlignment="1">
      <alignment vertical="center"/>
      <protection/>
    </xf>
    <xf numFmtId="176" fontId="13" fillId="0" borderId="0" xfId="61" applyNumberFormat="1" applyFont="1" applyFill="1" applyBorder="1" applyAlignment="1" applyProtection="1">
      <alignment/>
      <protection locked="0"/>
    </xf>
    <xf numFmtId="176" fontId="13" fillId="0" borderId="0" xfId="61" applyNumberFormat="1" applyFont="1" applyFill="1" applyBorder="1" applyAlignment="1" applyProtection="1">
      <alignment vertical="center"/>
      <protection locked="0"/>
    </xf>
    <xf numFmtId="176" fontId="14" fillId="0" borderId="0" xfId="61" applyNumberFormat="1" applyFont="1" applyFill="1" applyBorder="1" applyAlignment="1" applyProtection="1">
      <alignment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 locked="0"/>
    </xf>
    <xf numFmtId="178" fontId="14" fillId="0" borderId="14" xfId="0" applyNumberFormat="1" applyFont="1" applyFill="1" applyBorder="1" applyAlignment="1" applyProtection="1">
      <alignment horizontal="right" vertical="center"/>
      <protection locked="0"/>
    </xf>
    <xf numFmtId="176" fontId="13" fillId="0" borderId="0" xfId="62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>
      <alignment vertical="center"/>
    </xf>
    <xf numFmtId="178" fontId="18" fillId="0" borderId="0" xfId="64" applyNumberFormat="1" applyFont="1" applyFill="1" applyBorder="1" applyAlignment="1" applyProtection="1">
      <alignment vertical="center"/>
      <protection locked="0"/>
    </xf>
    <xf numFmtId="178" fontId="18" fillId="0" borderId="0" xfId="64" applyNumberFormat="1" applyFont="1" applyFill="1" applyBorder="1" applyAlignment="1" applyProtection="1">
      <alignment horizontal="centerContinuous" vertical="center"/>
      <protection/>
    </xf>
    <xf numFmtId="178" fontId="19" fillId="0" borderId="0" xfId="64" applyNumberFormat="1" applyFont="1" applyFill="1" applyBorder="1" applyAlignment="1" applyProtection="1">
      <alignment horizontal="right" vertical="center"/>
      <protection/>
    </xf>
    <xf numFmtId="178" fontId="19" fillId="0" borderId="11" xfId="64" applyNumberFormat="1" applyFont="1" applyFill="1" applyBorder="1" applyAlignment="1" applyProtection="1">
      <alignment horizontal="right" vertical="center"/>
      <protection/>
    </xf>
    <xf numFmtId="178" fontId="19" fillId="0" borderId="0" xfId="64" applyNumberFormat="1" applyFont="1" applyFill="1" applyAlignment="1" applyProtection="1">
      <alignment horizontal="right" vertical="center"/>
      <protection/>
    </xf>
    <xf numFmtId="178" fontId="19" fillId="0" borderId="0" xfId="64" applyNumberFormat="1" applyFont="1" applyFill="1" applyAlignment="1">
      <alignment vertical="center"/>
      <protection/>
    </xf>
    <xf numFmtId="178" fontId="18" fillId="0" borderId="11" xfId="64" applyNumberFormat="1" applyFont="1" applyFill="1" applyBorder="1" applyAlignment="1">
      <alignment horizontal="right" vertical="center"/>
      <protection/>
    </xf>
    <xf numFmtId="178" fontId="26" fillId="0" borderId="11" xfId="63" applyNumberFormat="1" applyFont="1" applyFill="1" applyBorder="1" applyAlignment="1">
      <alignment vertical="center"/>
      <protection/>
    </xf>
    <xf numFmtId="178" fontId="26" fillId="0" borderId="0" xfId="63" applyNumberFormat="1" applyFont="1" applyFill="1" applyBorder="1" applyAlignment="1">
      <alignment vertical="center"/>
      <protection/>
    </xf>
    <xf numFmtId="178" fontId="26" fillId="0" borderId="11" xfId="63" applyNumberFormat="1" applyFont="1" applyFill="1" applyBorder="1" applyAlignment="1" applyProtection="1">
      <alignment horizontal="right" vertical="center"/>
      <protection/>
    </xf>
    <xf numFmtId="178" fontId="26" fillId="0" borderId="11" xfId="63" applyNumberFormat="1" applyFont="1" applyFill="1" applyBorder="1" applyAlignment="1">
      <alignment horizontal="right" vertical="center"/>
      <protection/>
    </xf>
    <xf numFmtId="178" fontId="26" fillId="0" borderId="15" xfId="63" applyNumberFormat="1" applyFont="1" applyFill="1" applyBorder="1" applyAlignment="1" applyProtection="1">
      <alignment horizontal="right" vertical="center"/>
      <protection/>
    </xf>
    <xf numFmtId="178" fontId="18" fillId="0" borderId="11" xfId="63" applyNumberFormat="1" applyFont="1" applyFill="1" applyBorder="1" applyAlignment="1">
      <alignment vertical="center"/>
      <protection/>
    </xf>
    <xf numFmtId="178" fontId="14" fillId="0" borderId="11" xfId="63" applyNumberFormat="1" applyFont="1" applyFill="1" applyBorder="1" applyAlignment="1" applyProtection="1">
      <alignment horizontal="right" vertical="center"/>
      <protection/>
    </xf>
    <xf numFmtId="178" fontId="14" fillId="0" borderId="11" xfId="63" applyNumberFormat="1" applyFont="1" applyFill="1" applyBorder="1" applyAlignment="1">
      <alignment horizontal="right" vertical="center"/>
      <protection/>
    </xf>
    <xf numFmtId="178" fontId="14" fillId="0" borderId="0" xfId="63" applyNumberFormat="1" applyFont="1" applyFill="1" applyBorder="1" applyAlignment="1">
      <alignment horizontal="right" vertical="center"/>
      <protection/>
    </xf>
    <xf numFmtId="178" fontId="14" fillId="0" borderId="15" xfId="63" applyNumberFormat="1" applyFont="1" applyFill="1" applyBorder="1" applyAlignment="1" applyProtection="1">
      <alignment horizontal="right" vertical="center"/>
      <protection/>
    </xf>
    <xf numFmtId="176" fontId="14" fillId="0" borderId="14" xfId="62" applyNumberFormat="1" applyFont="1" applyFill="1" applyBorder="1" applyAlignment="1" applyProtection="1">
      <alignment vertical="center"/>
      <protection locked="0"/>
    </xf>
    <xf numFmtId="176" fontId="14" fillId="0" borderId="11" xfId="62" applyNumberFormat="1" applyFont="1" applyFill="1" applyBorder="1" applyAlignment="1">
      <alignment vertical="center"/>
      <protection/>
    </xf>
    <xf numFmtId="176" fontId="27" fillId="0" borderId="0" xfId="62" applyNumberFormat="1" applyFont="1" applyFill="1" applyBorder="1" applyAlignment="1" applyProtection="1">
      <alignment vertical="center"/>
      <protection locked="0"/>
    </xf>
    <xf numFmtId="176" fontId="26" fillId="0" borderId="10" xfId="62" applyNumberFormat="1" applyFont="1" applyFill="1" applyBorder="1" applyAlignment="1" applyProtection="1">
      <alignment horizontal="right" vertical="center"/>
      <protection locked="0"/>
    </xf>
    <xf numFmtId="176" fontId="26" fillId="0" borderId="11" xfId="62" applyNumberFormat="1" applyFont="1" applyFill="1" applyBorder="1" applyAlignment="1" applyProtection="1">
      <alignment horizontal="right" vertical="center"/>
      <protection locked="0"/>
    </xf>
    <xf numFmtId="176" fontId="25" fillId="0" borderId="0" xfId="62" applyNumberFormat="1" applyFont="1" applyFill="1" applyBorder="1" applyAlignment="1" applyProtection="1">
      <alignment vertical="center"/>
      <protection locked="0"/>
    </xf>
    <xf numFmtId="176" fontId="25" fillId="0" borderId="11" xfId="62" applyNumberFormat="1" applyFont="1" applyFill="1" applyBorder="1" applyAlignment="1" applyProtection="1">
      <alignment horizontal="right" vertical="center"/>
      <protection/>
    </xf>
    <xf numFmtId="176" fontId="25" fillId="0" borderId="0" xfId="62" applyNumberFormat="1" applyFont="1" applyFill="1" applyBorder="1" applyAlignment="1" applyProtection="1">
      <alignment horizontal="right" vertical="center"/>
      <protection/>
    </xf>
    <xf numFmtId="176" fontId="25" fillId="0" borderId="0" xfId="61" applyNumberFormat="1" applyFont="1" applyFill="1" applyBorder="1" applyAlignment="1">
      <alignment vertical="center"/>
      <protection/>
    </xf>
    <xf numFmtId="176" fontId="25" fillId="0" borderId="0" xfId="62" applyNumberFormat="1" applyFont="1" applyFill="1" applyAlignment="1">
      <alignment vertical="center"/>
      <protection/>
    </xf>
    <xf numFmtId="176" fontId="15" fillId="0" borderId="0" xfId="62" applyNumberFormat="1" applyFont="1" applyFill="1" applyAlignment="1">
      <alignment vertical="center"/>
      <protection/>
    </xf>
    <xf numFmtId="176" fontId="25" fillId="0" borderId="10" xfId="61" applyNumberFormat="1" applyFont="1" applyFill="1" applyBorder="1" applyAlignment="1" applyProtection="1">
      <alignment horizontal="distributed" vertical="center"/>
      <protection/>
    </xf>
    <xf numFmtId="176" fontId="25" fillId="0" borderId="11" xfId="61" applyNumberFormat="1" applyFont="1" applyFill="1" applyBorder="1" applyAlignment="1" applyProtection="1">
      <alignment horizontal="distributed" vertical="center"/>
      <protection/>
    </xf>
    <xf numFmtId="176" fontId="26" fillId="0" borderId="11" xfId="62" applyNumberFormat="1" applyFont="1" applyFill="1" applyBorder="1" applyAlignment="1" applyProtection="1">
      <alignment horizontal="right" vertical="center"/>
      <protection/>
    </xf>
    <xf numFmtId="176" fontId="26" fillId="0" borderId="0" xfId="62" applyNumberFormat="1" applyFont="1" applyFill="1" applyBorder="1" applyAlignment="1" applyProtection="1">
      <alignment horizontal="righ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6" fontId="15" fillId="0" borderId="0" xfId="62" applyNumberFormat="1" applyFont="1" applyFill="1" applyBorder="1" applyAlignment="1">
      <alignment vertical="center"/>
      <protection/>
    </xf>
    <xf numFmtId="176" fontId="28" fillId="0" borderId="0" xfId="62" applyNumberFormat="1" applyFont="1" applyFill="1" applyBorder="1" applyAlignment="1" applyProtection="1">
      <alignment vertical="center"/>
      <protection locked="0"/>
    </xf>
    <xf numFmtId="176" fontId="79" fillId="0" borderId="0" xfId="62" applyNumberFormat="1" applyFont="1" applyFill="1" applyBorder="1" applyAlignment="1" applyProtection="1">
      <alignment vertical="center"/>
      <protection/>
    </xf>
    <xf numFmtId="176" fontId="75" fillId="0" borderId="0" xfId="62" applyNumberFormat="1" applyFont="1" applyFill="1" applyBorder="1" applyAlignment="1" applyProtection="1">
      <alignment vertical="center"/>
      <protection/>
    </xf>
    <xf numFmtId="176" fontId="26" fillId="0" borderId="0" xfId="62" applyNumberFormat="1" applyFont="1" applyFill="1" applyBorder="1" applyAlignment="1" applyProtection="1">
      <alignment vertical="center"/>
      <protection/>
    </xf>
    <xf numFmtId="176" fontId="11" fillId="0" borderId="0" xfId="62" applyNumberFormat="1" applyFont="1" applyFill="1" applyBorder="1" applyAlignment="1" applyProtection="1">
      <alignment vertical="center"/>
      <protection/>
    </xf>
    <xf numFmtId="176" fontId="28" fillId="0" borderId="0" xfId="62" applyNumberFormat="1" applyFont="1" applyFill="1" applyAlignment="1" applyProtection="1">
      <alignment vertical="center"/>
      <protection locked="0"/>
    </xf>
    <xf numFmtId="176" fontId="14" fillId="0" borderId="10" xfId="62" applyNumberFormat="1" applyFont="1" applyFill="1" applyBorder="1" applyAlignment="1" applyProtection="1">
      <alignment horizontal="right" vertical="center"/>
      <protection locked="0"/>
    </xf>
    <xf numFmtId="176" fontId="15" fillId="0" borderId="0" xfId="62" applyNumberFormat="1" applyFont="1" applyFill="1" applyBorder="1" applyAlignment="1" applyProtection="1">
      <alignment vertical="center"/>
      <protection locked="0"/>
    </xf>
    <xf numFmtId="176" fontId="26" fillId="0" borderId="11" xfId="62" applyNumberFormat="1" applyFont="1" applyFill="1" applyBorder="1" applyAlignment="1">
      <alignment horizontal="right" vertical="center"/>
      <protection/>
    </xf>
    <xf numFmtId="176" fontId="15" fillId="0" borderId="10" xfId="61" applyNumberFormat="1" applyFont="1" applyFill="1" applyBorder="1" applyAlignment="1" applyProtection="1">
      <alignment horizontal="distributed" vertical="center"/>
      <protection/>
    </xf>
    <xf numFmtId="176" fontId="15" fillId="0" borderId="11" xfId="61" applyNumberFormat="1" applyFont="1" applyFill="1" applyBorder="1" applyAlignment="1" applyProtection="1">
      <alignment horizontal="distributed" vertical="center"/>
      <protection/>
    </xf>
    <xf numFmtId="176" fontId="15" fillId="0" borderId="0" xfId="61" applyNumberFormat="1" applyFont="1" applyFill="1" applyBorder="1" applyAlignment="1" applyProtection="1">
      <alignment horizontal="right" vertical="center"/>
      <protection/>
    </xf>
    <xf numFmtId="176" fontId="15" fillId="0" borderId="10" xfId="62" applyNumberFormat="1" applyFont="1" applyFill="1" applyBorder="1" applyAlignment="1" applyProtection="1">
      <alignment horizontal="right" vertical="center"/>
      <protection locked="0"/>
    </xf>
    <xf numFmtId="176" fontId="15" fillId="0" borderId="11" xfId="61" applyNumberFormat="1" applyFont="1" applyFill="1" applyBorder="1" applyAlignment="1" applyProtection="1">
      <alignment horizontal="left" vertical="center"/>
      <protection/>
    </xf>
    <xf numFmtId="176" fontId="73" fillId="0" borderId="0" xfId="62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vertical="center"/>
      <protection/>
    </xf>
    <xf numFmtId="176" fontId="80" fillId="0" borderId="10" xfId="62" applyNumberFormat="1" applyFont="1" applyFill="1" applyBorder="1" applyAlignment="1" applyProtection="1">
      <alignment horizontal="right" vertical="center"/>
      <protection locked="0"/>
    </xf>
    <xf numFmtId="176" fontId="80" fillId="0" borderId="11" xfId="61" applyNumberFormat="1" applyFont="1" applyFill="1" applyBorder="1" applyAlignment="1" applyProtection="1">
      <alignment horizontal="left" vertical="center"/>
      <protection/>
    </xf>
    <xf numFmtId="176" fontId="14" fillId="0" borderId="15" xfId="62" applyNumberFormat="1" applyFont="1" applyFill="1" applyBorder="1" applyAlignment="1">
      <alignment vertical="center"/>
      <protection/>
    </xf>
    <xf numFmtId="176" fontId="19" fillId="0" borderId="11" xfId="62" applyNumberFormat="1" applyFont="1" applyFill="1" applyBorder="1" applyAlignment="1" applyProtection="1">
      <alignment vertical="center"/>
      <protection/>
    </xf>
    <xf numFmtId="176" fontId="19" fillId="0" borderId="0" xfId="62" applyNumberFormat="1" applyFont="1" applyFill="1" applyBorder="1" applyAlignment="1" applyProtection="1">
      <alignment vertical="center"/>
      <protection/>
    </xf>
    <xf numFmtId="176" fontId="18" fillId="0" borderId="11" xfId="62" applyNumberFormat="1" applyFont="1" applyFill="1" applyBorder="1" applyAlignment="1">
      <alignment vertical="center"/>
      <protection/>
    </xf>
    <xf numFmtId="176" fontId="18" fillId="0" borderId="11" xfId="62" applyNumberFormat="1" applyFont="1" applyFill="1" applyBorder="1" applyAlignment="1" applyProtection="1">
      <alignment vertical="center"/>
      <protection/>
    </xf>
    <xf numFmtId="176" fontId="14" fillId="0" borderId="11" xfId="62" applyNumberFormat="1" applyFont="1" applyFill="1" applyBorder="1" applyAlignment="1" applyProtection="1">
      <alignment vertical="center"/>
      <protection/>
    </xf>
    <xf numFmtId="176" fontId="14" fillId="0" borderId="0" xfId="62" applyNumberFormat="1" applyFont="1" applyFill="1" applyBorder="1" applyAlignment="1" applyProtection="1">
      <alignment vertical="center"/>
      <protection/>
    </xf>
    <xf numFmtId="176" fontId="15" fillId="0" borderId="11" xfId="62" applyNumberFormat="1" applyFont="1" applyFill="1" applyBorder="1" applyAlignment="1" applyProtection="1">
      <alignment vertical="center"/>
      <protection/>
    </xf>
    <xf numFmtId="176" fontId="15" fillId="0" borderId="0" xfId="62" applyNumberFormat="1" applyFont="1" applyFill="1" applyBorder="1" applyAlignment="1" applyProtection="1">
      <alignment vertical="center"/>
      <protection/>
    </xf>
    <xf numFmtId="176" fontId="25" fillId="0" borderId="10" xfId="61" applyNumberFormat="1" applyFont="1" applyFill="1" applyBorder="1" applyAlignment="1" applyProtection="1">
      <alignment horizontal="right" vertical="center"/>
      <protection/>
    </xf>
    <xf numFmtId="176" fontId="15" fillId="0" borderId="0" xfId="61" applyNumberFormat="1" applyFont="1" applyFill="1" applyBorder="1" applyAlignment="1" applyProtection="1">
      <alignment horizontal="distributed" vertical="center"/>
      <protection/>
    </xf>
    <xf numFmtId="176" fontId="25" fillId="0" borderId="0" xfId="61" applyNumberFormat="1" applyFont="1" applyFill="1" applyBorder="1" applyAlignment="1" applyProtection="1">
      <alignment horizontal="right" vertical="center"/>
      <protection locked="0"/>
    </xf>
    <xf numFmtId="176" fontId="15" fillId="0" borderId="11" xfId="61" applyNumberFormat="1" applyFont="1" applyFill="1" applyBorder="1" applyAlignment="1" applyProtection="1">
      <alignment horizontal="right" vertical="center"/>
      <protection/>
    </xf>
    <xf numFmtId="37" fontId="15" fillId="0" borderId="0" xfId="61" applyFont="1" applyFill="1" applyBorder="1" applyAlignment="1">
      <alignment horizontal="right" vertical="center"/>
      <protection/>
    </xf>
    <xf numFmtId="37" fontId="16" fillId="0" borderId="0" xfId="61" applyFont="1" applyFill="1" applyBorder="1" applyAlignment="1">
      <alignment horizontal="right" vertical="center"/>
      <protection/>
    </xf>
    <xf numFmtId="0" fontId="16" fillId="0" borderId="0" xfId="0" applyFont="1" applyFill="1" applyBorder="1" applyAlignment="1">
      <alignment horizontal="right" vertical="center"/>
    </xf>
    <xf numFmtId="176" fontId="15" fillId="0" borderId="11" xfId="61" applyNumberFormat="1" applyFont="1" applyFill="1" applyBorder="1" applyAlignment="1">
      <alignment horizontal="right" vertical="center"/>
      <protection/>
    </xf>
    <xf numFmtId="176" fontId="15" fillId="0" borderId="0" xfId="61" applyNumberFormat="1" applyFont="1" applyFill="1" applyBorder="1" applyAlignment="1" applyProtection="1">
      <alignment vertical="center"/>
      <protection/>
    </xf>
    <xf numFmtId="176" fontId="15" fillId="0" borderId="10" xfId="61" applyNumberFormat="1" applyFont="1" applyFill="1" applyBorder="1" applyAlignment="1" applyProtection="1">
      <alignment vertical="center"/>
      <protection/>
    </xf>
    <xf numFmtId="176" fontId="15" fillId="0" borderId="0" xfId="61" applyNumberFormat="1" applyFont="1" applyFill="1" applyBorder="1" applyAlignment="1" applyProtection="1">
      <alignment horizontal="left" vertical="center"/>
      <protection/>
    </xf>
    <xf numFmtId="176" fontId="15" fillId="0" borderId="10" xfId="61" applyNumberFormat="1" applyFont="1" applyFill="1" applyBorder="1" applyAlignment="1" applyProtection="1">
      <alignment horizontal="left" vertical="center"/>
      <protection/>
    </xf>
    <xf numFmtId="176" fontId="14" fillId="0" borderId="21" xfId="61" applyNumberFormat="1" applyFont="1" applyFill="1" applyBorder="1" applyAlignment="1" applyProtection="1">
      <alignment horizontal="center" vertical="center"/>
      <protection/>
    </xf>
    <xf numFmtId="176" fontId="14" fillId="0" borderId="22" xfId="61" applyNumberFormat="1" applyFont="1" applyFill="1" applyBorder="1" applyAlignment="1" applyProtection="1">
      <alignment horizontal="center" vertical="center"/>
      <protection/>
    </xf>
    <xf numFmtId="176" fontId="14" fillId="0" borderId="23" xfId="61" applyNumberFormat="1" applyFont="1" applyFill="1" applyBorder="1" applyAlignment="1" applyProtection="1">
      <alignment horizontal="center" vertical="center"/>
      <protection/>
    </xf>
    <xf numFmtId="176" fontId="14" fillId="0" borderId="21" xfId="61" applyNumberFormat="1" applyFont="1" applyFill="1" applyBorder="1" applyAlignment="1">
      <alignment horizontal="center" vertical="center"/>
      <protection/>
    </xf>
    <xf numFmtId="176" fontId="14" fillId="0" borderId="23" xfId="61" applyNumberFormat="1" applyFont="1" applyFill="1" applyBorder="1" applyAlignment="1">
      <alignment horizontal="center" vertical="center"/>
      <protection/>
    </xf>
    <xf numFmtId="176" fontId="14" fillId="0" borderId="17" xfId="61" applyNumberFormat="1" applyFont="1" applyFill="1" applyBorder="1" applyAlignment="1">
      <alignment horizontal="center" vertical="center"/>
      <protection/>
    </xf>
    <xf numFmtId="176" fontId="14" fillId="0" borderId="19" xfId="61" applyNumberFormat="1" applyFont="1" applyFill="1" applyBorder="1" applyAlignment="1">
      <alignment horizontal="center" vertical="center"/>
      <protection/>
    </xf>
    <xf numFmtId="176" fontId="14" fillId="0" borderId="20" xfId="61" applyNumberFormat="1" applyFont="1" applyFill="1" applyBorder="1" applyAlignment="1">
      <alignment horizontal="center" vertical="center"/>
      <protection/>
    </xf>
    <xf numFmtId="176" fontId="14" fillId="0" borderId="11" xfId="61" applyNumberFormat="1" applyFont="1" applyFill="1" applyBorder="1" applyAlignment="1" applyProtection="1">
      <alignment horizontal="center" vertical="center" wrapText="1"/>
      <protection/>
    </xf>
    <xf numFmtId="176" fontId="14" fillId="0" borderId="0" xfId="61" applyNumberFormat="1" applyFont="1" applyFill="1" applyBorder="1" applyAlignment="1" applyProtection="1">
      <alignment horizontal="center" vertical="center"/>
      <protection/>
    </xf>
    <xf numFmtId="176" fontId="14" fillId="0" borderId="11" xfId="61" applyNumberFormat="1" applyFont="1" applyFill="1" applyBorder="1" applyAlignment="1" applyProtection="1">
      <alignment horizontal="center" vertical="center"/>
      <protection/>
    </xf>
    <xf numFmtId="176" fontId="14" fillId="0" borderId="15" xfId="61" applyNumberFormat="1" applyFont="1" applyFill="1" applyBorder="1" applyAlignment="1" applyProtection="1">
      <alignment horizontal="center" vertical="center"/>
      <protection/>
    </xf>
    <xf numFmtId="176" fontId="14" fillId="0" borderId="14" xfId="61" applyNumberFormat="1" applyFont="1" applyFill="1" applyBorder="1" applyAlignment="1" applyProtection="1">
      <alignment horizontal="center" vertical="center"/>
      <protection/>
    </xf>
    <xf numFmtId="176" fontId="14" fillId="0" borderId="0" xfId="61" applyNumberFormat="1" applyFont="1" applyFill="1" applyAlignment="1">
      <alignment horizontal="center"/>
      <protection/>
    </xf>
    <xf numFmtId="176" fontId="14" fillId="0" borderId="17" xfId="61" applyNumberFormat="1" applyFont="1" applyFill="1" applyBorder="1" applyAlignment="1" applyProtection="1">
      <alignment horizontal="center" vertical="center"/>
      <protection/>
    </xf>
    <xf numFmtId="176" fontId="14" fillId="0" borderId="19" xfId="61" applyNumberFormat="1" applyFont="1" applyFill="1" applyBorder="1" applyAlignment="1" applyProtection="1">
      <alignment horizontal="center" vertical="center"/>
      <protection/>
    </xf>
    <xf numFmtId="176" fontId="14" fillId="0" borderId="20" xfId="61" applyNumberFormat="1" applyFont="1" applyFill="1" applyBorder="1" applyAlignment="1" applyProtection="1">
      <alignment horizontal="center" vertical="center"/>
      <protection/>
    </xf>
    <xf numFmtId="176" fontId="14" fillId="0" borderId="12" xfId="61" applyNumberFormat="1" applyFont="1" applyFill="1" applyBorder="1" applyAlignment="1" applyProtection="1">
      <alignment horizontal="center" vertical="center"/>
      <protection/>
    </xf>
    <xf numFmtId="176" fontId="14" fillId="0" borderId="13" xfId="61" applyNumberFormat="1" applyFont="1" applyFill="1" applyBorder="1" applyAlignment="1" applyProtection="1">
      <alignment horizontal="center" vertical="center"/>
      <protection/>
    </xf>
    <xf numFmtId="176" fontId="14" fillId="0" borderId="24" xfId="61" applyNumberFormat="1" applyFont="1" applyFill="1" applyBorder="1" applyAlignment="1" applyProtection="1">
      <alignment horizontal="center" vertical="center"/>
      <protection/>
    </xf>
    <xf numFmtId="176" fontId="14" fillId="0" borderId="16" xfId="61" applyNumberFormat="1" applyFont="1" applyFill="1" applyBorder="1" applyAlignment="1" applyProtection="1">
      <alignment horizontal="center" vertical="center"/>
      <protection/>
    </xf>
    <xf numFmtId="176" fontId="14" fillId="0" borderId="13" xfId="61" applyNumberFormat="1" applyFont="1" applyFill="1" applyBorder="1" applyAlignment="1" applyProtection="1">
      <alignment horizontal="center" vertical="center" wrapText="1"/>
      <protection/>
    </xf>
    <xf numFmtId="176" fontId="14" fillId="0" borderId="10" xfId="61" applyNumberFormat="1" applyFont="1" applyFill="1" applyBorder="1" applyAlignment="1" applyProtection="1">
      <alignment horizontal="center" vertical="center"/>
      <protection/>
    </xf>
    <xf numFmtId="178" fontId="14" fillId="0" borderId="0" xfId="0" applyNumberFormat="1" applyFont="1" applyFill="1" applyBorder="1" applyAlignment="1" applyProtection="1">
      <alignment horizontal="center" vertical="center"/>
      <protection/>
    </xf>
    <xf numFmtId="178" fontId="14" fillId="0" borderId="24" xfId="0" applyNumberFormat="1" applyFont="1" applyFill="1" applyBorder="1" applyAlignment="1" applyProtection="1">
      <alignment horizontal="center" vertical="center"/>
      <protection/>
    </xf>
    <xf numFmtId="178" fontId="14" fillId="0" borderId="16" xfId="0" applyNumberFormat="1" applyFont="1" applyFill="1" applyBorder="1" applyAlignment="1" applyProtection="1">
      <alignment horizontal="center" vertical="center"/>
      <protection/>
    </xf>
    <xf numFmtId="178" fontId="14" fillId="0" borderId="21" xfId="0" applyNumberFormat="1" applyFont="1" applyFill="1" applyBorder="1" applyAlignment="1" applyProtection="1">
      <alignment horizontal="center" vertical="center" shrinkToFit="1"/>
      <protection/>
    </xf>
    <xf numFmtId="178" fontId="14" fillId="0" borderId="23" xfId="0" applyNumberFormat="1" applyFont="1" applyFill="1" applyBorder="1" applyAlignment="1" applyProtection="1">
      <alignment horizontal="center" vertical="center" shrinkToFit="1"/>
      <protection/>
    </xf>
    <xf numFmtId="176" fontId="14" fillId="0" borderId="21" xfId="62" applyNumberFormat="1" applyFont="1" applyFill="1" applyBorder="1" applyAlignment="1">
      <alignment horizontal="center" vertical="center" wrapText="1"/>
      <protection/>
    </xf>
    <xf numFmtId="176" fontId="14" fillId="0" borderId="22" xfId="62" applyNumberFormat="1" applyFont="1" applyFill="1" applyBorder="1" applyAlignment="1">
      <alignment horizontal="center" vertical="center"/>
      <protection/>
    </xf>
    <xf numFmtId="176" fontId="14" fillId="0" borderId="23" xfId="62" applyNumberFormat="1" applyFont="1" applyFill="1" applyBorder="1" applyAlignment="1">
      <alignment horizontal="center" vertical="center"/>
      <protection/>
    </xf>
    <xf numFmtId="176" fontId="15" fillId="0" borderId="0" xfId="61" applyNumberFormat="1" applyFont="1" applyFill="1" applyBorder="1" applyAlignment="1" applyProtection="1">
      <alignment horizontal="right" vertical="center"/>
      <protection/>
    </xf>
    <xf numFmtId="176" fontId="15" fillId="0" borderId="0" xfId="61" applyNumberFormat="1" applyFont="1" applyFill="1" applyBorder="1" applyAlignment="1">
      <alignment horizontal="right" vertical="center"/>
      <protection/>
    </xf>
    <xf numFmtId="37" fontId="15" fillId="0" borderId="10" xfId="61" applyFont="1" applyFill="1" applyBorder="1" applyAlignment="1">
      <alignment horizontal="left" vertical="center"/>
      <protection/>
    </xf>
    <xf numFmtId="176" fontId="14" fillId="0" borderId="12" xfId="61" applyNumberFormat="1" applyFont="1" applyFill="1" applyBorder="1" applyAlignment="1" applyProtection="1">
      <alignment horizontal="center" vertical="center" wrapText="1"/>
      <protection/>
    </xf>
    <xf numFmtId="176" fontId="14" fillId="0" borderId="0" xfId="62" applyNumberFormat="1" applyFont="1" applyFill="1" applyAlignment="1" applyProtection="1">
      <alignment horizontal="center" vertical="center"/>
      <protection/>
    </xf>
    <xf numFmtId="37" fontId="16" fillId="0" borderId="10" xfId="61" applyFont="1" applyFill="1" applyBorder="1" applyAlignment="1">
      <alignment vertical="center"/>
      <protection/>
    </xf>
    <xf numFmtId="176" fontId="14" fillId="0" borderId="21" xfId="62" applyNumberFormat="1" applyFont="1" applyFill="1" applyBorder="1" applyAlignment="1" applyProtection="1">
      <alignment horizontal="center" vertical="center"/>
      <protection/>
    </xf>
    <xf numFmtId="176" fontId="14" fillId="0" borderId="23" xfId="62" applyNumberFormat="1" applyFont="1" applyFill="1" applyBorder="1" applyAlignment="1" applyProtection="1">
      <alignment horizontal="center" vertical="center"/>
      <protection/>
    </xf>
    <xf numFmtId="176" fontId="14" fillId="0" borderId="13" xfId="62" applyNumberFormat="1" applyFont="1" applyFill="1" applyBorder="1" applyAlignment="1" applyProtection="1">
      <alignment horizontal="center" vertical="center"/>
      <protection/>
    </xf>
    <xf numFmtId="176" fontId="14" fillId="0" borderId="14" xfId="62" applyNumberFormat="1" applyFont="1" applyFill="1" applyBorder="1" applyAlignment="1" applyProtection="1">
      <alignment horizontal="center" vertical="center"/>
      <protection/>
    </xf>
    <xf numFmtId="176" fontId="14" fillId="0" borderId="12" xfId="62" applyNumberFormat="1" applyFont="1" applyFill="1" applyBorder="1" applyAlignment="1" applyProtection="1">
      <alignment horizontal="center" vertical="center"/>
      <protection/>
    </xf>
    <xf numFmtId="176" fontId="14" fillId="0" borderId="24" xfId="62" applyNumberFormat="1" applyFont="1" applyFill="1" applyBorder="1" applyAlignment="1" applyProtection="1">
      <alignment horizontal="center" vertical="center"/>
      <protection/>
    </xf>
    <xf numFmtId="176" fontId="14" fillId="0" borderId="15" xfId="62" applyNumberFormat="1" applyFont="1" applyFill="1" applyBorder="1" applyAlignment="1" applyProtection="1">
      <alignment horizontal="center" vertical="center"/>
      <protection/>
    </xf>
    <xf numFmtId="176" fontId="14" fillId="0" borderId="16" xfId="62" applyNumberFormat="1" applyFont="1" applyFill="1" applyBorder="1" applyAlignment="1" applyProtection="1">
      <alignment horizontal="center" vertical="center"/>
      <protection/>
    </xf>
    <xf numFmtId="176" fontId="14" fillId="0" borderId="17" xfId="62" applyNumberFormat="1" applyFont="1" applyFill="1" applyBorder="1" applyAlignment="1" applyProtection="1">
      <alignment horizontal="center" vertical="center"/>
      <protection/>
    </xf>
    <xf numFmtId="176" fontId="14" fillId="0" borderId="19" xfId="62" applyNumberFormat="1" applyFont="1" applyFill="1" applyBorder="1" applyAlignment="1" applyProtection="1">
      <alignment horizontal="center" vertical="center"/>
      <protection/>
    </xf>
    <xf numFmtId="176" fontId="14" fillId="0" borderId="20" xfId="62" applyNumberFormat="1" applyFont="1" applyFill="1" applyBorder="1" applyAlignment="1" applyProtection="1">
      <alignment horizontal="center" vertical="center"/>
      <protection/>
    </xf>
    <xf numFmtId="176" fontId="14" fillId="0" borderId="21" xfId="62" applyNumberFormat="1" applyFont="1" applyFill="1" applyBorder="1" applyAlignment="1" applyProtection="1">
      <alignment horizontal="center" vertical="center" wrapText="1"/>
      <protection/>
    </xf>
    <xf numFmtId="176" fontId="14" fillId="0" borderId="22" xfId="62" applyNumberFormat="1" applyFont="1" applyFill="1" applyBorder="1" applyAlignment="1" applyProtection="1">
      <alignment horizontal="center" vertical="center" wrapText="1"/>
      <protection/>
    </xf>
    <xf numFmtId="176" fontId="14" fillId="0" borderId="23" xfId="62" applyNumberFormat="1" applyFont="1" applyFill="1" applyBorder="1" applyAlignment="1" applyProtection="1">
      <alignment horizontal="center" vertical="center" wrapText="1"/>
      <protection/>
    </xf>
    <xf numFmtId="176" fontId="14" fillId="0" borderId="17" xfId="62" applyNumberFormat="1" applyFont="1" applyFill="1" applyBorder="1" applyAlignment="1" applyProtection="1">
      <alignment horizontal="center" vertical="center" shrinkToFit="1"/>
      <protection/>
    </xf>
    <xf numFmtId="176" fontId="14" fillId="0" borderId="20" xfId="62" applyNumberFormat="1" applyFont="1" applyFill="1" applyBorder="1" applyAlignment="1" applyProtection="1">
      <alignment horizontal="center" vertical="center" shrinkToFit="1"/>
      <protection/>
    </xf>
    <xf numFmtId="176" fontId="14" fillId="0" borderId="12" xfId="62" applyNumberFormat="1" applyFont="1" applyFill="1" applyBorder="1" applyAlignment="1" applyProtection="1">
      <alignment horizontal="center" vertical="center" wrapText="1"/>
      <protection/>
    </xf>
    <xf numFmtId="176" fontId="14" fillId="0" borderId="24" xfId="62" applyNumberFormat="1" applyFont="1" applyFill="1" applyBorder="1" applyAlignment="1" applyProtection="1">
      <alignment horizontal="center" vertical="center" wrapText="1"/>
      <protection/>
    </xf>
    <xf numFmtId="176" fontId="14" fillId="0" borderId="15" xfId="62" applyNumberFormat="1" applyFont="1" applyFill="1" applyBorder="1" applyAlignment="1" applyProtection="1">
      <alignment horizontal="center" vertical="center" wrapText="1"/>
      <protection/>
    </xf>
    <xf numFmtId="176" fontId="14" fillId="0" borderId="16" xfId="62" applyNumberFormat="1" applyFont="1" applyFill="1" applyBorder="1" applyAlignment="1" applyProtection="1">
      <alignment horizontal="center" vertical="center" wrapText="1"/>
      <protection/>
    </xf>
    <xf numFmtId="176" fontId="25" fillId="0" borderId="0" xfId="61" applyNumberFormat="1" applyFont="1" applyFill="1" applyBorder="1" applyAlignment="1" applyProtection="1">
      <alignment vertical="center"/>
      <protection/>
    </xf>
    <xf numFmtId="176" fontId="25" fillId="0" borderId="10" xfId="61" applyNumberFormat="1" applyFont="1" applyFill="1" applyBorder="1" applyAlignment="1" applyProtection="1">
      <alignment vertical="center"/>
      <protection/>
    </xf>
    <xf numFmtId="176" fontId="25" fillId="0" borderId="0" xfId="61" applyNumberFormat="1" applyFont="1" applyFill="1" applyBorder="1" applyAlignment="1" applyProtection="1">
      <alignment horizontal="left" vertical="center"/>
      <protection/>
    </xf>
    <xf numFmtId="176" fontId="25" fillId="0" borderId="10" xfId="61" applyNumberFormat="1" applyFont="1" applyFill="1" applyBorder="1" applyAlignment="1" applyProtection="1">
      <alignment horizontal="left" vertical="center"/>
      <protection/>
    </xf>
    <xf numFmtId="37" fontId="25" fillId="0" borderId="10" xfId="61" applyFont="1" applyFill="1" applyBorder="1" applyAlignment="1">
      <alignment vertical="center"/>
      <protection/>
    </xf>
    <xf numFmtId="37" fontId="25" fillId="0" borderId="10" xfId="61" applyFont="1" applyFill="1" applyBorder="1" applyAlignment="1">
      <alignment horizontal="left" vertical="center"/>
      <protection/>
    </xf>
    <xf numFmtId="176" fontId="25" fillId="0" borderId="11" xfId="61" applyNumberFormat="1" applyFont="1" applyFill="1" applyBorder="1" applyAlignment="1" applyProtection="1">
      <alignment horizontal="right" vertical="center"/>
      <protection/>
    </xf>
    <xf numFmtId="176" fontId="25" fillId="0" borderId="0" xfId="61" applyNumberFormat="1" applyFont="1" applyFill="1" applyBorder="1" applyAlignment="1" applyProtection="1">
      <alignment horizontal="right" vertical="center"/>
      <protection/>
    </xf>
    <xf numFmtId="37" fontId="25" fillId="0" borderId="0" xfId="61" applyFont="1" applyFill="1" applyBorder="1" applyAlignment="1">
      <alignment horizontal="right" vertical="center"/>
      <protection/>
    </xf>
    <xf numFmtId="176" fontId="25" fillId="0" borderId="11" xfId="61" applyNumberFormat="1" applyFont="1" applyFill="1" applyBorder="1" applyAlignment="1">
      <alignment horizontal="right" vertical="center"/>
      <protection/>
    </xf>
    <xf numFmtId="176" fontId="25" fillId="0" borderId="0" xfId="61" applyNumberFormat="1" applyFont="1" applyFill="1" applyBorder="1" applyAlignment="1">
      <alignment horizontal="right" vertical="center"/>
      <protection/>
    </xf>
    <xf numFmtId="178" fontId="18" fillId="0" borderId="25" xfId="63" applyNumberFormat="1" applyFont="1" applyFill="1" applyBorder="1" applyAlignment="1" applyProtection="1">
      <alignment horizontal="center" vertical="center"/>
      <protection/>
    </xf>
    <xf numFmtId="178" fontId="18" fillId="0" borderId="26" xfId="63" applyNumberFormat="1" applyFont="1" applyFill="1" applyBorder="1" applyAlignment="1" applyProtection="1">
      <alignment horizontal="center" vertical="center"/>
      <protection/>
    </xf>
    <xf numFmtId="178" fontId="18" fillId="0" borderId="27" xfId="63" applyNumberFormat="1" applyFont="1" applyFill="1" applyBorder="1" applyAlignment="1" applyProtection="1">
      <alignment horizontal="center" vertical="center"/>
      <protection/>
    </xf>
    <xf numFmtId="178" fontId="18" fillId="0" borderId="0" xfId="63" applyNumberFormat="1" applyFont="1" applyFill="1" applyAlignment="1" applyProtection="1">
      <alignment horizontal="center" vertical="center"/>
      <protection/>
    </xf>
    <xf numFmtId="178" fontId="18" fillId="0" borderId="0" xfId="63" applyNumberFormat="1" applyFont="1" applyFill="1" applyBorder="1" applyAlignment="1" applyProtection="1">
      <alignment horizontal="right" vertical="center"/>
      <protection/>
    </xf>
    <xf numFmtId="37" fontId="12" fillId="0" borderId="0" xfId="63" applyFont="1" applyFill="1" applyBorder="1" applyAlignment="1">
      <alignment horizontal="right" vertical="center"/>
      <protection/>
    </xf>
    <xf numFmtId="178" fontId="18" fillId="0" borderId="28" xfId="63" applyNumberFormat="1" applyFont="1" applyFill="1" applyBorder="1" applyAlignment="1" applyProtection="1">
      <alignment horizontal="center" vertical="center"/>
      <protection/>
    </xf>
    <xf numFmtId="178" fontId="18" fillId="0" borderId="12" xfId="64" applyNumberFormat="1" applyFont="1" applyFill="1" applyBorder="1" applyAlignment="1">
      <alignment horizontal="center" vertical="center"/>
      <protection/>
    </xf>
    <xf numFmtId="178" fontId="18" fillId="0" borderId="13" xfId="64" applyNumberFormat="1" applyFont="1" applyFill="1" applyBorder="1" applyAlignment="1">
      <alignment horizontal="center" vertical="center"/>
      <protection/>
    </xf>
    <xf numFmtId="178" fontId="18" fillId="0" borderId="12" xfId="64" applyNumberFormat="1" applyFont="1" applyFill="1" applyBorder="1" applyAlignment="1" applyProtection="1">
      <alignment horizontal="center" vertical="center" wrapText="1"/>
      <protection/>
    </xf>
    <xf numFmtId="178" fontId="18" fillId="0" borderId="11" xfId="64" applyNumberFormat="1" applyFont="1" applyFill="1" applyBorder="1" applyAlignment="1" applyProtection="1">
      <alignment horizontal="center" vertical="center" wrapText="1"/>
      <protection/>
    </xf>
    <xf numFmtId="178" fontId="18" fillId="0" borderId="0" xfId="64" applyNumberFormat="1" applyFont="1" applyFill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02表  H14" xfId="61"/>
    <cellStyle name="標準_第03表 H14" xfId="62"/>
    <cellStyle name="標準_第06表 H14" xfId="63"/>
    <cellStyle name="標準_第08表 H1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10</xdr:col>
      <xdr:colOff>0</xdr:colOff>
      <xdr:row>44</xdr:row>
      <xdr:rowOff>9525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05375"/>
          <a:ext cx="87439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10</xdr:col>
      <xdr:colOff>0</xdr:colOff>
      <xdr:row>62</xdr:row>
      <xdr:rowOff>57150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334250"/>
          <a:ext cx="87439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C80"/>
  <sheetViews>
    <sheetView showGridLines="0"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2" sqref="A2"/>
    </sheetView>
  </sheetViews>
  <sheetFormatPr defaultColWidth="7.75" defaultRowHeight="13.5" customHeight="1"/>
  <cols>
    <col min="1" max="1" width="8.75" style="16" bestFit="1" customWidth="1"/>
    <col min="2" max="2" width="10.5" style="16" bestFit="1" customWidth="1"/>
    <col min="3" max="18" width="7.58203125" style="16" customWidth="1"/>
    <col min="19" max="19" width="7.75" style="16" bestFit="1" customWidth="1"/>
    <col min="20" max="26" width="7.58203125" style="16" customWidth="1"/>
    <col min="27" max="27" width="8.75" style="4" customWidth="1"/>
    <col min="28" max="28" width="3" style="4" customWidth="1"/>
    <col min="29" max="29" width="7.75" style="4" customWidth="1"/>
    <col min="30" max="16384" width="7.75" style="16" customWidth="1"/>
  </cols>
  <sheetData>
    <row r="1" spans="1:29" s="165" customFormat="1" ht="16.5" customHeight="1">
      <c r="A1" s="287" t="s">
        <v>280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94" t="s">
        <v>281</v>
      </c>
      <c r="AB1" s="164"/>
      <c r="AC1" s="164"/>
    </row>
    <row r="2" spans="1:27" ht="16.5" customHeight="1">
      <c r="A2" s="166"/>
      <c r="B2" s="166"/>
      <c r="C2" s="166"/>
      <c r="D2" s="166"/>
      <c r="E2" s="166"/>
      <c r="F2" s="166"/>
      <c r="G2" s="166"/>
      <c r="H2" s="166"/>
      <c r="I2" s="16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95"/>
    </row>
    <row r="3" spans="1:28" ht="16.5" customHeight="1">
      <c r="A3" s="167" t="s">
        <v>234</v>
      </c>
      <c r="B3" s="168"/>
      <c r="C3" s="169"/>
      <c r="D3" s="169"/>
      <c r="E3" s="169"/>
      <c r="F3" s="169"/>
      <c r="G3" s="169"/>
      <c r="H3" s="170"/>
      <c r="I3" s="171"/>
      <c r="J3" s="11"/>
      <c r="K3" s="11"/>
      <c r="L3" s="11"/>
      <c r="M3" s="11"/>
      <c r="N3" s="11"/>
      <c r="O3" s="170" t="s">
        <v>235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67"/>
      <c r="AA3" s="172" t="s">
        <v>236</v>
      </c>
      <c r="AB3" s="168"/>
    </row>
    <row r="4" spans="1:28" ht="16.5" customHeight="1">
      <c r="A4" s="295" t="s">
        <v>278</v>
      </c>
      <c r="B4" s="293"/>
      <c r="C4" s="291" t="s">
        <v>203</v>
      </c>
      <c r="D4" s="292"/>
      <c r="E4" s="292"/>
      <c r="F4" s="292"/>
      <c r="G4" s="292"/>
      <c r="H4" s="292"/>
      <c r="I4" s="292"/>
      <c r="J4" s="293"/>
      <c r="K4" s="279" t="s">
        <v>210</v>
      </c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1"/>
      <c r="AA4" s="282" t="s">
        <v>279</v>
      </c>
      <c r="AB4" s="283"/>
    </row>
    <row r="5" spans="1:28" ht="16.5" customHeight="1">
      <c r="A5" s="283"/>
      <c r="B5" s="296"/>
      <c r="C5" s="285"/>
      <c r="D5" s="286"/>
      <c r="E5" s="286"/>
      <c r="F5" s="286"/>
      <c r="G5" s="286"/>
      <c r="H5" s="286"/>
      <c r="I5" s="286"/>
      <c r="J5" s="294"/>
      <c r="K5" s="274" t="s">
        <v>163</v>
      </c>
      <c r="L5" s="277" t="s">
        <v>164</v>
      </c>
      <c r="M5" s="279" t="s">
        <v>229</v>
      </c>
      <c r="N5" s="280"/>
      <c r="O5" s="280"/>
      <c r="P5" s="280"/>
      <c r="Q5" s="280"/>
      <c r="R5" s="280"/>
      <c r="S5" s="280"/>
      <c r="T5" s="280"/>
      <c r="U5" s="280"/>
      <c r="V5" s="280"/>
      <c r="W5" s="281"/>
      <c r="X5" s="279" t="s">
        <v>166</v>
      </c>
      <c r="Y5" s="280"/>
      <c r="Z5" s="281"/>
      <c r="AA5" s="284"/>
      <c r="AB5" s="283"/>
    </row>
    <row r="6" spans="1:28" ht="16.5" customHeight="1">
      <c r="A6" s="283"/>
      <c r="B6" s="296"/>
      <c r="C6" s="288" t="s">
        <v>163</v>
      </c>
      <c r="D6" s="289"/>
      <c r="E6" s="290"/>
      <c r="F6" s="173" t="s">
        <v>164</v>
      </c>
      <c r="G6" s="279" t="s">
        <v>165</v>
      </c>
      <c r="H6" s="280"/>
      <c r="I6" s="281"/>
      <c r="J6" s="174" t="s">
        <v>166</v>
      </c>
      <c r="K6" s="275"/>
      <c r="L6" s="278"/>
      <c r="M6" s="274" t="s">
        <v>163</v>
      </c>
      <c r="N6" s="274" t="s">
        <v>170</v>
      </c>
      <c r="O6" s="174" t="s">
        <v>177</v>
      </c>
      <c r="P6" s="279" t="s">
        <v>269</v>
      </c>
      <c r="Q6" s="280"/>
      <c r="R6" s="280"/>
      <c r="S6" s="280"/>
      <c r="T6" s="280"/>
      <c r="U6" s="280"/>
      <c r="V6" s="280"/>
      <c r="W6" s="281"/>
      <c r="X6" s="277" t="s">
        <v>163</v>
      </c>
      <c r="Y6" s="274" t="s">
        <v>170</v>
      </c>
      <c r="Z6" s="12" t="s">
        <v>177</v>
      </c>
      <c r="AA6" s="284"/>
      <c r="AB6" s="283"/>
    </row>
    <row r="7" spans="1:28" ht="24" customHeight="1">
      <c r="A7" s="286"/>
      <c r="B7" s="294"/>
      <c r="C7" s="12" t="s">
        <v>4</v>
      </c>
      <c r="D7" s="12" t="s">
        <v>150</v>
      </c>
      <c r="E7" s="12" t="s">
        <v>151</v>
      </c>
      <c r="F7" s="12" t="s">
        <v>150</v>
      </c>
      <c r="G7" s="12" t="s">
        <v>4</v>
      </c>
      <c r="H7" s="12" t="s">
        <v>150</v>
      </c>
      <c r="I7" s="12" t="s">
        <v>151</v>
      </c>
      <c r="J7" s="12" t="s">
        <v>150</v>
      </c>
      <c r="K7" s="276"/>
      <c r="L7" s="12" t="s">
        <v>170</v>
      </c>
      <c r="M7" s="276"/>
      <c r="N7" s="276"/>
      <c r="O7" s="12" t="s">
        <v>204</v>
      </c>
      <c r="P7" s="12" t="s">
        <v>4</v>
      </c>
      <c r="Q7" s="12" t="s">
        <v>205</v>
      </c>
      <c r="R7" s="17" t="s">
        <v>268</v>
      </c>
      <c r="S7" s="17" t="s">
        <v>267</v>
      </c>
      <c r="T7" s="12" t="s">
        <v>206</v>
      </c>
      <c r="U7" s="12" t="s">
        <v>207</v>
      </c>
      <c r="V7" s="12" t="s">
        <v>208</v>
      </c>
      <c r="W7" s="12" t="s">
        <v>209</v>
      </c>
      <c r="X7" s="278"/>
      <c r="Y7" s="276"/>
      <c r="Z7" s="12" t="s">
        <v>204</v>
      </c>
      <c r="AA7" s="285"/>
      <c r="AB7" s="286"/>
    </row>
    <row r="8" spans="2:27" ht="16.5" customHeight="1">
      <c r="B8" s="175"/>
      <c r="C8" s="176"/>
      <c r="D8" s="196"/>
      <c r="E8" s="196"/>
      <c r="F8" s="175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76"/>
    </row>
    <row r="9" spans="2:27" ht="16.5" customHeight="1">
      <c r="B9" s="182" t="s">
        <v>306</v>
      </c>
      <c r="C9" s="183">
        <v>419</v>
      </c>
      <c r="D9" s="185">
        <v>408</v>
      </c>
      <c r="E9" s="185">
        <v>11</v>
      </c>
      <c r="F9" s="185">
        <v>1</v>
      </c>
      <c r="G9" s="185">
        <v>414</v>
      </c>
      <c r="H9" s="185">
        <v>403</v>
      </c>
      <c r="I9" s="185">
        <v>11</v>
      </c>
      <c r="J9" s="185">
        <v>4</v>
      </c>
      <c r="K9" s="185">
        <v>5200</v>
      </c>
      <c r="L9" s="185">
        <v>24</v>
      </c>
      <c r="M9" s="185">
        <v>5143</v>
      </c>
      <c r="N9" s="185">
        <v>4273</v>
      </c>
      <c r="O9" s="185">
        <v>88</v>
      </c>
      <c r="P9" s="185">
        <v>782</v>
      </c>
      <c r="Q9" s="185">
        <v>296</v>
      </c>
      <c r="R9" s="185">
        <v>77</v>
      </c>
      <c r="S9" s="185">
        <v>58</v>
      </c>
      <c r="T9" s="185">
        <v>23</v>
      </c>
      <c r="U9" s="185">
        <v>28</v>
      </c>
      <c r="V9" s="185">
        <v>0</v>
      </c>
      <c r="W9" s="185">
        <v>300</v>
      </c>
      <c r="X9" s="185">
        <v>33</v>
      </c>
      <c r="Y9" s="185">
        <v>30</v>
      </c>
      <c r="Z9" s="185">
        <v>3</v>
      </c>
      <c r="AA9" s="3" t="s">
        <v>296</v>
      </c>
    </row>
    <row r="10" spans="2:29" s="177" customFormat="1" ht="15.75" customHeight="1">
      <c r="B10" s="246" t="s">
        <v>307</v>
      </c>
      <c r="C10" s="111">
        <f>C13+C32+C35+C40+C42+C45+C49+C54+C57+C60+C62</f>
        <v>409</v>
      </c>
      <c r="D10" s="118">
        <f aca="true" t="shared" si="0" ref="D10:Z10">D13+D32+D35+D40+D42+D45+D49+D54+D57+D60+D62</f>
        <v>398</v>
      </c>
      <c r="E10" s="118">
        <f t="shared" si="0"/>
        <v>11</v>
      </c>
      <c r="F10" s="118">
        <f t="shared" si="0"/>
        <v>1</v>
      </c>
      <c r="G10" s="118">
        <f t="shared" si="0"/>
        <v>404</v>
      </c>
      <c r="H10" s="118">
        <f t="shared" si="0"/>
        <v>393</v>
      </c>
      <c r="I10" s="118">
        <f t="shared" si="0"/>
        <v>11</v>
      </c>
      <c r="J10" s="118">
        <f t="shared" si="0"/>
        <v>4</v>
      </c>
      <c r="K10" s="118">
        <f t="shared" si="0"/>
        <v>5159</v>
      </c>
      <c r="L10" s="118">
        <f t="shared" si="0"/>
        <v>24</v>
      </c>
      <c r="M10" s="118">
        <f t="shared" si="0"/>
        <v>5102</v>
      </c>
      <c r="N10" s="118">
        <f t="shared" si="0"/>
        <v>4216</v>
      </c>
      <c r="O10" s="118">
        <f t="shared" si="0"/>
        <v>73</v>
      </c>
      <c r="P10" s="118">
        <f t="shared" si="0"/>
        <v>813</v>
      </c>
      <c r="Q10" s="118">
        <f t="shared" si="0"/>
        <v>308</v>
      </c>
      <c r="R10" s="118">
        <f t="shared" si="0"/>
        <v>82</v>
      </c>
      <c r="S10" s="118">
        <f t="shared" si="0"/>
        <v>63</v>
      </c>
      <c r="T10" s="118">
        <f t="shared" si="0"/>
        <v>24</v>
      </c>
      <c r="U10" s="118">
        <f t="shared" si="0"/>
        <v>30</v>
      </c>
      <c r="V10" s="118">
        <f t="shared" si="0"/>
        <v>0</v>
      </c>
      <c r="W10" s="118">
        <f t="shared" si="0"/>
        <v>306</v>
      </c>
      <c r="X10" s="118">
        <f t="shared" si="0"/>
        <v>33</v>
      </c>
      <c r="Y10" s="118">
        <f t="shared" si="0"/>
        <v>30</v>
      </c>
      <c r="Z10" s="118">
        <f t="shared" si="0"/>
        <v>3</v>
      </c>
      <c r="AA10" s="248" t="s">
        <v>307</v>
      </c>
      <c r="AB10" s="36"/>
      <c r="AC10" s="36"/>
    </row>
    <row r="11" spans="2:29" s="177" customFormat="1" ht="16.5" customHeight="1">
      <c r="B11" s="36"/>
      <c r="C11" s="111" t="s">
        <v>305</v>
      </c>
      <c r="D11" s="118" t="s">
        <v>305</v>
      </c>
      <c r="E11" s="118" t="s">
        <v>305</v>
      </c>
      <c r="F11" s="118" t="s">
        <v>305</v>
      </c>
      <c r="G11" s="118" t="s">
        <v>305</v>
      </c>
      <c r="H11" s="118" t="s">
        <v>305</v>
      </c>
      <c r="I11" s="118" t="s">
        <v>305</v>
      </c>
      <c r="J11" s="118" t="s">
        <v>305</v>
      </c>
      <c r="K11" s="118" t="s">
        <v>305</v>
      </c>
      <c r="L11" s="118" t="s">
        <v>305</v>
      </c>
      <c r="M11" s="118" t="s">
        <v>305</v>
      </c>
      <c r="N11" s="118" t="s">
        <v>305</v>
      </c>
      <c r="O11" s="118" t="s">
        <v>305</v>
      </c>
      <c r="P11" s="118" t="s">
        <v>305</v>
      </c>
      <c r="Q11" s="118" t="s">
        <v>305</v>
      </c>
      <c r="R11" s="118" t="s">
        <v>305</v>
      </c>
      <c r="S11" s="118" t="s">
        <v>305</v>
      </c>
      <c r="T11" s="118" t="s">
        <v>305</v>
      </c>
      <c r="U11" s="118" t="s">
        <v>305</v>
      </c>
      <c r="V11" s="118" t="s">
        <v>305</v>
      </c>
      <c r="W11" s="118" t="s">
        <v>305</v>
      </c>
      <c r="X11" s="118" t="s">
        <v>305</v>
      </c>
      <c r="Y11" s="118" t="s">
        <v>305</v>
      </c>
      <c r="Z11" s="118" t="s">
        <v>305</v>
      </c>
      <c r="AA11" s="178"/>
      <c r="AB11" s="36"/>
      <c r="AC11" s="36"/>
    </row>
    <row r="12" spans="2:29" s="177" customFormat="1" ht="16.5" customHeight="1"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78"/>
      <c r="AB12" s="36"/>
      <c r="AC12" s="36"/>
    </row>
    <row r="13" spans="1:29" s="177" customFormat="1" ht="16.5" customHeight="1">
      <c r="A13" s="272" t="s">
        <v>237</v>
      </c>
      <c r="B13" s="273"/>
      <c r="C13" s="111">
        <f>SUM(C15:C31)</f>
        <v>314</v>
      </c>
      <c r="D13" s="118">
        <f aca="true" t="shared" si="1" ref="D13:Z13">SUM(D15:D31)</f>
        <v>305</v>
      </c>
      <c r="E13" s="118">
        <f t="shared" si="1"/>
        <v>9</v>
      </c>
      <c r="F13" s="118">
        <f t="shared" si="1"/>
        <v>1</v>
      </c>
      <c r="G13" s="118">
        <f t="shared" si="1"/>
        <v>310</v>
      </c>
      <c r="H13" s="118">
        <f t="shared" si="1"/>
        <v>301</v>
      </c>
      <c r="I13" s="118">
        <f t="shared" si="1"/>
        <v>9</v>
      </c>
      <c r="J13" s="118">
        <f t="shared" si="1"/>
        <v>3</v>
      </c>
      <c r="K13" s="118">
        <f t="shared" si="1"/>
        <v>4089</v>
      </c>
      <c r="L13" s="118">
        <f t="shared" si="1"/>
        <v>24</v>
      </c>
      <c r="M13" s="118">
        <f t="shared" si="1"/>
        <v>4035</v>
      </c>
      <c r="N13" s="118">
        <f t="shared" si="1"/>
        <v>3345</v>
      </c>
      <c r="O13" s="118">
        <f t="shared" si="1"/>
        <v>56</v>
      </c>
      <c r="P13" s="118">
        <f t="shared" si="1"/>
        <v>634</v>
      </c>
      <c r="Q13" s="118">
        <f t="shared" si="1"/>
        <v>239</v>
      </c>
      <c r="R13" s="118">
        <f t="shared" si="1"/>
        <v>66</v>
      </c>
      <c r="S13" s="118">
        <f t="shared" si="1"/>
        <v>50</v>
      </c>
      <c r="T13" s="118">
        <f t="shared" si="1"/>
        <v>18</v>
      </c>
      <c r="U13" s="118">
        <f t="shared" si="1"/>
        <v>23</v>
      </c>
      <c r="V13" s="118">
        <f t="shared" si="1"/>
        <v>0</v>
      </c>
      <c r="W13" s="118">
        <f t="shared" si="1"/>
        <v>238</v>
      </c>
      <c r="X13" s="118">
        <f t="shared" si="1"/>
        <v>30</v>
      </c>
      <c r="Y13" s="118">
        <f t="shared" si="1"/>
        <v>30</v>
      </c>
      <c r="Z13" s="262">
        <f t="shared" si="1"/>
        <v>0</v>
      </c>
      <c r="AA13" s="265" t="s">
        <v>237</v>
      </c>
      <c r="AB13" s="267"/>
      <c r="AC13" s="36"/>
    </row>
    <row r="14" spans="2:29" s="177" customFormat="1" ht="16.5" customHeight="1">
      <c r="B14" s="263" t="s">
        <v>238</v>
      </c>
      <c r="C14" s="111">
        <f>SUM(C15:C19)</f>
        <v>131</v>
      </c>
      <c r="D14" s="118">
        <f aca="true" t="shared" si="2" ref="D14:Z14">SUM(D15:D19)</f>
        <v>128</v>
      </c>
      <c r="E14" s="118">
        <f t="shared" si="2"/>
        <v>3</v>
      </c>
      <c r="F14" s="118">
        <f t="shared" si="2"/>
        <v>1</v>
      </c>
      <c r="G14" s="118">
        <f t="shared" si="2"/>
        <v>127</v>
      </c>
      <c r="H14" s="118">
        <f t="shared" si="2"/>
        <v>124</v>
      </c>
      <c r="I14" s="118">
        <f t="shared" si="2"/>
        <v>3</v>
      </c>
      <c r="J14" s="118">
        <f t="shared" si="2"/>
        <v>3</v>
      </c>
      <c r="K14" s="118">
        <f t="shared" si="2"/>
        <v>2056</v>
      </c>
      <c r="L14" s="118">
        <f t="shared" si="2"/>
        <v>24</v>
      </c>
      <c r="M14" s="118">
        <f t="shared" si="2"/>
        <v>2002</v>
      </c>
      <c r="N14" s="118">
        <f t="shared" si="2"/>
        <v>1718</v>
      </c>
      <c r="O14" s="118">
        <f t="shared" si="2"/>
        <v>10</v>
      </c>
      <c r="P14" s="118">
        <f t="shared" si="2"/>
        <v>274</v>
      </c>
      <c r="Q14" s="118">
        <f t="shared" si="2"/>
        <v>104</v>
      </c>
      <c r="R14" s="118">
        <f t="shared" si="2"/>
        <v>36</v>
      </c>
      <c r="S14" s="118">
        <f t="shared" si="2"/>
        <v>12</v>
      </c>
      <c r="T14" s="118">
        <f t="shared" si="2"/>
        <v>7</v>
      </c>
      <c r="U14" s="118">
        <f t="shared" si="2"/>
        <v>3</v>
      </c>
      <c r="V14" s="118">
        <f t="shared" si="2"/>
        <v>0</v>
      </c>
      <c r="W14" s="118">
        <f t="shared" si="2"/>
        <v>112</v>
      </c>
      <c r="X14" s="118">
        <f t="shared" si="2"/>
        <v>30</v>
      </c>
      <c r="Y14" s="118">
        <f t="shared" si="2"/>
        <v>30</v>
      </c>
      <c r="Z14" s="118">
        <f t="shared" si="2"/>
        <v>0</v>
      </c>
      <c r="AA14" s="245" t="s">
        <v>238</v>
      </c>
      <c r="AB14" s="36"/>
      <c r="AC14" s="36"/>
    </row>
    <row r="15" spans="1:27" ht="16.5" customHeight="1">
      <c r="A15" s="181"/>
      <c r="B15" s="182" t="s">
        <v>122</v>
      </c>
      <c r="C15" s="183">
        <v>34</v>
      </c>
      <c r="D15" s="184">
        <v>32</v>
      </c>
      <c r="E15" s="184">
        <v>2</v>
      </c>
      <c r="F15" s="185">
        <v>1</v>
      </c>
      <c r="G15" s="185">
        <v>32</v>
      </c>
      <c r="H15" s="184">
        <v>30</v>
      </c>
      <c r="I15" s="184">
        <v>2</v>
      </c>
      <c r="J15" s="184">
        <v>1</v>
      </c>
      <c r="K15" s="184">
        <v>527</v>
      </c>
      <c r="L15" s="184">
        <v>24</v>
      </c>
      <c r="M15" s="184">
        <v>497</v>
      </c>
      <c r="N15" s="184">
        <v>425</v>
      </c>
      <c r="O15" s="184">
        <v>5</v>
      </c>
      <c r="P15" s="184">
        <v>67</v>
      </c>
      <c r="Q15" s="184">
        <v>25</v>
      </c>
      <c r="R15" s="184">
        <v>10</v>
      </c>
      <c r="S15" s="184">
        <v>3</v>
      </c>
      <c r="T15" s="184">
        <v>2</v>
      </c>
      <c r="U15" s="184">
        <v>1</v>
      </c>
      <c r="V15" s="184">
        <v>0</v>
      </c>
      <c r="W15" s="184">
        <v>26</v>
      </c>
      <c r="X15" s="184">
        <v>6</v>
      </c>
      <c r="Y15" s="184">
        <v>6</v>
      </c>
      <c r="Z15" s="184">
        <v>0</v>
      </c>
      <c r="AA15" s="3" t="s">
        <v>122</v>
      </c>
    </row>
    <row r="16" spans="1:27" ht="16.5" customHeight="1">
      <c r="A16" s="181"/>
      <c r="B16" s="182" t="s">
        <v>123</v>
      </c>
      <c r="C16" s="183">
        <v>21</v>
      </c>
      <c r="D16" s="184">
        <v>21</v>
      </c>
      <c r="E16" s="184">
        <v>0</v>
      </c>
      <c r="F16" s="185">
        <v>0</v>
      </c>
      <c r="G16" s="185">
        <v>21</v>
      </c>
      <c r="H16" s="184">
        <v>21</v>
      </c>
      <c r="I16" s="184">
        <v>0</v>
      </c>
      <c r="J16" s="184">
        <v>0</v>
      </c>
      <c r="K16" s="184">
        <v>348</v>
      </c>
      <c r="L16" s="184">
        <v>0</v>
      </c>
      <c r="M16" s="184">
        <v>348</v>
      </c>
      <c r="N16" s="184">
        <v>301</v>
      </c>
      <c r="O16" s="184">
        <v>0</v>
      </c>
      <c r="P16" s="184">
        <v>47</v>
      </c>
      <c r="Q16" s="184">
        <v>16</v>
      </c>
      <c r="R16" s="184">
        <v>6</v>
      </c>
      <c r="S16" s="184">
        <v>2</v>
      </c>
      <c r="T16" s="184">
        <v>1</v>
      </c>
      <c r="U16" s="184">
        <v>0</v>
      </c>
      <c r="V16" s="184">
        <v>0</v>
      </c>
      <c r="W16" s="184">
        <v>22</v>
      </c>
      <c r="X16" s="184">
        <v>0</v>
      </c>
      <c r="Y16" s="184">
        <v>0</v>
      </c>
      <c r="Z16" s="184">
        <v>0</v>
      </c>
      <c r="AA16" s="3" t="s">
        <v>123</v>
      </c>
    </row>
    <row r="17" spans="1:27" ht="16.5" customHeight="1">
      <c r="A17" s="181"/>
      <c r="B17" s="182" t="s">
        <v>124</v>
      </c>
      <c r="C17" s="183">
        <v>16</v>
      </c>
      <c r="D17" s="184">
        <v>16</v>
      </c>
      <c r="E17" s="184">
        <v>0</v>
      </c>
      <c r="F17" s="185">
        <v>0</v>
      </c>
      <c r="G17" s="185">
        <v>15</v>
      </c>
      <c r="H17" s="184">
        <v>15</v>
      </c>
      <c r="I17" s="184">
        <v>0</v>
      </c>
      <c r="J17" s="184">
        <v>1</v>
      </c>
      <c r="K17" s="184">
        <v>259</v>
      </c>
      <c r="L17" s="184">
        <v>0</v>
      </c>
      <c r="M17" s="184">
        <v>247</v>
      </c>
      <c r="N17" s="184">
        <v>216</v>
      </c>
      <c r="O17" s="184">
        <v>0</v>
      </c>
      <c r="P17" s="184">
        <v>31</v>
      </c>
      <c r="Q17" s="184">
        <v>13</v>
      </c>
      <c r="R17" s="184">
        <v>1</v>
      </c>
      <c r="S17" s="184">
        <v>2</v>
      </c>
      <c r="T17" s="184">
        <v>1</v>
      </c>
      <c r="U17" s="184">
        <v>1</v>
      </c>
      <c r="V17" s="184">
        <v>0</v>
      </c>
      <c r="W17" s="184">
        <v>13</v>
      </c>
      <c r="X17" s="184">
        <v>12</v>
      </c>
      <c r="Y17" s="184">
        <v>12</v>
      </c>
      <c r="Z17" s="184">
        <v>0</v>
      </c>
      <c r="AA17" s="3" t="s">
        <v>124</v>
      </c>
    </row>
    <row r="18" spans="1:27" ht="16.5" customHeight="1">
      <c r="A18" s="181"/>
      <c r="B18" s="182" t="s">
        <v>125</v>
      </c>
      <c r="C18" s="183">
        <v>30</v>
      </c>
      <c r="D18" s="184">
        <v>29</v>
      </c>
      <c r="E18" s="184">
        <v>1</v>
      </c>
      <c r="F18" s="185">
        <v>0</v>
      </c>
      <c r="G18" s="185">
        <v>30</v>
      </c>
      <c r="H18" s="184">
        <v>29</v>
      </c>
      <c r="I18" s="184">
        <v>1</v>
      </c>
      <c r="J18" s="184">
        <v>0</v>
      </c>
      <c r="K18" s="184">
        <v>464</v>
      </c>
      <c r="L18" s="184">
        <v>0</v>
      </c>
      <c r="M18" s="184">
        <v>464</v>
      </c>
      <c r="N18" s="184">
        <v>392</v>
      </c>
      <c r="O18" s="184">
        <v>3</v>
      </c>
      <c r="P18" s="184">
        <v>69</v>
      </c>
      <c r="Q18" s="184">
        <v>26</v>
      </c>
      <c r="R18" s="184">
        <v>12</v>
      </c>
      <c r="S18" s="184">
        <v>2</v>
      </c>
      <c r="T18" s="184">
        <v>2</v>
      </c>
      <c r="U18" s="184">
        <v>1</v>
      </c>
      <c r="V18" s="184">
        <v>0</v>
      </c>
      <c r="W18" s="184">
        <v>26</v>
      </c>
      <c r="X18" s="184">
        <v>0</v>
      </c>
      <c r="Y18" s="184">
        <v>0</v>
      </c>
      <c r="Z18" s="184">
        <v>0</v>
      </c>
      <c r="AA18" s="3" t="s">
        <v>125</v>
      </c>
    </row>
    <row r="19" spans="1:27" ht="16.5" customHeight="1">
      <c r="A19" s="181"/>
      <c r="B19" s="182" t="s">
        <v>126</v>
      </c>
      <c r="C19" s="183">
        <v>30</v>
      </c>
      <c r="D19" s="184">
        <v>30</v>
      </c>
      <c r="E19" s="184">
        <v>0</v>
      </c>
      <c r="F19" s="185">
        <v>0</v>
      </c>
      <c r="G19" s="185">
        <v>29</v>
      </c>
      <c r="H19" s="184">
        <v>29</v>
      </c>
      <c r="I19" s="184">
        <v>0</v>
      </c>
      <c r="J19" s="184">
        <v>1</v>
      </c>
      <c r="K19" s="184">
        <v>458</v>
      </c>
      <c r="L19" s="184">
        <v>0</v>
      </c>
      <c r="M19" s="184">
        <v>446</v>
      </c>
      <c r="N19" s="184">
        <v>384</v>
      </c>
      <c r="O19" s="184">
        <v>2</v>
      </c>
      <c r="P19" s="184">
        <v>60</v>
      </c>
      <c r="Q19" s="184">
        <v>24</v>
      </c>
      <c r="R19" s="184">
        <v>7</v>
      </c>
      <c r="S19" s="184">
        <v>3</v>
      </c>
      <c r="T19" s="184">
        <v>1</v>
      </c>
      <c r="U19" s="184">
        <v>0</v>
      </c>
      <c r="V19" s="184">
        <v>0</v>
      </c>
      <c r="W19" s="184">
        <v>25</v>
      </c>
      <c r="X19" s="184">
        <v>12</v>
      </c>
      <c r="Y19" s="184">
        <v>12</v>
      </c>
      <c r="Z19" s="184">
        <v>0</v>
      </c>
      <c r="AA19" s="3" t="s">
        <v>126</v>
      </c>
    </row>
    <row r="20" spans="1:27" ht="16.5" customHeight="1">
      <c r="A20" s="181"/>
      <c r="B20" s="43" t="s">
        <v>127</v>
      </c>
      <c r="C20" s="183">
        <v>38</v>
      </c>
      <c r="D20" s="184">
        <v>38</v>
      </c>
      <c r="E20" s="184">
        <v>0</v>
      </c>
      <c r="F20" s="185">
        <v>0</v>
      </c>
      <c r="G20" s="185">
        <v>38</v>
      </c>
      <c r="H20" s="184">
        <v>38</v>
      </c>
      <c r="I20" s="184">
        <v>0</v>
      </c>
      <c r="J20" s="184">
        <v>0</v>
      </c>
      <c r="K20" s="184">
        <v>364</v>
      </c>
      <c r="L20" s="184">
        <v>0</v>
      </c>
      <c r="M20" s="184">
        <v>364</v>
      </c>
      <c r="N20" s="184">
        <v>281</v>
      </c>
      <c r="O20" s="184">
        <v>13</v>
      </c>
      <c r="P20" s="184">
        <v>70</v>
      </c>
      <c r="Q20" s="184">
        <v>29</v>
      </c>
      <c r="R20" s="184">
        <v>6</v>
      </c>
      <c r="S20" s="184">
        <v>8</v>
      </c>
      <c r="T20" s="184">
        <v>1</v>
      </c>
      <c r="U20" s="184">
        <v>3</v>
      </c>
      <c r="V20" s="184">
        <v>0</v>
      </c>
      <c r="W20" s="184">
        <v>23</v>
      </c>
      <c r="X20" s="184">
        <v>0</v>
      </c>
      <c r="Y20" s="184">
        <v>0</v>
      </c>
      <c r="Z20" s="184">
        <v>0</v>
      </c>
      <c r="AA20" s="42" t="s">
        <v>127</v>
      </c>
    </row>
    <row r="21" spans="1:27" ht="16.5" customHeight="1">
      <c r="A21" s="181"/>
      <c r="B21" s="43" t="s">
        <v>224</v>
      </c>
      <c r="C21" s="183">
        <v>7</v>
      </c>
      <c r="D21" s="184">
        <v>7</v>
      </c>
      <c r="E21" s="184">
        <v>0</v>
      </c>
      <c r="F21" s="185">
        <v>0</v>
      </c>
      <c r="G21" s="185">
        <v>7</v>
      </c>
      <c r="H21" s="184">
        <v>7</v>
      </c>
      <c r="I21" s="184">
        <v>0</v>
      </c>
      <c r="J21" s="184">
        <v>0</v>
      </c>
      <c r="K21" s="184">
        <v>104</v>
      </c>
      <c r="L21" s="184">
        <v>0</v>
      </c>
      <c r="M21" s="184">
        <v>104</v>
      </c>
      <c r="N21" s="184">
        <v>85</v>
      </c>
      <c r="O21" s="184">
        <v>2</v>
      </c>
      <c r="P21" s="184">
        <v>17</v>
      </c>
      <c r="Q21" s="184">
        <v>5</v>
      </c>
      <c r="R21" s="184">
        <v>1</v>
      </c>
      <c r="S21" s="184">
        <v>3</v>
      </c>
      <c r="T21" s="184">
        <v>2</v>
      </c>
      <c r="U21" s="184">
        <v>1</v>
      </c>
      <c r="V21" s="184">
        <v>0</v>
      </c>
      <c r="W21" s="184">
        <v>5</v>
      </c>
      <c r="X21" s="184">
        <v>0</v>
      </c>
      <c r="Y21" s="184">
        <v>0</v>
      </c>
      <c r="Z21" s="184">
        <v>0</v>
      </c>
      <c r="AA21" s="42" t="s">
        <v>223</v>
      </c>
    </row>
    <row r="22" spans="1:27" ht="16.5" customHeight="1">
      <c r="A22" s="181"/>
      <c r="B22" s="43" t="s">
        <v>128</v>
      </c>
      <c r="C22" s="183">
        <v>18</v>
      </c>
      <c r="D22" s="184">
        <v>18</v>
      </c>
      <c r="E22" s="184">
        <v>0</v>
      </c>
      <c r="F22" s="185">
        <v>0</v>
      </c>
      <c r="G22" s="185">
        <v>18</v>
      </c>
      <c r="H22" s="184">
        <v>18</v>
      </c>
      <c r="I22" s="184">
        <v>0</v>
      </c>
      <c r="J22" s="184">
        <v>0</v>
      </c>
      <c r="K22" s="184">
        <v>162</v>
      </c>
      <c r="L22" s="184">
        <v>0</v>
      </c>
      <c r="M22" s="184">
        <v>162</v>
      </c>
      <c r="N22" s="184">
        <v>128</v>
      </c>
      <c r="O22" s="184">
        <v>8</v>
      </c>
      <c r="P22" s="184">
        <v>26</v>
      </c>
      <c r="Q22" s="184">
        <v>11</v>
      </c>
      <c r="R22" s="184">
        <v>1</v>
      </c>
      <c r="S22" s="184">
        <v>1</v>
      </c>
      <c r="T22" s="184">
        <v>0</v>
      </c>
      <c r="U22" s="184">
        <v>1</v>
      </c>
      <c r="V22" s="184">
        <v>0</v>
      </c>
      <c r="W22" s="184">
        <v>12</v>
      </c>
      <c r="X22" s="184">
        <v>0</v>
      </c>
      <c r="Y22" s="184">
        <v>0</v>
      </c>
      <c r="Z22" s="184">
        <v>0</v>
      </c>
      <c r="AA22" s="42" t="s">
        <v>128</v>
      </c>
    </row>
    <row r="23" spans="1:27" ht="16.5" customHeight="1">
      <c r="A23" s="181"/>
      <c r="B23" s="43" t="s">
        <v>129</v>
      </c>
      <c r="C23" s="183">
        <v>15</v>
      </c>
      <c r="D23" s="184">
        <v>10</v>
      </c>
      <c r="E23" s="184">
        <v>5</v>
      </c>
      <c r="F23" s="185">
        <v>0</v>
      </c>
      <c r="G23" s="185">
        <v>15</v>
      </c>
      <c r="H23" s="184">
        <v>10</v>
      </c>
      <c r="I23" s="184">
        <v>5</v>
      </c>
      <c r="J23" s="184">
        <v>0</v>
      </c>
      <c r="K23" s="184">
        <v>91</v>
      </c>
      <c r="L23" s="184">
        <v>0</v>
      </c>
      <c r="M23" s="184">
        <v>91</v>
      </c>
      <c r="N23" s="184">
        <v>71</v>
      </c>
      <c r="O23" s="184">
        <v>5</v>
      </c>
      <c r="P23" s="184">
        <v>15</v>
      </c>
      <c r="Q23" s="184">
        <v>6</v>
      </c>
      <c r="R23" s="184">
        <v>1</v>
      </c>
      <c r="S23" s="184">
        <v>2</v>
      </c>
      <c r="T23" s="184">
        <v>0</v>
      </c>
      <c r="U23" s="184">
        <v>1</v>
      </c>
      <c r="V23" s="184">
        <v>0</v>
      </c>
      <c r="W23" s="184">
        <v>5</v>
      </c>
      <c r="X23" s="184">
        <v>0</v>
      </c>
      <c r="Y23" s="184">
        <v>0</v>
      </c>
      <c r="Z23" s="184">
        <v>0</v>
      </c>
      <c r="AA23" s="42" t="s">
        <v>129</v>
      </c>
    </row>
    <row r="24" spans="1:27" ht="16.5" customHeight="1">
      <c r="A24" s="181"/>
      <c r="B24" s="43" t="s">
        <v>130</v>
      </c>
      <c r="C24" s="183">
        <v>11</v>
      </c>
      <c r="D24" s="184">
        <v>11</v>
      </c>
      <c r="E24" s="184">
        <v>0</v>
      </c>
      <c r="F24" s="185">
        <v>0</v>
      </c>
      <c r="G24" s="185">
        <v>11</v>
      </c>
      <c r="H24" s="184">
        <v>11</v>
      </c>
      <c r="I24" s="184">
        <v>0</v>
      </c>
      <c r="J24" s="184">
        <v>0</v>
      </c>
      <c r="K24" s="184">
        <v>181</v>
      </c>
      <c r="L24" s="184">
        <v>0</v>
      </c>
      <c r="M24" s="184">
        <v>181</v>
      </c>
      <c r="N24" s="184">
        <v>155</v>
      </c>
      <c r="O24" s="184">
        <v>0</v>
      </c>
      <c r="P24" s="184">
        <v>26</v>
      </c>
      <c r="Q24" s="184">
        <v>10</v>
      </c>
      <c r="R24" s="184">
        <v>2</v>
      </c>
      <c r="S24" s="184">
        <v>3</v>
      </c>
      <c r="T24" s="184">
        <v>2</v>
      </c>
      <c r="U24" s="184">
        <v>1</v>
      </c>
      <c r="V24" s="184">
        <v>0</v>
      </c>
      <c r="W24" s="184">
        <v>8</v>
      </c>
      <c r="X24" s="184">
        <v>0</v>
      </c>
      <c r="Y24" s="184">
        <v>0</v>
      </c>
      <c r="Z24" s="184">
        <v>0</v>
      </c>
      <c r="AA24" s="42" t="s">
        <v>130</v>
      </c>
    </row>
    <row r="25" spans="1:27" ht="16.5" customHeight="1">
      <c r="A25" s="181"/>
      <c r="B25" s="43" t="s">
        <v>131</v>
      </c>
      <c r="C25" s="183">
        <v>8</v>
      </c>
      <c r="D25" s="184">
        <v>8</v>
      </c>
      <c r="E25" s="184">
        <v>0</v>
      </c>
      <c r="F25" s="185">
        <v>0</v>
      </c>
      <c r="G25" s="185">
        <v>8</v>
      </c>
      <c r="H25" s="184">
        <v>8</v>
      </c>
      <c r="I25" s="184">
        <v>0</v>
      </c>
      <c r="J25" s="184">
        <v>0</v>
      </c>
      <c r="K25" s="184">
        <v>80</v>
      </c>
      <c r="L25" s="184">
        <v>0</v>
      </c>
      <c r="M25" s="184">
        <v>80</v>
      </c>
      <c r="N25" s="184">
        <v>60</v>
      </c>
      <c r="O25" s="184">
        <v>1</v>
      </c>
      <c r="P25" s="184">
        <v>19</v>
      </c>
      <c r="Q25" s="184">
        <v>6</v>
      </c>
      <c r="R25" s="184">
        <v>2</v>
      </c>
      <c r="S25" s="184">
        <v>2</v>
      </c>
      <c r="T25" s="184">
        <v>0</v>
      </c>
      <c r="U25" s="184">
        <v>2</v>
      </c>
      <c r="V25" s="184">
        <v>0</v>
      </c>
      <c r="W25" s="184">
        <v>7</v>
      </c>
      <c r="X25" s="184">
        <v>0</v>
      </c>
      <c r="Y25" s="184">
        <v>0</v>
      </c>
      <c r="Z25" s="184">
        <v>0</v>
      </c>
      <c r="AA25" s="42" t="s">
        <v>131</v>
      </c>
    </row>
    <row r="26" spans="1:27" ht="16.5" customHeight="1">
      <c r="A26" s="181"/>
      <c r="B26" s="43" t="s">
        <v>132</v>
      </c>
      <c r="C26" s="183">
        <v>6</v>
      </c>
      <c r="D26" s="184">
        <v>6</v>
      </c>
      <c r="E26" s="184">
        <v>0</v>
      </c>
      <c r="F26" s="185">
        <v>0</v>
      </c>
      <c r="G26" s="185">
        <v>6</v>
      </c>
      <c r="H26" s="184">
        <v>6</v>
      </c>
      <c r="I26" s="184">
        <v>0</v>
      </c>
      <c r="J26" s="184">
        <v>0</v>
      </c>
      <c r="K26" s="184">
        <v>129</v>
      </c>
      <c r="L26" s="184">
        <v>0</v>
      </c>
      <c r="M26" s="184">
        <v>129</v>
      </c>
      <c r="N26" s="184">
        <v>110</v>
      </c>
      <c r="O26" s="184">
        <v>0</v>
      </c>
      <c r="P26" s="184">
        <v>19</v>
      </c>
      <c r="Q26" s="184">
        <v>7</v>
      </c>
      <c r="R26" s="184">
        <v>3</v>
      </c>
      <c r="S26" s="184">
        <v>3</v>
      </c>
      <c r="T26" s="184">
        <v>0</v>
      </c>
      <c r="U26" s="184">
        <v>0</v>
      </c>
      <c r="V26" s="184">
        <v>0</v>
      </c>
      <c r="W26" s="184">
        <v>6</v>
      </c>
      <c r="X26" s="184">
        <v>0</v>
      </c>
      <c r="Y26" s="184">
        <v>0</v>
      </c>
      <c r="Z26" s="184">
        <v>0</v>
      </c>
      <c r="AA26" s="42" t="s">
        <v>132</v>
      </c>
    </row>
    <row r="27" spans="1:27" ht="16.5" customHeight="1">
      <c r="A27" s="181"/>
      <c r="B27" s="43" t="s">
        <v>133</v>
      </c>
      <c r="C27" s="183">
        <v>4</v>
      </c>
      <c r="D27" s="184">
        <v>4</v>
      </c>
      <c r="E27" s="184">
        <v>0</v>
      </c>
      <c r="F27" s="185">
        <v>0</v>
      </c>
      <c r="G27" s="185">
        <v>4</v>
      </c>
      <c r="H27" s="184">
        <v>4</v>
      </c>
      <c r="I27" s="184">
        <v>0</v>
      </c>
      <c r="J27" s="184">
        <v>0</v>
      </c>
      <c r="K27" s="184">
        <v>94</v>
      </c>
      <c r="L27" s="184">
        <v>0</v>
      </c>
      <c r="M27" s="184">
        <v>94</v>
      </c>
      <c r="N27" s="184">
        <v>81</v>
      </c>
      <c r="O27" s="184">
        <v>0</v>
      </c>
      <c r="P27" s="184">
        <v>13</v>
      </c>
      <c r="Q27" s="184">
        <v>4</v>
      </c>
      <c r="R27" s="184">
        <v>1</v>
      </c>
      <c r="S27" s="184">
        <v>1</v>
      </c>
      <c r="T27" s="184">
        <v>1</v>
      </c>
      <c r="U27" s="184">
        <v>1</v>
      </c>
      <c r="V27" s="184">
        <v>0</v>
      </c>
      <c r="W27" s="184">
        <v>5</v>
      </c>
      <c r="X27" s="184">
        <v>0</v>
      </c>
      <c r="Y27" s="184">
        <v>0</v>
      </c>
      <c r="Z27" s="184">
        <v>0</v>
      </c>
      <c r="AA27" s="42" t="s">
        <v>133</v>
      </c>
    </row>
    <row r="28" spans="1:27" ht="16.5" customHeight="1">
      <c r="A28" s="181"/>
      <c r="B28" s="43" t="s">
        <v>167</v>
      </c>
      <c r="C28" s="183">
        <v>22</v>
      </c>
      <c r="D28" s="184">
        <v>22</v>
      </c>
      <c r="E28" s="184">
        <v>0</v>
      </c>
      <c r="F28" s="185">
        <v>0</v>
      </c>
      <c r="G28" s="185">
        <v>22</v>
      </c>
      <c r="H28" s="184">
        <v>22</v>
      </c>
      <c r="I28" s="184">
        <v>0</v>
      </c>
      <c r="J28" s="184">
        <v>0</v>
      </c>
      <c r="K28" s="184">
        <v>214</v>
      </c>
      <c r="L28" s="184">
        <v>0</v>
      </c>
      <c r="M28" s="184">
        <v>214</v>
      </c>
      <c r="N28" s="184">
        <v>167</v>
      </c>
      <c r="O28" s="184">
        <v>0</v>
      </c>
      <c r="P28" s="184">
        <v>47</v>
      </c>
      <c r="Q28" s="184">
        <v>17</v>
      </c>
      <c r="R28" s="184">
        <v>5</v>
      </c>
      <c r="S28" s="184">
        <v>4</v>
      </c>
      <c r="T28" s="184">
        <v>1</v>
      </c>
      <c r="U28" s="184">
        <v>3</v>
      </c>
      <c r="V28" s="184">
        <v>0</v>
      </c>
      <c r="W28" s="184">
        <v>17</v>
      </c>
      <c r="X28" s="184">
        <v>0</v>
      </c>
      <c r="Y28" s="184">
        <v>0</v>
      </c>
      <c r="Z28" s="184">
        <v>0</v>
      </c>
      <c r="AA28" s="42" t="s">
        <v>191</v>
      </c>
    </row>
    <row r="29" spans="1:27" ht="16.5" customHeight="1">
      <c r="A29" s="181"/>
      <c r="B29" s="43" t="s">
        <v>168</v>
      </c>
      <c r="C29" s="183">
        <v>15</v>
      </c>
      <c r="D29" s="184">
        <v>14</v>
      </c>
      <c r="E29" s="184">
        <v>1</v>
      </c>
      <c r="F29" s="185">
        <v>0</v>
      </c>
      <c r="G29" s="185">
        <v>15</v>
      </c>
      <c r="H29" s="184">
        <v>14</v>
      </c>
      <c r="I29" s="184">
        <v>1</v>
      </c>
      <c r="J29" s="184">
        <v>0</v>
      </c>
      <c r="K29" s="184">
        <v>163</v>
      </c>
      <c r="L29" s="184">
        <v>0</v>
      </c>
      <c r="M29" s="184">
        <v>163</v>
      </c>
      <c r="N29" s="184">
        <v>128</v>
      </c>
      <c r="O29" s="184">
        <v>5</v>
      </c>
      <c r="P29" s="184">
        <v>30</v>
      </c>
      <c r="Q29" s="184">
        <v>11</v>
      </c>
      <c r="R29" s="184">
        <v>2</v>
      </c>
      <c r="S29" s="184">
        <v>5</v>
      </c>
      <c r="T29" s="184">
        <v>0</v>
      </c>
      <c r="U29" s="184">
        <v>2</v>
      </c>
      <c r="V29" s="184">
        <v>0</v>
      </c>
      <c r="W29" s="184">
        <v>10</v>
      </c>
      <c r="X29" s="184">
        <v>0</v>
      </c>
      <c r="Y29" s="184">
        <v>0</v>
      </c>
      <c r="Z29" s="184">
        <v>0</v>
      </c>
      <c r="AA29" s="42" t="s">
        <v>192</v>
      </c>
    </row>
    <row r="30" spans="1:27" ht="16.5" customHeight="1">
      <c r="A30" s="181"/>
      <c r="B30" s="43" t="s">
        <v>169</v>
      </c>
      <c r="C30" s="183">
        <v>9</v>
      </c>
      <c r="D30" s="184">
        <v>9</v>
      </c>
      <c r="E30" s="184">
        <v>0</v>
      </c>
      <c r="F30" s="185">
        <v>0</v>
      </c>
      <c r="G30" s="185">
        <v>9</v>
      </c>
      <c r="H30" s="184">
        <v>9</v>
      </c>
      <c r="I30" s="184">
        <v>0</v>
      </c>
      <c r="J30" s="184">
        <v>0</v>
      </c>
      <c r="K30" s="184">
        <v>108</v>
      </c>
      <c r="L30" s="184">
        <v>0</v>
      </c>
      <c r="M30" s="184">
        <v>108</v>
      </c>
      <c r="N30" s="184">
        <v>85</v>
      </c>
      <c r="O30" s="184">
        <v>1</v>
      </c>
      <c r="P30" s="184">
        <v>22</v>
      </c>
      <c r="Q30" s="184">
        <v>8</v>
      </c>
      <c r="R30" s="184">
        <v>2</v>
      </c>
      <c r="S30" s="184">
        <v>1</v>
      </c>
      <c r="T30" s="184">
        <v>1</v>
      </c>
      <c r="U30" s="184">
        <v>2</v>
      </c>
      <c r="V30" s="184">
        <v>0</v>
      </c>
      <c r="W30" s="184">
        <v>8</v>
      </c>
      <c r="X30" s="184">
        <v>0</v>
      </c>
      <c r="Y30" s="184">
        <v>0</v>
      </c>
      <c r="Z30" s="184">
        <v>0</v>
      </c>
      <c r="AA30" s="42" t="s">
        <v>193</v>
      </c>
    </row>
    <row r="31" spans="1:27" ht="16.5" customHeight="1">
      <c r="A31" s="181"/>
      <c r="B31" s="43" t="s">
        <v>231</v>
      </c>
      <c r="C31" s="183">
        <v>30</v>
      </c>
      <c r="D31" s="184">
        <v>30</v>
      </c>
      <c r="E31" s="184">
        <v>0</v>
      </c>
      <c r="F31" s="185">
        <v>0</v>
      </c>
      <c r="G31" s="185">
        <v>30</v>
      </c>
      <c r="H31" s="184">
        <v>30</v>
      </c>
      <c r="I31" s="184">
        <v>0</v>
      </c>
      <c r="J31" s="184">
        <v>0</v>
      </c>
      <c r="K31" s="184">
        <v>343</v>
      </c>
      <c r="L31" s="184">
        <v>0</v>
      </c>
      <c r="M31" s="184">
        <v>343</v>
      </c>
      <c r="N31" s="184">
        <v>276</v>
      </c>
      <c r="O31" s="184">
        <v>11</v>
      </c>
      <c r="P31" s="184">
        <v>56</v>
      </c>
      <c r="Q31" s="184">
        <v>21</v>
      </c>
      <c r="R31" s="184">
        <v>4</v>
      </c>
      <c r="S31" s="184">
        <v>5</v>
      </c>
      <c r="T31" s="184">
        <v>3</v>
      </c>
      <c r="U31" s="184">
        <v>3</v>
      </c>
      <c r="V31" s="184">
        <v>0</v>
      </c>
      <c r="W31" s="184">
        <v>20</v>
      </c>
      <c r="X31" s="184">
        <v>0</v>
      </c>
      <c r="Y31" s="184">
        <v>0</v>
      </c>
      <c r="Z31" s="184">
        <v>0</v>
      </c>
      <c r="AA31" s="42" t="s">
        <v>231</v>
      </c>
    </row>
    <row r="32" spans="1:29" s="177" customFormat="1" ht="16.5" customHeight="1">
      <c r="A32" s="270" t="s">
        <v>239</v>
      </c>
      <c r="B32" s="271"/>
      <c r="C32" s="111">
        <f>SUM(C33:C34)</f>
        <v>6</v>
      </c>
      <c r="D32" s="118">
        <f aca="true" t="shared" si="3" ref="D32:Z32">SUM(D33:D34)</f>
        <v>6</v>
      </c>
      <c r="E32" s="118">
        <f t="shared" si="3"/>
        <v>0</v>
      </c>
      <c r="F32" s="118">
        <f t="shared" si="3"/>
        <v>0</v>
      </c>
      <c r="G32" s="118">
        <f t="shared" si="3"/>
        <v>6</v>
      </c>
      <c r="H32" s="118">
        <f t="shared" si="3"/>
        <v>6</v>
      </c>
      <c r="I32" s="118">
        <f t="shared" si="3"/>
        <v>0</v>
      </c>
      <c r="J32" s="118">
        <f t="shared" si="3"/>
        <v>0</v>
      </c>
      <c r="K32" s="118">
        <f t="shared" si="3"/>
        <v>45</v>
      </c>
      <c r="L32" s="118">
        <f t="shared" si="3"/>
        <v>0</v>
      </c>
      <c r="M32" s="118">
        <f t="shared" si="3"/>
        <v>45</v>
      </c>
      <c r="N32" s="118">
        <f t="shared" si="3"/>
        <v>37</v>
      </c>
      <c r="O32" s="118">
        <f t="shared" si="3"/>
        <v>0</v>
      </c>
      <c r="P32" s="118">
        <f t="shared" si="3"/>
        <v>8</v>
      </c>
      <c r="Q32" s="118">
        <f t="shared" si="3"/>
        <v>4</v>
      </c>
      <c r="R32" s="118">
        <f t="shared" si="3"/>
        <v>0</v>
      </c>
      <c r="S32" s="118">
        <f t="shared" si="3"/>
        <v>0</v>
      </c>
      <c r="T32" s="118">
        <f t="shared" si="3"/>
        <v>0</v>
      </c>
      <c r="U32" s="118">
        <f t="shared" si="3"/>
        <v>0</v>
      </c>
      <c r="V32" s="118">
        <f t="shared" si="3"/>
        <v>0</v>
      </c>
      <c r="W32" s="118">
        <f t="shared" si="3"/>
        <v>4</v>
      </c>
      <c r="X32" s="118">
        <f t="shared" si="3"/>
        <v>0</v>
      </c>
      <c r="Y32" s="118">
        <f t="shared" si="3"/>
        <v>0</v>
      </c>
      <c r="Z32" s="262">
        <f t="shared" si="3"/>
        <v>0</v>
      </c>
      <c r="AA32" s="265" t="s">
        <v>239</v>
      </c>
      <c r="AB32" s="268"/>
      <c r="AC32" s="36"/>
    </row>
    <row r="33" spans="1:27" ht="16.5" customHeight="1">
      <c r="A33" s="181"/>
      <c r="B33" s="43" t="s">
        <v>134</v>
      </c>
      <c r="C33" s="183">
        <v>5</v>
      </c>
      <c r="D33" s="184">
        <v>5</v>
      </c>
      <c r="E33" s="184">
        <v>0</v>
      </c>
      <c r="F33" s="185">
        <v>0</v>
      </c>
      <c r="G33" s="185">
        <v>5</v>
      </c>
      <c r="H33" s="184">
        <v>5</v>
      </c>
      <c r="I33" s="184">
        <v>0</v>
      </c>
      <c r="J33" s="184">
        <v>0</v>
      </c>
      <c r="K33" s="184">
        <v>38</v>
      </c>
      <c r="L33" s="184">
        <v>0</v>
      </c>
      <c r="M33" s="184">
        <v>38</v>
      </c>
      <c r="N33" s="184">
        <v>31</v>
      </c>
      <c r="O33" s="184">
        <v>0</v>
      </c>
      <c r="P33" s="184">
        <v>7</v>
      </c>
      <c r="Q33" s="184">
        <v>3</v>
      </c>
      <c r="R33" s="184">
        <v>0</v>
      </c>
      <c r="S33" s="184">
        <v>0</v>
      </c>
      <c r="T33" s="184">
        <v>0</v>
      </c>
      <c r="U33" s="184">
        <v>0</v>
      </c>
      <c r="V33" s="184">
        <v>0</v>
      </c>
      <c r="W33" s="184">
        <v>4</v>
      </c>
      <c r="X33" s="184">
        <v>0</v>
      </c>
      <c r="Y33" s="184">
        <v>0</v>
      </c>
      <c r="Z33" s="184">
        <v>0</v>
      </c>
      <c r="AA33" s="42" t="s">
        <v>134</v>
      </c>
    </row>
    <row r="34" spans="1:27" ht="16.5" customHeight="1">
      <c r="A34" s="181"/>
      <c r="B34" s="43" t="s">
        <v>135</v>
      </c>
      <c r="C34" s="183">
        <v>1</v>
      </c>
      <c r="D34" s="184">
        <v>1</v>
      </c>
      <c r="E34" s="184">
        <v>0</v>
      </c>
      <c r="F34" s="185">
        <v>0</v>
      </c>
      <c r="G34" s="185">
        <v>1</v>
      </c>
      <c r="H34" s="184">
        <v>1</v>
      </c>
      <c r="I34" s="184">
        <v>0</v>
      </c>
      <c r="J34" s="184">
        <v>0</v>
      </c>
      <c r="K34" s="184">
        <v>7</v>
      </c>
      <c r="L34" s="184">
        <v>0</v>
      </c>
      <c r="M34" s="184">
        <v>7</v>
      </c>
      <c r="N34" s="184">
        <v>6</v>
      </c>
      <c r="O34" s="184">
        <v>0</v>
      </c>
      <c r="P34" s="184">
        <v>1</v>
      </c>
      <c r="Q34" s="184">
        <v>1</v>
      </c>
      <c r="R34" s="184">
        <v>0</v>
      </c>
      <c r="S34" s="184">
        <v>0</v>
      </c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Y34" s="184">
        <v>0</v>
      </c>
      <c r="Z34" s="184">
        <v>0</v>
      </c>
      <c r="AA34" s="42" t="s">
        <v>135</v>
      </c>
    </row>
    <row r="35" spans="1:29" s="177" customFormat="1" ht="16.5" customHeight="1">
      <c r="A35" s="272" t="s">
        <v>240</v>
      </c>
      <c r="B35" s="273"/>
      <c r="C35" s="111">
        <f>SUM(C36:C39)</f>
        <v>15</v>
      </c>
      <c r="D35" s="118">
        <f aca="true" t="shared" si="4" ref="D35:Z35">SUM(D36:D39)</f>
        <v>15</v>
      </c>
      <c r="E35" s="118">
        <f t="shared" si="4"/>
        <v>0</v>
      </c>
      <c r="F35" s="118">
        <f t="shared" si="4"/>
        <v>0</v>
      </c>
      <c r="G35" s="118">
        <f t="shared" si="4"/>
        <v>15</v>
      </c>
      <c r="H35" s="118">
        <f t="shared" si="4"/>
        <v>15</v>
      </c>
      <c r="I35" s="118">
        <f t="shared" si="4"/>
        <v>0</v>
      </c>
      <c r="J35" s="118">
        <f t="shared" si="4"/>
        <v>0</v>
      </c>
      <c r="K35" s="118">
        <f t="shared" si="4"/>
        <v>194</v>
      </c>
      <c r="L35" s="118">
        <f t="shared" si="4"/>
        <v>0</v>
      </c>
      <c r="M35" s="118">
        <f t="shared" si="4"/>
        <v>194</v>
      </c>
      <c r="N35" s="118">
        <f t="shared" si="4"/>
        <v>158</v>
      </c>
      <c r="O35" s="118">
        <f t="shared" si="4"/>
        <v>2</v>
      </c>
      <c r="P35" s="118">
        <f t="shared" si="4"/>
        <v>34</v>
      </c>
      <c r="Q35" s="118">
        <f t="shared" si="4"/>
        <v>14</v>
      </c>
      <c r="R35" s="118">
        <f t="shared" si="4"/>
        <v>3</v>
      </c>
      <c r="S35" s="118">
        <f t="shared" si="4"/>
        <v>3</v>
      </c>
      <c r="T35" s="118">
        <f t="shared" si="4"/>
        <v>2</v>
      </c>
      <c r="U35" s="118">
        <f t="shared" si="4"/>
        <v>0</v>
      </c>
      <c r="V35" s="118">
        <f t="shared" si="4"/>
        <v>0</v>
      </c>
      <c r="W35" s="118">
        <f t="shared" si="4"/>
        <v>12</v>
      </c>
      <c r="X35" s="118">
        <f t="shared" si="4"/>
        <v>0</v>
      </c>
      <c r="Y35" s="118">
        <f t="shared" si="4"/>
        <v>0</v>
      </c>
      <c r="Z35" s="262">
        <f t="shared" si="4"/>
        <v>0</v>
      </c>
      <c r="AA35" s="265" t="s">
        <v>240</v>
      </c>
      <c r="AB35" s="268"/>
      <c r="AC35" s="36"/>
    </row>
    <row r="36" spans="1:27" ht="16.5" customHeight="1">
      <c r="A36" s="181"/>
      <c r="B36" s="43" t="s">
        <v>161</v>
      </c>
      <c r="C36" s="183">
        <v>3</v>
      </c>
      <c r="D36" s="184">
        <v>3</v>
      </c>
      <c r="E36" s="184">
        <v>0</v>
      </c>
      <c r="F36" s="185">
        <v>0</v>
      </c>
      <c r="G36" s="185">
        <v>3</v>
      </c>
      <c r="H36" s="184">
        <v>3</v>
      </c>
      <c r="I36" s="184">
        <v>0</v>
      </c>
      <c r="J36" s="184">
        <v>0</v>
      </c>
      <c r="K36" s="184">
        <v>53</v>
      </c>
      <c r="L36" s="184">
        <v>0</v>
      </c>
      <c r="M36" s="184">
        <v>53</v>
      </c>
      <c r="N36" s="184">
        <v>44</v>
      </c>
      <c r="O36" s="184">
        <v>0</v>
      </c>
      <c r="P36" s="184">
        <v>9</v>
      </c>
      <c r="Q36" s="184">
        <v>3</v>
      </c>
      <c r="R36" s="184">
        <v>2</v>
      </c>
      <c r="S36" s="184">
        <v>1</v>
      </c>
      <c r="T36" s="184">
        <v>0</v>
      </c>
      <c r="U36" s="184">
        <v>0</v>
      </c>
      <c r="V36" s="184">
        <v>0</v>
      </c>
      <c r="W36" s="184">
        <v>3</v>
      </c>
      <c r="X36" s="184">
        <v>0</v>
      </c>
      <c r="Y36" s="184">
        <v>0</v>
      </c>
      <c r="Z36" s="184">
        <v>0</v>
      </c>
      <c r="AA36" s="42" t="s">
        <v>153</v>
      </c>
    </row>
    <row r="37" spans="1:27" ht="16.5" customHeight="1">
      <c r="A37" s="181"/>
      <c r="B37" s="43" t="s">
        <v>156</v>
      </c>
      <c r="C37" s="183">
        <v>2</v>
      </c>
      <c r="D37" s="184">
        <v>2</v>
      </c>
      <c r="E37" s="184">
        <v>0</v>
      </c>
      <c r="F37" s="185">
        <v>0</v>
      </c>
      <c r="G37" s="185">
        <v>2</v>
      </c>
      <c r="H37" s="184">
        <v>2</v>
      </c>
      <c r="I37" s="184">
        <v>0</v>
      </c>
      <c r="J37" s="184">
        <v>0</v>
      </c>
      <c r="K37" s="184">
        <v>23</v>
      </c>
      <c r="L37" s="184">
        <v>0</v>
      </c>
      <c r="M37" s="184">
        <v>23</v>
      </c>
      <c r="N37" s="184">
        <v>19</v>
      </c>
      <c r="O37" s="184">
        <v>0</v>
      </c>
      <c r="P37" s="184">
        <v>4</v>
      </c>
      <c r="Q37" s="184">
        <v>2</v>
      </c>
      <c r="R37" s="184">
        <v>0</v>
      </c>
      <c r="S37" s="184">
        <v>0</v>
      </c>
      <c r="T37" s="184">
        <v>0</v>
      </c>
      <c r="U37" s="184">
        <v>0</v>
      </c>
      <c r="V37" s="184">
        <v>0</v>
      </c>
      <c r="W37" s="184">
        <v>2</v>
      </c>
      <c r="X37" s="184">
        <v>0</v>
      </c>
      <c r="Y37" s="184">
        <v>0</v>
      </c>
      <c r="Z37" s="184">
        <v>0</v>
      </c>
      <c r="AA37" s="42" t="s">
        <v>155</v>
      </c>
    </row>
    <row r="38" spans="1:27" ht="16.5" customHeight="1">
      <c r="A38" s="181"/>
      <c r="B38" s="43" t="s">
        <v>158</v>
      </c>
      <c r="C38" s="183">
        <v>6</v>
      </c>
      <c r="D38" s="184">
        <v>6</v>
      </c>
      <c r="E38" s="184">
        <v>0</v>
      </c>
      <c r="F38" s="185">
        <v>0</v>
      </c>
      <c r="G38" s="185">
        <v>6</v>
      </c>
      <c r="H38" s="184">
        <v>6</v>
      </c>
      <c r="I38" s="184">
        <v>0</v>
      </c>
      <c r="J38" s="184">
        <v>0</v>
      </c>
      <c r="K38" s="184">
        <v>88</v>
      </c>
      <c r="L38" s="184">
        <v>0</v>
      </c>
      <c r="M38" s="184">
        <v>88</v>
      </c>
      <c r="N38" s="184">
        <v>72</v>
      </c>
      <c r="O38" s="184">
        <v>0</v>
      </c>
      <c r="P38" s="184">
        <v>16</v>
      </c>
      <c r="Q38" s="184">
        <v>6</v>
      </c>
      <c r="R38" s="184">
        <v>1</v>
      </c>
      <c r="S38" s="184">
        <v>2</v>
      </c>
      <c r="T38" s="184">
        <v>2</v>
      </c>
      <c r="U38" s="184">
        <v>0</v>
      </c>
      <c r="V38" s="184">
        <v>0</v>
      </c>
      <c r="W38" s="184">
        <v>5</v>
      </c>
      <c r="X38" s="184">
        <v>0</v>
      </c>
      <c r="Y38" s="184">
        <v>0</v>
      </c>
      <c r="Z38" s="184">
        <v>0</v>
      </c>
      <c r="AA38" s="42" t="s">
        <v>157</v>
      </c>
    </row>
    <row r="39" spans="1:27" ht="16.5" customHeight="1">
      <c r="A39" s="181"/>
      <c r="B39" s="43" t="s">
        <v>160</v>
      </c>
      <c r="C39" s="183">
        <v>4</v>
      </c>
      <c r="D39" s="184">
        <v>4</v>
      </c>
      <c r="E39" s="184">
        <v>0</v>
      </c>
      <c r="F39" s="185">
        <v>0</v>
      </c>
      <c r="G39" s="185">
        <v>4</v>
      </c>
      <c r="H39" s="184">
        <v>4</v>
      </c>
      <c r="I39" s="184">
        <v>0</v>
      </c>
      <c r="J39" s="184">
        <v>0</v>
      </c>
      <c r="K39" s="184">
        <v>30</v>
      </c>
      <c r="L39" s="184">
        <v>0</v>
      </c>
      <c r="M39" s="184">
        <v>30</v>
      </c>
      <c r="N39" s="184">
        <v>23</v>
      </c>
      <c r="O39" s="184">
        <v>2</v>
      </c>
      <c r="P39" s="184">
        <v>5</v>
      </c>
      <c r="Q39" s="184">
        <v>3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2</v>
      </c>
      <c r="X39" s="184">
        <v>0</v>
      </c>
      <c r="Y39" s="184">
        <v>0</v>
      </c>
      <c r="Z39" s="184">
        <v>0</v>
      </c>
      <c r="AA39" s="42" t="s">
        <v>159</v>
      </c>
    </row>
    <row r="40" spans="1:29" s="177" customFormat="1" ht="16.5" customHeight="1">
      <c r="A40" s="272" t="s">
        <v>241</v>
      </c>
      <c r="B40" s="273"/>
      <c r="C40" s="111">
        <f>C41</f>
        <v>10</v>
      </c>
      <c r="D40" s="118">
        <f aca="true" t="shared" si="5" ref="D40:Z40">D41</f>
        <v>9</v>
      </c>
      <c r="E40" s="118">
        <f t="shared" si="5"/>
        <v>1</v>
      </c>
      <c r="F40" s="118">
        <f t="shared" si="5"/>
        <v>0</v>
      </c>
      <c r="G40" s="118">
        <f t="shared" si="5"/>
        <v>9</v>
      </c>
      <c r="H40" s="118">
        <f t="shared" si="5"/>
        <v>8</v>
      </c>
      <c r="I40" s="118">
        <f t="shared" si="5"/>
        <v>1</v>
      </c>
      <c r="J40" s="118">
        <f t="shared" si="5"/>
        <v>1</v>
      </c>
      <c r="K40" s="264">
        <f t="shared" si="5"/>
        <v>49</v>
      </c>
      <c r="L40" s="118">
        <f t="shared" si="5"/>
        <v>0</v>
      </c>
      <c r="M40" s="264">
        <f t="shared" si="5"/>
        <v>46</v>
      </c>
      <c r="N40" s="118">
        <f t="shared" si="5"/>
        <v>34</v>
      </c>
      <c r="O40" s="118">
        <f t="shared" si="5"/>
        <v>7</v>
      </c>
      <c r="P40" s="264">
        <f t="shared" si="5"/>
        <v>5</v>
      </c>
      <c r="Q40" s="118">
        <f t="shared" si="5"/>
        <v>3</v>
      </c>
      <c r="R40" s="118">
        <f t="shared" si="5"/>
        <v>2</v>
      </c>
      <c r="S40" s="118">
        <f t="shared" si="5"/>
        <v>0</v>
      </c>
      <c r="T40" s="118">
        <f t="shared" si="5"/>
        <v>0</v>
      </c>
      <c r="U40" s="118">
        <f t="shared" si="5"/>
        <v>0</v>
      </c>
      <c r="V40" s="118">
        <f t="shared" si="5"/>
        <v>0</v>
      </c>
      <c r="W40" s="118">
        <f t="shared" si="5"/>
        <v>0</v>
      </c>
      <c r="X40" s="264">
        <f t="shared" si="5"/>
        <v>3</v>
      </c>
      <c r="Y40" s="118">
        <f t="shared" si="5"/>
        <v>0</v>
      </c>
      <c r="Z40" s="118">
        <f t="shared" si="5"/>
        <v>3</v>
      </c>
      <c r="AA40" s="269" t="s">
        <v>136</v>
      </c>
      <c r="AB40" s="268"/>
      <c r="AC40" s="36"/>
    </row>
    <row r="41" spans="1:27" ht="16.5" customHeight="1">
      <c r="A41" s="181"/>
      <c r="B41" s="43" t="s">
        <v>137</v>
      </c>
      <c r="C41" s="183">
        <v>10</v>
      </c>
      <c r="D41" s="184">
        <v>9</v>
      </c>
      <c r="E41" s="184">
        <v>1</v>
      </c>
      <c r="F41" s="185">
        <v>0</v>
      </c>
      <c r="G41" s="185">
        <v>9</v>
      </c>
      <c r="H41" s="184">
        <v>8</v>
      </c>
      <c r="I41" s="184">
        <v>1</v>
      </c>
      <c r="J41" s="184">
        <v>1</v>
      </c>
      <c r="K41" s="184">
        <v>49</v>
      </c>
      <c r="L41" s="184">
        <v>0</v>
      </c>
      <c r="M41" s="184">
        <v>46</v>
      </c>
      <c r="N41" s="184">
        <v>34</v>
      </c>
      <c r="O41" s="184">
        <v>7</v>
      </c>
      <c r="P41" s="184">
        <v>5</v>
      </c>
      <c r="Q41" s="184">
        <v>3</v>
      </c>
      <c r="R41" s="184">
        <v>2</v>
      </c>
      <c r="S41" s="184">
        <v>0</v>
      </c>
      <c r="T41" s="184">
        <v>0</v>
      </c>
      <c r="U41" s="184">
        <v>0</v>
      </c>
      <c r="V41" s="184">
        <v>0</v>
      </c>
      <c r="W41" s="184">
        <v>0</v>
      </c>
      <c r="X41" s="184">
        <v>3</v>
      </c>
      <c r="Y41" s="184">
        <v>0</v>
      </c>
      <c r="Z41" s="184">
        <v>3</v>
      </c>
      <c r="AA41" s="42" t="s">
        <v>137</v>
      </c>
    </row>
    <row r="42" spans="1:29" s="177" customFormat="1" ht="16.5" customHeight="1">
      <c r="A42" s="272" t="s">
        <v>242</v>
      </c>
      <c r="B42" s="273"/>
      <c r="C42" s="111">
        <f>SUM(C43:C44)</f>
        <v>10</v>
      </c>
      <c r="D42" s="118">
        <f aca="true" t="shared" si="6" ref="D42:Z42">SUM(D43:D44)</f>
        <v>10</v>
      </c>
      <c r="E42" s="118">
        <f t="shared" si="6"/>
        <v>0</v>
      </c>
      <c r="F42" s="118">
        <f t="shared" si="6"/>
        <v>0</v>
      </c>
      <c r="G42" s="118">
        <f t="shared" si="6"/>
        <v>10</v>
      </c>
      <c r="H42" s="118">
        <f t="shared" si="6"/>
        <v>10</v>
      </c>
      <c r="I42" s="118">
        <f t="shared" si="6"/>
        <v>0</v>
      </c>
      <c r="J42" s="118">
        <f t="shared" si="6"/>
        <v>0</v>
      </c>
      <c r="K42" s="118">
        <f t="shared" si="6"/>
        <v>106</v>
      </c>
      <c r="L42" s="118">
        <f t="shared" si="6"/>
        <v>0</v>
      </c>
      <c r="M42" s="118">
        <f t="shared" si="6"/>
        <v>106</v>
      </c>
      <c r="N42" s="118">
        <f t="shared" si="6"/>
        <v>88</v>
      </c>
      <c r="O42" s="118">
        <f t="shared" si="6"/>
        <v>0</v>
      </c>
      <c r="P42" s="118">
        <f t="shared" si="6"/>
        <v>18</v>
      </c>
      <c r="Q42" s="118">
        <f t="shared" si="6"/>
        <v>7</v>
      </c>
      <c r="R42" s="118">
        <f t="shared" si="6"/>
        <v>2</v>
      </c>
      <c r="S42" s="118">
        <f t="shared" si="6"/>
        <v>1</v>
      </c>
      <c r="T42" s="118">
        <f t="shared" si="6"/>
        <v>0</v>
      </c>
      <c r="U42" s="118">
        <f t="shared" si="6"/>
        <v>1</v>
      </c>
      <c r="V42" s="118">
        <f t="shared" si="6"/>
        <v>0</v>
      </c>
      <c r="W42" s="118">
        <f t="shared" si="6"/>
        <v>7</v>
      </c>
      <c r="X42" s="118">
        <f t="shared" si="6"/>
        <v>0</v>
      </c>
      <c r="Y42" s="118">
        <f t="shared" si="6"/>
        <v>0</v>
      </c>
      <c r="Z42" s="262">
        <f t="shared" si="6"/>
        <v>0</v>
      </c>
      <c r="AA42" s="265" t="s">
        <v>242</v>
      </c>
      <c r="AB42" s="266"/>
      <c r="AC42" s="36"/>
    </row>
    <row r="43" spans="1:27" ht="16.5" customHeight="1">
      <c r="A43" s="181"/>
      <c r="B43" s="43" t="s">
        <v>138</v>
      </c>
      <c r="C43" s="183">
        <v>6</v>
      </c>
      <c r="D43" s="184">
        <v>6</v>
      </c>
      <c r="E43" s="184">
        <v>0</v>
      </c>
      <c r="F43" s="185">
        <v>0</v>
      </c>
      <c r="G43" s="185">
        <v>6</v>
      </c>
      <c r="H43" s="184">
        <v>6</v>
      </c>
      <c r="I43" s="184">
        <v>0</v>
      </c>
      <c r="J43" s="184">
        <v>0</v>
      </c>
      <c r="K43" s="184">
        <v>77</v>
      </c>
      <c r="L43" s="184">
        <v>0</v>
      </c>
      <c r="M43" s="184">
        <v>77</v>
      </c>
      <c r="N43" s="184">
        <v>64</v>
      </c>
      <c r="O43" s="184">
        <v>0</v>
      </c>
      <c r="P43" s="184">
        <v>13</v>
      </c>
      <c r="Q43" s="184">
        <v>5</v>
      </c>
      <c r="R43" s="184">
        <v>1</v>
      </c>
      <c r="S43" s="184">
        <v>1</v>
      </c>
      <c r="T43" s="184">
        <v>0</v>
      </c>
      <c r="U43" s="184">
        <v>1</v>
      </c>
      <c r="V43" s="184">
        <v>0</v>
      </c>
      <c r="W43" s="184">
        <v>5</v>
      </c>
      <c r="X43" s="184">
        <v>0</v>
      </c>
      <c r="Y43" s="184">
        <v>0</v>
      </c>
      <c r="Z43" s="184">
        <v>0</v>
      </c>
      <c r="AA43" s="42" t="s">
        <v>138</v>
      </c>
    </row>
    <row r="44" spans="1:27" ht="16.5" customHeight="1">
      <c r="A44" s="181"/>
      <c r="B44" s="43" t="s">
        <v>139</v>
      </c>
      <c r="C44" s="183">
        <v>4</v>
      </c>
      <c r="D44" s="184">
        <v>4</v>
      </c>
      <c r="E44" s="184">
        <v>0</v>
      </c>
      <c r="F44" s="185">
        <v>0</v>
      </c>
      <c r="G44" s="185">
        <v>4</v>
      </c>
      <c r="H44" s="184">
        <v>4</v>
      </c>
      <c r="I44" s="184">
        <v>0</v>
      </c>
      <c r="J44" s="184">
        <v>0</v>
      </c>
      <c r="K44" s="184">
        <v>29</v>
      </c>
      <c r="L44" s="184">
        <v>0</v>
      </c>
      <c r="M44" s="184">
        <v>29</v>
      </c>
      <c r="N44" s="184">
        <v>24</v>
      </c>
      <c r="O44" s="184">
        <v>0</v>
      </c>
      <c r="P44" s="184">
        <v>5</v>
      </c>
      <c r="Q44" s="184">
        <v>2</v>
      </c>
      <c r="R44" s="184">
        <v>1</v>
      </c>
      <c r="S44" s="184">
        <v>0</v>
      </c>
      <c r="T44" s="184">
        <v>0</v>
      </c>
      <c r="U44" s="184">
        <v>0</v>
      </c>
      <c r="V44" s="184">
        <v>0</v>
      </c>
      <c r="W44" s="184">
        <v>2</v>
      </c>
      <c r="X44" s="184">
        <v>0</v>
      </c>
      <c r="Y44" s="184">
        <v>0</v>
      </c>
      <c r="Z44" s="184">
        <v>0</v>
      </c>
      <c r="AA44" s="42" t="s">
        <v>139</v>
      </c>
    </row>
    <row r="45" spans="1:29" s="177" customFormat="1" ht="16.5" customHeight="1">
      <c r="A45" s="272" t="s">
        <v>243</v>
      </c>
      <c r="B45" s="273"/>
      <c r="C45" s="111">
        <f>SUM(C46:C48)</f>
        <v>12</v>
      </c>
      <c r="D45" s="118">
        <f aca="true" t="shared" si="7" ref="D45:Z45">SUM(D46:D48)</f>
        <v>12</v>
      </c>
      <c r="E45" s="118">
        <f t="shared" si="7"/>
        <v>0</v>
      </c>
      <c r="F45" s="118">
        <f t="shared" si="7"/>
        <v>0</v>
      </c>
      <c r="G45" s="118">
        <f t="shared" si="7"/>
        <v>12</v>
      </c>
      <c r="H45" s="118">
        <f t="shared" si="7"/>
        <v>12</v>
      </c>
      <c r="I45" s="118">
        <f t="shared" si="7"/>
        <v>0</v>
      </c>
      <c r="J45" s="118">
        <f t="shared" si="7"/>
        <v>0</v>
      </c>
      <c r="K45" s="118">
        <f t="shared" si="7"/>
        <v>174</v>
      </c>
      <c r="L45" s="118">
        <f t="shared" si="7"/>
        <v>0</v>
      </c>
      <c r="M45" s="118">
        <f t="shared" si="7"/>
        <v>174</v>
      </c>
      <c r="N45" s="118">
        <f t="shared" si="7"/>
        <v>142</v>
      </c>
      <c r="O45" s="118">
        <f t="shared" si="7"/>
        <v>0</v>
      </c>
      <c r="P45" s="118">
        <f t="shared" si="7"/>
        <v>32</v>
      </c>
      <c r="Q45" s="118">
        <f t="shared" si="7"/>
        <v>10</v>
      </c>
      <c r="R45" s="118">
        <f t="shared" si="7"/>
        <v>4</v>
      </c>
      <c r="S45" s="118">
        <f t="shared" si="7"/>
        <v>1</v>
      </c>
      <c r="T45" s="118">
        <f t="shared" si="7"/>
        <v>2</v>
      </c>
      <c r="U45" s="118">
        <f t="shared" si="7"/>
        <v>3</v>
      </c>
      <c r="V45" s="118">
        <f t="shared" si="7"/>
        <v>0</v>
      </c>
      <c r="W45" s="118">
        <f t="shared" si="7"/>
        <v>12</v>
      </c>
      <c r="X45" s="118">
        <f t="shared" si="7"/>
        <v>0</v>
      </c>
      <c r="Y45" s="118">
        <f t="shared" si="7"/>
        <v>0</v>
      </c>
      <c r="Z45" s="262">
        <f t="shared" si="7"/>
        <v>0</v>
      </c>
      <c r="AA45" s="265" t="s">
        <v>243</v>
      </c>
      <c r="AB45" s="266"/>
      <c r="AC45" s="36"/>
    </row>
    <row r="46" spans="1:27" ht="16.5" customHeight="1">
      <c r="A46" s="181"/>
      <c r="B46" s="43" t="s">
        <v>140</v>
      </c>
      <c r="C46" s="183">
        <v>3</v>
      </c>
      <c r="D46" s="184">
        <v>3</v>
      </c>
      <c r="E46" s="184">
        <v>0</v>
      </c>
      <c r="F46" s="185">
        <v>0</v>
      </c>
      <c r="G46" s="185">
        <v>3</v>
      </c>
      <c r="H46" s="184">
        <v>3</v>
      </c>
      <c r="I46" s="184">
        <v>0</v>
      </c>
      <c r="J46" s="184">
        <v>0</v>
      </c>
      <c r="K46" s="184">
        <v>30</v>
      </c>
      <c r="L46" s="184">
        <v>0</v>
      </c>
      <c r="M46" s="184">
        <v>30</v>
      </c>
      <c r="N46" s="184">
        <v>24</v>
      </c>
      <c r="O46" s="184">
        <v>0</v>
      </c>
      <c r="P46" s="184">
        <v>6</v>
      </c>
      <c r="Q46" s="184">
        <v>2</v>
      </c>
      <c r="R46" s="184">
        <v>0</v>
      </c>
      <c r="S46" s="184">
        <v>0</v>
      </c>
      <c r="T46" s="184">
        <v>1</v>
      </c>
      <c r="U46" s="184">
        <v>0</v>
      </c>
      <c r="V46" s="184">
        <v>0</v>
      </c>
      <c r="W46" s="184">
        <v>3</v>
      </c>
      <c r="X46" s="184">
        <v>0</v>
      </c>
      <c r="Y46" s="184">
        <v>0</v>
      </c>
      <c r="Z46" s="184">
        <v>0</v>
      </c>
      <c r="AA46" s="42" t="s">
        <v>140</v>
      </c>
    </row>
    <row r="47" spans="1:27" ht="16.5" customHeight="1">
      <c r="A47" s="181"/>
      <c r="B47" s="43" t="s">
        <v>141</v>
      </c>
      <c r="C47" s="183">
        <v>3</v>
      </c>
      <c r="D47" s="184">
        <v>3</v>
      </c>
      <c r="E47" s="184">
        <v>0</v>
      </c>
      <c r="F47" s="185">
        <v>0</v>
      </c>
      <c r="G47" s="185">
        <v>3</v>
      </c>
      <c r="H47" s="184">
        <v>3</v>
      </c>
      <c r="I47" s="184">
        <v>0</v>
      </c>
      <c r="J47" s="184">
        <v>0</v>
      </c>
      <c r="K47" s="184">
        <v>45</v>
      </c>
      <c r="L47" s="184">
        <v>0</v>
      </c>
      <c r="M47" s="184">
        <v>45</v>
      </c>
      <c r="N47" s="184">
        <v>36</v>
      </c>
      <c r="O47" s="184">
        <v>0</v>
      </c>
      <c r="P47" s="184">
        <v>9</v>
      </c>
      <c r="Q47" s="184">
        <v>3</v>
      </c>
      <c r="R47" s="184">
        <v>2</v>
      </c>
      <c r="S47" s="184">
        <v>0</v>
      </c>
      <c r="T47" s="184">
        <v>0</v>
      </c>
      <c r="U47" s="184">
        <v>1</v>
      </c>
      <c r="V47" s="184">
        <v>0</v>
      </c>
      <c r="W47" s="184">
        <v>3</v>
      </c>
      <c r="X47" s="184">
        <v>0</v>
      </c>
      <c r="Y47" s="184">
        <v>0</v>
      </c>
      <c r="Z47" s="184">
        <v>0</v>
      </c>
      <c r="AA47" s="42" t="s">
        <v>141</v>
      </c>
    </row>
    <row r="48" spans="1:27" ht="16.5" customHeight="1">
      <c r="A48" s="181"/>
      <c r="B48" s="43" t="s">
        <v>142</v>
      </c>
      <c r="C48" s="183">
        <v>6</v>
      </c>
      <c r="D48" s="184">
        <v>6</v>
      </c>
      <c r="E48" s="184">
        <v>0</v>
      </c>
      <c r="F48" s="185">
        <v>0</v>
      </c>
      <c r="G48" s="185">
        <v>6</v>
      </c>
      <c r="H48" s="184">
        <v>6</v>
      </c>
      <c r="I48" s="184">
        <v>0</v>
      </c>
      <c r="J48" s="184">
        <v>0</v>
      </c>
      <c r="K48" s="184">
        <v>99</v>
      </c>
      <c r="L48" s="184">
        <v>0</v>
      </c>
      <c r="M48" s="184">
        <v>99</v>
      </c>
      <c r="N48" s="184">
        <v>82</v>
      </c>
      <c r="O48" s="184">
        <v>0</v>
      </c>
      <c r="P48" s="184">
        <v>17</v>
      </c>
      <c r="Q48" s="184">
        <v>5</v>
      </c>
      <c r="R48" s="184">
        <v>2</v>
      </c>
      <c r="S48" s="184">
        <v>1</v>
      </c>
      <c r="T48" s="184">
        <v>1</v>
      </c>
      <c r="U48" s="184">
        <v>2</v>
      </c>
      <c r="V48" s="184">
        <v>0</v>
      </c>
      <c r="W48" s="184">
        <v>6</v>
      </c>
      <c r="X48" s="184">
        <v>0</v>
      </c>
      <c r="Y48" s="184">
        <v>0</v>
      </c>
      <c r="Z48" s="184">
        <v>0</v>
      </c>
      <c r="AA48" s="42" t="s">
        <v>142</v>
      </c>
    </row>
    <row r="49" spans="1:29" s="177" customFormat="1" ht="16.5" customHeight="1">
      <c r="A49" s="272" t="s">
        <v>244</v>
      </c>
      <c r="B49" s="273"/>
      <c r="C49" s="111">
        <f>SUM(C50:C53)</f>
        <v>16</v>
      </c>
      <c r="D49" s="118">
        <f aca="true" t="shared" si="8" ref="D49:Z49">SUM(D50:D53)</f>
        <v>15</v>
      </c>
      <c r="E49" s="118">
        <f t="shared" si="8"/>
        <v>1</v>
      </c>
      <c r="F49" s="118">
        <f t="shared" si="8"/>
        <v>0</v>
      </c>
      <c r="G49" s="118">
        <f t="shared" si="8"/>
        <v>16</v>
      </c>
      <c r="H49" s="118">
        <f t="shared" si="8"/>
        <v>15</v>
      </c>
      <c r="I49" s="118">
        <f t="shared" si="8"/>
        <v>1</v>
      </c>
      <c r="J49" s="118">
        <f t="shared" si="8"/>
        <v>0</v>
      </c>
      <c r="K49" s="118">
        <f t="shared" si="8"/>
        <v>257</v>
      </c>
      <c r="L49" s="118">
        <f t="shared" si="8"/>
        <v>0</v>
      </c>
      <c r="M49" s="118">
        <f t="shared" si="8"/>
        <v>257</v>
      </c>
      <c r="N49" s="118">
        <f t="shared" si="8"/>
        <v>215</v>
      </c>
      <c r="O49" s="118">
        <f t="shared" si="8"/>
        <v>4</v>
      </c>
      <c r="P49" s="118">
        <f t="shared" si="8"/>
        <v>38</v>
      </c>
      <c r="Q49" s="118">
        <f t="shared" si="8"/>
        <v>16</v>
      </c>
      <c r="R49" s="118">
        <f t="shared" si="8"/>
        <v>1</v>
      </c>
      <c r="S49" s="118">
        <f t="shared" si="8"/>
        <v>4</v>
      </c>
      <c r="T49" s="118">
        <f t="shared" si="8"/>
        <v>2</v>
      </c>
      <c r="U49" s="118">
        <f t="shared" si="8"/>
        <v>1</v>
      </c>
      <c r="V49" s="118">
        <f t="shared" si="8"/>
        <v>0</v>
      </c>
      <c r="W49" s="118">
        <f t="shared" si="8"/>
        <v>14</v>
      </c>
      <c r="X49" s="118">
        <f t="shared" si="8"/>
        <v>0</v>
      </c>
      <c r="Y49" s="118">
        <f t="shared" si="8"/>
        <v>0</v>
      </c>
      <c r="Z49" s="262">
        <f t="shared" si="8"/>
        <v>0</v>
      </c>
      <c r="AA49" s="265" t="s">
        <v>244</v>
      </c>
      <c r="AB49" s="266"/>
      <c r="AC49" s="36"/>
    </row>
    <row r="50" spans="1:27" ht="16.5" customHeight="1">
      <c r="A50" s="181"/>
      <c r="B50" s="43" t="s">
        <v>143</v>
      </c>
      <c r="C50" s="183">
        <v>7</v>
      </c>
      <c r="D50" s="184">
        <v>6</v>
      </c>
      <c r="E50" s="184">
        <v>1</v>
      </c>
      <c r="F50" s="185">
        <v>0</v>
      </c>
      <c r="G50" s="185">
        <v>7</v>
      </c>
      <c r="H50" s="184">
        <v>6</v>
      </c>
      <c r="I50" s="184">
        <v>1</v>
      </c>
      <c r="J50" s="184">
        <v>0</v>
      </c>
      <c r="K50" s="184">
        <v>81</v>
      </c>
      <c r="L50" s="184">
        <v>0</v>
      </c>
      <c r="M50" s="184">
        <v>81</v>
      </c>
      <c r="N50" s="184">
        <v>62</v>
      </c>
      <c r="O50" s="184">
        <v>4</v>
      </c>
      <c r="P50" s="184">
        <v>15</v>
      </c>
      <c r="Q50" s="184">
        <v>7</v>
      </c>
      <c r="R50" s="184">
        <v>1</v>
      </c>
      <c r="S50" s="184">
        <v>0</v>
      </c>
      <c r="T50" s="184">
        <v>1</v>
      </c>
      <c r="U50" s="184">
        <v>0</v>
      </c>
      <c r="V50" s="184">
        <v>0</v>
      </c>
      <c r="W50" s="184">
        <v>6</v>
      </c>
      <c r="X50" s="184">
        <v>0</v>
      </c>
      <c r="Y50" s="184">
        <v>0</v>
      </c>
      <c r="Z50" s="184">
        <v>0</v>
      </c>
      <c r="AA50" s="42" t="s">
        <v>143</v>
      </c>
    </row>
    <row r="51" spans="1:27" ht="16.5" customHeight="1">
      <c r="A51" s="181"/>
      <c r="B51" s="43" t="s">
        <v>144</v>
      </c>
      <c r="C51" s="183">
        <v>1</v>
      </c>
      <c r="D51" s="184">
        <v>1</v>
      </c>
      <c r="E51" s="184">
        <v>0</v>
      </c>
      <c r="F51" s="185">
        <v>0</v>
      </c>
      <c r="G51" s="185">
        <v>1</v>
      </c>
      <c r="H51" s="184">
        <v>1</v>
      </c>
      <c r="I51" s="184">
        <v>0</v>
      </c>
      <c r="J51" s="184">
        <v>0</v>
      </c>
      <c r="K51" s="184">
        <v>15</v>
      </c>
      <c r="L51" s="184">
        <v>0</v>
      </c>
      <c r="M51" s="184">
        <v>15</v>
      </c>
      <c r="N51" s="184">
        <v>12</v>
      </c>
      <c r="O51" s="184">
        <v>0</v>
      </c>
      <c r="P51" s="184">
        <v>3</v>
      </c>
      <c r="Q51" s="184">
        <v>1</v>
      </c>
      <c r="R51" s="184">
        <v>0</v>
      </c>
      <c r="S51" s="184">
        <v>1</v>
      </c>
      <c r="T51" s="184">
        <v>0</v>
      </c>
      <c r="U51" s="184">
        <v>0</v>
      </c>
      <c r="V51" s="184">
        <v>0</v>
      </c>
      <c r="W51" s="184">
        <v>1</v>
      </c>
      <c r="X51" s="184">
        <v>0</v>
      </c>
      <c r="Y51" s="184">
        <v>0</v>
      </c>
      <c r="Z51" s="184">
        <v>0</v>
      </c>
      <c r="AA51" s="42" t="s">
        <v>144</v>
      </c>
    </row>
    <row r="52" spans="1:27" ht="16.5" customHeight="1">
      <c r="A52" s="181"/>
      <c r="B52" s="43" t="s">
        <v>145</v>
      </c>
      <c r="C52" s="183">
        <v>7</v>
      </c>
      <c r="D52" s="184">
        <v>7</v>
      </c>
      <c r="E52" s="184">
        <v>0</v>
      </c>
      <c r="F52" s="185">
        <v>0</v>
      </c>
      <c r="G52" s="185">
        <v>7</v>
      </c>
      <c r="H52" s="184">
        <v>7</v>
      </c>
      <c r="I52" s="184">
        <v>0</v>
      </c>
      <c r="J52" s="184">
        <v>0</v>
      </c>
      <c r="K52" s="184">
        <v>147</v>
      </c>
      <c r="L52" s="184">
        <v>0</v>
      </c>
      <c r="M52" s="184">
        <v>147</v>
      </c>
      <c r="N52" s="184">
        <v>129</v>
      </c>
      <c r="O52" s="184">
        <v>0</v>
      </c>
      <c r="P52" s="184">
        <v>18</v>
      </c>
      <c r="Q52" s="184">
        <v>7</v>
      </c>
      <c r="R52" s="184">
        <v>0</v>
      </c>
      <c r="S52" s="184">
        <v>3</v>
      </c>
      <c r="T52" s="184">
        <v>1</v>
      </c>
      <c r="U52" s="184">
        <v>1</v>
      </c>
      <c r="V52" s="184">
        <v>0</v>
      </c>
      <c r="W52" s="184">
        <v>6</v>
      </c>
      <c r="X52" s="184">
        <v>0</v>
      </c>
      <c r="Y52" s="184">
        <v>0</v>
      </c>
      <c r="Z52" s="184">
        <v>0</v>
      </c>
      <c r="AA52" s="42" t="s">
        <v>145</v>
      </c>
    </row>
    <row r="53" spans="1:27" ht="16.5" customHeight="1">
      <c r="A53" s="181"/>
      <c r="B53" s="43" t="s">
        <v>146</v>
      </c>
      <c r="C53" s="183">
        <v>1</v>
      </c>
      <c r="D53" s="184">
        <v>1</v>
      </c>
      <c r="E53" s="184">
        <v>0</v>
      </c>
      <c r="F53" s="185">
        <v>0</v>
      </c>
      <c r="G53" s="185">
        <v>1</v>
      </c>
      <c r="H53" s="184">
        <v>1</v>
      </c>
      <c r="I53" s="184">
        <v>0</v>
      </c>
      <c r="J53" s="184">
        <v>0</v>
      </c>
      <c r="K53" s="184">
        <v>14</v>
      </c>
      <c r="L53" s="184">
        <v>0</v>
      </c>
      <c r="M53" s="184">
        <v>14</v>
      </c>
      <c r="N53" s="184">
        <v>12</v>
      </c>
      <c r="O53" s="184">
        <v>0</v>
      </c>
      <c r="P53" s="184">
        <v>2</v>
      </c>
      <c r="Q53" s="184">
        <v>1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1</v>
      </c>
      <c r="X53" s="184">
        <v>0</v>
      </c>
      <c r="Y53" s="184">
        <v>0</v>
      </c>
      <c r="Z53" s="184">
        <v>0</v>
      </c>
      <c r="AA53" s="42" t="s">
        <v>146</v>
      </c>
    </row>
    <row r="54" spans="1:29" s="177" customFormat="1" ht="16.5" customHeight="1">
      <c r="A54" s="272" t="s">
        <v>245</v>
      </c>
      <c r="B54" s="273"/>
      <c r="C54" s="111">
        <f>SUM(C55:C56)</f>
        <v>10</v>
      </c>
      <c r="D54" s="118">
        <f aca="true" t="shared" si="9" ref="D54:Z54">SUM(D55:D56)</f>
        <v>10</v>
      </c>
      <c r="E54" s="118">
        <f t="shared" si="9"/>
        <v>0</v>
      </c>
      <c r="F54" s="118">
        <f t="shared" si="9"/>
        <v>0</v>
      </c>
      <c r="G54" s="118">
        <f t="shared" si="9"/>
        <v>10</v>
      </c>
      <c r="H54" s="118">
        <f t="shared" si="9"/>
        <v>10</v>
      </c>
      <c r="I54" s="118">
        <f t="shared" si="9"/>
        <v>0</v>
      </c>
      <c r="J54" s="118">
        <f t="shared" si="9"/>
        <v>0</v>
      </c>
      <c r="K54" s="264">
        <f t="shared" si="9"/>
        <v>85</v>
      </c>
      <c r="L54" s="118">
        <f t="shared" si="9"/>
        <v>0</v>
      </c>
      <c r="M54" s="264">
        <f t="shared" si="9"/>
        <v>85</v>
      </c>
      <c r="N54" s="118">
        <f t="shared" si="9"/>
        <v>67</v>
      </c>
      <c r="O54" s="118">
        <f t="shared" si="9"/>
        <v>4</v>
      </c>
      <c r="P54" s="264">
        <f t="shared" si="9"/>
        <v>14</v>
      </c>
      <c r="Q54" s="118">
        <f t="shared" si="9"/>
        <v>5</v>
      </c>
      <c r="R54" s="118">
        <f t="shared" si="9"/>
        <v>1</v>
      </c>
      <c r="S54" s="118">
        <f t="shared" si="9"/>
        <v>2</v>
      </c>
      <c r="T54" s="118">
        <f t="shared" si="9"/>
        <v>0</v>
      </c>
      <c r="U54" s="118">
        <f t="shared" si="9"/>
        <v>0</v>
      </c>
      <c r="V54" s="118">
        <f t="shared" si="9"/>
        <v>0</v>
      </c>
      <c r="W54" s="118">
        <f t="shared" si="9"/>
        <v>6</v>
      </c>
      <c r="X54" s="264">
        <f t="shared" si="9"/>
        <v>0</v>
      </c>
      <c r="Y54" s="118">
        <f t="shared" si="9"/>
        <v>0</v>
      </c>
      <c r="Z54" s="118">
        <f t="shared" si="9"/>
        <v>0</v>
      </c>
      <c r="AA54" s="265" t="s">
        <v>245</v>
      </c>
      <c r="AB54" s="266"/>
      <c r="AC54" s="36"/>
    </row>
    <row r="55" spans="1:27" ht="16.5" customHeight="1">
      <c r="A55" s="181"/>
      <c r="B55" s="43" t="s">
        <v>147</v>
      </c>
      <c r="C55" s="183">
        <v>1</v>
      </c>
      <c r="D55" s="184">
        <v>1</v>
      </c>
      <c r="E55" s="184">
        <v>0</v>
      </c>
      <c r="F55" s="185">
        <v>0</v>
      </c>
      <c r="G55" s="185">
        <v>1</v>
      </c>
      <c r="H55" s="184">
        <v>1</v>
      </c>
      <c r="I55" s="184">
        <v>0</v>
      </c>
      <c r="J55" s="184">
        <v>0</v>
      </c>
      <c r="K55" s="184">
        <v>16</v>
      </c>
      <c r="L55" s="184">
        <v>0</v>
      </c>
      <c r="M55" s="184">
        <v>16</v>
      </c>
      <c r="N55" s="184">
        <v>13</v>
      </c>
      <c r="O55" s="184">
        <v>0</v>
      </c>
      <c r="P55" s="184">
        <v>3</v>
      </c>
      <c r="Q55" s="184">
        <v>1</v>
      </c>
      <c r="R55" s="184">
        <v>0</v>
      </c>
      <c r="S55" s="184">
        <v>1</v>
      </c>
      <c r="T55" s="184">
        <v>0</v>
      </c>
      <c r="U55" s="184">
        <v>0</v>
      </c>
      <c r="V55" s="184">
        <v>0</v>
      </c>
      <c r="W55" s="184">
        <v>1</v>
      </c>
      <c r="X55" s="184">
        <v>0</v>
      </c>
      <c r="Y55" s="184">
        <v>0</v>
      </c>
      <c r="Z55" s="184">
        <v>0</v>
      </c>
      <c r="AA55" s="42" t="s">
        <v>147</v>
      </c>
    </row>
    <row r="56" spans="1:27" s="4" customFormat="1" ht="16.5" customHeight="1">
      <c r="A56" s="39"/>
      <c r="B56" s="43" t="s">
        <v>162</v>
      </c>
      <c r="C56" s="183">
        <v>9</v>
      </c>
      <c r="D56" s="184">
        <v>9</v>
      </c>
      <c r="E56" s="184">
        <v>0</v>
      </c>
      <c r="F56" s="185">
        <v>0</v>
      </c>
      <c r="G56" s="185">
        <v>9</v>
      </c>
      <c r="H56" s="184">
        <v>9</v>
      </c>
      <c r="I56" s="184">
        <v>0</v>
      </c>
      <c r="J56" s="184">
        <v>0</v>
      </c>
      <c r="K56" s="184">
        <v>69</v>
      </c>
      <c r="L56" s="184">
        <v>0</v>
      </c>
      <c r="M56" s="184">
        <v>69</v>
      </c>
      <c r="N56" s="184">
        <v>54</v>
      </c>
      <c r="O56" s="184">
        <v>4</v>
      </c>
      <c r="P56" s="184">
        <v>11</v>
      </c>
      <c r="Q56" s="184">
        <v>4</v>
      </c>
      <c r="R56" s="184">
        <v>1</v>
      </c>
      <c r="S56" s="184">
        <v>1</v>
      </c>
      <c r="T56" s="184">
        <v>0</v>
      </c>
      <c r="U56" s="184">
        <v>0</v>
      </c>
      <c r="V56" s="184">
        <v>0</v>
      </c>
      <c r="W56" s="184">
        <v>5</v>
      </c>
      <c r="X56" s="184">
        <v>0</v>
      </c>
      <c r="Y56" s="184">
        <v>0</v>
      </c>
      <c r="Z56" s="184">
        <v>0</v>
      </c>
      <c r="AA56" s="42" t="s">
        <v>162</v>
      </c>
    </row>
    <row r="57" spans="1:29" s="177" customFormat="1" ht="16.5" customHeight="1">
      <c r="A57" s="272" t="s">
        <v>246</v>
      </c>
      <c r="B57" s="273"/>
      <c r="C57" s="111">
        <f>SUM(C58:C59)</f>
        <v>10</v>
      </c>
      <c r="D57" s="118">
        <f aca="true" t="shared" si="10" ref="D57:Z57">SUM(D58:D59)</f>
        <v>10</v>
      </c>
      <c r="E57" s="118">
        <f t="shared" si="10"/>
        <v>0</v>
      </c>
      <c r="F57" s="118">
        <f t="shared" si="10"/>
        <v>0</v>
      </c>
      <c r="G57" s="118">
        <f t="shared" si="10"/>
        <v>10</v>
      </c>
      <c r="H57" s="118">
        <f t="shared" si="10"/>
        <v>10</v>
      </c>
      <c r="I57" s="118">
        <f t="shared" si="10"/>
        <v>0</v>
      </c>
      <c r="J57" s="118">
        <f t="shared" si="10"/>
        <v>0</v>
      </c>
      <c r="K57" s="264">
        <f t="shared" si="10"/>
        <v>102</v>
      </c>
      <c r="L57" s="118">
        <f t="shared" si="10"/>
        <v>0</v>
      </c>
      <c r="M57" s="264">
        <f t="shared" si="10"/>
        <v>102</v>
      </c>
      <c r="N57" s="118">
        <f t="shared" si="10"/>
        <v>82</v>
      </c>
      <c r="O57" s="118">
        <f t="shared" si="10"/>
        <v>0</v>
      </c>
      <c r="P57" s="264">
        <f t="shared" si="10"/>
        <v>20</v>
      </c>
      <c r="Q57" s="118">
        <f t="shared" si="10"/>
        <v>7</v>
      </c>
      <c r="R57" s="118">
        <f t="shared" si="10"/>
        <v>2</v>
      </c>
      <c r="S57" s="118">
        <f t="shared" si="10"/>
        <v>1</v>
      </c>
      <c r="T57" s="118">
        <f t="shared" si="10"/>
        <v>0</v>
      </c>
      <c r="U57" s="118">
        <f t="shared" si="10"/>
        <v>2</v>
      </c>
      <c r="V57" s="118">
        <f t="shared" si="10"/>
        <v>0</v>
      </c>
      <c r="W57" s="118">
        <f t="shared" si="10"/>
        <v>8</v>
      </c>
      <c r="X57" s="264">
        <f t="shared" si="10"/>
        <v>0</v>
      </c>
      <c r="Y57" s="118">
        <f t="shared" si="10"/>
        <v>0</v>
      </c>
      <c r="Z57" s="118">
        <f t="shared" si="10"/>
        <v>0</v>
      </c>
      <c r="AA57" s="265" t="s">
        <v>246</v>
      </c>
      <c r="AB57" s="266"/>
      <c r="AC57" s="36"/>
    </row>
    <row r="58" spans="1:27" ht="16.5" customHeight="1">
      <c r="A58" s="44"/>
      <c r="B58" s="41" t="s">
        <v>148</v>
      </c>
      <c r="C58" s="183">
        <v>4</v>
      </c>
      <c r="D58" s="184">
        <v>4</v>
      </c>
      <c r="E58" s="184">
        <v>0</v>
      </c>
      <c r="F58" s="185">
        <v>0</v>
      </c>
      <c r="G58" s="185">
        <v>4</v>
      </c>
      <c r="H58" s="184">
        <v>4</v>
      </c>
      <c r="I58" s="184">
        <v>0</v>
      </c>
      <c r="J58" s="184">
        <v>0</v>
      </c>
      <c r="K58" s="184">
        <v>43</v>
      </c>
      <c r="L58" s="184">
        <v>0</v>
      </c>
      <c r="M58" s="184">
        <v>43</v>
      </c>
      <c r="N58" s="184">
        <v>36</v>
      </c>
      <c r="O58" s="184">
        <v>0</v>
      </c>
      <c r="P58" s="184">
        <v>7</v>
      </c>
      <c r="Q58" s="184">
        <v>3</v>
      </c>
      <c r="R58" s="184">
        <v>0</v>
      </c>
      <c r="S58" s="184">
        <v>1</v>
      </c>
      <c r="T58" s="184">
        <v>0</v>
      </c>
      <c r="U58" s="184">
        <v>0</v>
      </c>
      <c r="V58" s="184">
        <v>0</v>
      </c>
      <c r="W58" s="184">
        <v>3</v>
      </c>
      <c r="X58" s="184">
        <v>0</v>
      </c>
      <c r="Y58" s="184">
        <v>0</v>
      </c>
      <c r="Z58" s="184">
        <v>0</v>
      </c>
      <c r="AA58" s="42" t="s">
        <v>148</v>
      </c>
    </row>
    <row r="59" spans="1:27" ht="16.5" customHeight="1">
      <c r="A59" s="44"/>
      <c r="B59" s="41" t="s">
        <v>232</v>
      </c>
      <c r="C59" s="183">
        <v>6</v>
      </c>
      <c r="D59" s="184">
        <v>6</v>
      </c>
      <c r="E59" s="184">
        <v>0</v>
      </c>
      <c r="F59" s="185">
        <v>0</v>
      </c>
      <c r="G59" s="185">
        <v>6</v>
      </c>
      <c r="H59" s="184">
        <v>6</v>
      </c>
      <c r="I59" s="184">
        <v>0</v>
      </c>
      <c r="J59" s="184">
        <v>0</v>
      </c>
      <c r="K59" s="184">
        <v>59</v>
      </c>
      <c r="L59" s="184">
        <v>0</v>
      </c>
      <c r="M59" s="184">
        <v>59</v>
      </c>
      <c r="N59" s="184">
        <v>46</v>
      </c>
      <c r="O59" s="184">
        <v>0</v>
      </c>
      <c r="P59" s="184">
        <v>13</v>
      </c>
      <c r="Q59" s="184">
        <v>4</v>
      </c>
      <c r="R59" s="184">
        <v>2</v>
      </c>
      <c r="S59" s="184">
        <v>0</v>
      </c>
      <c r="T59" s="184">
        <v>0</v>
      </c>
      <c r="U59" s="184">
        <v>2</v>
      </c>
      <c r="V59" s="184">
        <v>0</v>
      </c>
      <c r="W59" s="184">
        <v>5</v>
      </c>
      <c r="X59" s="184">
        <v>0</v>
      </c>
      <c r="Y59" s="184">
        <v>0</v>
      </c>
      <c r="Z59" s="184">
        <v>0</v>
      </c>
      <c r="AA59" s="42" t="s">
        <v>232</v>
      </c>
    </row>
    <row r="60" spans="1:29" s="177" customFormat="1" ht="16.5" customHeight="1">
      <c r="A60" s="272" t="s">
        <v>247</v>
      </c>
      <c r="B60" s="273"/>
      <c r="C60" s="111">
        <f>C61</f>
        <v>1</v>
      </c>
      <c r="D60" s="118">
        <f aca="true" t="shared" si="11" ref="D60:Z60">D61</f>
        <v>1</v>
      </c>
      <c r="E60" s="118">
        <f t="shared" si="11"/>
        <v>0</v>
      </c>
      <c r="F60" s="118">
        <f t="shared" si="11"/>
        <v>0</v>
      </c>
      <c r="G60" s="118">
        <f t="shared" si="11"/>
        <v>1</v>
      </c>
      <c r="H60" s="118">
        <f t="shared" si="11"/>
        <v>1</v>
      </c>
      <c r="I60" s="118">
        <f t="shared" si="11"/>
        <v>0</v>
      </c>
      <c r="J60" s="118">
        <f t="shared" si="11"/>
        <v>0</v>
      </c>
      <c r="K60" s="118">
        <f t="shared" si="11"/>
        <v>12</v>
      </c>
      <c r="L60" s="118">
        <f t="shared" si="11"/>
        <v>0</v>
      </c>
      <c r="M60" s="118">
        <f t="shared" si="11"/>
        <v>12</v>
      </c>
      <c r="N60" s="118">
        <f t="shared" si="11"/>
        <v>12</v>
      </c>
      <c r="O60" s="118">
        <f t="shared" si="11"/>
        <v>0</v>
      </c>
      <c r="P60" s="118">
        <f t="shared" si="11"/>
        <v>0</v>
      </c>
      <c r="Q60" s="118">
        <f t="shared" si="11"/>
        <v>0</v>
      </c>
      <c r="R60" s="118">
        <f t="shared" si="11"/>
        <v>0</v>
      </c>
      <c r="S60" s="118">
        <f t="shared" si="11"/>
        <v>0</v>
      </c>
      <c r="T60" s="118">
        <f t="shared" si="11"/>
        <v>0</v>
      </c>
      <c r="U60" s="118">
        <f t="shared" si="11"/>
        <v>0</v>
      </c>
      <c r="V60" s="118">
        <f t="shared" si="11"/>
        <v>0</v>
      </c>
      <c r="W60" s="118">
        <f t="shared" si="11"/>
        <v>0</v>
      </c>
      <c r="X60" s="118">
        <f t="shared" si="11"/>
        <v>0</v>
      </c>
      <c r="Y60" s="118">
        <f t="shared" si="11"/>
        <v>0</v>
      </c>
      <c r="Z60" s="262">
        <f t="shared" si="11"/>
        <v>0</v>
      </c>
      <c r="AA60" s="265" t="s">
        <v>247</v>
      </c>
      <c r="AB60" s="266"/>
      <c r="AC60" s="36"/>
    </row>
    <row r="61" spans="1:27" ht="16.5" customHeight="1">
      <c r="A61" s="44"/>
      <c r="B61" s="41" t="s">
        <v>149</v>
      </c>
      <c r="C61" s="183">
        <v>1</v>
      </c>
      <c r="D61" s="184">
        <v>1</v>
      </c>
      <c r="E61" s="184">
        <v>0</v>
      </c>
      <c r="F61" s="185">
        <v>0</v>
      </c>
      <c r="G61" s="185">
        <v>1</v>
      </c>
      <c r="H61" s="184">
        <v>1</v>
      </c>
      <c r="I61" s="184">
        <v>0</v>
      </c>
      <c r="J61" s="184">
        <v>0</v>
      </c>
      <c r="K61" s="184">
        <v>12</v>
      </c>
      <c r="L61" s="184">
        <v>0</v>
      </c>
      <c r="M61" s="184">
        <v>12</v>
      </c>
      <c r="N61" s="184">
        <v>12</v>
      </c>
      <c r="O61" s="184">
        <v>0</v>
      </c>
      <c r="P61" s="184">
        <v>0</v>
      </c>
      <c r="Q61" s="184">
        <v>0</v>
      </c>
      <c r="R61" s="184">
        <v>0</v>
      </c>
      <c r="S61" s="184">
        <v>0</v>
      </c>
      <c r="T61" s="184">
        <v>0</v>
      </c>
      <c r="U61" s="184">
        <v>0</v>
      </c>
      <c r="V61" s="184">
        <v>0</v>
      </c>
      <c r="W61" s="184">
        <v>0</v>
      </c>
      <c r="X61" s="184">
        <v>0</v>
      </c>
      <c r="Y61" s="184">
        <v>0</v>
      </c>
      <c r="Z61" s="184">
        <v>0</v>
      </c>
      <c r="AA61" s="42" t="s">
        <v>149</v>
      </c>
    </row>
    <row r="62" spans="1:28" s="36" customFormat="1" ht="16.5" customHeight="1">
      <c r="A62" s="272" t="s">
        <v>248</v>
      </c>
      <c r="B62" s="273"/>
      <c r="C62" s="111">
        <v>5</v>
      </c>
      <c r="D62" s="118">
        <v>5</v>
      </c>
      <c r="E62" s="118">
        <v>0</v>
      </c>
      <c r="F62" s="118">
        <v>0</v>
      </c>
      <c r="G62" s="118">
        <v>5</v>
      </c>
      <c r="H62" s="118">
        <v>5</v>
      </c>
      <c r="I62" s="118">
        <v>0</v>
      </c>
      <c r="J62" s="118">
        <v>0</v>
      </c>
      <c r="K62" s="264">
        <v>46</v>
      </c>
      <c r="L62" s="118"/>
      <c r="M62" s="264">
        <v>46</v>
      </c>
      <c r="N62" s="118">
        <v>36</v>
      </c>
      <c r="O62" s="118">
        <v>0</v>
      </c>
      <c r="P62" s="264">
        <v>10</v>
      </c>
      <c r="Q62" s="118">
        <v>3</v>
      </c>
      <c r="R62" s="118">
        <v>1</v>
      </c>
      <c r="S62" s="118">
        <v>1</v>
      </c>
      <c r="T62" s="118">
        <v>0</v>
      </c>
      <c r="U62" s="118">
        <v>0</v>
      </c>
      <c r="V62" s="118">
        <v>0</v>
      </c>
      <c r="W62" s="118">
        <v>5</v>
      </c>
      <c r="X62" s="264">
        <v>0</v>
      </c>
      <c r="Y62" s="118">
        <v>0</v>
      </c>
      <c r="Z62" s="118">
        <v>0</v>
      </c>
      <c r="AA62" s="265" t="s">
        <v>248</v>
      </c>
      <c r="AB62" s="266"/>
    </row>
    <row r="63" spans="1:27" ht="16.5" customHeight="1">
      <c r="A63" s="44"/>
      <c r="B63" s="41" t="s">
        <v>233</v>
      </c>
      <c r="C63" s="183">
        <v>5</v>
      </c>
      <c r="D63" s="184">
        <v>5</v>
      </c>
      <c r="E63" s="184">
        <v>0</v>
      </c>
      <c r="F63" s="185">
        <v>0</v>
      </c>
      <c r="G63" s="185">
        <v>5</v>
      </c>
      <c r="H63" s="184">
        <v>5</v>
      </c>
      <c r="I63" s="184">
        <v>0</v>
      </c>
      <c r="J63" s="184">
        <v>0</v>
      </c>
      <c r="K63" s="184">
        <v>46</v>
      </c>
      <c r="L63" s="184">
        <v>0</v>
      </c>
      <c r="M63" s="184">
        <v>46</v>
      </c>
      <c r="N63" s="184">
        <v>36</v>
      </c>
      <c r="O63" s="184">
        <v>0</v>
      </c>
      <c r="P63" s="184">
        <v>10</v>
      </c>
      <c r="Q63" s="184">
        <v>3</v>
      </c>
      <c r="R63" s="184">
        <v>1</v>
      </c>
      <c r="S63" s="184">
        <v>1</v>
      </c>
      <c r="T63" s="184">
        <v>0</v>
      </c>
      <c r="U63" s="184">
        <v>0</v>
      </c>
      <c r="V63" s="184">
        <v>0</v>
      </c>
      <c r="W63" s="184">
        <v>5</v>
      </c>
      <c r="X63" s="184">
        <v>0</v>
      </c>
      <c r="Y63" s="184">
        <v>0</v>
      </c>
      <c r="Z63" s="184">
        <v>0</v>
      </c>
      <c r="AA63" s="42" t="s">
        <v>233</v>
      </c>
    </row>
    <row r="64" spans="1:28" ht="14.25" customHeight="1">
      <c r="A64" s="168"/>
      <c r="B64" s="18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87"/>
      <c r="AB64" s="168"/>
    </row>
    <row r="65" spans="2:27" ht="13.5" customHeight="1">
      <c r="B65" s="14"/>
      <c r="C65" s="14"/>
      <c r="D65" s="14"/>
      <c r="E65" s="14"/>
      <c r="F65" s="14"/>
      <c r="G65" s="14"/>
      <c r="H65" s="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2:29" s="193" customFormat="1" ht="2.25" customHeight="1">
      <c r="B66" s="188" t="s">
        <v>118</v>
      </c>
      <c r="C66" s="189">
        <v>1</v>
      </c>
      <c r="D66" s="190">
        <v>1</v>
      </c>
      <c r="E66" s="190" t="s">
        <v>152</v>
      </c>
      <c r="F66" s="189">
        <v>1</v>
      </c>
      <c r="G66" s="190" t="s">
        <v>282</v>
      </c>
      <c r="H66" s="190" t="s">
        <v>283</v>
      </c>
      <c r="I66" s="190" t="s">
        <v>283</v>
      </c>
      <c r="J66" s="190" t="s">
        <v>283</v>
      </c>
      <c r="K66" s="190">
        <v>24</v>
      </c>
      <c r="L66" s="190">
        <v>24</v>
      </c>
      <c r="M66" s="190">
        <v>0</v>
      </c>
      <c r="N66" s="190" t="s">
        <v>283</v>
      </c>
      <c r="O66" s="190" t="s">
        <v>283</v>
      </c>
      <c r="P66" s="190" t="s">
        <v>283</v>
      </c>
      <c r="Q66" s="190" t="s">
        <v>283</v>
      </c>
      <c r="R66" s="190" t="s">
        <v>283</v>
      </c>
      <c r="S66" s="190" t="s">
        <v>283</v>
      </c>
      <c r="T66" s="190" t="s">
        <v>283</v>
      </c>
      <c r="U66" s="190" t="s">
        <v>283</v>
      </c>
      <c r="V66" s="190" t="s">
        <v>283</v>
      </c>
      <c r="W66" s="190" t="s">
        <v>283</v>
      </c>
      <c r="X66" s="190">
        <v>0</v>
      </c>
      <c r="Y66" s="190" t="s">
        <v>283</v>
      </c>
      <c r="Z66" s="190" t="s">
        <v>283</v>
      </c>
      <c r="AA66" s="191"/>
      <c r="AB66" s="192"/>
      <c r="AC66" s="192"/>
    </row>
    <row r="67" spans="2:29" s="193" customFormat="1" ht="2.25" customHeight="1">
      <c r="B67" s="188" t="s">
        <v>120</v>
      </c>
      <c r="C67" s="189">
        <v>414</v>
      </c>
      <c r="D67" s="190">
        <v>403</v>
      </c>
      <c r="E67" s="190">
        <v>11</v>
      </c>
      <c r="F67" s="189" t="s">
        <v>283</v>
      </c>
      <c r="G67" s="190">
        <v>414</v>
      </c>
      <c r="H67" s="190">
        <v>403</v>
      </c>
      <c r="I67" s="190">
        <v>11</v>
      </c>
      <c r="J67" s="190" t="s">
        <v>283</v>
      </c>
      <c r="K67" s="190">
        <v>5143</v>
      </c>
      <c r="L67" s="190" t="s">
        <v>283</v>
      </c>
      <c r="M67" s="190">
        <v>5143</v>
      </c>
      <c r="N67" s="190">
        <v>4273</v>
      </c>
      <c r="O67" s="190">
        <v>88</v>
      </c>
      <c r="P67" s="190">
        <v>782</v>
      </c>
      <c r="Q67" s="190">
        <v>296</v>
      </c>
      <c r="R67" s="190">
        <v>77</v>
      </c>
      <c r="S67" s="190">
        <v>58</v>
      </c>
      <c r="T67" s="190">
        <v>23</v>
      </c>
      <c r="U67" s="190">
        <v>28</v>
      </c>
      <c r="V67" s="190">
        <v>0</v>
      </c>
      <c r="W67" s="190">
        <v>300</v>
      </c>
      <c r="X67" s="190">
        <v>0</v>
      </c>
      <c r="Y67" s="190" t="s">
        <v>283</v>
      </c>
      <c r="Z67" s="190" t="s">
        <v>283</v>
      </c>
      <c r="AA67" s="191"/>
      <c r="AB67" s="192"/>
      <c r="AC67" s="192"/>
    </row>
    <row r="68" spans="2:29" s="193" customFormat="1" ht="2.25" customHeight="1">
      <c r="B68" s="188" t="s">
        <v>121</v>
      </c>
      <c r="C68" s="189">
        <v>4</v>
      </c>
      <c r="D68" s="190">
        <v>4</v>
      </c>
      <c r="E68" s="190" t="s">
        <v>152</v>
      </c>
      <c r="F68" s="189" t="s">
        <v>283</v>
      </c>
      <c r="G68" s="190" t="s">
        <v>283</v>
      </c>
      <c r="H68" s="190" t="s">
        <v>283</v>
      </c>
      <c r="I68" s="190" t="s">
        <v>283</v>
      </c>
      <c r="J68" s="190">
        <v>4</v>
      </c>
      <c r="K68" s="190">
        <v>33</v>
      </c>
      <c r="L68" s="190" t="s">
        <v>283</v>
      </c>
      <c r="M68" s="190">
        <v>0</v>
      </c>
      <c r="N68" s="190" t="s">
        <v>283</v>
      </c>
      <c r="O68" s="190" t="s">
        <v>283</v>
      </c>
      <c r="P68" s="190" t="s">
        <v>283</v>
      </c>
      <c r="Q68" s="190" t="s">
        <v>283</v>
      </c>
      <c r="R68" s="190" t="s">
        <v>283</v>
      </c>
      <c r="S68" s="190" t="s">
        <v>283</v>
      </c>
      <c r="T68" s="190" t="s">
        <v>283</v>
      </c>
      <c r="U68" s="190" t="s">
        <v>283</v>
      </c>
      <c r="V68" s="190" t="s">
        <v>283</v>
      </c>
      <c r="W68" s="190" t="s">
        <v>283</v>
      </c>
      <c r="X68" s="190">
        <v>33</v>
      </c>
      <c r="Y68" s="190">
        <v>30</v>
      </c>
      <c r="Z68" s="190">
        <v>3</v>
      </c>
      <c r="AA68" s="191"/>
      <c r="AB68" s="192"/>
      <c r="AC68" s="192"/>
    </row>
    <row r="69" spans="2:27" ht="2.25" customHeight="1">
      <c r="B69" s="14"/>
      <c r="C69" s="14"/>
      <c r="D69" s="15"/>
      <c r="E69" s="15"/>
      <c r="F69" s="15"/>
      <c r="G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4"/>
    </row>
    <row r="70" spans="2:27" ht="13.5" customHeight="1">
      <c r="B70" s="14"/>
      <c r="C70" s="15"/>
      <c r="D70" s="15"/>
      <c r="E70" s="15"/>
      <c r="F70" s="15"/>
      <c r="G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4"/>
    </row>
    <row r="71" spans="2:27" ht="13.5" customHeight="1">
      <c r="B71" s="14"/>
      <c r="C71" s="15"/>
      <c r="D71" s="15"/>
      <c r="E71" s="15"/>
      <c r="F71" s="15"/>
      <c r="G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4"/>
    </row>
    <row r="72" spans="2:27" ht="13.5" customHeight="1">
      <c r="B72" s="14"/>
      <c r="C72" s="15"/>
      <c r="D72" s="15"/>
      <c r="E72" s="15"/>
      <c r="F72" s="15"/>
      <c r="G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4"/>
    </row>
    <row r="73" spans="2:27" ht="13.5" customHeight="1">
      <c r="B73" s="14"/>
      <c r="C73" s="15"/>
      <c r="D73" s="15"/>
      <c r="E73" s="15"/>
      <c r="F73" s="15"/>
      <c r="G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4"/>
    </row>
    <row r="74" spans="2:27" ht="13.5" customHeight="1">
      <c r="B74" s="14"/>
      <c r="C74" s="15"/>
      <c r="D74" s="15"/>
      <c r="E74" s="15"/>
      <c r="F74" s="15"/>
      <c r="G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4"/>
    </row>
    <row r="75" spans="2:27" ht="13.5" customHeight="1">
      <c r="B75" s="14"/>
      <c r="C75" s="15"/>
      <c r="D75" s="15"/>
      <c r="E75" s="15"/>
      <c r="F75" s="15"/>
      <c r="G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4"/>
    </row>
    <row r="76" spans="2:27" ht="13.5" customHeight="1">
      <c r="B76" s="14"/>
      <c r="C76" s="15"/>
      <c r="D76" s="15"/>
      <c r="E76" s="15"/>
      <c r="F76" s="15"/>
      <c r="G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4"/>
    </row>
    <row r="77" spans="2:27" ht="13.5" customHeight="1">
      <c r="B77" s="14"/>
      <c r="C77" s="15"/>
      <c r="D77" s="15"/>
      <c r="E77" s="15"/>
      <c r="F77" s="15"/>
      <c r="G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4"/>
    </row>
    <row r="78" spans="2:27" ht="13.5" customHeight="1">
      <c r="B78" s="14"/>
      <c r="C78" s="15"/>
      <c r="D78" s="15"/>
      <c r="E78" s="15"/>
      <c r="F78" s="15"/>
      <c r="G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4"/>
    </row>
    <row r="79" spans="2:27" ht="13.5" customHeight="1">
      <c r="B79" s="14"/>
      <c r="C79" s="15"/>
      <c r="D79" s="15"/>
      <c r="E79" s="15"/>
      <c r="F79" s="15"/>
      <c r="G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4"/>
    </row>
    <row r="80" ht="13.5" customHeight="1">
      <c r="B80" s="4"/>
    </row>
  </sheetData>
  <sheetProtection/>
  <mergeCells count="38">
    <mergeCell ref="AA4:AB7"/>
    <mergeCell ref="A1:N1"/>
    <mergeCell ref="G6:I6"/>
    <mergeCell ref="C6:E6"/>
    <mergeCell ref="N6:N7"/>
    <mergeCell ref="C4:J5"/>
    <mergeCell ref="M6:M7"/>
    <mergeCell ref="A4:B7"/>
    <mergeCell ref="P6:W6"/>
    <mergeCell ref="K4:Z4"/>
    <mergeCell ref="K5:K7"/>
    <mergeCell ref="Y6:Y7"/>
    <mergeCell ref="L5:L6"/>
    <mergeCell ref="X5:Z5"/>
    <mergeCell ref="X6:X7"/>
    <mergeCell ref="M5:W5"/>
    <mergeCell ref="A54:B54"/>
    <mergeCell ref="A40:B40"/>
    <mergeCell ref="A62:B62"/>
    <mergeCell ref="A60:B60"/>
    <mergeCell ref="A42:B42"/>
    <mergeCell ref="A45:B45"/>
    <mergeCell ref="A49:B49"/>
    <mergeCell ref="A57:B57"/>
    <mergeCell ref="AA13:AB13"/>
    <mergeCell ref="AA32:AB32"/>
    <mergeCell ref="AA35:AB35"/>
    <mergeCell ref="AA40:AB40"/>
    <mergeCell ref="A32:B32"/>
    <mergeCell ref="A13:B13"/>
    <mergeCell ref="A35:B35"/>
    <mergeCell ref="AA60:AB60"/>
    <mergeCell ref="AA62:AB62"/>
    <mergeCell ref="AA57:AB57"/>
    <mergeCell ref="AA42:AB42"/>
    <mergeCell ref="AA45:AB45"/>
    <mergeCell ref="AA49:AB49"/>
    <mergeCell ref="AA54:AB5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  <colBreaks count="1" manualBreakCount="1">
    <brk id="14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P29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7.66015625" defaultRowHeight="11.25" customHeight="1"/>
  <cols>
    <col min="1" max="1" width="10.5" style="46" customWidth="1"/>
    <col min="2" max="2" width="6" style="46" customWidth="1"/>
    <col min="3" max="24" width="7.5" style="46" customWidth="1"/>
    <col min="25" max="16384" width="7.58203125" style="46" customWidth="1"/>
  </cols>
  <sheetData>
    <row r="1" spans="1:10" ht="15" customHeight="1">
      <c r="A1" s="353" t="s">
        <v>276</v>
      </c>
      <c r="B1" s="353"/>
      <c r="C1" s="353"/>
      <c r="D1" s="353"/>
      <c r="E1" s="353"/>
      <c r="F1" s="353"/>
      <c r="G1" s="353"/>
      <c r="H1" s="353"/>
      <c r="I1" s="353"/>
      <c r="J1" s="53"/>
    </row>
    <row r="2" spans="1:10" ht="15" customHeight="1">
      <c r="A2" s="47" t="s">
        <v>257</v>
      </c>
      <c r="B2" s="48"/>
      <c r="C2" s="48"/>
      <c r="D2" s="48"/>
      <c r="E2" s="54"/>
      <c r="F2" s="8"/>
      <c r="G2" s="48"/>
      <c r="H2" s="48"/>
      <c r="I2" s="8" t="s">
        <v>258</v>
      </c>
      <c r="J2" s="45"/>
    </row>
    <row r="3" spans="1:10" ht="15" customHeight="1">
      <c r="A3" s="7"/>
      <c r="B3" s="351" t="s">
        <v>195</v>
      </c>
      <c r="C3" s="349" t="s">
        <v>274</v>
      </c>
      <c r="D3" s="350"/>
      <c r="E3" s="350"/>
      <c r="F3" s="350"/>
      <c r="G3" s="350"/>
      <c r="H3" s="350"/>
      <c r="I3" s="350"/>
      <c r="J3" s="45"/>
    </row>
    <row r="4" spans="1:16" ht="15" customHeight="1">
      <c r="A4" s="55" t="s">
        <v>7</v>
      </c>
      <c r="B4" s="352"/>
      <c r="C4" s="49" t="s">
        <v>163</v>
      </c>
      <c r="D4" s="50" t="s">
        <v>171</v>
      </c>
      <c r="E4" s="51" t="s">
        <v>172</v>
      </c>
      <c r="F4" s="50" t="s">
        <v>173</v>
      </c>
      <c r="G4" s="51" t="s">
        <v>174</v>
      </c>
      <c r="H4" s="50" t="s">
        <v>175</v>
      </c>
      <c r="I4" s="51" t="s">
        <v>176</v>
      </c>
      <c r="J4" s="56" t="s">
        <v>259</v>
      </c>
      <c r="P4" s="45"/>
    </row>
    <row r="5" spans="1:16" ht="15" customHeight="1">
      <c r="A5" s="7"/>
      <c r="B5" s="6"/>
      <c r="C5" s="7"/>
      <c r="D5" s="7"/>
      <c r="E5" s="7"/>
      <c r="F5" s="7"/>
      <c r="G5" s="7"/>
      <c r="H5" s="7"/>
      <c r="I5" s="7"/>
      <c r="J5" s="45"/>
      <c r="P5" s="45"/>
    </row>
    <row r="6" spans="1:10" ht="15" customHeight="1">
      <c r="A6" s="57" t="s">
        <v>304</v>
      </c>
      <c r="B6" s="69">
        <v>156</v>
      </c>
      <c r="C6" s="57">
        <v>35</v>
      </c>
      <c r="D6" s="57">
        <v>3</v>
      </c>
      <c r="E6" s="57">
        <v>6</v>
      </c>
      <c r="F6" s="57">
        <v>7</v>
      </c>
      <c r="G6" s="57">
        <v>5</v>
      </c>
      <c r="H6" s="57">
        <v>10</v>
      </c>
      <c r="I6" s="8">
        <v>4</v>
      </c>
      <c r="J6" s="202"/>
    </row>
    <row r="7" spans="1:10" s="206" customFormat="1" ht="15" customHeight="1">
      <c r="A7" s="203" t="s">
        <v>313</v>
      </c>
      <c r="B7" s="204">
        <f>SUM(B9:B10)</f>
        <v>156</v>
      </c>
      <c r="C7" s="203">
        <f aca="true" t="shared" si="0" ref="C7:I7">SUM(C9:C10)</f>
        <v>30</v>
      </c>
      <c r="D7" s="203">
        <f t="shared" si="0"/>
        <v>1</v>
      </c>
      <c r="E7" s="203">
        <f t="shared" si="0"/>
        <v>9</v>
      </c>
      <c r="F7" s="203">
        <f t="shared" si="0"/>
        <v>5</v>
      </c>
      <c r="G7" s="203">
        <f t="shared" si="0"/>
        <v>4</v>
      </c>
      <c r="H7" s="203">
        <f t="shared" si="0"/>
        <v>7</v>
      </c>
      <c r="I7" s="203">
        <f t="shared" si="0"/>
        <v>4</v>
      </c>
      <c r="J7" s="205"/>
    </row>
    <row r="8" spans="1:10" ht="15" customHeight="1">
      <c r="A8" s="54"/>
      <c r="B8" s="69"/>
      <c r="C8" s="57"/>
      <c r="D8" s="57"/>
      <c r="E8" s="57"/>
      <c r="F8" s="57"/>
      <c r="G8" s="57"/>
      <c r="H8" s="57"/>
      <c r="I8" s="57"/>
      <c r="J8" s="58"/>
    </row>
    <row r="9" spans="1:10" ht="15" customHeight="1">
      <c r="A9" s="54" t="s">
        <v>10</v>
      </c>
      <c r="B9" s="69">
        <v>148</v>
      </c>
      <c r="C9" s="57">
        <f>SUM(D9:I9)</f>
        <v>30</v>
      </c>
      <c r="D9" s="57">
        <v>1</v>
      </c>
      <c r="E9" s="57">
        <v>9</v>
      </c>
      <c r="F9" s="57">
        <v>5</v>
      </c>
      <c r="G9" s="57">
        <v>4</v>
      </c>
      <c r="H9" s="57">
        <v>7</v>
      </c>
      <c r="I9" s="57">
        <v>4</v>
      </c>
      <c r="J9" s="58"/>
    </row>
    <row r="10" spans="1:10" ht="15" customHeight="1">
      <c r="A10" s="59" t="s">
        <v>11</v>
      </c>
      <c r="B10" s="70">
        <v>8</v>
      </c>
      <c r="C10" s="60">
        <f>SUM(D10:I10)</f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2"/>
    </row>
    <row r="11" spans="1:10" ht="11.25" customHeight="1">
      <c r="A11" s="54" t="s">
        <v>275</v>
      </c>
      <c r="B11" s="54"/>
      <c r="C11" s="201"/>
      <c r="D11" s="201"/>
      <c r="E11" s="201"/>
      <c r="F11" s="201"/>
      <c r="G11" s="54"/>
      <c r="H11" s="54"/>
      <c r="I11" s="54"/>
      <c r="J11" s="54"/>
    </row>
    <row r="12" spans="1:10" ht="11.25" customHeight="1">
      <c r="A12" s="63"/>
      <c r="B12" s="54"/>
      <c r="C12" s="201"/>
      <c r="D12" s="201"/>
      <c r="E12" s="201"/>
      <c r="F12" s="201"/>
      <c r="G12" s="54"/>
      <c r="H12" s="54"/>
      <c r="I12" s="54"/>
      <c r="J12" s="54"/>
    </row>
    <row r="13" spans="1:10" ht="11.25" customHeight="1">
      <c r="A13" s="64"/>
      <c r="B13" s="64"/>
      <c r="C13" s="64"/>
      <c r="D13" s="64"/>
      <c r="E13" s="201"/>
      <c r="F13" s="201"/>
      <c r="G13" s="54"/>
      <c r="H13" s="54"/>
      <c r="I13" s="54"/>
      <c r="J13" s="54"/>
    </row>
    <row r="14" spans="1:10" ht="11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</row>
    <row r="15" spans="1:10" ht="11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0" ht="11.25" customHeight="1">
      <c r="A16" s="45"/>
      <c r="B16" s="45"/>
      <c r="C16" s="45"/>
      <c r="D16" s="45"/>
      <c r="E16" s="45"/>
      <c r="F16" s="45"/>
      <c r="G16" s="63"/>
      <c r="H16" s="45"/>
      <c r="I16" s="45"/>
      <c r="J16" s="45"/>
    </row>
    <row r="17" spans="1:10" ht="11.25" customHeight="1">
      <c r="A17" s="353" t="s">
        <v>219</v>
      </c>
      <c r="B17" s="353"/>
      <c r="C17" s="353"/>
      <c r="D17" s="353"/>
      <c r="E17" s="353"/>
      <c r="F17" s="353"/>
      <c r="G17" s="63"/>
      <c r="H17" s="45"/>
      <c r="I17" s="45"/>
      <c r="J17" s="45"/>
    </row>
    <row r="18" spans="1:10" ht="11.25" customHeight="1">
      <c r="A18" s="47" t="s">
        <v>260</v>
      </c>
      <c r="B18" s="48"/>
      <c r="C18" s="48"/>
      <c r="D18" s="48"/>
      <c r="E18" s="54"/>
      <c r="F18" s="8" t="s">
        <v>261</v>
      </c>
      <c r="G18" s="63" t="s">
        <v>305</v>
      </c>
      <c r="H18" s="45"/>
      <c r="I18" s="45"/>
      <c r="J18" s="45"/>
    </row>
    <row r="19" spans="1:10" ht="11.25" customHeight="1">
      <c r="A19" s="7"/>
      <c r="B19" s="6"/>
      <c r="C19" s="65" t="s">
        <v>262</v>
      </c>
      <c r="D19" s="66"/>
      <c r="E19" s="67"/>
      <c r="F19" s="67"/>
      <c r="G19" s="45"/>
      <c r="H19" s="45"/>
      <c r="I19" s="45"/>
      <c r="J19" s="45"/>
    </row>
    <row r="20" spans="1:10" ht="11.25" customHeight="1">
      <c r="A20" s="55" t="s">
        <v>7</v>
      </c>
      <c r="B20" s="68" t="s">
        <v>4</v>
      </c>
      <c r="C20" s="49" t="s">
        <v>8</v>
      </c>
      <c r="D20" s="50" t="s">
        <v>9</v>
      </c>
      <c r="E20" s="50" t="s">
        <v>12</v>
      </c>
      <c r="F20" s="51" t="s">
        <v>1</v>
      </c>
      <c r="G20" s="45"/>
      <c r="H20" s="45"/>
      <c r="I20" s="45"/>
      <c r="J20" s="45"/>
    </row>
    <row r="21" spans="1:10" ht="11.25" customHeight="1">
      <c r="A21" s="7"/>
      <c r="B21" s="6"/>
      <c r="C21" s="7"/>
      <c r="D21" s="7"/>
      <c r="E21" s="7"/>
      <c r="F21" s="7"/>
      <c r="G21" s="45"/>
      <c r="H21" s="45"/>
      <c r="I21" s="45"/>
      <c r="J21" s="45"/>
    </row>
    <row r="22" spans="1:10" ht="11.25" customHeight="1">
      <c r="A22" s="57" t="s">
        <v>295</v>
      </c>
      <c r="B22" s="69">
        <v>1148</v>
      </c>
      <c r="C22" s="57">
        <v>532</v>
      </c>
      <c r="D22" s="57">
        <v>0</v>
      </c>
      <c r="E22" s="57">
        <v>455</v>
      </c>
      <c r="F22" s="57">
        <v>161</v>
      </c>
      <c r="G22" s="45"/>
      <c r="H22" s="52"/>
      <c r="I22" s="45"/>
      <c r="J22" s="45"/>
    </row>
    <row r="23" spans="1:6" s="206" customFormat="1" ht="11.25" customHeight="1">
      <c r="A23" s="203" t="s">
        <v>304</v>
      </c>
      <c r="B23" s="204">
        <f>SUM(B25:B26)</f>
        <v>1105</v>
      </c>
      <c r="C23" s="203">
        <f>SUM(C25:C26)</f>
        <v>462</v>
      </c>
      <c r="D23" s="203">
        <f>SUM(D25:D26)</f>
        <v>0</v>
      </c>
      <c r="E23" s="203">
        <f>SUM(E25:E26)</f>
        <v>490</v>
      </c>
      <c r="F23" s="203">
        <f>SUM(F25:F26)</f>
        <v>153</v>
      </c>
    </row>
    <row r="24" spans="1:10" ht="11.25" customHeight="1">
      <c r="A24" s="48"/>
      <c r="B24" s="207"/>
      <c r="C24" s="8"/>
      <c r="D24" s="8"/>
      <c r="E24" s="8"/>
      <c r="F24" s="8"/>
      <c r="G24" s="45"/>
      <c r="H24" s="45"/>
      <c r="I24" s="45"/>
      <c r="J24" s="45"/>
    </row>
    <row r="25" spans="1:10" ht="11.25" customHeight="1">
      <c r="A25" s="54" t="s">
        <v>10</v>
      </c>
      <c r="B25" s="69">
        <f>SUM(C25:F25)</f>
        <v>1098</v>
      </c>
      <c r="C25" s="62">
        <v>458</v>
      </c>
      <c r="D25" s="62">
        <v>0</v>
      </c>
      <c r="E25" s="62">
        <v>488</v>
      </c>
      <c r="F25" s="62">
        <v>152</v>
      </c>
      <c r="G25" s="45"/>
      <c r="H25" s="45"/>
      <c r="I25" s="45"/>
      <c r="J25" s="45"/>
    </row>
    <row r="26" spans="1:10" ht="11.25" customHeight="1">
      <c r="A26" s="59" t="s">
        <v>11</v>
      </c>
      <c r="B26" s="70">
        <f>SUM(C26:F26)</f>
        <v>7</v>
      </c>
      <c r="C26" s="61">
        <v>4</v>
      </c>
      <c r="D26" s="61">
        <v>0</v>
      </c>
      <c r="E26" s="61">
        <v>2</v>
      </c>
      <c r="F26" s="61">
        <v>1</v>
      </c>
      <c r="G26" s="45"/>
      <c r="H26" s="45"/>
      <c r="I26" s="45"/>
      <c r="J26" s="45"/>
    </row>
    <row r="27" spans="1:10" ht="11.25" customHeight="1">
      <c r="A27" s="54"/>
      <c r="B27" s="57"/>
      <c r="C27" s="62"/>
      <c r="D27" s="62"/>
      <c r="E27" s="62"/>
      <c r="F27" s="62"/>
      <c r="G27" s="45"/>
      <c r="H27" s="45"/>
      <c r="I27" s="45"/>
      <c r="J27" s="45"/>
    </row>
    <row r="28" spans="1:10" ht="11.25" customHeight="1">
      <c r="A28" s="54"/>
      <c r="B28" s="57"/>
      <c r="C28" s="62"/>
      <c r="D28" s="62"/>
      <c r="E28" s="62"/>
      <c r="F28" s="62"/>
      <c r="G28" s="45"/>
      <c r="H28" s="45"/>
      <c r="I28" s="45"/>
      <c r="J28" s="45"/>
    </row>
    <row r="29" spans="1:10" ht="11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</sheetData>
  <sheetProtection/>
  <mergeCells count="4">
    <mergeCell ref="C3:I3"/>
    <mergeCell ref="B3:B4"/>
    <mergeCell ref="A1:I1"/>
    <mergeCell ref="A17:F17"/>
  </mergeCells>
  <printOptions/>
  <pageMargins left="0.5905511811023623" right="0.2362204724409449" top="0.7874015748031497" bottom="0.3937007874015748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N43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13.75" defaultRowHeight="19.5" customHeight="1"/>
  <cols>
    <col min="1" max="1" width="11.75" style="148" customWidth="1"/>
    <col min="2" max="7" width="8.58203125" style="148" customWidth="1"/>
    <col min="8" max="8" width="11.75" style="148" customWidth="1"/>
    <col min="9" max="14" width="8.58203125" style="148" customWidth="1"/>
    <col min="15" max="16384" width="13.75" style="148" customWidth="1"/>
  </cols>
  <sheetData>
    <row r="1" spans="1:14" ht="19.5" customHeight="1">
      <c r="A1" s="297" t="s">
        <v>249</v>
      </c>
      <c r="B1" s="297"/>
      <c r="C1" s="297"/>
      <c r="D1" s="297"/>
      <c r="E1" s="297"/>
      <c r="F1" s="297"/>
      <c r="G1" s="297"/>
      <c r="H1" s="297" t="s">
        <v>250</v>
      </c>
      <c r="I1" s="297"/>
      <c r="J1" s="297"/>
      <c r="K1" s="297"/>
      <c r="L1" s="297"/>
      <c r="M1" s="297"/>
      <c r="N1" s="297"/>
    </row>
    <row r="2" spans="1:14" ht="19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9.5" customHeight="1">
      <c r="A3" s="149" t="s">
        <v>111</v>
      </c>
      <c r="B3" s="150"/>
      <c r="C3" s="150"/>
      <c r="D3" s="150"/>
      <c r="E3" s="150"/>
      <c r="F3" s="151"/>
      <c r="G3" s="152" t="s">
        <v>49</v>
      </c>
      <c r="H3" s="149" t="s">
        <v>111</v>
      </c>
      <c r="I3" s="150"/>
      <c r="J3" s="150"/>
      <c r="K3" s="150"/>
      <c r="L3" s="150"/>
      <c r="M3" s="151"/>
      <c r="N3" s="152" t="s">
        <v>49</v>
      </c>
    </row>
    <row r="4" spans="1:14" ht="24" customHeight="1">
      <c r="A4" s="298" t="s">
        <v>7</v>
      </c>
      <c r="B4" s="300" t="s">
        <v>298</v>
      </c>
      <c r="C4" s="300" t="s">
        <v>308</v>
      </c>
      <c r="D4" s="153" t="s">
        <v>50</v>
      </c>
      <c r="E4" s="154" t="s">
        <v>53</v>
      </c>
      <c r="F4" s="155"/>
      <c r="G4" s="153" t="s">
        <v>52</v>
      </c>
      <c r="H4" s="298" t="s">
        <v>54</v>
      </c>
      <c r="I4" s="300" t="s">
        <v>297</v>
      </c>
      <c r="J4" s="300" t="s">
        <v>307</v>
      </c>
      <c r="K4" s="153" t="s">
        <v>50</v>
      </c>
      <c r="L4" s="154" t="s">
        <v>51</v>
      </c>
      <c r="M4" s="155"/>
      <c r="N4" s="153" t="s">
        <v>52</v>
      </c>
    </row>
    <row r="5" spans="1:14" ht="19.5" customHeight="1">
      <c r="A5" s="299"/>
      <c r="B5" s="301"/>
      <c r="C5" s="301"/>
      <c r="D5" s="153" t="s">
        <v>55</v>
      </c>
      <c r="E5" s="153" t="s">
        <v>55</v>
      </c>
      <c r="F5" s="153" t="s">
        <v>56</v>
      </c>
      <c r="G5" s="153" t="s">
        <v>55</v>
      </c>
      <c r="H5" s="299"/>
      <c r="I5" s="301"/>
      <c r="J5" s="301"/>
      <c r="K5" s="153" t="s">
        <v>55</v>
      </c>
      <c r="L5" s="153" t="s">
        <v>55</v>
      </c>
      <c r="M5" s="153" t="s">
        <v>56</v>
      </c>
      <c r="N5" s="153" t="s">
        <v>55</v>
      </c>
    </row>
    <row r="6" spans="1:14" ht="19.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s="157" customFormat="1" ht="19.5" customHeight="1">
      <c r="A7" s="147" t="s">
        <v>4</v>
      </c>
      <c r="B7" s="156">
        <v>419</v>
      </c>
      <c r="C7" s="156">
        <f>SUM(C9:C39)</f>
        <v>409</v>
      </c>
      <c r="D7" s="156">
        <f>SUM(D9:D39)</f>
        <v>1</v>
      </c>
      <c r="E7" s="156">
        <f>SUM(E9:E39)</f>
        <v>393</v>
      </c>
      <c r="F7" s="156">
        <f>SUM(F9:F39)</f>
        <v>11</v>
      </c>
      <c r="G7" s="156">
        <f>SUM(G9:G39)</f>
        <v>4</v>
      </c>
      <c r="H7" s="147" t="s">
        <v>4</v>
      </c>
      <c r="I7" s="156">
        <v>419</v>
      </c>
      <c r="J7" s="156">
        <f>SUM(J9:J35)</f>
        <v>409</v>
      </c>
      <c r="K7" s="156">
        <f>SUM(K9:K35)</f>
        <v>1</v>
      </c>
      <c r="L7" s="156">
        <f>SUM(L9:L35)</f>
        <v>393</v>
      </c>
      <c r="M7" s="156">
        <f>SUM(M9:M35)</f>
        <v>11</v>
      </c>
      <c r="N7" s="156">
        <f>SUM(N9:N35)</f>
        <v>4</v>
      </c>
    </row>
    <row r="8" spans="1:14" ht="19.5" customHeight="1">
      <c r="A8" s="151"/>
      <c r="B8" s="158"/>
      <c r="C8" s="158"/>
      <c r="D8" s="197"/>
      <c r="E8" s="197"/>
      <c r="F8" s="197"/>
      <c r="G8" s="197"/>
      <c r="H8" s="151"/>
      <c r="I8" s="158"/>
      <c r="J8" s="158"/>
      <c r="K8" s="197"/>
      <c r="L8" s="197"/>
      <c r="M8" s="197"/>
      <c r="N8" s="197"/>
    </row>
    <row r="9" spans="1:14" ht="19.5" customHeight="1">
      <c r="A9" s="159" t="s">
        <v>58</v>
      </c>
      <c r="B9" s="156">
        <v>5</v>
      </c>
      <c r="C9" s="156">
        <v>6</v>
      </c>
      <c r="D9" s="197">
        <v>0</v>
      </c>
      <c r="E9" s="197">
        <v>1</v>
      </c>
      <c r="F9" s="197">
        <v>5</v>
      </c>
      <c r="G9" s="197">
        <v>0</v>
      </c>
      <c r="H9" s="159" t="s">
        <v>57</v>
      </c>
      <c r="I9" s="156">
        <v>7</v>
      </c>
      <c r="J9" s="156">
        <v>8</v>
      </c>
      <c r="K9" s="197">
        <v>0</v>
      </c>
      <c r="L9" s="197">
        <v>1</v>
      </c>
      <c r="M9" s="197">
        <v>7</v>
      </c>
      <c r="N9" s="197">
        <v>0</v>
      </c>
    </row>
    <row r="10" spans="1:14" ht="19.5" customHeight="1">
      <c r="A10" s="159" t="s">
        <v>60</v>
      </c>
      <c r="B10" s="156">
        <v>43</v>
      </c>
      <c r="C10" s="156">
        <v>36</v>
      </c>
      <c r="D10" s="197">
        <v>0</v>
      </c>
      <c r="E10" s="197">
        <v>29</v>
      </c>
      <c r="F10" s="197">
        <v>6</v>
      </c>
      <c r="G10" s="197">
        <v>1</v>
      </c>
      <c r="H10" s="159" t="s">
        <v>59</v>
      </c>
      <c r="I10" s="156">
        <v>53</v>
      </c>
      <c r="J10" s="156">
        <v>48</v>
      </c>
      <c r="K10" s="197">
        <v>0</v>
      </c>
      <c r="L10" s="197">
        <v>43</v>
      </c>
      <c r="M10" s="197">
        <v>4</v>
      </c>
      <c r="N10" s="197">
        <v>1</v>
      </c>
    </row>
    <row r="11" spans="1:14" ht="19.5" customHeight="1">
      <c r="A11" s="159" t="s">
        <v>62</v>
      </c>
      <c r="B11" s="156">
        <v>36</v>
      </c>
      <c r="C11" s="156">
        <v>33</v>
      </c>
      <c r="D11" s="197">
        <v>0</v>
      </c>
      <c r="E11" s="197">
        <v>32</v>
      </c>
      <c r="F11" s="197">
        <v>0</v>
      </c>
      <c r="G11" s="197">
        <v>1</v>
      </c>
      <c r="H11" s="159" t="s">
        <v>61</v>
      </c>
      <c r="I11" s="156">
        <v>51</v>
      </c>
      <c r="J11" s="156">
        <v>50</v>
      </c>
      <c r="K11" s="197">
        <v>0</v>
      </c>
      <c r="L11" s="197">
        <v>50</v>
      </c>
      <c r="M11" s="197">
        <v>0</v>
      </c>
      <c r="N11" s="197">
        <v>0</v>
      </c>
    </row>
    <row r="12" spans="1:14" ht="19.5" customHeight="1">
      <c r="A12" s="159" t="s">
        <v>64</v>
      </c>
      <c r="B12" s="156">
        <v>43</v>
      </c>
      <c r="C12" s="156">
        <v>38</v>
      </c>
      <c r="D12" s="197">
        <v>0</v>
      </c>
      <c r="E12" s="197">
        <v>38</v>
      </c>
      <c r="F12" s="197">
        <v>0</v>
      </c>
      <c r="G12" s="197">
        <v>0</v>
      </c>
      <c r="H12" s="159" t="s">
        <v>63</v>
      </c>
      <c r="I12" s="156">
        <v>47</v>
      </c>
      <c r="J12" s="156">
        <v>45</v>
      </c>
      <c r="K12" s="197">
        <v>0</v>
      </c>
      <c r="L12" s="197">
        <v>45</v>
      </c>
      <c r="M12" s="197">
        <v>0</v>
      </c>
      <c r="N12" s="197">
        <v>0</v>
      </c>
    </row>
    <row r="13" spans="1:14" ht="19.5" customHeight="1">
      <c r="A13" s="159" t="s">
        <v>66</v>
      </c>
      <c r="B13" s="156">
        <v>39</v>
      </c>
      <c r="C13" s="156">
        <v>44</v>
      </c>
      <c r="D13" s="197">
        <v>0</v>
      </c>
      <c r="E13" s="197">
        <v>44</v>
      </c>
      <c r="F13" s="197">
        <v>0</v>
      </c>
      <c r="G13" s="197">
        <v>0</v>
      </c>
      <c r="H13" s="159" t="s">
        <v>65</v>
      </c>
      <c r="I13" s="156">
        <v>28</v>
      </c>
      <c r="J13" s="156">
        <v>26</v>
      </c>
      <c r="K13" s="197">
        <v>0</v>
      </c>
      <c r="L13" s="197">
        <v>25</v>
      </c>
      <c r="M13" s="197">
        <v>0</v>
      </c>
      <c r="N13" s="197">
        <v>1</v>
      </c>
    </row>
    <row r="14" spans="1:14" ht="19.5" customHeight="1">
      <c r="A14" s="159" t="s">
        <v>68</v>
      </c>
      <c r="B14" s="156">
        <v>26</v>
      </c>
      <c r="C14" s="156">
        <v>27</v>
      </c>
      <c r="D14" s="197">
        <v>0</v>
      </c>
      <c r="E14" s="197">
        <v>27</v>
      </c>
      <c r="F14" s="197">
        <v>0</v>
      </c>
      <c r="G14" s="197">
        <v>0</v>
      </c>
      <c r="H14" s="159" t="s">
        <v>67</v>
      </c>
      <c r="I14" s="156">
        <v>33</v>
      </c>
      <c r="J14" s="156">
        <v>33</v>
      </c>
      <c r="K14" s="197">
        <v>0</v>
      </c>
      <c r="L14" s="197">
        <v>33</v>
      </c>
      <c r="M14" s="197">
        <v>0</v>
      </c>
      <c r="N14" s="197">
        <v>0</v>
      </c>
    </row>
    <row r="15" spans="1:14" ht="19.5" customHeight="1">
      <c r="A15" s="159" t="s">
        <v>70</v>
      </c>
      <c r="B15" s="156">
        <v>13</v>
      </c>
      <c r="C15" s="156">
        <v>10</v>
      </c>
      <c r="D15" s="197">
        <v>0</v>
      </c>
      <c r="E15" s="197">
        <v>10</v>
      </c>
      <c r="F15" s="197">
        <v>0</v>
      </c>
      <c r="G15" s="197">
        <v>0</v>
      </c>
      <c r="H15" s="159" t="s">
        <v>69</v>
      </c>
      <c r="I15" s="156">
        <v>22</v>
      </c>
      <c r="J15" s="156">
        <v>28</v>
      </c>
      <c r="K15" s="197">
        <v>0</v>
      </c>
      <c r="L15" s="197">
        <v>26</v>
      </c>
      <c r="M15" s="197">
        <v>0</v>
      </c>
      <c r="N15" s="197">
        <v>2</v>
      </c>
    </row>
    <row r="16" spans="1:14" ht="19.5" customHeight="1">
      <c r="A16" s="159" t="s">
        <v>72</v>
      </c>
      <c r="B16" s="156">
        <v>9</v>
      </c>
      <c r="C16" s="156">
        <v>13</v>
      </c>
      <c r="D16" s="197">
        <v>0</v>
      </c>
      <c r="E16" s="197">
        <v>13</v>
      </c>
      <c r="F16" s="197">
        <v>0</v>
      </c>
      <c r="G16" s="197">
        <v>0</v>
      </c>
      <c r="H16" s="159" t="s">
        <v>71</v>
      </c>
      <c r="I16" s="156">
        <v>61</v>
      </c>
      <c r="J16" s="156">
        <v>55</v>
      </c>
      <c r="K16" s="197">
        <v>0</v>
      </c>
      <c r="L16" s="197">
        <v>55</v>
      </c>
      <c r="M16" s="197">
        <v>0</v>
      </c>
      <c r="N16" s="197">
        <v>0</v>
      </c>
    </row>
    <row r="17" spans="1:14" ht="19.5" customHeight="1">
      <c r="A17" s="159" t="s">
        <v>74</v>
      </c>
      <c r="B17" s="156">
        <v>13</v>
      </c>
      <c r="C17" s="156">
        <v>10</v>
      </c>
      <c r="D17" s="197">
        <v>0</v>
      </c>
      <c r="E17" s="197">
        <v>8</v>
      </c>
      <c r="F17" s="197">
        <v>0</v>
      </c>
      <c r="G17" s="197">
        <v>2</v>
      </c>
      <c r="H17" s="159" t="s">
        <v>73</v>
      </c>
      <c r="I17" s="156">
        <v>35</v>
      </c>
      <c r="J17" s="156">
        <v>35</v>
      </c>
      <c r="K17" s="197">
        <v>0</v>
      </c>
      <c r="L17" s="197">
        <v>35</v>
      </c>
      <c r="M17" s="197">
        <v>0</v>
      </c>
      <c r="N17" s="197">
        <v>0</v>
      </c>
    </row>
    <row r="18" spans="1:14" ht="19.5" customHeight="1">
      <c r="A18" s="159" t="s">
        <v>76</v>
      </c>
      <c r="B18" s="156">
        <v>13</v>
      </c>
      <c r="C18" s="156">
        <v>12</v>
      </c>
      <c r="D18" s="197">
        <v>0</v>
      </c>
      <c r="E18" s="197">
        <v>12</v>
      </c>
      <c r="F18" s="197">
        <v>0</v>
      </c>
      <c r="G18" s="197">
        <v>0</v>
      </c>
      <c r="H18" s="159" t="s">
        <v>75</v>
      </c>
      <c r="I18" s="156">
        <v>32</v>
      </c>
      <c r="J18" s="156">
        <v>29</v>
      </c>
      <c r="K18" s="197">
        <v>0</v>
      </c>
      <c r="L18" s="197">
        <v>29</v>
      </c>
      <c r="M18" s="197">
        <v>0</v>
      </c>
      <c r="N18" s="197">
        <v>0</v>
      </c>
    </row>
    <row r="19" spans="1:14" ht="19.5" customHeight="1">
      <c r="A19" s="159" t="s">
        <v>78</v>
      </c>
      <c r="B19" s="156">
        <v>41</v>
      </c>
      <c r="C19" s="156">
        <v>36</v>
      </c>
      <c r="D19" s="197">
        <v>0</v>
      </c>
      <c r="E19" s="197">
        <v>36</v>
      </c>
      <c r="F19" s="197">
        <v>0</v>
      </c>
      <c r="G19" s="197">
        <v>0</v>
      </c>
      <c r="H19" s="159" t="s">
        <v>77</v>
      </c>
      <c r="I19" s="156">
        <v>19</v>
      </c>
      <c r="J19" s="156">
        <v>20</v>
      </c>
      <c r="K19" s="197">
        <v>0</v>
      </c>
      <c r="L19" s="197">
        <v>20</v>
      </c>
      <c r="M19" s="197">
        <v>0</v>
      </c>
      <c r="N19" s="197">
        <v>0</v>
      </c>
    </row>
    <row r="20" spans="1:14" ht="19.5" customHeight="1">
      <c r="A20" s="159" t="s">
        <v>80</v>
      </c>
      <c r="B20" s="156">
        <v>25</v>
      </c>
      <c r="C20" s="156">
        <v>25</v>
      </c>
      <c r="D20" s="197">
        <v>0</v>
      </c>
      <c r="E20" s="197">
        <v>25</v>
      </c>
      <c r="F20" s="197">
        <v>0</v>
      </c>
      <c r="G20" s="197">
        <v>0</v>
      </c>
      <c r="H20" s="159" t="s">
        <v>79</v>
      </c>
      <c r="I20" s="156">
        <v>15</v>
      </c>
      <c r="J20" s="156">
        <v>17</v>
      </c>
      <c r="K20" s="197">
        <v>1</v>
      </c>
      <c r="L20" s="197">
        <v>16</v>
      </c>
      <c r="M20" s="197">
        <v>0</v>
      </c>
      <c r="N20" s="197">
        <v>0</v>
      </c>
    </row>
    <row r="21" spans="1:14" ht="19.5" customHeight="1">
      <c r="A21" s="159" t="s">
        <v>82</v>
      </c>
      <c r="B21" s="156">
        <v>8</v>
      </c>
      <c r="C21" s="156">
        <v>15</v>
      </c>
      <c r="D21" s="197">
        <v>0</v>
      </c>
      <c r="E21" s="197">
        <v>15</v>
      </c>
      <c r="F21" s="197">
        <v>0</v>
      </c>
      <c r="G21" s="197">
        <v>0</v>
      </c>
      <c r="H21" s="159" t="s">
        <v>81</v>
      </c>
      <c r="I21" s="156">
        <v>6</v>
      </c>
      <c r="J21" s="156">
        <v>6</v>
      </c>
      <c r="K21" s="197">
        <v>0</v>
      </c>
      <c r="L21" s="197">
        <v>6</v>
      </c>
      <c r="M21" s="197">
        <v>0</v>
      </c>
      <c r="N21" s="197">
        <v>0</v>
      </c>
    </row>
    <row r="22" spans="1:14" ht="19.5" customHeight="1">
      <c r="A22" s="159" t="s">
        <v>84</v>
      </c>
      <c r="B22" s="156">
        <v>10</v>
      </c>
      <c r="C22" s="156">
        <v>11</v>
      </c>
      <c r="D22" s="197">
        <v>0</v>
      </c>
      <c r="E22" s="197">
        <v>11</v>
      </c>
      <c r="F22" s="197">
        <v>0</v>
      </c>
      <c r="G22" s="197">
        <v>0</v>
      </c>
      <c r="H22" s="159" t="s">
        <v>83</v>
      </c>
      <c r="I22" s="156">
        <v>5</v>
      </c>
      <c r="J22" s="156">
        <v>5</v>
      </c>
      <c r="K22" s="197">
        <v>0</v>
      </c>
      <c r="L22" s="197">
        <v>5</v>
      </c>
      <c r="M22" s="197">
        <v>0</v>
      </c>
      <c r="N22" s="197">
        <v>0</v>
      </c>
    </row>
    <row r="23" spans="1:14" ht="19.5" customHeight="1">
      <c r="A23" s="159" t="s">
        <v>86</v>
      </c>
      <c r="B23" s="156">
        <v>9</v>
      </c>
      <c r="C23" s="156">
        <v>10</v>
      </c>
      <c r="D23" s="197">
        <v>0</v>
      </c>
      <c r="E23" s="197">
        <v>10</v>
      </c>
      <c r="F23" s="197">
        <v>0</v>
      </c>
      <c r="G23" s="197">
        <v>0</v>
      </c>
      <c r="H23" s="159" t="s">
        <v>85</v>
      </c>
      <c r="I23" s="156">
        <v>3</v>
      </c>
      <c r="J23" s="156">
        <v>2</v>
      </c>
      <c r="K23" s="197">
        <v>0</v>
      </c>
      <c r="L23" s="197">
        <v>2</v>
      </c>
      <c r="M23" s="197">
        <v>0</v>
      </c>
      <c r="N23" s="197">
        <v>0</v>
      </c>
    </row>
    <row r="24" spans="1:14" ht="19.5" customHeight="1">
      <c r="A24" s="159" t="s">
        <v>88</v>
      </c>
      <c r="B24" s="156">
        <v>8</v>
      </c>
      <c r="C24" s="156">
        <v>6</v>
      </c>
      <c r="D24" s="197">
        <v>0</v>
      </c>
      <c r="E24" s="197">
        <v>6</v>
      </c>
      <c r="F24" s="197">
        <v>0</v>
      </c>
      <c r="G24" s="197">
        <v>0</v>
      </c>
      <c r="H24" s="159" t="s">
        <v>87</v>
      </c>
      <c r="I24" s="156">
        <v>1</v>
      </c>
      <c r="J24" s="156">
        <v>1</v>
      </c>
      <c r="K24" s="197">
        <v>0</v>
      </c>
      <c r="L24" s="197">
        <v>1</v>
      </c>
      <c r="M24" s="197">
        <v>0</v>
      </c>
      <c r="N24" s="197">
        <v>0</v>
      </c>
    </row>
    <row r="25" spans="1:14" ht="19.5" customHeight="1">
      <c r="A25" s="159" t="s">
        <v>90</v>
      </c>
      <c r="B25" s="156">
        <v>16</v>
      </c>
      <c r="C25" s="156">
        <v>16</v>
      </c>
      <c r="D25" s="197">
        <v>0</v>
      </c>
      <c r="E25" s="197">
        <v>16</v>
      </c>
      <c r="F25" s="197">
        <v>0</v>
      </c>
      <c r="G25" s="197">
        <v>0</v>
      </c>
      <c r="H25" s="159" t="s">
        <v>89</v>
      </c>
      <c r="I25" s="156">
        <v>1</v>
      </c>
      <c r="J25" s="156">
        <v>0</v>
      </c>
      <c r="K25" s="197">
        <v>0</v>
      </c>
      <c r="L25" s="197">
        <v>0</v>
      </c>
      <c r="M25" s="197">
        <v>0</v>
      </c>
      <c r="N25" s="197">
        <v>0</v>
      </c>
    </row>
    <row r="26" spans="1:14" ht="19.5" customHeight="1">
      <c r="A26" s="159" t="s">
        <v>92</v>
      </c>
      <c r="B26" s="156">
        <v>12</v>
      </c>
      <c r="C26" s="156">
        <v>6</v>
      </c>
      <c r="D26" s="197">
        <v>0</v>
      </c>
      <c r="E26" s="197">
        <v>6</v>
      </c>
      <c r="F26" s="197">
        <v>0</v>
      </c>
      <c r="G26" s="197">
        <v>0</v>
      </c>
      <c r="H26" s="159" t="s">
        <v>91</v>
      </c>
      <c r="I26" s="156">
        <v>0</v>
      </c>
      <c r="J26" s="156">
        <v>1</v>
      </c>
      <c r="K26" s="197">
        <v>0</v>
      </c>
      <c r="L26" s="197">
        <v>1</v>
      </c>
      <c r="M26" s="197">
        <v>0</v>
      </c>
      <c r="N26" s="197">
        <v>0</v>
      </c>
    </row>
    <row r="27" spans="1:14" ht="19.5" customHeight="1">
      <c r="A27" s="159" t="s">
        <v>94</v>
      </c>
      <c r="B27" s="156">
        <v>7</v>
      </c>
      <c r="C27" s="156">
        <v>13</v>
      </c>
      <c r="D27" s="197">
        <v>0</v>
      </c>
      <c r="E27" s="197">
        <v>13</v>
      </c>
      <c r="F27" s="197">
        <v>0</v>
      </c>
      <c r="G27" s="197">
        <v>0</v>
      </c>
      <c r="H27" s="159" t="s">
        <v>93</v>
      </c>
      <c r="I27" s="156">
        <v>0</v>
      </c>
      <c r="J27" s="156">
        <v>0</v>
      </c>
      <c r="K27" s="197">
        <v>0</v>
      </c>
      <c r="L27" s="197">
        <v>0</v>
      </c>
      <c r="M27" s="197">
        <v>0</v>
      </c>
      <c r="N27" s="197">
        <v>0</v>
      </c>
    </row>
    <row r="28" spans="1:14" ht="19.5" customHeight="1">
      <c r="A28" s="159" t="s">
        <v>96</v>
      </c>
      <c r="B28" s="156">
        <v>10</v>
      </c>
      <c r="C28" s="156">
        <v>9</v>
      </c>
      <c r="D28" s="197">
        <v>0</v>
      </c>
      <c r="E28" s="197">
        <v>9</v>
      </c>
      <c r="F28" s="197">
        <v>0</v>
      </c>
      <c r="G28" s="197">
        <v>0</v>
      </c>
      <c r="H28" s="159" t="s">
        <v>95</v>
      </c>
      <c r="I28" s="156">
        <v>0</v>
      </c>
      <c r="J28" s="156">
        <v>0</v>
      </c>
      <c r="K28" s="197">
        <v>0</v>
      </c>
      <c r="L28" s="197">
        <v>0</v>
      </c>
      <c r="M28" s="197">
        <v>0</v>
      </c>
      <c r="N28" s="197">
        <v>0</v>
      </c>
    </row>
    <row r="29" spans="1:14" ht="19.5" customHeight="1">
      <c r="A29" s="159" t="s">
        <v>98</v>
      </c>
      <c r="B29" s="156">
        <v>5</v>
      </c>
      <c r="C29" s="156">
        <v>7</v>
      </c>
      <c r="D29" s="197">
        <v>1</v>
      </c>
      <c r="E29" s="197">
        <v>6</v>
      </c>
      <c r="F29" s="197">
        <v>0</v>
      </c>
      <c r="G29" s="197">
        <v>0</v>
      </c>
      <c r="H29" s="159" t="s">
        <v>97</v>
      </c>
      <c r="I29" s="156">
        <v>0</v>
      </c>
      <c r="J29" s="156">
        <v>0</v>
      </c>
      <c r="K29" s="197">
        <v>0</v>
      </c>
      <c r="L29" s="197">
        <v>0</v>
      </c>
      <c r="M29" s="197">
        <v>0</v>
      </c>
      <c r="N29" s="197">
        <v>0</v>
      </c>
    </row>
    <row r="30" spans="1:14" ht="19.5" customHeight="1">
      <c r="A30" s="159" t="s">
        <v>197</v>
      </c>
      <c r="B30" s="156">
        <v>5</v>
      </c>
      <c r="C30" s="156">
        <v>5</v>
      </c>
      <c r="D30" s="197">
        <v>0</v>
      </c>
      <c r="E30" s="197">
        <v>5</v>
      </c>
      <c r="F30" s="197">
        <v>0</v>
      </c>
      <c r="G30" s="197">
        <v>0</v>
      </c>
      <c r="H30" s="159" t="s">
        <v>99</v>
      </c>
      <c r="I30" s="156">
        <v>0</v>
      </c>
      <c r="J30" s="156">
        <v>0</v>
      </c>
      <c r="K30" s="197">
        <v>0</v>
      </c>
      <c r="L30" s="197">
        <v>0</v>
      </c>
      <c r="M30" s="197">
        <v>0</v>
      </c>
      <c r="N30" s="197">
        <v>0</v>
      </c>
    </row>
    <row r="31" spans="1:14" ht="19.5" customHeight="1">
      <c r="A31" s="159" t="s">
        <v>198</v>
      </c>
      <c r="B31" s="156">
        <v>6</v>
      </c>
      <c r="C31" s="156">
        <v>5</v>
      </c>
      <c r="D31" s="197">
        <v>0</v>
      </c>
      <c r="E31" s="197">
        <v>5</v>
      </c>
      <c r="F31" s="197">
        <v>0</v>
      </c>
      <c r="G31" s="197">
        <v>0</v>
      </c>
      <c r="H31" s="159" t="s">
        <v>100</v>
      </c>
      <c r="I31" s="156">
        <v>0</v>
      </c>
      <c r="J31" s="156">
        <v>0</v>
      </c>
      <c r="K31" s="197">
        <v>0</v>
      </c>
      <c r="L31" s="197">
        <v>0</v>
      </c>
      <c r="M31" s="197">
        <v>0</v>
      </c>
      <c r="N31" s="197">
        <v>0</v>
      </c>
    </row>
    <row r="32" spans="1:14" ht="19.5" customHeight="1">
      <c r="A32" s="159" t="s">
        <v>199</v>
      </c>
      <c r="B32" s="156">
        <v>3</v>
      </c>
      <c r="C32" s="156">
        <v>3</v>
      </c>
      <c r="D32" s="197">
        <v>0</v>
      </c>
      <c r="E32" s="197">
        <v>3</v>
      </c>
      <c r="F32" s="197">
        <v>0</v>
      </c>
      <c r="G32" s="197">
        <v>0</v>
      </c>
      <c r="H32" s="159" t="s">
        <v>102</v>
      </c>
      <c r="I32" s="156">
        <v>0</v>
      </c>
      <c r="J32" s="156">
        <v>0</v>
      </c>
      <c r="K32" s="197">
        <v>0</v>
      </c>
      <c r="L32" s="197">
        <v>0</v>
      </c>
      <c r="M32" s="197">
        <v>0</v>
      </c>
      <c r="N32" s="197">
        <v>0</v>
      </c>
    </row>
    <row r="33" spans="1:14" ht="19.5" customHeight="1">
      <c r="A33" s="159" t="s">
        <v>200</v>
      </c>
      <c r="B33" s="156">
        <v>2</v>
      </c>
      <c r="C33" s="156">
        <v>1</v>
      </c>
      <c r="D33" s="197">
        <v>0</v>
      </c>
      <c r="E33" s="197">
        <v>1</v>
      </c>
      <c r="F33" s="197">
        <v>0</v>
      </c>
      <c r="G33" s="197">
        <v>0</v>
      </c>
      <c r="H33" s="159" t="s">
        <v>104</v>
      </c>
      <c r="I33" s="156">
        <v>0</v>
      </c>
      <c r="J33" s="156">
        <v>0</v>
      </c>
      <c r="K33" s="197">
        <v>0</v>
      </c>
      <c r="L33" s="197">
        <v>0</v>
      </c>
      <c r="M33" s="197">
        <v>0</v>
      </c>
      <c r="N33" s="197">
        <v>0</v>
      </c>
    </row>
    <row r="34" spans="1:14" ht="19.5" customHeight="1">
      <c r="A34" s="159" t="s">
        <v>201</v>
      </c>
      <c r="B34" s="156">
        <v>3</v>
      </c>
      <c r="C34" s="156">
        <v>3</v>
      </c>
      <c r="D34" s="197">
        <v>0</v>
      </c>
      <c r="E34" s="197">
        <v>3</v>
      </c>
      <c r="F34" s="197">
        <v>0</v>
      </c>
      <c r="G34" s="197">
        <v>0</v>
      </c>
      <c r="H34" s="159" t="s">
        <v>106</v>
      </c>
      <c r="I34" s="156">
        <v>0</v>
      </c>
      <c r="J34" s="156">
        <v>0</v>
      </c>
      <c r="K34" s="197">
        <v>0</v>
      </c>
      <c r="L34" s="197">
        <v>0</v>
      </c>
      <c r="M34" s="197">
        <v>0</v>
      </c>
      <c r="N34" s="197">
        <v>0</v>
      </c>
    </row>
    <row r="35" spans="1:14" ht="19.5" customHeight="1">
      <c r="A35" s="159" t="s">
        <v>101</v>
      </c>
      <c r="B35" s="156">
        <v>7</v>
      </c>
      <c r="C35" s="156">
        <v>7</v>
      </c>
      <c r="D35" s="197">
        <v>0</v>
      </c>
      <c r="E35" s="197">
        <v>7</v>
      </c>
      <c r="F35" s="197">
        <v>0</v>
      </c>
      <c r="G35" s="197">
        <v>0</v>
      </c>
      <c r="H35" s="149" t="s">
        <v>108</v>
      </c>
      <c r="I35" s="152">
        <v>0</v>
      </c>
      <c r="J35" s="152">
        <v>0</v>
      </c>
      <c r="K35" s="198">
        <v>0</v>
      </c>
      <c r="L35" s="198">
        <v>0</v>
      </c>
      <c r="M35" s="198">
        <v>0</v>
      </c>
      <c r="N35" s="198">
        <v>0</v>
      </c>
    </row>
    <row r="36" spans="1:14" ht="19.5" customHeight="1">
      <c r="A36" s="159" t="s">
        <v>103</v>
      </c>
      <c r="B36" s="156">
        <v>1</v>
      </c>
      <c r="C36" s="156">
        <v>1</v>
      </c>
      <c r="D36" s="197">
        <v>0</v>
      </c>
      <c r="E36" s="197">
        <v>1</v>
      </c>
      <c r="F36" s="197">
        <v>0</v>
      </c>
      <c r="G36" s="197">
        <v>0</v>
      </c>
      <c r="H36" s="151"/>
      <c r="I36" s="151"/>
      <c r="J36" s="151"/>
      <c r="K36" s="151"/>
      <c r="L36" s="151"/>
      <c r="M36" s="151"/>
      <c r="N36" s="151"/>
    </row>
    <row r="37" spans="1:14" ht="19.5" customHeight="1">
      <c r="A37" s="159" t="s">
        <v>105</v>
      </c>
      <c r="B37" s="156">
        <v>1</v>
      </c>
      <c r="C37" s="156">
        <v>1</v>
      </c>
      <c r="D37" s="197">
        <v>0</v>
      </c>
      <c r="E37" s="197">
        <v>1</v>
      </c>
      <c r="F37" s="197">
        <v>0</v>
      </c>
      <c r="G37" s="197">
        <v>0</v>
      </c>
      <c r="H37" s="151"/>
      <c r="I37" s="151"/>
      <c r="J37" s="151"/>
      <c r="K37" s="151"/>
      <c r="L37" s="151"/>
      <c r="M37" s="151"/>
      <c r="N37" s="151"/>
    </row>
    <row r="38" spans="1:14" ht="19.5" customHeight="1">
      <c r="A38" s="159" t="s">
        <v>107</v>
      </c>
      <c r="B38" s="156">
        <v>0</v>
      </c>
      <c r="C38" s="156">
        <v>0</v>
      </c>
      <c r="D38" s="197">
        <v>0</v>
      </c>
      <c r="E38" s="197">
        <v>0</v>
      </c>
      <c r="F38" s="197">
        <v>0</v>
      </c>
      <c r="G38" s="197">
        <v>0</v>
      </c>
      <c r="H38" s="151"/>
      <c r="I38" s="151"/>
      <c r="J38" s="151"/>
      <c r="K38" s="151"/>
      <c r="L38" s="151"/>
      <c r="M38" s="151"/>
      <c r="N38" s="151"/>
    </row>
    <row r="39" spans="1:14" ht="19.5" customHeight="1">
      <c r="A39" s="149" t="s">
        <v>109</v>
      </c>
      <c r="B39" s="152">
        <v>0</v>
      </c>
      <c r="C39" s="152">
        <v>0</v>
      </c>
      <c r="D39" s="198">
        <v>0</v>
      </c>
      <c r="E39" s="198">
        <v>0</v>
      </c>
      <c r="F39" s="198">
        <v>0</v>
      </c>
      <c r="G39" s="198">
        <v>0</v>
      </c>
      <c r="H39" s="151"/>
      <c r="I39" s="151"/>
      <c r="J39" s="151"/>
      <c r="K39" s="151"/>
      <c r="L39" s="151"/>
      <c r="M39" s="151"/>
      <c r="N39" s="151"/>
    </row>
    <row r="40" ht="19.5" customHeight="1">
      <c r="E40" s="160" t="s">
        <v>110</v>
      </c>
    </row>
    <row r="41" spans="4:14" ht="31.5" customHeight="1">
      <c r="D41" s="161"/>
      <c r="E41" s="162"/>
      <c r="F41" s="161"/>
      <c r="G41" s="161"/>
      <c r="K41" s="163"/>
      <c r="L41" s="163"/>
      <c r="M41" s="163"/>
      <c r="N41" s="163"/>
    </row>
    <row r="42" ht="19.5" customHeight="1">
      <c r="E42" s="160" t="s">
        <v>110</v>
      </c>
    </row>
    <row r="43" ht="19.5" customHeight="1">
      <c r="E43" s="160" t="s">
        <v>110</v>
      </c>
    </row>
  </sheetData>
  <sheetProtection/>
  <mergeCells count="8">
    <mergeCell ref="A1:G1"/>
    <mergeCell ref="H1:N1"/>
    <mergeCell ref="A4:A5"/>
    <mergeCell ref="B4:B5"/>
    <mergeCell ref="C4:C5"/>
    <mergeCell ref="H4:H5"/>
    <mergeCell ref="I4:I5"/>
    <mergeCell ref="J4:J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  <colBreaks count="1" manualBreakCount="1">
    <brk id="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Z81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2" sqref="A2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75" style="5" customWidth="1"/>
    <col min="25" max="25" width="8.75" style="5" customWidth="1"/>
    <col min="26" max="26" width="1.328125" style="5" customWidth="1"/>
    <col min="27" max="16384" width="8.75" style="5" customWidth="1"/>
  </cols>
  <sheetData>
    <row r="1" spans="1:24" ht="15.75" customHeight="1">
      <c r="A1" s="309" t="s">
        <v>212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28"/>
      <c r="P1" s="28"/>
      <c r="Q1" s="28"/>
      <c r="R1" s="28"/>
      <c r="S1" s="28"/>
      <c r="T1" s="28"/>
      <c r="U1" s="28"/>
      <c r="V1" s="29" t="s">
        <v>194</v>
      </c>
      <c r="W1" s="28"/>
      <c r="X1" s="28"/>
    </row>
    <row r="2" spans="1:26" ht="15.75" customHeight="1">
      <c r="A2" s="29" t="s">
        <v>178</v>
      </c>
      <c r="C2" s="218"/>
      <c r="D2" s="218"/>
      <c r="E2" s="218"/>
      <c r="F2" s="30"/>
      <c r="G2" s="30"/>
      <c r="H2" s="30"/>
      <c r="I2" s="30"/>
      <c r="J2" s="30"/>
      <c r="K2" s="30"/>
      <c r="L2" s="30"/>
      <c r="M2" s="19"/>
      <c r="N2" s="30"/>
      <c r="O2" s="30" t="s">
        <v>251</v>
      </c>
      <c r="P2" s="30"/>
      <c r="Q2" s="30"/>
      <c r="R2" s="30"/>
      <c r="S2" s="30"/>
      <c r="T2" s="30"/>
      <c r="U2" s="30"/>
      <c r="V2" s="19"/>
      <c r="W2" s="30"/>
      <c r="X2" s="31"/>
      <c r="Y2" s="1"/>
      <c r="Z2" s="146" t="s">
        <v>0</v>
      </c>
    </row>
    <row r="3" spans="1:26" ht="15.75" customHeight="1">
      <c r="A3" s="295" t="s">
        <v>278</v>
      </c>
      <c r="B3" s="293"/>
      <c r="C3" s="219"/>
      <c r="D3" s="313" t="s">
        <v>4</v>
      </c>
      <c r="E3" s="31"/>
      <c r="F3" s="315" t="s">
        <v>112</v>
      </c>
      <c r="G3" s="313"/>
      <c r="H3" s="316"/>
      <c r="I3" s="315" t="s">
        <v>113</v>
      </c>
      <c r="J3" s="313"/>
      <c r="K3" s="316"/>
      <c r="L3" s="315" t="s">
        <v>114</v>
      </c>
      <c r="M3" s="313"/>
      <c r="N3" s="316"/>
      <c r="O3" s="315" t="s">
        <v>115</v>
      </c>
      <c r="P3" s="313"/>
      <c r="Q3" s="316"/>
      <c r="R3" s="315" t="s">
        <v>116</v>
      </c>
      <c r="S3" s="313"/>
      <c r="T3" s="316"/>
      <c r="U3" s="315" t="s">
        <v>117</v>
      </c>
      <c r="V3" s="313"/>
      <c r="W3" s="316"/>
      <c r="X3" s="302" t="s">
        <v>270</v>
      </c>
      <c r="Y3" s="308" t="s">
        <v>279</v>
      </c>
      <c r="Z3" s="292"/>
    </row>
    <row r="4" spans="1:26" ht="15.75" customHeight="1">
      <c r="A4" s="283"/>
      <c r="B4" s="296"/>
      <c r="C4" s="253"/>
      <c r="D4" s="314"/>
      <c r="E4" s="30"/>
      <c r="F4" s="317"/>
      <c r="G4" s="314"/>
      <c r="H4" s="318"/>
      <c r="I4" s="317"/>
      <c r="J4" s="314"/>
      <c r="K4" s="318"/>
      <c r="L4" s="317"/>
      <c r="M4" s="314"/>
      <c r="N4" s="318"/>
      <c r="O4" s="317"/>
      <c r="P4" s="314"/>
      <c r="Q4" s="318"/>
      <c r="R4" s="317"/>
      <c r="S4" s="314"/>
      <c r="T4" s="318"/>
      <c r="U4" s="317"/>
      <c r="V4" s="314"/>
      <c r="W4" s="318"/>
      <c r="X4" s="303"/>
      <c r="Y4" s="284"/>
      <c r="Z4" s="283"/>
    </row>
    <row r="5" spans="1:26" ht="15.75" customHeight="1">
      <c r="A5" s="283"/>
      <c r="B5" s="296"/>
      <c r="C5" s="311" t="s">
        <v>4</v>
      </c>
      <c r="D5" s="311" t="s">
        <v>2</v>
      </c>
      <c r="E5" s="311" t="s">
        <v>3</v>
      </c>
      <c r="F5" s="311" t="s">
        <v>4</v>
      </c>
      <c r="G5" s="311" t="s">
        <v>2</v>
      </c>
      <c r="H5" s="311" t="s">
        <v>3</v>
      </c>
      <c r="I5" s="311" t="s">
        <v>4</v>
      </c>
      <c r="J5" s="311" t="s">
        <v>2</v>
      </c>
      <c r="K5" s="311" t="s">
        <v>3</v>
      </c>
      <c r="L5" s="311" t="s">
        <v>4</v>
      </c>
      <c r="M5" s="311" t="s">
        <v>2</v>
      </c>
      <c r="N5" s="311" t="s">
        <v>3</v>
      </c>
      <c r="O5" s="311" t="s">
        <v>4</v>
      </c>
      <c r="P5" s="311" t="s">
        <v>2</v>
      </c>
      <c r="Q5" s="311" t="s">
        <v>3</v>
      </c>
      <c r="R5" s="311" t="s">
        <v>4</v>
      </c>
      <c r="S5" s="311" t="s">
        <v>2</v>
      </c>
      <c r="T5" s="311" t="s">
        <v>3</v>
      </c>
      <c r="U5" s="311" t="s">
        <v>4</v>
      </c>
      <c r="V5" s="311" t="s">
        <v>2</v>
      </c>
      <c r="W5" s="311" t="s">
        <v>3</v>
      </c>
      <c r="X5" s="303"/>
      <c r="Y5" s="284"/>
      <c r="Z5" s="283"/>
    </row>
    <row r="6" spans="1:26" ht="15.75" customHeight="1">
      <c r="A6" s="286"/>
      <c r="B6" s="294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04"/>
      <c r="Y6" s="285"/>
      <c r="Z6" s="286"/>
    </row>
    <row r="7" spans="1:26" ht="15.75" customHeight="1">
      <c r="A7" s="1"/>
      <c r="B7" s="33"/>
      <c r="C7" s="219"/>
      <c r="D7" s="132"/>
      <c r="E7" s="132"/>
      <c r="F7" s="31"/>
      <c r="G7" s="132"/>
      <c r="H7" s="132"/>
      <c r="I7" s="31"/>
      <c r="J7" s="132"/>
      <c r="K7" s="132"/>
      <c r="L7" s="31"/>
      <c r="M7" s="132"/>
      <c r="N7" s="132"/>
      <c r="O7" s="31"/>
      <c r="P7" s="132"/>
      <c r="Q7" s="132"/>
      <c r="R7" s="31"/>
      <c r="S7" s="132"/>
      <c r="T7" s="132"/>
      <c r="U7" s="31"/>
      <c r="V7" s="132"/>
      <c r="W7" s="132"/>
      <c r="X7" s="132"/>
      <c r="Y7" s="34"/>
      <c r="Z7" s="35"/>
    </row>
    <row r="8" spans="1:26" ht="15.75" customHeight="1">
      <c r="A8" s="199"/>
      <c r="B8" s="241" t="s">
        <v>297</v>
      </c>
      <c r="C8" s="258">
        <v>122447</v>
      </c>
      <c r="D8" s="259">
        <v>62732</v>
      </c>
      <c r="E8" s="259">
        <v>59715</v>
      </c>
      <c r="F8" s="259">
        <v>19824</v>
      </c>
      <c r="G8" s="259">
        <v>10206</v>
      </c>
      <c r="H8" s="259">
        <v>9618</v>
      </c>
      <c r="I8" s="259">
        <v>19197</v>
      </c>
      <c r="J8" s="259">
        <v>9800</v>
      </c>
      <c r="K8" s="259">
        <v>9397</v>
      </c>
      <c r="L8" s="259">
        <v>19930</v>
      </c>
      <c r="M8" s="259">
        <v>10207</v>
      </c>
      <c r="N8" s="259">
        <v>9723</v>
      </c>
      <c r="O8" s="259">
        <v>20821</v>
      </c>
      <c r="P8" s="259">
        <v>10642</v>
      </c>
      <c r="Q8" s="259">
        <v>10179</v>
      </c>
      <c r="R8" s="259">
        <v>21074</v>
      </c>
      <c r="S8" s="259">
        <v>10826</v>
      </c>
      <c r="T8" s="259">
        <v>10248</v>
      </c>
      <c r="U8" s="259">
        <v>21601</v>
      </c>
      <c r="V8" s="259">
        <v>11051</v>
      </c>
      <c r="W8" s="259">
        <v>10550</v>
      </c>
      <c r="X8" s="259">
        <v>1800</v>
      </c>
      <c r="Y8" s="3" t="s">
        <v>297</v>
      </c>
      <c r="Z8" s="175"/>
    </row>
    <row r="9" spans="1:26" s="228" customFormat="1" ht="15.75" customHeight="1">
      <c r="A9" s="242"/>
      <c r="B9" s="247" t="s">
        <v>309</v>
      </c>
      <c r="C9" s="260">
        <f>SUM(C15,C34,C37,C42,C44,C47,C51,C56,C59,C62,C64)</f>
        <v>121076</v>
      </c>
      <c r="D9" s="261">
        <f aca="true" t="shared" si="0" ref="D9:X9">SUM(D15,D34,D37,D42,D44,D47,D51,D56,D59,D62,D64)</f>
        <v>62102</v>
      </c>
      <c r="E9" s="261">
        <f t="shared" si="0"/>
        <v>58974</v>
      </c>
      <c r="F9" s="261">
        <f t="shared" si="0"/>
        <v>20048</v>
      </c>
      <c r="G9" s="261">
        <f t="shared" si="0"/>
        <v>10346</v>
      </c>
      <c r="H9" s="261">
        <f t="shared" si="0"/>
        <v>9702</v>
      </c>
      <c r="I9" s="261">
        <f t="shared" si="0"/>
        <v>19891</v>
      </c>
      <c r="J9" s="261">
        <f t="shared" si="0"/>
        <v>10240</v>
      </c>
      <c r="K9" s="261">
        <f t="shared" si="0"/>
        <v>9651</v>
      </c>
      <c r="L9" s="261">
        <f t="shared" si="0"/>
        <v>19234</v>
      </c>
      <c r="M9" s="261">
        <f t="shared" si="0"/>
        <v>9823</v>
      </c>
      <c r="N9" s="261">
        <f t="shared" si="0"/>
        <v>9411</v>
      </c>
      <c r="O9" s="261">
        <f t="shared" si="0"/>
        <v>19964</v>
      </c>
      <c r="P9" s="261">
        <f t="shared" si="0"/>
        <v>10215</v>
      </c>
      <c r="Q9" s="261">
        <f t="shared" si="0"/>
        <v>9749</v>
      </c>
      <c r="R9" s="261">
        <f t="shared" si="0"/>
        <v>20854</v>
      </c>
      <c r="S9" s="261">
        <f t="shared" si="0"/>
        <v>10646</v>
      </c>
      <c r="T9" s="261">
        <f t="shared" si="0"/>
        <v>10208</v>
      </c>
      <c r="U9" s="261">
        <f t="shared" si="0"/>
        <v>21085</v>
      </c>
      <c r="V9" s="261">
        <f t="shared" si="0"/>
        <v>10832</v>
      </c>
      <c r="W9" s="261">
        <f t="shared" si="0"/>
        <v>10253</v>
      </c>
      <c r="X9" s="261">
        <f t="shared" si="0"/>
        <v>1861</v>
      </c>
      <c r="Y9" s="248" t="s">
        <v>309</v>
      </c>
      <c r="Z9" s="36"/>
    </row>
    <row r="10" spans="1:26" ht="15.75" customHeight="1">
      <c r="A10" s="1"/>
      <c r="B10" s="33"/>
      <c r="C10" s="256" t="s">
        <v>305</v>
      </c>
      <c r="D10" s="142" t="s">
        <v>305</v>
      </c>
      <c r="E10" s="142" t="s">
        <v>305</v>
      </c>
      <c r="F10" s="142" t="s">
        <v>305</v>
      </c>
      <c r="G10" s="142" t="s">
        <v>305</v>
      </c>
      <c r="H10" s="142" t="s">
        <v>305</v>
      </c>
      <c r="I10" s="142" t="s">
        <v>305</v>
      </c>
      <c r="J10" s="142" t="s">
        <v>305</v>
      </c>
      <c r="K10" s="142" t="s">
        <v>305</v>
      </c>
      <c r="L10" s="142" t="s">
        <v>305</v>
      </c>
      <c r="M10" s="142" t="s">
        <v>305</v>
      </c>
      <c r="N10" s="142" t="s">
        <v>305</v>
      </c>
      <c r="O10" s="142" t="s">
        <v>305</v>
      </c>
      <c r="P10" s="142" t="s">
        <v>305</v>
      </c>
      <c r="Q10" s="142" t="s">
        <v>305</v>
      </c>
      <c r="R10" s="142" t="s">
        <v>305</v>
      </c>
      <c r="S10" s="142" t="s">
        <v>305</v>
      </c>
      <c r="T10" s="142" t="s">
        <v>305</v>
      </c>
      <c r="U10" s="142" t="s">
        <v>305</v>
      </c>
      <c r="V10" s="142" t="s">
        <v>305</v>
      </c>
      <c r="W10" s="142" t="s">
        <v>305</v>
      </c>
      <c r="X10" s="142" t="s">
        <v>305</v>
      </c>
      <c r="Y10" s="37"/>
      <c r="Z10" s="4"/>
    </row>
    <row r="11" spans="1:26" ht="15.75" customHeight="1">
      <c r="A11" s="1"/>
      <c r="B11" s="2" t="s">
        <v>50</v>
      </c>
      <c r="C11" s="257">
        <f>D11+E11</f>
        <v>773</v>
      </c>
      <c r="D11" s="250">
        <f>SUM(G11,J11,M11,P11,S11,V11)</f>
        <v>386</v>
      </c>
      <c r="E11" s="250">
        <f>SUM(H11,K11,N11,Q11,T11,W11)</f>
        <v>387</v>
      </c>
      <c r="F11" s="250">
        <f>G11+H11</f>
        <v>119</v>
      </c>
      <c r="G11" s="139">
        <v>59</v>
      </c>
      <c r="H11" s="139">
        <v>60</v>
      </c>
      <c r="I11" s="250">
        <f>J11+K11</f>
        <v>119</v>
      </c>
      <c r="J11" s="139">
        <v>60</v>
      </c>
      <c r="K11" s="139">
        <v>59</v>
      </c>
      <c r="L11" s="250">
        <f>M11+N11</f>
        <v>116</v>
      </c>
      <c r="M11" s="139">
        <v>58</v>
      </c>
      <c r="N11" s="139">
        <v>58</v>
      </c>
      <c r="O11" s="250">
        <f>P11+Q11</f>
        <v>142</v>
      </c>
      <c r="P11" s="139">
        <v>72</v>
      </c>
      <c r="Q11" s="139">
        <v>70</v>
      </c>
      <c r="R11" s="250">
        <f>S11+T11</f>
        <v>141</v>
      </c>
      <c r="S11" s="139">
        <v>69</v>
      </c>
      <c r="T11" s="139">
        <v>72</v>
      </c>
      <c r="U11" s="250">
        <f>V11+W11</f>
        <v>136</v>
      </c>
      <c r="V11" s="139">
        <v>68</v>
      </c>
      <c r="W11" s="139">
        <v>68</v>
      </c>
      <c r="X11" s="139">
        <v>0</v>
      </c>
      <c r="Y11" s="3" t="s">
        <v>118</v>
      </c>
      <c r="Z11" s="4"/>
    </row>
    <row r="12" spans="1:26" ht="15.75" customHeight="1">
      <c r="A12" s="1"/>
      <c r="B12" s="2" t="s">
        <v>119</v>
      </c>
      <c r="C12" s="257">
        <f aca="true" t="shared" si="1" ref="C12:C65">D12+E12</f>
        <v>119545</v>
      </c>
      <c r="D12" s="250">
        <f aca="true" t="shared" si="2" ref="D12:D65">SUM(G12,J12,M12,P12,S12,V12)</f>
        <v>61491</v>
      </c>
      <c r="E12" s="250">
        <f aca="true" t="shared" si="3" ref="E12:E65">SUM(H12,K12,N12,Q12,T12,W12)</f>
        <v>58054</v>
      </c>
      <c r="F12" s="250">
        <f aca="true" t="shared" si="4" ref="F12:F65">G12+H12</f>
        <v>19809</v>
      </c>
      <c r="G12" s="139">
        <v>10247</v>
      </c>
      <c r="H12" s="139">
        <v>9562</v>
      </c>
      <c r="I12" s="250">
        <f aca="true" t="shared" si="5" ref="I12:I65">J12+K12</f>
        <v>19647</v>
      </c>
      <c r="J12" s="139">
        <v>10148</v>
      </c>
      <c r="K12" s="139">
        <v>9499</v>
      </c>
      <c r="L12" s="250">
        <f aca="true" t="shared" si="6" ref="L12:L65">M12+N12</f>
        <v>18989</v>
      </c>
      <c r="M12" s="139">
        <v>9736</v>
      </c>
      <c r="N12" s="139">
        <v>9253</v>
      </c>
      <c r="O12" s="250">
        <f aca="true" t="shared" si="7" ref="O12:O65">P12+Q12</f>
        <v>19698</v>
      </c>
      <c r="P12" s="139">
        <v>10103</v>
      </c>
      <c r="Q12" s="139">
        <v>9595</v>
      </c>
      <c r="R12" s="250">
        <f aca="true" t="shared" si="8" ref="R12:R65">S12+T12</f>
        <v>20601</v>
      </c>
      <c r="S12" s="139">
        <v>10546</v>
      </c>
      <c r="T12" s="139">
        <v>10055</v>
      </c>
      <c r="U12" s="250">
        <f aca="true" t="shared" si="9" ref="U12:U65">V12+W12</f>
        <v>20801</v>
      </c>
      <c r="V12" s="139">
        <v>10711</v>
      </c>
      <c r="W12" s="139">
        <v>10090</v>
      </c>
      <c r="X12" s="139">
        <v>1861</v>
      </c>
      <c r="Y12" s="3" t="s">
        <v>120</v>
      </c>
      <c r="Z12" s="4"/>
    </row>
    <row r="13" spans="1:26" ht="15.75" customHeight="1">
      <c r="A13" s="1"/>
      <c r="B13" s="2" t="s">
        <v>52</v>
      </c>
      <c r="C13" s="257">
        <f t="shared" si="1"/>
        <v>758</v>
      </c>
      <c r="D13" s="250">
        <f t="shared" si="2"/>
        <v>225</v>
      </c>
      <c r="E13" s="250">
        <f t="shared" si="3"/>
        <v>533</v>
      </c>
      <c r="F13" s="250">
        <f t="shared" si="4"/>
        <v>120</v>
      </c>
      <c r="G13" s="139">
        <v>40</v>
      </c>
      <c r="H13" s="139">
        <v>80</v>
      </c>
      <c r="I13" s="250">
        <f t="shared" si="5"/>
        <v>125</v>
      </c>
      <c r="J13" s="139">
        <v>32</v>
      </c>
      <c r="K13" s="139">
        <v>93</v>
      </c>
      <c r="L13" s="250">
        <f t="shared" si="6"/>
        <v>129</v>
      </c>
      <c r="M13" s="139">
        <v>29</v>
      </c>
      <c r="N13" s="139">
        <v>100</v>
      </c>
      <c r="O13" s="250">
        <f t="shared" si="7"/>
        <v>124</v>
      </c>
      <c r="P13" s="139">
        <v>40</v>
      </c>
      <c r="Q13" s="139">
        <v>84</v>
      </c>
      <c r="R13" s="250">
        <f t="shared" si="8"/>
        <v>112</v>
      </c>
      <c r="S13" s="139">
        <v>31</v>
      </c>
      <c r="T13" s="139">
        <v>81</v>
      </c>
      <c r="U13" s="250">
        <f t="shared" si="9"/>
        <v>148</v>
      </c>
      <c r="V13" s="139">
        <v>53</v>
      </c>
      <c r="W13" s="139">
        <v>95</v>
      </c>
      <c r="X13" s="139">
        <v>0</v>
      </c>
      <c r="Y13" s="3" t="s">
        <v>121</v>
      </c>
      <c r="Z13" s="4"/>
    </row>
    <row r="14" spans="1:26" ht="15.75" customHeight="1">
      <c r="A14" s="1"/>
      <c r="B14" s="38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37"/>
      <c r="Z14" s="4"/>
    </row>
    <row r="15" spans="1:26" s="228" customFormat="1" ht="15.75" customHeight="1">
      <c r="A15" s="272" t="s">
        <v>221</v>
      </c>
      <c r="B15" s="310"/>
      <c r="C15" s="254">
        <f t="shared" si="1"/>
        <v>98108</v>
      </c>
      <c r="D15" s="255">
        <f t="shared" si="2"/>
        <v>50311</v>
      </c>
      <c r="E15" s="255">
        <f t="shared" si="3"/>
        <v>47797</v>
      </c>
      <c r="F15" s="255">
        <f t="shared" si="4"/>
        <v>16279</v>
      </c>
      <c r="G15" s="255">
        <f aca="true" t="shared" si="10" ref="G15:X15">SUM(G17:G33)</f>
        <v>8359</v>
      </c>
      <c r="H15" s="255">
        <f t="shared" si="10"/>
        <v>7920</v>
      </c>
      <c r="I15" s="255">
        <f t="shared" si="5"/>
        <v>16151</v>
      </c>
      <c r="J15" s="255">
        <f t="shared" si="10"/>
        <v>8316</v>
      </c>
      <c r="K15" s="255">
        <f t="shared" si="10"/>
        <v>7835</v>
      </c>
      <c r="L15" s="255">
        <f t="shared" si="6"/>
        <v>15545</v>
      </c>
      <c r="M15" s="255">
        <f t="shared" si="10"/>
        <v>7975</v>
      </c>
      <c r="N15" s="255">
        <f t="shared" si="10"/>
        <v>7570</v>
      </c>
      <c r="O15" s="255">
        <f t="shared" si="7"/>
        <v>16175</v>
      </c>
      <c r="P15" s="255">
        <f t="shared" si="10"/>
        <v>8257</v>
      </c>
      <c r="Q15" s="255">
        <f t="shared" si="10"/>
        <v>7918</v>
      </c>
      <c r="R15" s="255">
        <f t="shared" si="8"/>
        <v>16841</v>
      </c>
      <c r="S15" s="255">
        <f t="shared" si="10"/>
        <v>8617</v>
      </c>
      <c r="T15" s="255">
        <f t="shared" si="10"/>
        <v>8224</v>
      </c>
      <c r="U15" s="255">
        <f t="shared" si="9"/>
        <v>17117</v>
      </c>
      <c r="V15" s="255">
        <f t="shared" si="10"/>
        <v>8787</v>
      </c>
      <c r="W15" s="255">
        <f t="shared" si="10"/>
        <v>8330</v>
      </c>
      <c r="X15" s="255">
        <f t="shared" si="10"/>
        <v>1496</v>
      </c>
      <c r="Y15" s="265" t="s">
        <v>221</v>
      </c>
      <c r="Z15" s="267"/>
    </row>
    <row r="16" spans="1:26" s="228" customFormat="1" ht="15.75" customHeight="1">
      <c r="A16" s="36"/>
      <c r="B16" s="244" t="s">
        <v>222</v>
      </c>
      <c r="C16" s="254">
        <f t="shared" si="1"/>
        <v>54247</v>
      </c>
      <c r="D16" s="255">
        <f t="shared" si="2"/>
        <v>27808</v>
      </c>
      <c r="E16" s="255">
        <f t="shared" si="3"/>
        <v>26439</v>
      </c>
      <c r="F16" s="255">
        <f t="shared" si="4"/>
        <v>9157</v>
      </c>
      <c r="G16" s="255">
        <f aca="true" t="shared" si="11" ref="G16:X16">SUM(G17:G21)</f>
        <v>4706</v>
      </c>
      <c r="H16" s="255">
        <f t="shared" si="11"/>
        <v>4451</v>
      </c>
      <c r="I16" s="255">
        <f t="shared" si="5"/>
        <v>9031</v>
      </c>
      <c r="J16" s="255">
        <f t="shared" si="11"/>
        <v>4628</v>
      </c>
      <c r="K16" s="255">
        <f t="shared" si="11"/>
        <v>4403</v>
      </c>
      <c r="L16" s="255">
        <f t="shared" si="6"/>
        <v>8683</v>
      </c>
      <c r="M16" s="255">
        <f t="shared" si="11"/>
        <v>4469</v>
      </c>
      <c r="N16" s="255">
        <f t="shared" si="11"/>
        <v>4214</v>
      </c>
      <c r="O16" s="255">
        <f t="shared" si="7"/>
        <v>8775</v>
      </c>
      <c r="P16" s="255">
        <f t="shared" si="11"/>
        <v>4464</v>
      </c>
      <c r="Q16" s="255">
        <f t="shared" si="11"/>
        <v>4311</v>
      </c>
      <c r="R16" s="255">
        <f t="shared" si="8"/>
        <v>9322</v>
      </c>
      <c r="S16" s="255">
        <f t="shared" si="11"/>
        <v>4777</v>
      </c>
      <c r="T16" s="255">
        <f t="shared" si="11"/>
        <v>4545</v>
      </c>
      <c r="U16" s="255">
        <f t="shared" si="9"/>
        <v>9279</v>
      </c>
      <c r="V16" s="255">
        <f t="shared" si="11"/>
        <v>4764</v>
      </c>
      <c r="W16" s="255">
        <f t="shared" si="11"/>
        <v>4515</v>
      </c>
      <c r="X16" s="255">
        <f t="shared" si="11"/>
        <v>770</v>
      </c>
      <c r="Y16" s="245" t="s">
        <v>222</v>
      </c>
      <c r="Z16" s="36"/>
    </row>
    <row r="17" spans="1:26" ht="15.75" customHeight="1">
      <c r="A17" s="39"/>
      <c r="B17" s="40" t="s">
        <v>122</v>
      </c>
      <c r="C17" s="257">
        <f t="shared" si="1"/>
        <v>14137</v>
      </c>
      <c r="D17" s="250">
        <f t="shared" si="2"/>
        <v>7358</v>
      </c>
      <c r="E17" s="250">
        <f t="shared" si="3"/>
        <v>6779</v>
      </c>
      <c r="F17" s="255">
        <f t="shared" si="4"/>
        <v>2400</v>
      </c>
      <c r="G17" s="139">
        <v>1243</v>
      </c>
      <c r="H17" s="139">
        <v>1157</v>
      </c>
      <c r="I17" s="255">
        <f t="shared" si="5"/>
        <v>2406</v>
      </c>
      <c r="J17" s="139">
        <v>1239</v>
      </c>
      <c r="K17" s="139">
        <v>1167</v>
      </c>
      <c r="L17" s="255">
        <f t="shared" si="6"/>
        <v>2227</v>
      </c>
      <c r="M17" s="139">
        <v>1133</v>
      </c>
      <c r="N17" s="139">
        <v>1094</v>
      </c>
      <c r="O17" s="255">
        <f t="shared" si="7"/>
        <v>2280</v>
      </c>
      <c r="P17" s="139">
        <v>1175</v>
      </c>
      <c r="Q17" s="139">
        <v>1105</v>
      </c>
      <c r="R17" s="255">
        <f t="shared" si="8"/>
        <v>2384</v>
      </c>
      <c r="S17" s="139">
        <v>1261</v>
      </c>
      <c r="T17" s="139">
        <v>1123</v>
      </c>
      <c r="U17" s="255">
        <f t="shared" si="9"/>
        <v>2440</v>
      </c>
      <c r="V17" s="139">
        <v>1307</v>
      </c>
      <c r="W17" s="139">
        <v>1133</v>
      </c>
      <c r="X17" s="139">
        <v>187</v>
      </c>
      <c r="Y17" s="3" t="s">
        <v>122</v>
      </c>
      <c r="Z17" s="4"/>
    </row>
    <row r="18" spans="1:26" ht="15.75" customHeight="1">
      <c r="A18" s="39"/>
      <c r="B18" s="40" t="s">
        <v>123</v>
      </c>
      <c r="C18" s="257">
        <f t="shared" si="1"/>
        <v>9509</v>
      </c>
      <c r="D18" s="250">
        <f t="shared" si="2"/>
        <v>4853</v>
      </c>
      <c r="E18" s="250">
        <f t="shared" si="3"/>
        <v>4656</v>
      </c>
      <c r="F18" s="255">
        <f t="shared" si="4"/>
        <v>1662</v>
      </c>
      <c r="G18" s="139">
        <v>847</v>
      </c>
      <c r="H18" s="139">
        <v>815</v>
      </c>
      <c r="I18" s="255">
        <f t="shared" si="5"/>
        <v>1571</v>
      </c>
      <c r="J18" s="139">
        <v>777</v>
      </c>
      <c r="K18" s="139">
        <v>794</v>
      </c>
      <c r="L18" s="255">
        <f t="shared" si="6"/>
        <v>1535</v>
      </c>
      <c r="M18" s="139">
        <v>804</v>
      </c>
      <c r="N18" s="139">
        <v>731</v>
      </c>
      <c r="O18" s="255">
        <f t="shared" si="7"/>
        <v>1536</v>
      </c>
      <c r="P18" s="139">
        <v>790</v>
      </c>
      <c r="Q18" s="139">
        <v>746</v>
      </c>
      <c r="R18" s="255">
        <f t="shared" si="8"/>
        <v>1633</v>
      </c>
      <c r="S18" s="139">
        <v>814</v>
      </c>
      <c r="T18" s="139">
        <v>819</v>
      </c>
      <c r="U18" s="255">
        <f t="shared" si="9"/>
        <v>1572</v>
      </c>
      <c r="V18" s="139">
        <v>821</v>
      </c>
      <c r="W18" s="139">
        <v>751</v>
      </c>
      <c r="X18" s="139">
        <v>155</v>
      </c>
      <c r="Y18" s="3" t="s">
        <v>123</v>
      </c>
      <c r="Z18" s="4"/>
    </row>
    <row r="19" spans="1:26" ht="15.75" customHeight="1">
      <c r="A19" s="39"/>
      <c r="B19" s="40" t="s">
        <v>124</v>
      </c>
      <c r="C19" s="257">
        <f t="shared" si="1"/>
        <v>6767</v>
      </c>
      <c r="D19" s="250">
        <f t="shared" si="2"/>
        <v>3408</v>
      </c>
      <c r="E19" s="250">
        <f t="shared" si="3"/>
        <v>3359</v>
      </c>
      <c r="F19" s="255">
        <f t="shared" si="4"/>
        <v>1171</v>
      </c>
      <c r="G19" s="139">
        <v>599</v>
      </c>
      <c r="H19" s="139">
        <v>572</v>
      </c>
      <c r="I19" s="255">
        <f t="shared" si="5"/>
        <v>1148</v>
      </c>
      <c r="J19" s="139">
        <v>591</v>
      </c>
      <c r="K19" s="139">
        <v>557</v>
      </c>
      <c r="L19" s="255">
        <f t="shared" si="6"/>
        <v>1067</v>
      </c>
      <c r="M19" s="139">
        <v>529</v>
      </c>
      <c r="N19" s="139">
        <v>538</v>
      </c>
      <c r="O19" s="255">
        <f t="shared" si="7"/>
        <v>1065</v>
      </c>
      <c r="P19" s="139">
        <v>523</v>
      </c>
      <c r="Q19" s="139">
        <v>542</v>
      </c>
      <c r="R19" s="255">
        <f t="shared" si="8"/>
        <v>1138</v>
      </c>
      <c r="S19" s="139">
        <v>580</v>
      </c>
      <c r="T19" s="139">
        <v>558</v>
      </c>
      <c r="U19" s="255">
        <f t="shared" si="9"/>
        <v>1178</v>
      </c>
      <c r="V19" s="139">
        <v>586</v>
      </c>
      <c r="W19" s="139">
        <v>592</v>
      </c>
      <c r="X19" s="139">
        <v>93</v>
      </c>
      <c r="Y19" s="3" t="s">
        <v>124</v>
      </c>
      <c r="Z19" s="4"/>
    </row>
    <row r="20" spans="1:26" ht="15.75" customHeight="1">
      <c r="A20" s="39"/>
      <c r="B20" s="40" t="s">
        <v>125</v>
      </c>
      <c r="C20" s="257">
        <f t="shared" si="1"/>
        <v>11933</v>
      </c>
      <c r="D20" s="250">
        <f t="shared" si="2"/>
        <v>6191</v>
      </c>
      <c r="E20" s="250">
        <f t="shared" si="3"/>
        <v>5742</v>
      </c>
      <c r="F20" s="255">
        <f t="shared" si="4"/>
        <v>2000</v>
      </c>
      <c r="G20" s="139">
        <v>1032</v>
      </c>
      <c r="H20" s="139">
        <v>968</v>
      </c>
      <c r="I20" s="255">
        <f t="shared" si="5"/>
        <v>1959</v>
      </c>
      <c r="J20" s="139">
        <v>1031</v>
      </c>
      <c r="K20" s="139">
        <v>928</v>
      </c>
      <c r="L20" s="255">
        <f t="shared" si="6"/>
        <v>1912</v>
      </c>
      <c r="M20" s="139">
        <v>1016</v>
      </c>
      <c r="N20" s="139">
        <v>896</v>
      </c>
      <c r="O20" s="255">
        <f t="shared" si="7"/>
        <v>1938</v>
      </c>
      <c r="P20" s="139">
        <v>1029</v>
      </c>
      <c r="Q20" s="139">
        <v>909</v>
      </c>
      <c r="R20" s="255">
        <f t="shared" si="8"/>
        <v>2062</v>
      </c>
      <c r="S20" s="139">
        <v>1016</v>
      </c>
      <c r="T20" s="139">
        <v>1046</v>
      </c>
      <c r="U20" s="255">
        <f t="shared" si="9"/>
        <v>2062</v>
      </c>
      <c r="V20" s="139">
        <v>1067</v>
      </c>
      <c r="W20" s="139">
        <v>995</v>
      </c>
      <c r="X20" s="139">
        <v>184</v>
      </c>
      <c r="Y20" s="3" t="s">
        <v>125</v>
      </c>
      <c r="Z20" s="4"/>
    </row>
    <row r="21" spans="1:26" ht="15.75" customHeight="1">
      <c r="A21" s="39"/>
      <c r="B21" s="40" t="s">
        <v>126</v>
      </c>
      <c r="C21" s="257">
        <f t="shared" si="1"/>
        <v>11901</v>
      </c>
      <c r="D21" s="250">
        <f t="shared" si="2"/>
        <v>5998</v>
      </c>
      <c r="E21" s="250">
        <f t="shared" si="3"/>
        <v>5903</v>
      </c>
      <c r="F21" s="255">
        <f t="shared" si="4"/>
        <v>1924</v>
      </c>
      <c r="G21" s="139">
        <v>985</v>
      </c>
      <c r="H21" s="139">
        <v>939</v>
      </c>
      <c r="I21" s="255">
        <f t="shared" si="5"/>
        <v>1947</v>
      </c>
      <c r="J21" s="139">
        <v>990</v>
      </c>
      <c r="K21" s="139">
        <v>957</v>
      </c>
      <c r="L21" s="255">
        <f t="shared" si="6"/>
        <v>1942</v>
      </c>
      <c r="M21" s="139">
        <v>987</v>
      </c>
      <c r="N21" s="139">
        <v>955</v>
      </c>
      <c r="O21" s="255">
        <f t="shared" si="7"/>
        <v>1956</v>
      </c>
      <c r="P21" s="139">
        <v>947</v>
      </c>
      <c r="Q21" s="139">
        <v>1009</v>
      </c>
      <c r="R21" s="255">
        <f t="shared" si="8"/>
        <v>2105</v>
      </c>
      <c r="S21" s="139">
        <v>1106</v>
      </c>
      <c r="T21" s="139">
        <v>999</v>
      </c>
      <c r="U21" s="255">
        <f t="shared" si="9"/>
        <v>2027</v>
      </c>
      <c r="V21" s="139">
        <v>983</v>
      </c>
      <c r="W21" s="139">
        <v>1044</v>
      </c>
      <c r="X21" s="139">
        <v>151</v>
      </c>
      <c r="Y21" s="3" t="s">
        <v>126</v>
      </c>
      <c r="Z21" s="4"/>
    </row>
    <row r="22" spans="1:26" ht="15.75" customHeight="1">
      <c r="A22" s="39"/>
      <c r="B22" s="41" t="s">
        <v>127</v>
      </c>
      <c r="C22" s="257">
        <f t="shared" si="1"/>
        <v>7217</v>
      </c>
      <c r="D22" s="250">
        <f t="shared" si="2"/>
        <v>3694</v>
      </c>
      <c r="E22" s="250">
        <f t="shared" si="3"/>
        <v>3523</v>
      </c>
      <c r="F22" s="255">
        <f t="shared" si="4"/>
        <v>1160</v>
      </c>
      <c r="G22" s="139">
        <v>590</v>
      </c>
      <c r="H22" s="139">
        <v>570</v>
      </c>
      <c r="I22" s="255">
        <f t="shared" si="5"/>
        <v>1134</v>
      </c>
      <c r="J22" s="139">
        <v>590</v>
      </c>
      <c r="K22" s="139">
        <v>544</v>
      </c>
      <c r="L22" s="255">
        <f t="shared" si="6"/>
        <v>1100</v>
      </c>
      <c r="M22" s="139">
        <v>533</v>
      </c>
      <c r="N22" s="139">
        <v>567</v>
      </c>
      <c r="O22" s="255">
        <f t="shared" si="7"/>
        <v>1227</v>
      </c>
      <c r="P22" s="139">
        <v>628</v>
      </c>
      <c r="Q22" s="139">
        <v>599</v>
      </c>
      <c r="R22" s="255">
        <f t="shared" si="8"/>
        <v>1243</v>
      </c>
      <c r="S22" s="139">
        <v>656</v>
      </c>
      <c r="T22" s="139">
        <v>587</v>
      </c>
      <c r="U22" s="255">
        <f t="shared" si="9"/>
        <v>1353</v>
      </c>
      <c r="V22" s="139">
        <v>697</v>
      </c>
      <c r="W22" s="139">
        <v>656</v>
      </c>
      <c r="X22" s="139">
        <v>124</v>
      </c>
      <c r="Y22" s="42" t="s">
        <v>127</v>
      </c>
      <c r="Z22" s="4"/>
    </row>
    <row r="23" spans="1:26" ht="15.75" customHeight="1">
      <c r="A23" s="39"/>
      <c r="B23" s="41" t="s">
        <v>223</v>
      </c>
      <c r="C23" s="257">
        <f t="shared" si="1"/>
        <v>2529</v>
      </c>
      <c r="D23" s="250">
        <f t="shared" si="2"/>
        <v>1303</v>
      </c>
      <c r="E23" s="250">
        <f t="shared" si="3"/>
        <v>1226</v>
      </c>
      <c r="F23" s="255">
        <f t="shared" si="4"/>
        <v>392</v>
      </c>
      <c r="G23" s="139">
        <v>209</v>
      </c>
      <c r="H23" s="139">
        <v>183</v>
      </c>
      <c r="I23" s="255">
        <f t="shared" si="5"/>
        <v>409</v>
      </c>
      <c r="J23" s="139">
        <v>218</v>
      </c>
      <c r="K23" s="139">
        <v>191</v>
      </c>
      <c r="L23" s="255">
        <f t="shared" si="6"/>
        <v>405</v>
      </c>
      <c r="M23" s="139">
        <v>217</v>
      </c>
      <c r="N23" s="139">
        <v>188</v>
      </c>
      <c r="O23" s="255">
        <f t="shared" si="7"/>
        <v>411</v>
      </c>
      <c r="P23" s="139">
        <v>202</v>
      </c>
      <c r="Q23" s="139">
        <v>209</v>
      </c>
      <c r="R23" s="255">
        <f t="shared" si="8"/>
        <v>467</v>
      </c>
      <c r="S23" s="139">
        <v>238</v>
      </c>
      <c r="T23" s="139">
        <v>229</v>
      </c>
      <c r="U23" s="255">
        <f t="shared" si="9"/>
        <v>445</v>
      </c>
      <c r="V23" s="139">
        <v>219</v>
      </c>
      <c r="W23" s="139">
        <v>226</v>
      </c>
      <c r="X23" s="139">
        <v>40</v>
      </c>
      <c r="Y23" s="42" t="s">
        <v>223</v>
      </c>
      <c r="Z23" s="4"/>
    </row>
    <row r="24" spans="1:26" ht="15.75" customHeight="1">
      <c r="A24" s="39"/>
      <c r="B24" s="41" t="s">
        <v>128</v>
      </c>
      <c r="C24" s="257">
        <f t="shared" si="1"/>
        <v>2957</v>
      </c>
      <c r="D24" s="250">
        <f t="shared" si="2"/>
        <v>1509</v>
      </c>
      <c r="E24" s="250">
        <f t="shared" si="3"/>
        <v>1448</v>
      </c>
      <c r="F24" s="255">
        <f t="shared" si="4"/>
        <v>441</v>
      </c>
      <c r="G24" s="139">
        <v>236</v>
      </c>
      <c r="H24" s="139">
        <v>205</v>
      </c>
      <c r="I24" s="255">
        <f t="shared" si="5"/>
        <v>434</v>
      </c>
      <c r="J24" s="139">
        <v>210</v>
      </c>
      <c r="K24" s="139">
        <v>224</v>
      </c>
      <c r="L24" s="255">
        <f t="shared" si="6"/>
        <v>451</v>
      </c>
      <c r="M24" s="139">
        <v>229</v>
      </c>
      <c r="N24" s="139">
        <v>222</v>
      </c>
      <c r="O24" s="255">
        <f t="shared" si="7"/>
        <v>518</v>
      </c>
      <c r="P24" s="139">
        <v>268</v>
      </c>
      <c r="Q24" s="139">
        <v>250</v>
      </c>
      <c r="R24" s="255">
        <f t="shared" si="8"/>
        <v>522</v>
      </c>
      <c r="S24" s="139">
        <v>251</v>
      </c>
      <c r="T24" s="139">
        <v>271</v>
      </c>
      <c r="U24" s="255">
        <f t="shared" si="9"/>
        <v>591</v>
      </c>
      <c r="V24" s="139">
        <v>315</v>
      </c>
      <c r="W24" s="139">
        <v>276</v>
      </c>
      <c r="X24" s="139">
        <v>38</v>
      </c>
      <c r="Y24" s="42" t="s">
        <v>128</v>
      </c>
      <c r="Z24" s="4"/>
    </row>
    <row r="25" spans="1:26" ht="15.75" customHeight="1">
      <c r="A25" s="39"/>
      <c r="B25" s="41" t="s">
        <v>129</v>
      </c>
      <c r="C25" s="257">
        <f t="shared" si="1"/>
        <v>1697</v>
      </c>
      <c r="D25" s="250">
        <f t="shared" si="2"/>
        <v>890</v>
      </c>
      <c r="E25" s="250">
        <f t="shared" si="3"/>
        <v>807</v>
      </c>
      <c r="F25" s="255">
        <f t="shared" si="4"/>
        <v>279</v>
      </c>
      <c r="G25" s="139">
        <v>138</v>
      </c>
      <c r="H25" s="139">
        <v>141</v>
      </c>
      <c r="I25" s="255">
        <f t="shared" si="5"/>
        <v>291</v>
      </c>
      <c r="J25" s="139">
        <v>157</v>
      </c>
      <c r="K25" s="139">
        <v>134</v>
      </c>
      <c r="L25" s="255">
        <f t="shared" si="6"/>
        <v>245</v>
      </c>
      <c r="M25" s="139">
        <v>136</v>
      </c>
      <c r="N25" s="139">
        <v>109</v>
      </c>
      <c r="O25" s="255">
        <f t="shared" si="7"/>
        <v>294</v>
      </c>
      <c r="P25" s="139">
        <v>160</v>
      </c>
      <c r="Q25" s="139">
        <v>134</v>
      </c>
      <c r="R25" s="255">
        <f t="shared" si="8"/>
        <v>301</v>
      </c>
      <c r="S25" s="139">
        <v>155</v>
      </c>
      <c r="T25" s="139">
        <v>146</v>
      </c>
      <c r="U25" s="255">
        <f t="shared" si="9"/>
        <v>287</v>
      </c>
      <c r="V25" s="139">
        <v>144</v>
      </c>
      <c r="W25" s="139">
        <v>143</v>
      </c>
      <c r="X25" s="139">
        <v>23</v>
      </c>
      <c r="Y25" s="42" t="s">
        <v>129</v>
      </c>
      <c r="Z25" s="4"/>
    </row>
    <row r="26" spans="1:26" ht="15.75" customHeight="1">
      <c r="A26" s="39"/>
      <c r="B26" s="41" t="s">
        <v>130</v>
      </c>
      <c r="C26" s="257">
        <f t="shared" si="1"/>
        <v>4704</v>
      </c>
      <c r="D26" s="250">
        <f t="shared" si="2"/>
        <v>2376</v>
      </c>
      <c r="E26" s="250">
        <f t="shared" si="3"/>
        <v>2328</v>
      </c>
      <c r="F26" s="255">
        <f t="shared" si="4"/>
        <v>783</v>
      </c>
      <c r="G26" s="139">
        <v>397</v>
      </c>
      <c r="H26" s="139">
        <v>386</v>
      </c>
      <c r="I26" s="255">
        <f t="shared" si="5"/>
        <v>823</v>
      </c>
      <c r="J26" s="139">
        <v>408</v>
      </c>
      <c r="K26" s="139">
        <v>415</v>
      </c>
      <c r="L26" s="255">
        <f t="shared" si="6"/>
        <v>762</v>
      </c>
      <c r="M26" s="139">
        <v>379</v>
      </c>
      <c r="N26" s="139">
        <v>383</v>
      </c>
      <c r="O26" s="255">
        <f t="shared" si="7"/>
        <v>756</v>
      </c>
      <c r="P26" s="139">
        <v>379</v>
      </c>
      <c r="Q26" s="139">
        <v>377</v>
      </c>
      <c r="R26" s="255">
        <f t="shared" si="8"/>
        <v>775</v>
      </c>
      <c r="S26" s="139">
        <v>395</v>
      </c>
      <c r="T26" s="139">
        <v>380</v>
      </c>
      <c r="U26" s="255">
        <f t="shared" si="9"/>
        <v>805</v>
      </c>
      <c r="V26" s="139">
        <v>418</v>
      </c>
      <c r="W26" s="139">
        <v>387</v>
      </c>
      <c r="X26" s="139">
        <v>57</v>
      </c>
      <c r="Y26" s="42" t="s">
        <v>130</v>
      </c>
      <c r="Z26" s="4"/>
    </row>
    <row r="27" spans="1:26" ht="15.75" customHeight="1">
      <c r="A27" s="39"/>
      <c r="B27" s="41" t="s">
        <v>131</v>
      </c>
      <c r="C27" s="257">
        <f t="shared" si="1"/>
        <v>1573</v>
      </c>
      <c r="D27" s="250">
        <f t="shared" si="2"/>
        <v>831</v>
      </c>
      <c r="E27" s="250">
        <f t="shared" si="3"/>
        <v>742</v>
      </c>
      <c r="F27" s="255">
        <f t="shared" si="4"/>
        <v>288</v>
      </c>
      <c r="G27" s="139">
        <v>146</v>
      </c>
      <c r="H27" s="139">
        <v>142</v>
      </c>
      <c r="I27" s="255">
        <f t="shared" si="5"/>
        <v>244</v>
      </c>
      <c r="J27" s="139">
        <v>127</v>
      </c>
      <c r="K27" s="139">
        <v>117</v>
      </c>
      <c r="L27" s="255">
        <f t="shared" si="6"/>
        <v>228</v>
      </c>
      <c r="M27" s="139">
        <v>119</v>
      </c>
      <c r="N27" s="139">
        <v>109</v>
      </c>
      <c r="O27" s="255">
        <f t="shared" si="7"/>
        <v>272</v>
      </c>
      <c r="P27" s="139">
        <v>143</v>
      </c>
      <c r="Q27" s="139">
        <v>129</v>
      </c>
      <c r="R27" s="255">
        <f t="shared" si="8"/>
        <v>243</v>
      </c>
      <c r="S27" s="139">
        <v>139</v>
      </c>
      <c r="T27" s="139">
        <v>104</v>
      </c>
      <c r="U27" s="255">
        <f t="shared" si="9"/>
        <v>298</v>
      </c>
      <c r="V27" s="139">
        <v>157</v>
      </c>
      <c r="W27" s="139">
        <v>141</v>
      </c>
      <c r="X27" s="139">
        <v>33</v>
      </c>
      <c r="Y27" s="42" t="s">
        <v>131</v>
      </c>
      <c r="Z27" s="4"/>
    </row>
    <row r="28" spans="1:26" ht="15.75" customHeight="1">
      <c r="A28" s="39"/>
      <c r="B28" s="41" t="s">
        <v>132</v>
      </c>
      <c r="C28" s="257">
        <f t="shared" si="1"/>
        <v>3511</v>
      </c>
      <c r="D28" s="250">
        <f t="shared" si="2"/>
        <v>1778</v>
      </c>
      <c r="E28" s="250">
        <f t="shared" si="3"/>
        <v>1733</v>
      </c>
      <c r="F28" s="255">
        <f t="shared" si="4"/>
        <v>564</v>
      </c>
      <c r="G28" s="139">
        <v>271</v>
      </c>
      <c r="H28" s="139">
        <v>293</v>
      </c>
      <c r="I28" s="255">
        <f t="shared" si="5"/>
        <v>608</v>
      </c>
      <c r="J28" s="139">
        <v>312</v>
      </c>
      <c r="K28" s="139">
        <v>296</v>
      </c>
      <c r="L28" s="255">
        <f t="shared" si="6"/>
        <v>570</v>
      </c>
      <c r="M28" s="139">
        <v>310</v>
      </c>
      <c r="N28" s="139">
        <v>260</v>
      </c>
      <c r="O28" s="255">
        <f t="shared" si="7"/>
        <v>601</v>
      </c>
      <c r="P28" s="139">
        <v>303</v>
      </c>
      <c r="Q28" s="139">
        <v>298</v>
      </c>
      <c r="R28" s="255">
        <f t="shared" si="8"/>
        <v>580</v>
      </c>
      <c r="S28" s="139">
        <v>284</v>
      </c>
      <c r="T28" s="139">
        <v>296</v>
      </c>
      <c r="U28" s="255">
        <f t="shared" si="9"/>
        <v>588</v>
      </c>
      <c r="V28" s="139">
        <v>298</v>
      </c>
      <c r="W28" s="139">
        <v>290</v>
      </c>
      <c r="X28" s="139">
        <v>56</v>
      </c>
      <c r="Y28" s="42" t="s">
        <v>132</v>
      </c>
      <c r="Z28" s="4"/>
    </row>
    <row r="29" spans="1:26" ht="15.75" customHeight="1">
      <c r="A29" s="39"/>
      <c r="B29" s="41" t="s">
        <v>133</v>
      </c>
      <c r="C29" s="257">
        <f t="shared" si="1"/>
        <v>2748</v>
      </c>
      <c r="D29" s="250">
        <f t="shared" si="2"/>
        <v>1421</v>
      </c>
      <c r="E29" s="250">
        <f t="shared" si="3"/>
        <v>1327</v>
      </c>
      <c r="F29" s="255">
        <f t="shared" si="4"/>
        <v>468</v>
      </c>
      <c r="G29" s="139">
        <v>237</v>
      </c>
      <c r="H29" s="139">
        <v>231</v>
      </c>
      <c r="I29" s="255">
        <f t="shared" si="5"/>
        <v>462</v>
      </c>
      <c r="J29" s="139">
        <v>248</v>
      </c>
      <c r="K29" s="139">
        <v>214</v>
      </c>
      <c r="L29" s="255">
        <f t="shared" si="6"/>
        <v>440</v>
      </c>
      <c r="M29" s="139">
        <v>231</v>
      </c>
      <c r="N29" s="139">
        <v>209</v>
      </c>
      <c r="O29" s="255">
        <f t="shared" si="7"/>
        <v>449</v>
      </c>
      <c r="P29" s="139">
        <v>221</v>
      </c>
      <c r="Q29" s="139">
        <v>228</v>
      </c>
      <c r="R29" s="255">
        <f t="shared" si="8"/>
        <v>480</v>
      </c>
      <c r="S29" s="139">
        <v>251</v>
      </c>
      <c r="T29" s="139">
        <v>229</v>
      </c>
      <c r="U29" s="255">
        <f t="shared" si="9"/>
        <v>449</v>
      </c>
      <c r="V29" s="139">
        <v>233</v>
      </c>
      <c r="W29" s="139">
        <v>216</v>
      </c>
      <c r="X29" s="139">
        <v>49</v>
      </c>
      <c r="Y29" s="42" t="s">
        <v>133</v>
      </c>
      <c r="Z29" s="4"/>
    </row>
    <row r="30" spans="1:26" ht="15.75" customHeight="1">
      <c r="A30" s="39"/>
      <c r="B30" s="43" t="s">
        <v>167</v>
      </c>
      <c r="C30" s="257">
        <f t="shared" si="1"/>
        <v>4182</v>
      </c>
      <c r="D30" s="250">
        <f t="shared" si="2"/>
        <v>2222</v>
      </c>
      <c r="E30" s="250">
        <f t="shared" si="3"/>
        <v>1960</v>
      </c>
      <c r="F30" s="255">
        <f t="shared" si="4"/>
        <v>666</v>
      </c>
      <c r="G30" s="139">
        <v>367</v>
      </c>
      <c r="H30" s="139">
        <v>299</v>
      </c>
      <c r="I30" s="255">
        <f t="shared" si="5"/>
        <v>667</v>
      </c>
      <c r="J30" s="139">
        <v>362</v>
      </c>
      <c r="K30" s="139">
        <v>305</v>
      </c>
      <c r="L30" s="255">
        <f t="shared" si="6"/>
        <v>644</v>
      </c>
      <c r="M30" s="139">
        <v>337</v>
      </c>
      <c r="N30" s="139">
        <v>307</v>
      </c>
      <c r="O30" s="255">
        <f t="shared" si="7"/>
        <v>721</v>
      </c>
      <c r="P30" s="139">
        <v>375</v>
      </c>
      <c r="Q30" s="139">
        <v>346</v>
      </c>
      <c r="R30" s="255">
        <f t="shared" si="8"/>
        <v>729</v>
      </c>
      <c r="S30" s="139">
        <v>380</v>
      </c>
      <c r="T30" s="139">
        <v>349</v>
      </c>
      <c r="U30" s="255">
        <f t="shared" si="9"/>
        <v>755</v>
      </c>
      <c r="V30" s="139">
        <v>401</v>
      </c>
      <c r="W30" s="139">
        <v>354</v>
      </c>
      <c r="X30" s="139">
        <v>82</v>
      </c>
      <c r="Y30" s="42" t="s">
        <v>191</v>
      </c>
      <c r="Z30" s="4"/>
    </row>
    <row r="31" spans="1:26" ht="15.75" customHeight="1">
      <c r="A31" s="39"/>
      <c r="B31" s="43" t="s">
        <v>168</v>
      </c>
      <c r="C31" s="257">
        <f t="shared" si="1"/>
        <v>3219</v>
      </c>
      <c r="D31" s="250">
        <f t="shared" si="2"/>
        <v>1654</v>
      </c>
      <c r="E31" s="250">
        <f t="shared" si="3"/>
        <v>1565</v>
      </c>
      <c r="F31" s="255">
        <f t="shared" si="4"/>
        <v>520</v>
      </c>
      <c r="G31" s="139">
        <v>269</v>
      </c>
      <c r="H31" s="139">
        <v>251</v>
      </c>
      <c r="I31" s="255">
        <f t="shared" si="5"/>
        <v>516</v>
      </c>
      <c r="J31" s="139">
        <v>275</v>
      </c>
      <c r="K31" s="139">
        <v>241</v>
      </c>
      <c r="L31" s="255">
        <f t="shared" si="6"/>
        <v>503</v>
      </c>
      <c r="M31" s="139">
        <v>257</v>
      </c>
      <c r="N31" s="139">
        <v>246</v>
      </c>
      <c r="O31" s="255">
        <f t="shared" si="7"/>
        <v>540</v>
      </c>
      <c r="P31" s="139">
        <v>285</v>
      </c>
      <c r="Q31" s="139">
        <v>255</v>
      </c>
      <c r="R31" s="255">
        <f t="shared" si="8"/>
        <v>558</v>
      </c>
      <c r="S31" s="139">
        <v>287</v>
      </c>
      <c r="T31" s="139">
        <v>271</v>
      </c>
      <c r="U31" s="255">
        <f t="shared" si="9"/>
        <v>582</v>
      </c>
      <c r="V31" s="139">
        <v>281</v>
      </c>
      <c r="W31" s="139">
        <v>301</v>
      </c>
      <c r="X31" s="139">
        <v>60</v>
      </c>
      <c r="Y31" s="42" t="s">
        <v>192</v>
      </c>
      <c r="Z31" s="4"/>
    </row>
    <row r="32" spans="1:26" ht="15.75" customHeight="1">
      <c r="A32" s="39"/>
      <c r="B32" s="43" t="s">
        <v>169</v>
      </c>
      <c r="C32" s="257">
        <f t="shared" si="1"/>
        <v>2275</v>
      </c>
      <c r="D32" s="250">
        <f t="shared" si="2"/>
        <v>1177</v>
      </c>
      <c r="E32" s="250">
        <f t="shared" si="3"/>
        <v>1098</v>
      </c>
      <c r="F32" s="255">
        <f t="shared" si="4"/>
        <v>381</v>
      </c>
      <c r="G32" s="139">
        <v>205</v>
      </c>
      <c r="H32" s="139">
        <v>176</v>
      </c>
      <c r="I32" s="255">
        <f t="shared" si="5"/>
        <v>355</v>
      </c>
      <c r="J32" s="139">
        <v>186</v>
      </c>
      <c r="K32" s="139">
        <v>169</v>
      </c>
      <c r="L32" s="255">
        <f t="shared" si="6"/>
        <v>358</v>
      </c>
      <c r="M32" s="139">
        <v>179</v>
      </c>
      <c r="N32" s="139">
        <v>179</v>
      </c>
      <c r="O32" s="255">
        <f t="shared" si="7"/>
        <v>369</v>
      </c>
      <c r="P32" s="139">
        <v>195</v>
      </c>
      <c r="Q32" s="139">
        <v>174</v>
      </c>
      <c r="R32" s="255">
        <f t="shared" si="8"/>
        <v>402</v>
      </c>
      <c r="S32" s="139">
        <v>209</v>
      </c>
      <c r="T32" s="139">
        <v>193</v>
      </c>
      <c r="U32" s="255">
        <f t="shared" si="9"/>
        <v>410</v>
      </c>
      <c r="V32" s="139">
        <v>203</v>
      </c>
      <c r="W32" s="139">
        <v>207</v>
      </c>
      <c r="X32" s="139">
        <v>47</v>
      </c>
      <c r="Y32" s="42" t="s">
        <v>193</v>
      </c>
      <c r="Z32" s="4"/>
    </row>
    <row r="33" spans="1:26" ht="15.75" customHeight="1">
      <c r="A33" s="39"/>
      <c r="B33" s="43" t="s">
        <v>231</v>
      </c>
      <c r="C33" s="257">
        <f t="shared" si="1"/>
        <v>7249</v>
      </c>
      <c r="D33" s="250">
        <f t="shared" si="2"/>
        <v>3648</v>
      </c>
      <c r="E33" s="250">
        <f t="shared" si="3"/>
        <v>3601</v>
      </c>
      <c r="F33" s="255">
        <f t="shared" si="4"/>
        <v>1180</v>
      </c>
      <c r="G33" s="139">
        <v>588</v>
      </c>
      <c r="H33" s="139">
        <v>592</v>
      </c>
      <c r="I33" s="255">
        <f t="shared" si="5"/>
        <v>1177</v>
      </c>
      <c r="J33" s="139">
        <v>595</v>
      </c>
      <c r="K33" s="139">
        <v>582</v>
      </c>
      <c r="L33" s="255">
        <f t="shared" si="6"/>
        <v>1156</v>
      </c>
      <c r="M33" s="139">
        <v>579</v>
      </c>
      <c r="N33" s="139">
        <v>577</v>
      </c>
      <c r="O33" s="255">
        <f t="shared" si="7"/>
        <v>1242</v>
      </c>
      <c r="P33" s="139">
        <v>634</v>
      </c>
      <c r="Q33" s="139">
        <v>608</v>
      </c>
      <c r="R33" s="255">
        <f t="shared" si="8"/>
        <v>1219</v>
      </c>
      <c r="S33" s="139">
        <v>595</v>
      </c>
      <c r="T33" s="139">
        <v>624</v>
      </c>
      <c r="U33" s="255">
        <f t="shared" si="9"/>
        <v>1275</v>
      </c>
      <c r="V33" s="139">
        <v>657</v>
      </c>
      <c r="W33" s="139">
        <v>618</v>
      </c>
      <c r="X33" s="139">
        <v>117</v>
      </c>
      <c r="Y33" s="42" t="s">
        <v>231</v>
      </c>
      <c r="Z33" s="4"/>
    </row>
    <row r="34" spans="1:26" s="228" customFormat="1" ht="15.75" customHeight="1">
      <c r="A34" s="270" t="s">
        <v>239</v>
      </c>
      <c r="B34" s="271"/>
      <c r="C34" s="254">
        <f t="shared" si="1"/>
        <v>657</v>
      </c>
      <c r="D34" s="255">
        <f t="shared" si="2"/>
        <v>325</v>
      </c>
      <c r="E34" s="255">
        <f t="shared" si="3"/>
        <v>332</v>
      </c>
      <c r="F34" s="255">
        <f t="shared" si="4"/>
        <v>108</v>
      </c>
      <c r="G34" s="255">
        <f aca="true" t="shared" si="12" ref="G34:X34">SUM(G35:G36)</f>
        <v>53</v>
      </c>
      <c r="H34" s="255">
        <f t="shared" si="12"/>
        <v>55</v>
      </c>
      <c r="I34" s="255">
        <f t="shared" si="5"/>
        <v>94</v>
      </c>
      <c r="J34" s="255">
        <f t="shared" si="12"/>
        <v>46</v>
      </c>
      <c r="K34" s="255">
        <f t="shared" si="12"/>
        <v>48</v>
      </c>
      <c r="L34" s="255">
        <f t="shared" si="6"/>
        <v>108</v>
      </c>
      <c r="M34" s="255">
        <f t="shared" si="12"/>
        <v>50</v>
      </c>
      <c r="N34" s="255">
        <f t="shared" si="12"/>
        <v>58</v>
      </c>
      <c r="O34" s="255">
        <f t="shared" si="7"/>
        <v>110</v>
      </c>
      <c r="P34" s="255">
        <f t="shared" si="12"/>
        <v>60</v>
      </c>
      <c r="Q34" s="255">
        <f t="shared" si="12"/>
        <v>50</v>
      </c>
      <c r="R34" s="255">
        <f t="shared" si="8"/>
        <v>103</v>
      </c>
      <c r="S34" s="255">
        <f t="shared" si="12"/>
        <v>50</v>
      </c>
      <c r="T34" s="255">
        <f t="shared" si="12"/>
        <v>53</v>
      </c>
      <c r="U34" s="255">
        <f t="shared" si="9"/>
        <v>134</v>
      </c>
      <c r="V34" s="255">
        <f t="shared" si="12"/>
        <v>66</v>
      </c>
      <c r="W34" s="255">
        <f t="shared" si="12"/>
        <v>68</v>
      </c>
      <c r="X34" s="255">
        <f t="shared" si="12"/>
        <v>11</v>
      </c>
      <c r="Y34" s="265" t="s">
        <v>239</v>
      </c>
      <c r="Z34" s="305"/>
    </row>
    <row r="35" spans="1:26" ht="15.75" customHeight="1">
      <c r="A35" s="39"/>
      <c r="B35" s="41" t="s">
        <v>134</v>
      </c>
      <c r="C35" s="257">
        <f t="shared" si="1"/>
        <v>610</v>
      </c>
      <c r="D35" s="250">
        <f t="shared" si="2"/>
        <v>307</v>
      </c>
      <c r="E35" s="250">
        <f t="shared" si="3"/>
        <v>303</v>
      </c>
      <c r="F35" s="255">
        <f t="shared" si="4"/>
        <v>99</v>
      </c>
      <c r="G35" s="139">
        <v>49</v>
      </c>
      <c r="H35" s="139">
        <v>50</v>
      </c>
      <c r="I35" s="255">
        <f t="shared" si="5"/>
        <v>87</v>
      </c>
      <c r="J35" s="139">
        <v>45</v>
      </c>
      <c r="K35" s="139">
        <v>42</v>
      </c>
      <c r="L35" s="255">
        <f t="shared" si="6"/>
        <v>101</v>
      </c>
      <c r="M35" s="139">
        <v>49</v>
      </c>
      <c r="N35" s="139">
        <v>52</v>
      </c>
      <c r="O35" s="255">
        <f t="shared" si="7"/>
        <v>105</v>
      </c>
      <c r="P35" s="139">
        <v>59</v>
      </c>
      <c r="Q35" s="139">
        <v>46</v>
      </c>
      <c r="R35" s="255">
        <f t="shared" si="8"/>
        <v>96</v>
      </c>
      <c r="S35" s="139">
        <v>46</v>
      </c>
      <c r="T35" s="139">
        <v>50</v>
      </c>
      <c r="U35" s="255">
        <f t="shared" si="9"/>
        <v>122</v>
      </c>
      <c r="V35" s="139">
        <v>59</v>
      </c>
      <c r="W35" s="139">
        <v>63</v>
      </c>
      <c r="X35" s="139">
        <v>9</v>
      </c>
      <c r="Y35" s="42" t="s">
        <v>134</v>
      </c>
      <c r="Z35" s="4"/>
    </row>
    <row r="36" spans="1:26" ht="15.75" customHeight="1">
      <c r="A36" s="39"/>
      <c r="B36" s="41" t="s">
        <v>135</v>
      </c>
      <c r="C36" s="257">
        <f t="shared" si="1"/>
        <v>47</v>
      </c>
      <c r="D36" s="250">
        <f t="shared" si="2"/>
        <v>18</v>
      </c>
      <c r="E36" s="250">
        <f t="shared" si="3"/>
        <v>29</v>
      </c>
      <c r="F36" s="255">
        <f t="shared" si="4"/>
        <v>9</v>
      </c>
      <c r="G36" s="139">
        <v>4</v>
      </c>
      <c r="H36" s="139">
        <v>5</v>
      </c>
      <c r="I36" s="255">
        <f t="shared" si="5"/>
        <v>7</v>
      </c>
      <c r="J36" s="139">
        <v>1</v>
      </c>
      <c r="K36" s="139">
        <v>6</v>
      </c>
      <c r="L36" s="255">
        <f t="shared" si="6"/>
        <v>7</v>
      </c>
      <c r="M36" s="139">
        <v>1</v>
      </c>
      <c r="N36" s="139">
        <v>6</v>
      </c>
      <c r="O36" s="255">
        <f t="shared" si="7"/>
        <v>5</v>
      </c>
      <c r="P36" s="139">
        <v>1</v>
      </c>
      <c r="Q36" s="139">
        <v>4</v>
      </c>
      <c r="R36" s="255">
        <f t="shared" si="8"/>
        <v>7</v>
      </c>
      <c r="S36" s="139">
        <v>4</v>
      </c>
      <c r="T36" s="139">
        <v>3</v>
      </c>
      <c r="U36" s="255">
        <f t="shared" si="9"/>
        <v>12</v>
      </c>
      <c r="V36" s="139">
        <v>7</v>
      </c>
      <c r="W36" s="139">
        <v>5</v>
      </c>
      <c r="X36" s="139">
        <v>2</v>
      </c>
      <c r="Y36" s="42" t="s">
        <v>135</v>
      </c>
      <c r="Z36" s="4"/>
    </row>
    <row r="37" spans="1:26" s="228" customFormat="1" ht="15.75" customHeight="1">
      <c r="A37" s="272" t="s">
        <v>240</v>
      </c>
      <c r="B37" s="273"/>
      <c r="C37" s="254">
        <f t="shared" si="1"/>
        <v>4305</v>
      </c>
      <c r="D37" s="255">
        <f t="shared" si="2"/>
        <v>2182</v>
      </c>
      <c r="E37" s="255">
        <f t="shared" si="3"/>
        <v>2123</v>
      </c>
      <c r="F37" s="255">
        <f t="shared" si="4"/>
        <v>752</v>
      </c>
      <c r="G37" s="255">
        <f aca="true" t="shared" si="13" ref="G37:X37">SUM(G38:G41)</f>
        <v>387</v>
      </c>
      <c r="H37" s="255">
        <f t="shared" si="13"/>
        <v>365</v>
      </c>
      <c r="I37" s="255">
        <f t="shared" si="5"/>
        <v>703</v>
      </c>
      <c r="J37" s="255">
        <f t="shared" si="13"/>
        <v>352</v>
      </c>
      <c r="K37" s="255">
        <f t="shared" si="13"/>
        <v>351</v>
      </c>
      <c r="L37" s="255">
        <f t="shared" si="6"/>
        <v>683</v>
      </c>
      <c r="M37" s="255">
        <f t="shared" si="13"/>
        <v>350</v>
      </c>
      <c r="N37" s="255">
        <f t="shared" si="13"/>
        <v>333</v>
      </c>
      <c r="O37" s="255">
        <f t="shared" si="7"/>
        <v>668</v>
      </c>
      <c r="P37" s="255">
        <f t="shared" si="13"/>
        <v>331</v>
      </c>
      <c r="Q37" s="255">
        <f t="shared" si="13"/>
        <v>337</v>
      </c>
      <c r="R37" s="255">
        <f t="shared" si="8"/>
        <v>737</v>
      </c>
      <c r="S37" s="255">
        <f t="shared" si="13"/>
        <v>356</v>
      </c>
      <c r="T37" s="255">
        <f t="shared" si="13"/>
        <v>381</v>
      </c>
      <c r="U37" s="255">
        <f t="shared" si="9"/>
        <v>762</v>
      </c>
      <c r="V37" s="255">
        <f t="shared" si="13"/>
        <v>406</v>
      </c>
      <c r="W37" s="255">
        <f t="shared" si="13"/>
        <v>356</v>
      </c>
      <c r="X37" s="255">
        <f t="shared" si="13"/>
        <v>67</v>
      </c>
      <c r="Y37" s="265" t="s">
        <v>240</v>
      </c>
      <c r="Z37" s="305"/>
    </row>
    <row r="38" spans="1:26" ht="15.75" customHeight="1">
      <c r="A38" s="39"/>
      <c r="B38" s="41" t="s">
        <v>154</v>
      </c>
      <c r="C38" s="257">
        <f t="shared" si="1"/>
        <v>1358</v>
      </c>
      <c r="D38" s="250">
        <f t="shared" si="2"/>
        <v>681</v>
      </c>
      <c r="E38" s="250">
        <f t="shared" si="3"/>
        <v>677</v>
      </c>
      <c r="F38" s="255">
        <f t="shared" si="4"/>
        <v>236</v>
      </c>
      <c r="G38" s="139">
        <v>133</v>
      </c>
      <c r="H38" s="139">
        <v>103</v>
      </c>
      <c r="I38" s="255">
        <f t="shared" si="5"/>
        <v>231</v>
      </c>
      <c r="J38" s="139">
        <v>115</v>
      </c>
      <c r="K38" s="139">
        <v>116</v>
      </c>
      <c r="L38" s="255">
        <f t="shared" si="6"/>
        <v>210</v>
      </c>
      <c r="M38" s="139">
        <v>102</v>
      </c>
      <c r="N38" s="139">
        <v>108</v>
      </c>
      <c r="O38" s="255">
        <f t="shared" si="7"/>
        <v>227</v>
      </c>
      <c r="P38" s="139">
        <v>103</v>
      </c>
      <c r="Q38" s="139">
        <v>124</v>
      </c>
      <c r="R38" s="255">
        <f t="shared" si="8"/>
        <v>212</v>
      </c>
      <c r="S38" s="139">
        <v>100</v>
      </c>
      <c r="T38" s="139">
        <v>112</v>
      </c>
      <c r="U38" s="255">
        <f t="shared" si="9"/>
        <v>242</v>
      </c>
      <c r="V38" s="139">
        <v>128</v>
      </c>
      <c r="W38" s="139">
        <v>114</v>
      </c>
      <c r="X38" s="139">
        <v>16</v>
      </c>
      <c r="Y38" s="42" t="s">
        <v>153</v>
      </c>
      <c r="Z38" s="4"/>
    </row>
    <row r="39" spans="1:26" ht="15.75" customHeight="1">
      <c r="A39" s="39"/>
      <c r="B39" s="41" t="s">
        <v>156</v>
      </c>
      <c r="C39" s="257">
        <f t="shared" si="1"/>
        <v>526</v>
      </c>
      <c r="D39" s="250">
        <f t="shared" si="2"/>
        <v>263</v>
      </c>
      <c r="E39" s="250">
        <f t="shared" si="3"/>
        <v>263</v>
      </c>
      <c r="F39" s="255">
        <f t="shared" si="4"/>
        <v>107</v>
      </c>
      <c r="G39" s="139">
        <v>57</v>
      </c>
      <c r="H39" s="139">
        <v>50</v>
      </c>
      <c r="I39" s="255">
        <f t="shared" si="5"/>
        <v>81</v>
      </c>
      <c r="J39" s="139">
        <v>43</v>
      </c>
      <c r="K39" s="139">
        <v>38</v>
      </c>
      <c r="L39" s="255">
        <f t="shared" si="6"/>
        <v>74</v>
      </c>
      <c r="M39" s="139">
        <v>37</v>
      </c>
      <c r="N39" s="139">
        <v>37</v>
      </c>
      <c r="O39" s="255">
        <f t="shared" si="7"/>
        <v>76</v>
      </c>
      <c r="P39" s="139">
        <v>30</v>
      </c>
      <c r="Q39" s="139">
        <v>46</v>
      </c>
      <c r="R39" s="255">
        <f t="shared" si="8"/>
        <v>102</v>
      </c>
      <c r="S39" s="139">
        <v>48</v>
      </c>
      <c r="T39" s="139">
        <v>54</v>
      </c>
      <c r="U39" s="255">
        <f t="shared" si="9"/>
        <v>86</v>
      </c>
      <c r="V39" s="139">
        <v>48</v>
      </c>
      <c r="W39" s="139">
        <v>38</v>
      </c>
      <c r="X39" s="139">
        <v>5</v>
      </c>
      <c r="Y39" s="42" t="s">
        <v>155</v>
      </c>
      <c r="Z39" s="4"/>
    </row>
    <row r="40" spans="1:26" ht="15.75" customHeight="1">
      <c r="A40" s="39"/>
      <c r="B40" s="41" t="s">
        <v>158</v>
      </c>
      <c r="C40" s="257">
        <f t="shared" si="1"/>
        <v>2012</v>
      </c>
      <c r="D40" s="250">
        <f t="shared" si="2"/>
        <v>1016</v>
      </c>
      <c r="E40" s="250">
        <f t="shared" si="3"/>
        <v>996</v>
      </c>
      <c r="F40" s="255">
        <f t="shared" si="4"/>
        <v>338</v>
      </c>
      <c r="G40" s="139">
        <v>161</v>
      </c>
      <c r="H40" s="139">
        <v>177</v>
      </c>
      <c r="I40" s="255">
        <f t="shared" si="5"/>
        <v>326</v>
      </c>
      <c r="J40" s="139">
        <v>155</v>
      </c>
      <c r="K40" s="139">
        <v>171</v>
      </c>
      <c r="L40" s="255">
        <f t="shared" si="6"/>
        <v>327</v>
      </c>
      <c r="M40" s="139">
        <v>173</v>
      </c>
      <c r="N40" s="139">
        <v>154</v>
      </c>
      <c r="O40" s="255">
        <f t="shared" si="7"/>
        <v>304</v>
      </c>
      <c r="P40" s="139">
        <v>157</v>
      </c>
      <c r="Q40" s="139">
        <v>147</v>
      </c>
      <c r="R40" s="255">
        <f t="shared" si="8"/>
        <v>355</v>
      </c>
      <c r="S40" s="139">
        <v>180</v>
      </c>
      <c r="T40" s="139">
        <v>175</v>
      </c>
      <c r="U40" s="255">
        <f t="shared" si="9"/>
        <v>362</v>
      </c>
      <c r="V40" s="139">
        <v>190</v>
      </c>
      <c r="W40" s="139">
        <v>172</v>
      </c>
      <c r="X40" s="139">
        <v>39</v>
      </c>
      <c r="Y40" s="42" t="s">
        <v>157</v>
      </c>
      <c r="Z40" s="4"/>
    </row>
    <row r="41" spans="1:26" ht="15.75" customHeight="1">
      <c r="A41" s="39"/>
      <c r="B41" s="41" t="s">
        <v>160</v>
      </c>
      <c r="C41" s="257">
        <f t="shared" si="1"/>
        <v>409</v>
      </c>
      <c r="D41" s="250">
        <f t="shared" si="2"/>
        <v>222</v>
      </c>
      <c r="E41" s="250">
        <f t="shared" si="3"/>
        <v>187</v>
      </c>
      <c r="F41" s="255">
        <f t="shared" si="4"/>
        <v>71</v>
      </c>
      <c r="G41" s="139">
        <v>36</v>
      </c>
      <c r="H41" s="139">
        <v>35</v>
      </c>
      <c r="I41" s="255">
        <f t="shared" si="5"/>
        <v>65</v>
      </c>
      <c r="J41" s="139">
        <v>39</v>
      </c>
      <c r="K41" s="139">
        <v>26</v>
      </c>
      <c r="L41" s="255">
        <f t="shared" si="6"/>
        <v>72</v>
      </c>
      <c r="M41" s="139">
        <v>38</v>
      </c>
      <c r="N41" s="139">
        <v>34</v>
      </c>
      <c r="O41" s="255">
        <f t="shared" si="7"/>
        <v>61</v>
      </c>
      <c r="P41" s="139">
        <v>41</v>
      </c>
      <c r="Q41" s="139">
        <v>20</v>
      </c>
      <c r="R41" s="255">
        <f t="shared" si="8"/>
        <v>68</v>
      </c>
      <c r="S41" s="139">
        <v>28</v>
      </c>
      <c r="T41" s="139">
        <v>40</v>
      </c>
      <c r="U41" s="255">
        <f t="shared" si="9"/>
        <v>72</v>
      </c>
      <c r="V41" s="139">
        <v>40</v>
      </c>
      <c r="W41" s="139">
        <v>32</v>
      </c>
      <c r="X41" s="139">
        <v>7</v>
      </c>
      <c r="Y41" s="42" t="s">
        <v>159</v>
      </c>
      <c r="Z41" s="4"/>
    </row>
    <row r="42" spans="1:26" s="228" customFormat="1" ht="15.75" customHeight="1">
      <c r="A42" s="272" t="s">
        <v>241</v>
      </c>
      <c r="B42" s="273"/>
      <c r="C42" s="254">
        <f t="shared" si="1"/>
        <v>616</v>
      </c>
      <c r="D42" s="255">
        <f t="shared" si="2"/>
        <v>310</v>
      </c>
      <c r="E42" s="255">
        <f t="shared" si="3"/>
        <v>306</v>
      </c>
      <c r="F42" s="255">
        <f t="shared" si="4"/>
        <v>93</v>
      </c>
      <c r="G42" s="255">
        <f aca="true" t="shared" si="14" ref="G42:X42">G43</f>
        <v>47</v>
      </c>
      <c r="H42" s="255">
        <f t="shared" si="14"/>
        <v>46</v>
      </c>
      <c r="I42" s="255">
        <f t="shared" si="5"/>
        <v>76</v>
      </c>
      <c r="J42" s="255">
        <f t="shared" si="14"/>
        <v>43</v>
      </c>
      <c r="K42" s="255">
        <f t="shared" si="14"/>
        <v>33</v>
      </c>
      <c r="L42" s="255">
        <f t="shared" si="6"/>
        <v>102</v>
      </c>
      <c r="M42" s="255">
        <f t="shared" si="14"/>
        <v>53</v>
      </c>
      <c r="N42" s="255">
        <f t="shared" si="14"/>
        <v>49</v>
      </c>
      <c r="O42" s="255">
        <f t="shared" si="7"/>
        <v>106</v>
      </c>
      <c r="P42" s="255">
        <f t="shared" si="14"/>
        <v>59</v>
      </c>
      <c r="Q42" s="255">
        <f t="shared" si="14"/>
        <v>47</v>
      </c>
      <c r="R42" s="255">
        <f t="shared" si="8"/>
        <v>126</v>
      </c>
      <c r="S42" s="255">
        <f t="shared" si="14"/>
        <v>56</v>
      </c>
      <c r="T42" s="255">
        <f t="shared" si="14"/>
        <v>70</v>
      </c>
      <c r="U42" s="255">
        <f t="shared" si="9"/>
        <v>113</v>
      </c>
      <c r="V42" s="255">
        <f t="shared" si="14"/>
        <v>52</v>
      </c>
      <c r="W42" s="255">
        <f t="shared" si="14"/>
        <v>61</v>
      </c>
      <c r="X42" s="255">
        <f t="shared" si="14"/>
        <v>8</v>
      </c>
      <c r="Y42" s="269" t="s">
        <v>136</v>
      </c>
      <c r="Z42" s="306"/>
    </row>
    <row r="43" spans="1:26" ht="15.75" customHeight="1">
      <c r="A43" s="39"/>
      <c r="B43" s="41" t="s">
        <v>137</v>
      </c>
      <c r="C43" s="257">
        <f t="shared" si="1"/>
        <v>616</v>
      </c>
      <c r="D43" s="250">
        <f t="shared" si="2"/>
        <v>310</v>
      </c>
      <c r="E43" s="250">
        <f t="shared" si="3"/>
        <v>306</v>
      </c>
      <c r="F43" s="255">
        <f t="shared" si="4"/>
        <v>93</v>
      </c>
      <c r="G43" s="139">
        <v>47</v>
      </c>
      <c r="H43" s="139">
        <v>46</v>
      </c>
      <c r="I43" s="255">
        <f t="shared" si="5"/>
        <v>76</v>
      </c>
      <c r="J43" s="139">
        <v>43</v>
      </c>
      <c r="K43" s="139">
        <v>33</v>
      </c>
      <c r="L43" s="255">
        <f t="shared" si="6"/>
        <v>102</v>
      </c>
      <c r="M43" s="139">
        <v>53</v>
      </c>
      <c r="N43" s="139">
        <v>49</v>
      </c>
      <c r="O43" s="255">
        <f t="shared" si="7"/>
        <v>106</v>
      </c>
      <c r="P43" s="139">
        <v>59</v>
      </c>
      <c r="Q43" s="139">
        <v>47</v>
      </c>
      <c r="R43" s="255">
        <f t="shared" si="8"/>
        <v>126</v>
      </c>
      <c r="S43" s="139">
        <v>56</v>
      </c>
      <c r="T43" s="139">
        <v>70</v>
      </c>
      <c r="U43" s="255">
        <f t="shared" si="9"/>
        <v>113</v>
      </c>
      <c r="V43" s="139">
        <v>52</v>
      </c>
      <c r="W43" s="139">
        <v>61</v>
      </c>
      <c r="X43" s="139">
        <v>8</v>
      </c>
      <c r="Y43" s="42" t="s">
        <v>137</v>
      </c>
      <c r="Z43" s="4"/>
    </row>
    <row r="44" spans="1:26" s="228" customFormat="1" ht="15.75" customHeight="1">
      <c r="A44" s="272" t="s">
        <v>242</v>
      </c>
      <c r="B44" s="273"/>
      <c r="C44" s="254">
        <f t="shared" si="1"/>
        <v>2340</v>
      </c>
      <c r="D44" s="255">
        <f t="shared" si="2"/>
        <v>1193</v>
      </c>
      <c r="E44" s="255">
        <f t="shared" si="3"/>
        <v>1147</v>
      </c>
      <c r="F44" s="255">
        <f t="shared" si="4"/>
        <v>365</v>
      </c>
      <c r="G44" s="255">
        <f aca="true" t="shared" si="15" ref="G44:X44">SUM(G45:G46)</f>
        <v>191</v>
      </c>
      <c r="H44" s="255">
        <f t="shared" si="15"/>
        <v>174</v>
      </c>
      <c r="I44" s="255">
        <f t="shared" si="5"/>
        <v>389</v>
      </c>
      <c r="J44" s="255">
        <f t="shared" si="15"/>
        <v>189</v>
      </c>
      <c r="K44" s="255">
        <f t="shared" si="15"/>
        <v>200</v>
      </c>
      <c r="L44" s="255">
        <f t="shared" si="6"/>
        <v>356</v>
      </c>
      <c r="M44" s="255">
        <f t="shared" si="15"/>
        <v>165</v>
      </c>
      <c r="N44" s="255">
        <f t="shared" si="15"/>
        <v>191</v>
      </c>
      <c r="O44" s="255">
        <f t="shared" si="7"/>
        <v>388</v>
      </c>
      <c r="P44" s="255">
        <f t="shared" si="15"/>
        <v>192</v>
      </c>
      <c r="Q44" s="255">
        <f t="shared" si="15"/>
        <v>196</v>
      </c>
      <c r="R44" s="255">
        <f t="shared" si="8"/>
        <v>421</v>
      </c>
      <c r="S44" s="255">
        <f t="shared" si="15"/>
        <v>230</v>
      </c>
      <c r="T44" s="255">
        <f t="shared" si="15"/>
        <v>191</v>
      </c>
      <c r="U44" s="255">
        <f t="shared" si="9"/>
        <v>421</v>
      </c>
      <c r="V44" s="255">
        <f t="shared" si="15"/>
        <v>226</v>
      </c>
      <c r="W44" s="255">
        <f t="shared" si="15"/>
        <v>195</v>
      </c>
      <c r="X44" s="255">
        <f t="shared" si="15"/>
        <v>42</v>
      </c>
      <c r="Y44" s="265" t="s">
        <v>242</v>
      </c>
      <c r="Z44" s="305"/>
    </row>
    <row r="45" spans="1:26" ht="15.75" customHeight="1">
      <c r="A45" s="39"/>
      <c r="B45" s="41" t="s">
        <v>138</v>
      </c>
      <c r="C45" s="257">
        <f t="shared" si="1"/>
        <v>1794</v>
      </c>
      <c r="D45" s="250">
        <f t="shared" si="2"/>
        <v>920</v>
      </c>
      <c r="E45" s="250">
        <f t="shared" si="3"/>
        <v>874</v>
      </c>
      <c r="F45" s="255">
        <f t="shared" si="4"/>
        <v>274</v>
      </c>
      <c r="G45" s="139">
        <v>144</v>
      </c>
      <c r="H45" s="139">
        <v>130</v>
      </c>
      <c r="I45" s="255">
        <f t="shared" si="5"/>
        <v>297</v>
      </c>
      <c r="J45" s="139">
        <v>138</v>
      </c>
      <c r="K45" s="139">
        <v>159</v>
      </c>
      <c r="L45" s="255">
        <f t="shared" si="6"/>
        <v>284</v>
      </c>
      <c r="M45" s="139">
        <v>135</v>
      </c>
      <c r="N45" s="139">
        <v>149</v>
      </c>
      <c r="O45" s="255">
        <f t="shared" si="7"/>
        <v>299</v>
      </c>
      <c r="P45" s="139">
        <v>150</v>
      </c>
      <c r="Q45" s="139">
        <v>149</v>
      </c>
      <c r="R45" s="255">
        <f t="shared" si="8"/>
        <v>313</v>
      </c>
      <c r="S45" s="139">
        <v>180</v>
      </c>
      <c r="T45" s="139">
        <v>133</v>
      </c>
      <c r="U45" s="255">
        <f t="shared" si="9"/>
        <v>327</v>
      </c>
      <c r="V45" s="139">
        <v>173</v>
      </c>
      <c r="W45" s="139">
        <v>154</v>
      </c>
      <c r="X45" s="139">
        <v>33</v>
      </c>
      <c r="Y45" s="42" t="s">
        <v>138</v>
      </c>
      <c r="Z45" s="4"/>
    </row>
    <row r="46" spans="1:26" ht="15.75" customHeight="1">
      <c r="A46" s="39"/>
      <c r="B46" s="41" t="s">
        <v>139</v>
      </c>
      <c r="C46" s="257">
        <f t="shared" si="1"/>
        <v>546</v>
      </c>
      <c r="D46" s="250">
        <f t="shared" si="2"/>
        <v>273</v>
      </c>
      <c r="E46" s="250">
        <f t="shared" si="3"/>
        <v>273</v>
      </c>
      <c r="F46" s="255">
        <f t="shared" si="4"/>
        <v>91</v>
      </c>
      <c r="G46" s="139">
        <v>47</v>
      </c>
      <c r="H46" s="139">
        <v>44</v>
      </c>
      <c r="I46" s="255">
        <f t="shared" si="5"/>
        <v>92</v>
      </c>
      <c r="J46" s="139">
        <v>51</v>
      </c>
      <c r="K46" s="139">
        <v>41</v>
      </c>
      <c r="L46" s="255">
        <f t="shared" si="6"/>
        <v>72</v>
      </c>
      <c r="M46" s="139">
        <v>30</v>
      </c>
      <c r="N46" s="139">
        <v>42</v>
      </c>
      <c r="O46" s="255">
        <f t="shared" si="7"/>
        <v>89</v>
      </c>
      <c r="P46" s="139">
        <v>42</v>
      </c>
      <c r="Q46" s="139">
        <v>47</v>
      </c>
      <c r="R46" s="255">
        <f t="shared" si="8"/>
        <v>108</v>
      </c>
      <c r="S46" s="139">
        <v>50</v>
      </c>
      <c r="T46" s="139">
        <v>58</v>
      </c>
      <c r="U46" s="255">
        <f t="shared" si="9"/>
        <v>94</v>
      </c>
      <c r="V46" s="139">
        <v>53</v>
      </c>
      <c r="W46" s="139">
        <v>41</v>
      </c>
      <c r="X46" s="139">
        <v>9</v>
      </c>
      <c r="Y46" s="42" t="s">
        <v>139</v>
      </c>
      <c r="Z46" s="4"/>
    </row>
    <row r="47" spans="1:26" s="228" customFormat="1" ht="15.75" customHeight="1">
      <c r="A47" s="272" t="s">
        <v>243</v>
      </c>
      <c r="B47" s="273"/>
      <c r="C47" s="254">
        <f t="shared" si="1"/>
        <v>4058</v>
      </c>
      <c r="D47" s="255">
        <f t="shared" si="2"/>
        <v>2122</v>
      </c>
      <c r="E47" s="255">
        <f t="shared" si="3"/>
        <v>1936</v>
      </c>
      <c r="F47" s="255">
        <f t="shared" si="4"/>
        <v>649</v>
      </c>
      <c r="G47" s="255">
        <f aca="true" t="shared" si="16" ref="G47:X47">SUM(G48:G50)</f>
        <v>345</v>
      </c>
      <c r="H47" s="255">
        <f t="shared" si="16"/>
        <v>304</v>
      </c>
      <c r="I47" s="255">
        <f t="shared" si="5"/>
        <v>637</v>
      </c>
      <c r="J47" s="255">
        <f t="shared" si="16"/>
        <v>325</v>
      </c>
      <c r="K47" s="255">
        <f t="shared" si="16"/>
        <v>312</v>
      </c>
      <c r="L47" s="255">
        <f t="shared" si="6"/>
        <v>679</v>
      </c>
      <c r="M47" s="255">
        <f t="shared" si="16"/>
        <v>357</v>
      </c>
      <c r="N47" s="255">
        <f t="shared" si="16"/>
        <v>322</v>
      </c>
      <c r="O47" s="255">
        <f t="shared" si="7"/>
        <v>677</v>
      </c>
      <c r="P47" s="255">
        <f t="shared" si="16"/>
        <v>382</v>
      </c>
      <c r="Q47" s="255">
        <f t="shared" si="16"/>
        <v>295</v>
      </c>
      <c r="R47" s="255">
        <f t="shared" si="8"/>
        <v>747</v>
      </c>
      <c r="S47" s="255">
        <f t="shared" si="16"/>
        <v>366</v>
      </c>
      <c r="T47" s="255">
        <f t="shared" si="16"/>
        <v>381</v>
      </c>
      <c r="U47" s="255">
        <f t="shared" si="9"/>
        <v>669</v>
      </c>
      <c r="V47" s="255">
        <f t="shared" si="16"/>
        <v>347</v>
      </c>
      <c r="W47" s="255">
        <f t="shared" si="16"/>
        <v>322</v>
      </c>
      <c r="X47" s="255">
        <f t="shared" si="16"/>
        <v>70</v>
      </c>
      <c r="Y47" s="265" t="s">
        <v>243</v>
      </c>
      <c r="Z47" s="305"/>
    </row>
    <row r="48" spans="1:26" ht="15.75" customHeight="1">
      <c r="A48" s="39"/>
      <c r="B48" s="41" t="s">
        <v>140</v>
      </c>
      <c r="C48" s="257">
        <f t="shared" si="1"/>
        <v>586</v>
      </c>
      <c r="D48" s="250">
        <f t="shared" si="2"/>
        <v>323</v>
      </c>
      <c r="E48" s="250">
        <f t="shared" si="3"/>
        <v>263</v>
      </c>
      <c r="F48" s="255">
        <f t="shared" si="4"/>
        <v>85</v>
      </c>
      <c r="G48" s="139">
        <v>44</v>
      </c>
      <c r="H48" s="139">
        <v>41</v>
      </c>
      <c r="I48" s="255">
        <f t="shared" si="5"/>
        <v>89</v>
      </c>
      <c r="J48" s="139">
        <v>51</v>
      </c>
      <c r="K48" s="139">
        <v>38</v>
      </c>
      <c r="L48" s="255">
        <f t="shared" si="6"/>
        <v>88</v>
      </c>
      <c r="M48" s="139">
        <v>53</v>
      </c>
      <c r="N48" s="139">
        <v>35</v>
      </c>
      <c r="O48" s="255">
        <f t="shared" si="7"/>
        <v>115</v>
      </c>
      <c r="P48" s="139">
        <v>60</v>
      </c>
      <c r="Q48" s="139">
        <v>55</v>
      </c>
      <c r="R48" s="255">
        <f t="shared" si="8"/>
        <v>114</v>
      </c>
      <c r="S48" s="139">
        <v>58</v>
      </c>
      <c r="T48" s="139">
        <v>56</v>
      </c>
      <c r="U48" s="255">
        <f t="shared" si="9"/>
        <v>95</v>
      </c>
      <c r="V48" s="139">
        <v>57</v>
      </c>
      <c r="W48" s="139">
        <v>38</v>
      </c>
      <c r="X48" s="139">
        <v>15</v>
      </c>
      <c r="Y48" s="42" t="s">
        <v>140</v>
      </c>
      <c r="Z48" s="4"/>
    </row>
    <row r="49" spans="1:26" ht="15.75" customHeight="1">
      <c r="A49" s="39"/>
      <c r="B49" s="41" t="s">
        <v>141</v>
      </c>
      <c r="C49" s="257">
        <f t="shared" si="1"/>
        <v>1065</v>
      </c>
      <c r="D49" s="250">
        <f t="shared" si="2"/>
        <v>557</v>
      </c>
      <c r="E49" s="250">
        <f t="shared" si="3"/>
        <v>508</v>
      </c>
      <c r="F49" s="255">
        <f t="shared" si="4"/>
        <v>160</v>
      </c>
      <c r="G49" s="139">
        <v>85</v>
      </c>
      <c r="H49" s="139">
        <v>75</v>
      </c>
      <c r="I49" s="255">
        <f t="shared" si="5"/>
        <v>159</v>
      </c>
      <c r="J49" s="139">
        <v>87</v>
      </c>
      <c r="K49" s="139">
        <v>72</v>
      </c>
      <c r="L49" s="255">
        <f t="shared" si="6"/>
        <v>180</v>
      </c>
      <c r="M49" s="139">
        <v>94</v>
      </c>
      <c r="N49" s="139">
        <v>86</v>
      </c>
      <c r="O49" s="255">
        <f t="shared" si="7"/>
        <v>177</v>
      </c>
      <c r="P49" s="139">
        <v>94</v>
      </c>
      <c r="Q49" s="139">
        <v>83</v>
      </c>
      <c r="R49" s="255">
        <f t="shared" si="8"/>
        <v>207</v>
      </c>
      <c r="S49" s="139">
        <v>111</v>
      </c>
      <c r="T49" s="139">
        <v>96</v>
      </c>
      <c r="U49" s="255">
        <f t="shared" si="9"/>
        <v>182</v>
      </c>
      <c r="V49" s="139">
        <v>86</v>
      </c>
      <c r="W49" s="139">
        <v>96</v>
      </c>
      <c r="X49" s="139">
        <v>17</v>
      </c>
      <c r="Y49" s="42" t="s">
        <v>141</v>
      </c>
      <c r="Z49" s="4"/>
    </row>
    <row r="50" spans="1:26" ht="15.75" customHeight="1">
      <c r="A50" s="39"/>
      <c r="B50" s="41" t="s">
        <v>142</v>
      </c>
      <c r="C50" s="257">
        <f t="shared" si="1"/>
        <v>2407</v>
      </c>
      <c r="D50" s="250">
        <f t="shared" si="2"/>
        <v>1242</v>
      </c>
      <c r="E50" s="250">
        <f t="shared" si="3"/>
        <v>1165</v>
      </c>
      <c r="F50" s="255">
        <f t="shared" si="4"/>
        <v>404</v>
      </c>
      <c r="G50" s="139">
        <v>216</v>
      </c>
      <c r="H50" s="139">
        <v>188</v>
      </c>
      <c r="I50" s="255">
        <f t="shared" si="5"/>
        <v>389</v>
      </c>
      <c r="J50" s="139">
        <v>187</v>
      </c>
      <c r="K50" s="139">
        <v>202</v>
      </c>
      <c r="L50" s="255">
        <f t="shared" si="6"/>
        <v>411</v>
      </c>
      <c r="M50" s="139">
        <v>210</v>
      </c>
      <c r="N50" s="139">
        <v>201</v>
      </c>
      <c r="O50" s="255">
        <f t="shared" si="7"/>
        <v>385</v>
      </c>
      <c r="P50" s="139">
        <v>228</v>
      </c>
      <c r="Q50" s="139">
        <v>157</v>
      </c>
      <c r="R50" s="255">
        <f t="shared" si="8"/>
        <v>426</v>
      </c>
      <c r="S50" s="139">
        <v>197</v>
      </c>
      <c r="T50" s="139">
        <v>229</v>
      </c>
      <c r="U50" s="255">
        <f t="shared" si="9"/>
        <v>392</v>
      </c>
      <c r="V50" s="139">
        <v>204</v>
      </c>
      <c r="W50" s="139">
        <v>188</v>
      </c>
      <c r="X50" s="139">
        <v>38</v>
      </c>
      <c r="Y50" s="42" t="s">
        <v>142</v>
      </c>
      <c r="Z50" s="4"/>
    </row>
    <row r="51" spans="1:26" s="228" customFormat="1" ht="15.75" customHeight="1">
      <c r="A51" s="272" t="s">
        <v>244</v>
      </c>
      <c r="B51" s="273"/>
      <c r="C51" s="254">
        <f t="shared" si="1"/>
        <v>6530</v>
      </c>
      <c r="D51" s="255">
        <f t="shared" si="2"/>
        <v>3350</v>
      </c>
      <c r="E51" s="255">
        <f t="shared" si="3"/>
        <v>3180</v>
      </c>
      <c r="F51" s="255">
        <f t="shared" si="4"/>
        <v>1095</v>
      </c>
      <c r="G51" s="255">
        <f aca="true" t="shared" si="17" ref="G51:X51">SUM(G52:G55)</f>
        <v>594</v>
      </c>
      <c r="H51" s="255">
        <f t="shared" si="17"/>
        <v>501</v>
      </c>
      <c r="I51" s="255">
        <f t="shared" si="5"/>
        <v>1120</v>
      </c>
      <c r="J51" s="255">
        <f t="shared" si="17"/>
        <v>597</v>
      </c>
      <c r="K51" s="255">
        <f>SUM(K52:K55)</f>
        <v>523</v>
      </c>
      <c r="L51" s="255">
        <f t="shared" si="6"/>
        <v>1042</v>
      </c>
      <c r="M51" s="255">
        <f t="shared" si="17"/>
        <v>505</v>
      </c>
      <c r="N51" s="255">
        <f t="shared" si="17"/>
        <v>537</v>
      </c>
      <c r="O51" s="255">
        <f t="shared" si="7"/>
        <v>1092</v>
      </c>
      <c r="P51" s="255">
        <f t="shared" si="17"/>
        <v>539</v>
      </c>
      <c r="Q51" s="255">
        <f t="shared" si="17"/>
        <v>553</v>
      </c>
      <c r="R51" s="255">
        <f t="shared" si="8"/>
        <v>1085</v>
      </c>
      <c r="S51" s="255">
        <f t="shared" si="17"/>
        <v>549</v>
      </c>
      <c r="T51" s="255">
        <f t="shared" si="17"/>
        <v>536</v>
      </c>
      <c r="U51" s="255">
        <f t="shared" si="9"/>
        <v>1096</v>
      </c>
      <c r="V51" s="255">
        <f t="shared" si="17"/>
        <v>566</v>
      </c>
      <c r="W51" s="255">
        <f t="shared" si="17"/>
        <v>530</v>
      </c>
      <c r="X51" s="255">
        <f t="shared" si="17"/>
        <v>95</v>
      </c>
      <c r="Y51" s="265" t="s">
        <v>244</v>
      </c>
      <c r="Z51" s="305"/>
    </row>
    <row r="52" spans="1:26" ht="15.75" customHeight="1">
      <c r="A52" s="39"/>
      <c r="B52" s="41" t="s">
        <v>143</v>
      </c>
      <c r="C52" s="257">
        <f t="shared" si="1"/>
        <v>1613</v>
      </c>
      <c r="D52" s="250">
        <f t="shared" si="2"/>
        <v>856</v>
      </c>
      <c r="E52" s="250">
        <f t="shared" si="3"/>
        <v>757</v>
      </c>
      <c r="F52" s="255">
        <f t="shared" si="4"/>
        <v>294</v>
      </c>
      <c r="G52" s="139">
        <v>173</v>
      </c>
      <c r="H52" s="139">
        <v>121</v>
      </c>
      <c r="I52" s="255">
        <f t="shared" si="5"/>
        <v>305</v>
      </c>
      <c r="J52" s="139">
        <v>155</v>
      </c>
      <c r="K52" s="139">
        <v>150</v>
      </c>
      <c r="L52" s="255">
        <f t="shared" si="6"/>
        <v>255</v>
      </c>
      <c r="M52" s="139">
        <v>122</v>
      </c>
      <c r="N52" s="139">
        <v>133</v>
      </c>
      <c r="O52" s="255">
        <f t="shared" si="7"/>
        <v>259</v>
      </c>
      <c r="P52" s="139">
        <v>136</v>
      </c>
      <c r="Q52" s="139">
        <v>123</v>
      </c>
      <c r="R52" s="255">
        <f t="shared" si="8"/>
        <v>261</v>
      </c>
      <c r="S52" s="139">
        <v>144</v>
      </c>
      <c r="T52" s="139">
        <v>117</v>
      </c>
      <c r="U52" s="255">
        <f t="shared" si="9"/>
        <v>239</v>
      </c>
      <c r="V52" s="139">
        <v>126</v>
      </c>
      <c r="W52" s="139">
        <v>113</v>
      </c>
      <c r="X52" s="139">
        <v>34</v>
      </c>
      <c r="Y52" s="42" t="s">
        <v>143</v>
      </c>
      <c r="Z52" s="4"/>
    </row>
    <row r="53" spans="1:26" ht="15.75" customHeight="1">
      <c r="A53" s="39"/>
      <c r="B53" s="41" t="s">
        <v>144</v>
      </c>
      <c r="C53" s="257">
        <f t="shared" si="1"/>
        <v>411</v>
      </c>
      <c r="D53" s="250">
        <f t="shared" si="2"/>
        <v>226</v>
      </c>
      <c r="E53" s="250">
        <f t="shared" si="3"/>
        <v>185</v>
      </c>
      <c r="F53" s="255">
        <f t="shared" si="4"/>
        <v>70</v>
      </c>
      <c r="G53" s="139">
        <v>44</v>
      </c>
      <c r="H53" s="139">
        <v>26</v>
      </c>
      <c r="I53" s="255">
        <f t="shared" si="5"/>
        <v>69</v>
      </c>
      <c r="J53" s="139">
        <v>38</v>
      </c>
      <c r="K53" s="139">
        <v>31</v>
      </c>
      <c r="L53" s="255">
        <f t="shared" si="6"/>
        <v>67</v>
      </c>
      <c r="M53" s="139">
        <v>42</v>
      </c>
      <c r="N53" s="139">
        <v>25</v>
      </c>
      <c r="O53" s="255">
        <f t="shared" si="7"/>
        <v>64</v>
      </c>
      <c r="P53" s="139">
        <v>32</v>
      </c>
      <c r="Q53" s="139">
        <v>32</v>
      </c>
      <c r="R53" s="255">
        <f t="shared" si="8"/>
        <v>67</v>
      </c>
      <c r="S53" s="139">
        <v>37</v>
      </c>
      <c r="T53" s="139">
        <v>30</v>
      </c>
      <c r="U53" s="255">
        <f t="shared" si="9"/>
        <v>74</v>
      </c>
      <c r="V53" s="139">
        <v>33</v>
      </c>
      <c r="W53" s="139">
        <v>41</v>
      </c>
      <c r="X53" s="139">
        <v>8</v>
      </c>
      <c r="Y53" s="42" t="s">
        <v>144</v>
      </c>
      <c r="Z53" s="4"/>
    </row>
    <row r="54" spans="1:26" ht="15.75" customHeight="1">
      <c r="A54" s="39"/>
      <c r="B54" s="41" t="s">
        <v>145</v>
      </c>
      <c r="C54" s="257">
        <f t="shared" si="1"/>
        <v>4155</v>
      </c>
      <c r="D54" s="250">
        <f t="shared" si="2"/>
        <v>2092</v>
      </c>
      <c r="E54" s="250">
        <f t="shared" si="3"/>
        <v>2063</v>
      </c>
      <c r="F54" s="255">
        <f t="shared" si="4"/>
        <v>664</v>
      </c>
      <c r="G54" s="139">
        <v>343</v>
      </c>
      <c r="H54" s="139">
        <v>321</v>
      </c>
      <c r="I54" s="255">
        <f t="shared" si="5"/>
        <v>704</v>
      </c>
      <c r="J54" s="139">
        <v>379</v>
      </c>
      <c r="K54" s="139">
        <v>325</v>
      </c>
      <c r="L54" s="255">
        <f t="shared" si="6"/>
        <v>660</v>
      </c>
      <c r="M54" s="139">
        <v>314</v>
      </c>
      <c r="N54" s="139">
        <v>346</v>
      </c>
      <c r="O54" s="255">
        <f t="shared" si="7"/>
        <v>716</v>
      </c>
      <c r="P54" s="139">
        <v>348</v>
      </c>
      <c r="Q54" s="139">
        <v>368</v>
      </c>
      <c r="R54" s="255">
        <f t="shared" si="8"/>
        <v>705</v>
      </c>
      <c r="S54" s="139">
        <v>344</v>
      </c>
      <c r="T54" s="139">
        <v>361</v>
      </c>
      <c r="U54" s="255">
        <f t="shared" si="9"/>
        <v>706</v>
      </c>
      <c r="V54" s="139">
        <v>364</v>
      </c>
      <c r="W54" s="139">
        <v>342</v>
      </c>
      <c r="X54" s="139">
        <v>48</v>
      </c>
      <c r="Y54" s="42" t="s">
        <v>145</v>
      </c>
      <c r="Z54" s="4"/>
    </row>
    <row r="55" spans="1:26" ht="15.75" customHeight="1">
      <c r="A55" s="39"/>
      <c r="B55" s="41" t="s">
        <v>146</v>
      </c>
      <c r="C55" s="257">
        <f t="shared" si="1"/>
        <v>351</v>
      </c>
      <c r="D55" s="250">
        <f t="shared" si="2"/>
        <v>176</v>
      </c>
      <c r="E55" s="250">
        <f t="shared" si="3"/>
        <v>175</v>
      </c>
      <c r="F55" s="255">
        <f t="shared" si="4"/>
        <v>67</v>
      </c>
      <c r="G55" s="139">
        <v>34</v>
      </c>
      <c r="H55" s="139">
        <v>33</v>
      </c>
      <c r="I55" s="255">
        <f t="shared" si="5"/>
        <v>42</v>
      </c>
      <c r="J55" s="139">
        <v>25</v>
      </c>
      <c r="K55" s="139">
        <v>17</v>
      </c>
      <c r="L55" s="255">
        <f t="shared" si="6"/>
        <v>60</v>
      </c>
      <c r="M55" s="139">
        <v>27</v>
      </c>
      <c r="N55" s="139">
        <v>33</v>
      </c>
      <c r="O55" s="255">
        <f t="shared" si="7"/>
        <v>53</v>
      </c>
      <c r="P55" s="139">
        <v>23</v>
      </c>
      <c r="Q55" s="139">
        <v>30</v>
      </c>
      <c r="R55" s="255">
        <f t="shared" si="8"/>
        <v>52</v>
      </c>
      <c r="S55" s="139">
        <v>24</v>
      </c>
      <c r="T55" s="139">
        <v>28</v>
      </c>
      <c r="U55" s="255">
        <f t="shared" si="9"/>
        <v>77</v>
      </c>
      <c r="V55" s="139">
        <v>43</v>
      </c>
      <c r="W55" s="139">
        <v>34</v>
      </c>
      <c r="X55" s="139">
        <v>5</v>
      </c>
      <c r="Y55" s="42" t="s">
        <v>146</v>
      </c>
      <c r="Z55" s="4"/>
    </row>
    <row r="56" spans="1:26" s="234" customFormat="1" ht="15.75" customHeight="1">
      <c r="A56" s="272" t="s">
        <v>245</v>
      </c>
      <c r="B56" s="273"/>
      <c r="C56" s="254">
        <f t="shared" si="1"/>
        <v>1622</v>
      </c>
      <c r="D56" s="255">
        <f t="shared" si="2"/>
        <v>838</v>
      </c>
      <c r="E56" s="255">
        <f t="shared" si="3"/>
        <v>784</v>
      </c>
      <c r="F56" s="255">
        <f t="shared" si="4"/>
        <v>270</v>
      </c>
      <c r="G56" s="255">
        <f aca="true" t="shared" si="18" ref="G56:X56">SUM(G57:G58)</f>
        <v>138</v>
      </c>
      <c r="H56" s="255">
        <f t="shared" si="18"/>
        <v>132</v>
      </c>
      <c r="I56" s="255">
        <f t="shared" si="5"/>
        <v>263</v>
      </c>
      <c r="J56" s="255">
        <f t="shared" si="18"/>
        <v>138</v>
      </c>
      <c r="K56" s="255">
        <f t="shared" si="18"/>
        <v>125</v>
      </c>
      <c r="L56" s="255">
        <f t="shared" si="6"/>
        <v>258</v>
      </c>
      <c r="M56" s="255">
        <f t="shared" si="18"/>
        <v>129</v>
      </c>
      <c r="N56" s="255">
        <f t="shared" si="18"/>
        <v>129</v>
      </c>
      <c r="O56" s="255">
        <f t="shared" si="7"/>
        <v>282</v>
      </c>
      <c r="P56" s="255">
        <f t="shared" si="18"/>
        <v>143</v>
      </c>
      <c r="Q56" s="255">
        <f t="shared" si="18"/>
        <v>139</v>
      </c>
      <c r="R56" s="255">
        <f t="shared" si="8"/>
        <v>274</v>
      </c>
      <c r="S56" s="255">
        <f t="shared" si="18"/>
        <v>155</v>
      </c>
      <c r="T56" s="255">
        <f t="shared" si="18"/>
        <v>119</v>
      </c>
      <c r="U56" s="255">
        <f t="shared" si="9"/>
        <v>275</v>
      </c>
      <c r="V56" s="255">
        <f t="shared" si="18"/>
        <v>135</v>
      </c>
      <c r="W56" s="255">
        <f t="shared" si="18"/>
        <v>140</v>
      </c>
      <c r="X56" s="255">
        <f t="shared" si="18"/>
        <v>30</v>
      </c>
      <c r="Y56" s="265" t="s">
        <v>245</v>
      </c>
      <c r="Z56" s="305"/>
    </row>
    <row r="57" spans="1:26" ht="15.75" customHeight="1">
      <c r="A57" s="39"/>
      <c r="B57" s="41" t="s">
        <v>147</v>
      </c>
      <c r="C57" s="257">
        <f t="shared" si="1"/>
        <v>420</v>
      </c>
      <c r="D57" s="250">
        <f t="shared" si="2"/>
        <v>208</v>
      </c>
      <c r="E57" s="250">
        <f t="shared" si="3"/>
        <v>212</v>
      </c>
      <c r="F57" s="255">
        <f t="shared" si="4"/>
        <v>55</v>
      </c>
      <c r="G57" s="139">
        <v>26</v>
      </c>
      <c r="H57" s="139">
        <v>29</v>
      </c>
      <c r="I57" s="255">
        <f t="shared" si="5"/>
        <v>69</v>
      </c>
      <c r="J57" s="139">
        <v>36</v>
      </c>
      <c r="K57" s="139">
        <v>33</v>
      </c>
      <c r="L57" s="255">
        <f t="shared" si="6"/>
        <v>74</v>
      </c>
      <c r="M57" s="139">
        <v>35</v>
      </c>
      <c r="N57" s="139">
        <v>39</v>
      </c>
      <c r="O57" s="255">
        <f t="shared" si="7"/>
        <v>76</v>
      </c>
      <c r="P57" s="139">
        <v>40</v>
      </c>
      <c r="Q57" s="139">
        <v>36</v>
      </c>
      <c r="R57" s="255">
        <f t="shared" si="8"/>
        <v>62</v>
      </c>
      <c r="S57" s="139">
        <v>32</v>
      </c>
      <c r="T57" s="139">
        <v>30</v>
      </c>
      <c r="U57" s="255">
        <f t="shared" si="9"/>
        <v>84</v>
      </c>
      <c r="V57" s="139">
        <v>39</v>
      </c>
      <c r="W57" s="139">
        <v>45</v>
      </c>
      <c r="X57" s="139">
        <v>8</v>
      </c>
      <c r="Y57" s="42" t="s">
        <v>147</v>
      </c>
      <c r="Z57" s="4"/>
    </row>
    <row r="58" spans="1:26" s="1" customFormat="1" ht="15.75" customHeight="1">
      <c r="A58" s="39"/>
      <c r="B58" s="41" t="s">
        <v>162</v>
      </c>
      <c r="C58" s="257">
        <f t="shared" si="1"/>
        <v>1202</v>
      </c>
      <c r="D58" s="250">
        <f t="shared" si="2"/>
        <v>630</v>
      </c>
      <c r="E58" s="250">
        <f t="shared" si="3"/>
        <v>572</v>
      </c>
      <c r="F58" s="255">
        <f t="shared" si="4"/>
        <v>215</v>
      </c>
      <c r="G58" s="139">
        <v>112</v>
      </c>
      <c r="H58" s="139">
        <v>103</v>
      </c>
      <c r="I58" s="255">
        <f t="shared" si="5"/>
        <v>194</v>
      </c>
      <c r="J58" s="139">
        <v>102</v>
      </c>
      <c r="K58" s="139">
        <v>92</v>
      </c>
      <c r="L58" s="255">
        <f t="shared" si="6"/>
        <v>184</v>
      </c>
      <c r="M58" s="139">
        <v>94</v>
      </c>
      <c r="N58" s="139">
        <v>90</v>
      </c>
      <c r="O58" s="255">
        <f t="shared" si="7"/>
        <v>206</v>
      </c>
      <c r="P58" s="139">
        <v>103</v>
      </c>
      <c r="Q58" s="139">
        <v>103</v>
      </c>
      <c r="R58" s="255">
        <f t="shared" si="8"/>
        <v>212</v>
      </c>
      <c r="S58" s="139">
        <v>123</v>
      </c>
      <c r="T58" s="139">
        <v>89</v>
      </c>
      <c r="U58" s="255">
        <f t="shared" si="9"/>
        <v>191</v>
      </c>
      <c r="V58" s="139">
        <v>96</v>
      </c>
      <c r="W58" s="139">
        <v>95</v>
      </c>
      <c r="X58" s="139">
        <v>22</v>
      </c>
      <c r="Y58" s="42" t="s">
        <v>162</v>
      </c>
      <c r="Z58" s="4"/>
    </row>
    <row r="59" spans="1:26" s="228" customFormat="1" ht="15.75" customHeight="1">
      <c r="A59" s="272" t="s">
        <v>246</v>
      </c>
      <c r="B59" s="307"/>
      <c r="C59" s="254">
        <f t="shared" si="1"/>
        <v>1958</v>
      </c>
      <c r="D59" s="255">
        <f t="shared" si="2"/>
        <v>1017</v>
      </c>
      <c r="E59" s="255">
        <f t="shared" si="3"/>
        <v>941</v>
      </c>
      <c r="F59" s="255">
        <f t="shared" si="4"/>
        <v>308</v>
      </c>
      <c r="G59" s="255">
        <f aca="true" t="shared" si="19" ref="G59:X59">SUM(G60:G61)</f>
        <v>156</v>
      </c>
      <c r="H59" s="255">
        <f t="shared" si="19"/>
        <v>152</v>
      </c>
      <c r="I59" s="255">
        <f t="shared" si="5"/>
        <v>319</v>
      </c>
      <c r="J59" s="255">
        <f t="shared" si="19"/>
        <v>161</v>
      </c>
      <c r="K59" s="255">
        <f t="shared" si="19"/>
        <v>158</v>
      </c>
      <c r="L59" s="255">
        <f t="shared" si="6"/>
        <v>325</v>
      </c>
      <c r="M59" s="255">
        <f t="shared" si="19"/>
        <v>171</v>
      </c>
      <c r="N59" s="255">
        <f t="shared" si="19"/>
        <v>154</v>
      </c>
      <c r="O59" s="255">
        <f t="shared" si="7"/>
        <v>314</v>
      </c>
      <c r="P59" s="255">
        <f t="shared" si="19"/>
        <v>177</v>
      </c>
      <c r="Q59" s="255">
        <f t="shared" si="19"/>
        <v>137</v>
      </c>
      <c r="R59" s="255">
        <f t="shared" si="8"/>
        <v>352</v>
      </c>
      <c r="S59" s="255">
        <f t="shared" si="19"/>
        <v>180</v>
      </c>
      <c r="T59" s="255">
        <f t="shared" si="19"/>
        <v>172</v>
      </c>
      <c r="U59" s="255">
        <f t="shared" si="9"/>
        <v>340</v>
      </c>
      <c r="V59" s="255">
        <f t="shared" si="19"/>
        <v>172</v>
      </c>
      <c r="W59" s="255">
        <f t="shared" si="19"/>
        <v>168</v>
      </c>
      <c r="X59" s="255">
        <f t="shared" si="19"/>
        <v>27</v>
      </c>
      <c r="Y59" s="265" t="s">
        <v>246</v>
      </c>
      <c r="Z59" s="266"/>
    </row>
    <row r="60" spans="1:26" ht="15.75" customHeight="1">
      <c r="A60" s="44"/>
      <c r="B60" s="41" t="s">
        <v>148</v>
      </c>
      <c r="C60" s="257">
        <f t="shared" si="1"/>
        <v>781</v>
      </c>
      <c r="D60" s="250">
        <f t="shared" si="2"/>
        <v>404</v>
      </c>
      <c r="E60" s="250">
        <f t="shared" si="3"/>
        <v>377</v>
      </c>
      <c r="F60" s="255">
        <f t="shared" si="4"/>
        <v>122</v>
      </c>
      <c r="G60" s="139">
        <v>55</v>
      </c>
      <c r="H60" s="139">
        <v>67</v>
      </c>
      <c r="I60" s="255">
        <f t="shared" si="5"/>
        <v>125</v>
      </c>
      <c r="J60" s="139">
        <v>62</v>
      </c>
      <c r="K60" s="139">
        <v>63</v>
      </c>
      <c r="L60" s="255">
        <f t="shared" si="6"/>
        <v>127</v>
      </c>
      <c r="M60" s="139">
        <v>68</v>
      </c>
      <c r="N60" s="139">
        <v>59</v>
      </c>
      <c r="O60" s="255">
        <f t="shared" si="7"/>
        <v>127</v>
      </c>
      <c r="P60" s="139">
        <v>78</v>
      </c>
      <c r="Q60" s="139">
        <v>49</v>
      </c>
      <c r="R60" s="255">
        <f t="shared" si="8"/>
        <v>137</v>
      </c>
      <c r="S60" s="139">
        <v>65</v>
      </c>
      <c r="T60" s="139">
        <v>72</v>
      </c>
      <c r="U60" s="255">
        <f t="shared" si="9"/>
        <v>143</v>
      </c>
      <c r="V60" s="139">
        <v>76</v>
      </c>
      <c r="W60" s="139">
        <v>67</v>
      </c>
      <c r="X60" s="139">
        <v>9</v>
      </c>
      <c r="Y60" s="42" t="s">
        <v>148</v>
      </c>
      <c r="Z60" s="4"/>
    </row>
    <row r="61" spans="1:26" ht="15.75" customHeight="1">
      <c r="A61" s="44"/>
      <c r="B61" s="41" t="s">
        <v>232</v>
      </c>
      <c r="C61" s="257">
        <f t="shared" si="1"/>
        <v>1177</v>
      </c>
      <c r="D61" s="250">
        <f t="shared" si="2"/>
        <v>613</v>
      </c>
      <c r="E61" s="250">
        <f t="shared" si="3"/>
        <v>564</v>
      </c>
      <c r="F61" s="255">
        <f t="shared" si="4"/>
        <v>186</v>
      </c>
      <c r="G61" s="139">
        <v>101</v>
      </c>
      <c r="H61" s="139">
        <v>85</v>
      </c>
      <c r="I61" s="255">
        <f t="shared" si="5"/>
        <v>194</v>
      </c>
      <c r="J61" s="139">
        <v>99</v>
      </c>
      <c r="K61" s="139">
        <v>95</v>
      </c>
      <c r="L61" s="255">
        <f t="shared" si="6"/>
        <v>198</v>
      </c>
      <c r="M61" s="139">
        <v>103</v>
      </c>
      <c r="N61" s="139">
        <v>95</v>
      </c>
      <c r="O61" s="255">
        <f t="shared" si="7"/>
        <v>187</v>
      </c>
      <c r="P61" s="139">
        <v>99</v>
      </c>
      <c r="Q61" s="139">
        <v>88</v>
      </c>
      <c r="R61" s="255">
        <f t="shared" si="8"/>
        <v>215</v>
      </c>
      <c r="S61" s="139">
        <v>115</v>
      </c>
      <c r="T61" s="139">
        <v>100</v>
      </c>
      <c r="U61" s="255">
        <f t="shared" si="9"/>
        <v>197</v>
      </c>
      <c r="V61" s="139">
        <v>96</v>
      </c>
      <c r="W61" s="139">
        <v>101</v>
      </c>
      <c r="X61" s="139">
        <v>18</v>
      </c>
      <c r="Y61" s="42" t="s">
        <v>232</v>
      </c>
      <c r="Z61" s="4"/>
    </row>
    <row r="62" spans="1:26" s="228" customFormat="1" ht="15.75" customHeight="1">
      <c r="A62" s="272" t="s">
        <v>247</v>
      </c>
      <c r="B62" s="273"/>
      <c r="C62" s="254">
        <f t="shared" si="1"/>
        <v>251</v>
      </c>
      <c r="D62" s="255">
        <f t="shared" si="2"/>
        <v>138</v>
      </c>
      <c r="E62" s="255">
        <f t="shared" si="3"/>
        <v>113</v>
      </c>
      <c r="F62" s="255">
        <f t="shared" si="4"/>
        <v>38</v>
      </c>
      <c r="G62" s="255">
        <f aca="true" t="shared" si="20" ref="G62:X62">G63</f>
        <v>21</v>
      </c>
      <c r="H62" s="255">
        <f t="shared" si="20"/>
        <v>17</v>
      </c>
      <c r="I62" s="255">
        <f t="shared" si="5"/>
        <v>37</v>
      </c>
      <c r="J62" s="255">
        <f t="shared" si="20"/>
        <v>19</v>
      </c>
      <c r="K62" s="255">
        <f t="shared" si="20"/>
        <v>18</v>
      </c>
      <c r="L62" s="255">
        <f t="shared" si="6"/>
        <v>33</v>
      </c>
      <c r="M62" s="255">
        <f t="shared" si="20"/>
        <v>19</v>
      </c>
      <c r="N62" s="255">
        <f>N63</f>
        <v>14</v>
      </c>
      <c r="O62" s="255">
        <f t="shared" si="7"/>
        <v>47</v>
      </c>
      <c r="P62" s="255">
        <f t="shared" si="20"/>
        <v>22</v>
      </c>
      <c r="Q62" s="255">
        <f t="shared" si="20"/>
        <v>25</v>
      </c>
      <c r="R62" s="255">
        <f t="shared" si="8"/>
        <v>50</v>
      </c>
      <c r="S62" s="255">
        <f t="shared" si="20"/>
        <v>35</v>
      </c>
      <c r="T62" s="255">
        <f t="shared" si="20"/>
        <v>15</v>
      </c>
      <c r="U62" s="255">
        <f t="shared" si="9"/>
        <v>46</v>
      </c>
      <c r="V62" s="255">
        <f t="shared" si="20"/>
        <v>22</v>
      </c>
      <c r="W62" s="255">
        <f t="shared" si="20"/>
        <v>24</v>
      </c>
      <c r="X62" s="255">
        <f t="shared" si="20"/>
        <v>0</v>
      </c>
      <c r="Y62" s="265" t="s">
        <v>247</v>
      </c>
      <c r="Z62" s="305"/>
    </row>
    <row r="63" spans="1:26" ht="15.75" customHeight="1">
      <c r="A63" s="44"/>
      <c r="B63" s="41" t="s">
        <v>149</v>
      </c>
      <c r="C63" s="257">
        <f t="shared" si="1"/>
        <v>251</v>
      </c>
      <c r="D63" s="250">
        <f t="shared" si="2"/>
        <v>138</v>
      </c>
      <c r="E63" s="250">
        <f t="shared" si="3"/>
        <v>113</v>
      </c>
      <c r="F63" s="255">
        <f t="shared" si="4"/>
        <v>38</v>
      </c>
      <c r="G63" s="139">
        <v>21</v>
      </c>
      <c r="H63" s="139">
        <v>17</v>
      </c>
      <c r="I63" s="255">
        <f t="shared" si="5"/>
        <v>37</v>
      </c>
      <c r="J63" s="139">
        <v>19</v>
      </c>
      <c r="K63" s="139">
        <v>18</v>
      </c>
      <c r="L63" s="255">
        <f t="shared" si="6"/>
        <v>33</v>
      </c>
      <c r="M63" s="139">
        <v>19</v>
      </c>
      <c r="N63" s="139">
        <v>14</v>
      </c>
      <c r="O63" s="255">
        <f t="shared" si="7"/>
        <v>47</v>
      </c>
      <c r="P63" s="139">
        <v>22</v>
      </c>
      <c r="Q63" s="139">
        <v>25</v>
      </c>
      <c r="R63" s="255">
        <f t="shared" si="8"/>
        <v>50</v>
      </c>
      <c r="S63" s="139">
        <v>35</v>
      </c>
      <c r="T63" s="139">
        <v>15</v>
      </c>
      <c r="U63" s="255">
        <f t="shared" si="9"/>
        <v>46</v>
      </c>
      <c r="V63" s="139">
        <v>22</v>
      </c>
      <c r="W63" s="139">
        <v>24</v>
      </c>
      <c r="X63" s="139">
        <v>0</v>
      </c>
      <c r="Y63" s="42" t="s">
        <v>149</v>
      </c>
      <c r="Z63" s="4"/>
    </row>
    <row r="64" spans="1:26" s="234" customFormat="1" ht="15.75" customHeight="1">
      <c r="A64" s="272" t="s">
        <v>248</v>
      </c>
      <c r="B64" s="307"/>
      <c r="C64" s="254">
        <f t="shared" si="1"/>
        <v>631</v>
      </c>
      <c r="D64" s="255">
        <f t="shared" si="2"/>
        <v>316</v>
      </c>
      <c r="E64" s="255">
        <f t="shared" si="3"/>
        <v>315</v>
      </c>
      <c r="F64" s="255">
        <f t="shared" si="4"/>
        <v>91</v>
      </c>
      <c r="G64" s="255">
        <f aca="true" t="shared" si="21" ref="G64:X64">G65</f>
        <v>55</v>
      </c>
      <c r="H64" s="255">
        <f>H65</f>
        <v>36</v>
      </c>
      <c r="I64" s="255">
        <f t="shared" si="5"/>
        <v>102</v>
      </c>
      <c r="J64" s="255">
        <f t="shared" si="21"/>
        <v>54</v>
      </c>
      <c r="K64" s="255">
        <f t="shared" si="21"/>
        <v>48</v>
      </c>
      <c r="L64" s="255">
        <f t="shared" si="6"/>
        <v>103</v>
      </c>
      <c r="M64" s="255">
        <f t="shared" si="21"/>
        <v>49</v>
      </c>
      <c r="N64" s="255">
        <f t="shared" si="21"/>
        <v>54</v>
      </c>
      <c r="O64" s="255">
        <f t="shared" si="7"/>
        <v>105</v>
      </c>
      <c r="P64" s="255">
        <f t="shared" si="21"/>
        <v>53</v>
      </c>
      <c r="Q64" s="255">
        <f t="shared" si="21"/>
        <v>52</v>
      </c>
      <c r="R64" s="255">
        <f t="shared" si="8"/>
        <v>118</v>
      </c>
      <c r="S64" s="255">
        <f t="shared" si="21"/>
        <v>52</v>
      </c>
      <c r="T64" s="255">
        <f t="shared" si="21"/>
        <v>66</v>
      </c>
      <c r="U64" s="255">
        <f t="shared" si="9"/>
        <v>112</v>
      </c>
      <c r="V64" s="255">
        <f t="shared" si="21"/>
        <v>53</v>
      </c>
      <c r="W64" s="255">
        <f t="shared" si="21"/>
        <v>59</v>
      </c>
      <c r="X64" s="255">
        <f t="shared" si="21"/>
        <v>15</v>
      </c>
      <c r="Y64" s="265" t="s">
        <v>248</v>
      </c>
      <c r="Z64" s="266"/>
    </row>
    <row r="65" spans="1:26" s="1" customFormat="1" ht="15.75" customHeight="1">
      <c r="A65" s="44"/>
      <c r="B65" s="41" t="s">
        <v>233</v>
      </c>
      <c r="C65" s="257">
        <f t="shared" si="1"/>
        <v>631</v>
      </c>
      <c r="D65" s="250">
        <f t="shared" si="2"/>
        <v>316</v>
      </c>
      <c r="E65" s="250">
        <f t="shared" si="3"/>
        <v>315</v>
      </c>
      <c r="F65" s="255">
        <f t="shared" si="4"/>
        <v>91</v>
      </c>
      <c r="G65" s="139">
        <v>55</v>
      </c>
      <c r="H65" s="139">
        <v>36</v>
      </c>
      <c r="I65" s="255">
        <f t="shared" si="5"/>
        <v>102</v>
      </c>
      <c r="J65" s="139">
        <v>54</v>
      </c>
      <c r="K65" s="139">
        <v>48</v>
      </c>
      <c r="L65" s="255">
        <f t="shared" si="6"/>
        <v>103</v>
      </c>
      <c r="M65" s="139">
        <v>49</v>
      </c>
      <c r="N65" s="139">
        <v>54</v>
      </c>
      <c r="O65" s="255">
        <f t="shared" si="7"/>
        <v>105</v>
      </c>
      <c r="P65" s="139">
        <v>53</v>
      </c>
      <c r="Q65" s="139">
        <v>52</v>
      </c>
      <c r="R65" s="255">
        <f t="shared" si="8"/>
        <v>118</v>
      </c>
      <c r="S65" s="139">
        <v>52</v>
      </c>
      <c r="T65" s="139">
        <v>66</v>
      </c>
      <c r="U65" s="255">
        <f t="shared" si="9"/>
        <v>112</v>
      </c>
      <c r="V65" s="139">
        <v>53</v>
      </c>
      <c r="W65" s="139">
        <v>59</v>
      </c>
      <c r="X65" s="139">
        <v>15</v>
      </c>
      <c r="Y65" s="42" t="s">
        <v>233</v>
      </c>
      <c r="Z65" s="4"/>
    </row>
    <row r="66" spans="1:26" s="1" customFormat="1" ht="15.75" customHeight="1">
      <c r="A66" s="19"/>
      <c r="B66" s="2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/>
      <c r="Z66" s="19"/>
    </row>
    <row r="67" spans="2:24" ht="11.25" customHeight="1">
      <c r="B67" s="24"/>
      <c r="C67" s="24"/>
      <c r="D67" s="24"/>
      <c r="E67" s="24"/>
      <c r="F67" s="24"/>
      <c r="G67" s="24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2:7" ht="11.25" customHeight="1">
      <c r="B68" s="24"/>
      <c r="C68" s="24"/>
      <c r="D68" s="24"/>
      <c r="E68" s="24"/>
      <c r="F68" s="1"/>
      <c r="G68" s="1"/>
    </row>
    <row r="69" spans="2:5" ht="11.25" customHeight="1">
      <c r="B69" s="18"/>
      <c r="C69" s="18"/>
      <c r="D69" s="18"/>
      <c r="E69" s="18"/>
    </row>
    <row r="70" spans="2:5" ht="11.25" customHeight="1">
      <c r="B70" s="18"/>
      <c r="C70" s="18"/>
      <c r="D70" s="18"/>
      <c r="E70" s="18"/>
    </row>
    <row r="71" spans="2:5" ht="11.25" customHeight="1">
      <c r="B71" s="18"/>
      <c r="C71" s="18"/>
      <c r="D71" s="18"/>
      <c r="E71" s="18"/>
    </row>
    <row r="72" spans="2:5" ht="11.25" customHeight="1">
      <c r="B72" s="18"/>
      <c r="C72" s="18"/>
      <c r="D72" s="18"/>
      <c r="E72" s="18"/>
    </row>
    <row r="73" spans="2:5" ht="11.25" customHeight="1">
      <c r="B73" s="18"/>
      <c r="C73" s="18"/>
      <c r="D73" s="18"/>
      <c r="E73" s="18"/>
    </row>
    <row r="74" spans="2:5" ht="11.25" customHeight="1">
      <c r="B74" s="18"/>
      <c r="C74" s="18"/>
      <c r="D74" s="18"/>
      <c r="E74" s="18"/>
    </row>
    <row r="75" spans="2:5" ht="11.25" customHeight="1">
      <c r="B75" s="18"/>
      <c r="C75" s="18"/>
      <c r="D75" s="18"/>
      <c r="E75" s="18"/>
    </row>
    <row r="76" spans="2:5" ht="11.25" customHeight="1">
      <c r="B76" s="18"/>
      <c r="C76" s="18"/>
      <c r="D76" s="18"/>
      <c r="E76" s="18"/>
    </row>
    <row r="77" spans="2:5" ht="11.25" customHeight="1">
      <c r="B77" s="18"/>
      <c r="C77" s="18"/>
      <c r="D77" s="18"/>
      <c r="E77" s="18"/>
    </row>
    <row r="78" spans="2:5" ht="11.25" customHeight="1">
      <c r="B78" s="18"/>
      <c r="C78" s="18"/>
      <c r="D78" s="18"/>
      <c r="E78" s="18"/>
    </row>
    <row r="79" spans="2:5" ht="11.25" customHeight="1">
      <c r="B79" s="18"/>
      <c r="C79" s="18"/>
      <c r="D79" s="18"/>
      <c r="E79" s="18"/>
    </row>
    <row r="80" spans="2:5" ht="11.25" customHeight="1">
      <c r="B80" s="18"/>
      <c r="C80" s="18"/>
      <c r="D80" s="18"/>
      <c r="E80" s="18"/>
    </row>
    <row r="81" spans="2:5" ht="11.25" customHeight="1">
      <c r="B81" s="18"/>
      <c r="C81" s="18"/>
      <c r="D81" s="18"/>
      <c r="E81" s="18"/>
    </row>
  </sheetData>
  <sheetProtection/>
  <mergeCells count="54">
    <mergeCell ref="R3:T4"/>
    <mergeCell ref="R5:R6"/>
    <mergeCell ref="S5:S6"/>
    <mergeCell ref="T5:T6"/>
    <mergeCell ref="U5:U6"/>
    <mergeCell ref="U3:W4"/>
    <mergeCell ref="N5:N6"/>
    <mergeCell ref="O5:O6"/>
    <mergeCell ref="P5:P6"/>
    <mergeCell ref="Q5:Q6"/>
    <mergeCell ref="V5:V6"/>
    <mergeCell ref="W5:W6"/>
    <mergeCell ref="L3:N4"/>
    <mergeCell ref="O3:Q4"/>
    <mergeCell ref="F5:F6"/>
    <mergeCell ref="G5:G6"/>
    <mergeCell ref="H5:H6"/>
    <mergeCell ref="I5:I6"/>
    <mergeCell ref="J5:J6"/>
    <mergeCell ref="K5:K6"/>
    <mergeCell ref="L5:L6"/>
    <mergeCell ref="M5:M6"/>
    <mergeCell ref="C5:C6"/>
    <mergeCell ref="D5:D6"/>
    <mergeCell ref="E5:E6"/>
    <mergeCell ref="D3:D4"/>
    <mergeCell ref="F3:H4"/>
    <mergeCell ref="I3:K4"/>
    <mergeCell ref="A3:B6"/>
    <mergeCell ref="Y3:Z6"/>
    <mergeCell ref="A1:N1"/>
    <mergeCell ref="A59:B59"/>
    <mergeCell ref="A44:B44"/>
    <mergeCell ref="A47:B47"/>
    <mergeCell ref="A51:B51"/>
    <mergeCell ref="A56:B56"/>
    <mergeCell ref="A15:B15"/>
    <mergeCell ref="A34:B34"/>
    <mergeCell ref="A37:B37"/>
    <mergeCell ref="A42:B42"/>
    <mergeCell ref="A64:B64"/>
    <mergeCell ref="Y64:Z64"/>
    <mergeCell ref="Y56:Z56"/>
    <mergeCell ref="Y59:Z59"/>
    <mergeCell ref="A62:B62"/>
    <mergeCell ref="X3:X6"/>
    <mergeCell ref="Y62:Z62"/>
    <mergeCell ref="Y51:Z51"/>
    <mergeCell ref="Y15:Z15"/>
    <mergeCell ref="Y34:Z34"/>
    <mergeCell ref="Y37:Z37"/>
    <mergeCell ref="Y42:Z42"/>
    <mergeCell ref="Y44:Z44"/>
    <mergeCell ref="Y47:Z4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Z78"/>
  <sheetViews>
    <sheetView showGridLines="0" view="pageBreakPreview" zoomScaleSheetLayoutView="100" zoomScalePageLayoutView="0" workbookViewId="0" topLeftCell="A1">
      <pane xSplit="2" ySplit="6" topLeftCell="C7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2" sqref="A2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23" width="7.58203125" style="5" customWidth="1"/>
    <col min="24" max="24" width="10.75" style="5" customWidth="1"/>
    <col min="25" max="25" width="8.75" style="5" customWidth="1"/>
    <col min="26" max="26" width="1.328125" style="5" customWidth="1"/>
    <col min="27" max="16384" width="8.75" style="5" customWidth="1"/>
  </cols>
  <sheetData>
    <row r="1" spans="1:24" ht="16.5" customHeight="1">
      <c r="A1" s="309" t="s">
        <v>214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28"/>
      <c r="P1" s="28"/>
      <c r="Q1" s="28"/>
      <c r="R1" s="28"/>
      <c r="S1" s="28"/>
      <c r="T1" s="28"/>
      <c r="U1" s="28"/>
      <c r="V1" s="29" t="s">
        <v>194</v>
      </c>
      <c r="W1" s="28"/>
      <c r="X1" s="28"/>
    </row>
    <row r="2" spans="1:26" ht="16.5" customHeight="1">
      <c r="A2" s="29" t="s">
        <v>213</v>
      </c>
      <c r="C2" s="218"/>
      <c r="D2" s="218"/>
      <c r="E2" s="218"/>
      <c r="F2" s="30"/>
      <c r="G2" s="30"/>
      <c r="H2" s="30"/>
      <c r="I2" s="30"/>
      <c r="J2" s="30"/>
      <c r="K2" s="30"/>
      <c r="L2" s="30"/>
      <c r="M2" s="19"/>
      <c r="N2" s="30"/>
      <c r="O2" s="30" t="s">
        <v>251</v>
      </c>
      <c r="P2" s="30"/>
      <c r="Q2" s="30"/>
      <c r="R2" s="30"/>
      <c r="S2" s="30"/>
      <c r="T2" s="30"/>
      <c r="U2" s="30"/>
      <c r="V2" s="19"/>
      <c r="W2" s="30"/>
      <c r="X2" s="31"/>
      <c r="Y2" s="1"/>
      <c r="Z2" s="32" t="s">
        <v>0</v>
      </c>
    </row>
    <row r="3" spans="1:26" ht="16.5" customHeight="1">
      <c r="A3" s="295" t="s">
        <v>278</v>
      </c>
      <c r="B3" s="293"/>
      <c r="C3" s="219"/>
      <c r="D3" s="313" t="s">
        <v>4</v>
      </c>
      <c r="E3" s="31"/>
      <c r="F3" s="315" t="s">
        <v>112</v>
      </c>
      <c r="G3" s="313"/>
      <c r="H3" s="316"/>
      <c r="I3" s="315" t="s">
        <v>113</v>
      </c>
      <c r="J3" s="313"/>
      <c r="K3" s="316"/>
      <c r="L3" s="315" t="s">
        <v>114</v>
      </c>
      <c r="M3" s="313"/>
      <c r="N3" s="316"/>
      <c r="O3" s="315" t="s">
        <v>115</v>
      </c>
      <c r="P3" s="313"/>
      <c r="Q3" s="316"/>
      <c r="R3" s="315" t="s">
        <v>116</v>
      </c>
      <c r="S3" s="313"/>
      <c r="T3" s="316"/>
      <c r="U3" s="315" t="s">
        <v>117</v>
      </c>
      <c r="V3" s="313"/>
      <c r="W3" s="316"/>
      <c r="X3" s="302" t="s">
        <v>270</v>
      </c>
      <c r="Y3" s="308" t="s">
        <v>279</v>
      </c>
      <c r="Z3" s="292"/>
    </row>
    <row r="4" spans="1:26" ht="16.5" customHeight="1">
      <c r="A4" s="283"/>
      <c r="B4" s="296"/>
      <c r="C4" s="253"/>
      <c r="D4" s="314"/>
      <c r="E4" s="30"/>
      <c r="F4" s="317"/>
      <c r="G4" s="314"/>
      <c r="H4" s="318"/>
      <c r="I4" s="317"/>
      <c r="J4" s="314"/>
      <c r="K4" s="318"/>
      <c r="L4" s="317"/>
      <c r="M4" s="314"/>
      <c r="N4" s="318"/>
      <c r="O4" s="317"/>
      <c r="P4" s="314"/>
      <c r="Q4" s="318"/>
      <c r="R4" s="317"/>
      <c r="S4" s="314"/>
      <c r="T4" s="318"/>
      <c r="U4" s="317"/>
      <c r="V4" s="314"/>
      <c r="W4" s="318"/>
      <c r="X4" s="303"/>
      <c r="Y4" s="284"/>
      <c r="Z4" s="283"/>
    </row>
    <row r="5" spans="1:26" ht="16.5" customHeight="1">
      <c r="A5" s="283"/>
      <c r="B5" s="296"/>
      <c r="C5" s="311" t="s">
        <v>4</v>
      </c>
      <c r="D5" s="311" t="s">
        <v>2</v>
      </c>
      <c r="E5" s="311" t="s">
        <v>3</v>
      </c>
      <c r="F5" s="311" t="s">
        <v>4</v>
      </c>
      <c r="G5" s="311" t="s">
        <v>2</v>
      </c>
      <c r="H5" s="311" t="s">
        <v>3</v>
      </c>
      <c r="I5" s="311" t="s">
        <v>4</v>
      </c>
      <c r="J5" s="311" t="s">
        <v>2</v>
      </c>
      <c r="K5" s="311" t="s">
        <v>3</v>
      </c>
      <c r="L5" s="311" t="s">
        <v>4</v>
      </c>
      <c r="M5" s="311" t="s">
        <v>2</v>
      </c>
      <c r="N5" s="311" t="s">
        <v>3</v>
      </c>
      <c r="O5" s="311" t="s">
        <v>4</v>
      </c>
      <c r="P5" s="311" t="s">
        <v>2</v>
      </c>
      <c r="Q5" s="311" t="s">
        <v>3</v>
      </c>
      <c r="R5" s="311" t="s">
        <v>4</v>
      </c>
      <c r="S5" s="311" t="s">
        <v>2</v>
      </c>
      <c r="T5" s="311" t="s">
        <v>3</v>
      </c>
      <c r="U5" s="311" t="s">
        <v>4</v>
      </c>
      <c r="V5" s="311" t="s">
        <v>2</v>
      </c>
      <c r="W5" s="311" t="s">
        <v>3</v>
      </c>
      <c r="X5" s="303"/>
      <c r="Y5" s="284"/>
      <c r="Z5" s="283"/>
    </row>
    <row r="6" spans="1:26" ht="16.5" customHeight="1">
      <c r="A6" s="286"/>
      <c r="B6" s="294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04"/>
      <c r="Y6" s="285"/>
      <c r="Z6" s="286"/>
    </row>
    <row r="7" spans="1:26" ht="16.5" customHeight="1">
      <c r="A7" s="1"/>
      <c r="B7" s="33"/>
      <c r="C7" s="219"/>
      <c r="D7" s="132"/>
      <c r="E7" s="132"/>
      <c r="F7" s="31"/>
      <c r="G7" s="132"/>
      <c r="H7" s="132"/>
      <c r="I7" s="31"/>
      <c r="J7" s="132"/>
      <c r="K7" s="132"/>
      <c r="L7" s="31"/>
      <c r="M7" s="132"/>
      <c r="N7" s="132"/>
      <c r="O7" s="31"/>
      <c r="P7" s="132"/>
      <c r="Q7" s="132"/>
      <c r="R7" s="31"/>
      <c r="S7" s="132"/>
      <c r="T7" s="132"/>
      <c r="U7" s="31"/>
      <c r="V7" s="132"/>
      <c r="W7" s="132"/>
      <c r="X7" s="132"/>
      <c r="Y7" s="34"/>
      <c r="Z7" s="35"/>
    </row>
    <row r="8" spans="1:26" ht="16.5" customHeight="1">
      <c r="A8" s="199"/>
      <c r="B8" s="247" t="s">
        <v>296</v>
      </c>
      <c r="C8" s="254">
        <v>120853</v>
      </c>
      <c r="D8" s="255">
        <v>62108</v>
      </c>
      <c r="E8" s="255">
        <v>58745</v>
      </c>
      <c r="F8" s="255">
        <v>19579</v>
      </c>
      <c r="G8" s="255">
        <v>10113</v>
      </c>
      <c r="H8" s="255">
        <v>9466</v>
      </c>
      <c r="I8" s="255">
        <v>18948</v>
      </c>
      <c r="J8" s="255">
        <v>9711</v>
      </c>
      <c r="K8" s="255">
        <v>9237</v>
      </c>
      <c r="L8" s="255">
        <v>19655</v>
      </c>
      <c r="M8" s="255">
        <v>10095</v>
      </c>
      <c r="N8" s="255">
        <v>9560</v>
      </c>
      <c r="O8" s="255">
        <v>20566</v>
      </c>
      <c r="P8" s="255">
        <v>10541</v>
      </c>
      <c r="Q8" s="255">
        <v>10025</v>
      </c>
      <c r="R8" s="255">
        <v>20784</v>
      </c>
      <c r="S8" s="255">
        <v>10702</v>
      </c>
      <c r="T8" s="255">
        <v>10082</v>
      </c>
      <c r="U8" s="255">
        <v>21321</v>
      </c>
      <c r="V8" s="255">
        <v>10946</v>
      </c>
      <c r="W8" s="255">
        <v>10375</v>
      </c>
      <c r="X8" s="255">
        <v>1800</v>
      </c>
      <c r="Y8" s="248" t="s">
        <v>296</v>
      </c>
      <c r="Z8" s="4"/>
    </row>
    <row r="9" spans="1:26" s="228" customFormat="1" ht="16.5" customHeight="1">
      <c r="A9" s="242"/>
      <c r="B9" s="247" t="s">
        <v>310</v>
      </c>
      <c r="C9" s="254">
        <f>SUM(C12,C31,C34,C39,C41,C44,C48,C53,C56,C59,C61)</f>
        <v>119545</v>
      </c>
      <c r="D9" s="255">
        <f aca="true" t="shared" si="0" ref="D9:X9">SUM(D12,D31,D34,D39,D41,D44,D48,D53,D56,D59,D61)</f>
        <v>61491</v>
      </c>
      <c r="E9" s="255">
        <f t="shared" si="0"/>
        <v>58054</v>
      </c>
      <c r="F9" s="255">
        <f t="shared" si="0"/>
        <v>19809</v>
      </c>
      <c r="G9" s="255">
        <f t="shared" si="0"/>
        <v>10247</v>
      </c>
      <c r="H9" s="255">
        <f t="shared" si="0"/>
        <v>9562</v>
      </c>
      <c r="I9" s="255">
        <f t="shared" si="0"/>
        <v>19647</v>
      </c>
      <c r="J9" s="255">
        <f t="shared" si="0"/>
        <v>10148</v>
      </c>
      <c r="K9" s="255">
        <f t="shared" si="0"/>
        <v>9499</v>
      </c>
      <c r="L9" s="255">
        <f t="shared" si="0"/>
        <v>18989</v>
      </c>
      <c r="M9" s="255">
        <f t="shared" si="0"/>
        <v>9736</v>
      </c>
      <c r="N9" s="255">
        <f t="shared" si="0"/>
        <v>9253</v>
      </c>
      <c r="O9" s="255">
        <f t="shared" si="0"/>
        <v>19698</v>
      </c>
      <c r="P9" s="255">
        <f t="shared" si="0"/>
        <v>10103</v>
      </c>
      <c r="Q9" s="255">
        <f t="shared" si="0"/>
        <v>9595</v>
      </c>
      <c r="R9" s="255">
        <f t="shared" si="0"/>
        <v>20601</v>
      </c>
      <c r="S9" s="255">
        <f t="shared" si="0"/>
        <v>10546</v>
      </c>
      <c r="T9" s="255">
        <f t="shared" si="0"/>
        <v>10055</v>
      </c>
      <c r="U9" s="255">
        <f t="shared" si="0"/>
        <v>20801</v>
      </c>
      <c r="V9" s="255">
        <f t="shared" si="0"/>
        <v>10711</v>
      </c>
      <c r="W9" s="255">
        <f t="shared" si="0"/>
        <v>10090</v>
      </c>
      <c r="X9" s="255">
        <f t="shared" si="0"/>
        <v>1861</v>
      </c>
      <c r="Y9" s="248" t="s">
        <v>310</v>
      </c>
      <c r="Z9" s="36"/>
    </row>
    <row r="10" spans="1:26" ht="16.5" customHeight="1">
      <c r="A10" s="1"/>
      <c r="B10" s="33"/>
      <c r="C10" s="256" t="s">
        <v>305</v>
      </c>
      <c r="D10" s="142" t="s">
        <v>305</v>
      </c>
      <c r="E10" s="142" t="s">
        <v>305</v>
      </c>
      <c r="F10" s="142" t="s">
        <v>305</v>
      </c>
      <c r="G10" s="142"/>
      <c r="H10" s="142" t="s">
        <v>305</v>
      </c>
      <c r="I10" s="142" t="s">
        <v>305</v>
      </c>
      <c r="J10" s="142" t="s">
        <v>305</v>
      </c>
      <c r="K10" s="142" t="s">
        <v>305</v>
      </c>
      <c r="L10" s="142" t="s">
        <v>305</v>
      </c>
      <c r="M10" s="142" t="s">
        <v>305</v>
      </c>
      <c r="N10" s="142" t="s">
        <v>305</v>
      </c>
      <c r="O10" s="142" t="s">
        <v>305</v>
      </c>
      <c r="P10" s="142" t="s">
        <v>305</v>
      </c>
      <c r="Q10" s="142" t="s">
        <v>305</v>
      </c>
      <c r="R10" s="142" t="s">
        <v>305</v>
      </c>
      <c r="S10" s="142" t="s">
        <v>305</v>
      </c>
      <c r="T10" s="142" t="s">
        <v>305</v>
      </c>
      <c r="U10" s="142" t="s">
        <v>305</v>
      </c>
      <c r="V10" s="142" t="s">
        <v>305</v>
      </c>
      <c r="W10" s="142" t="s">
        <v>305</v>
      </c>
      <c r="X10" s="142" t="s">
        <v>305</v>
      </c>
      <c r="Y10" s="37"/>
      <c r="Z10" s="4"/>
    </row>
    <row r="11" spans="1:26" ht="16.5" customHeight="1">
      <c r="A11" s="1"/>
      <c r="B11" s="38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37"/>
      <c r="Z11" s="4"/>
    </row>
    <row r="12" spans="1:26" s="228" customFormat="1" ht="16.5" customHeight="1">
      <c r="A12" s="272" t="s">
        <v>252</v>
      </c>
      <c r="B12" s="310"/>
      <c r="C12" s="254">
        <f>D12+E12</f>
        <v>96593</v>
      </c>
      <c r="D12" s="255">
        <f>SUM(G12,J12,M12,P12,S12,V12)</f>
        <v>49709</v>
      </c>
      <c r="E12" s="255">
        <f>SUM(H12,K12,N12,Q12,T12,W12)</f>
        <v>46884</v>
      </c>
      <c r="F12" s="255">
        <f>G12+H12</f>
        <v>16043</v>
      </c>
      <c r="G12" s="255">
        <f aca="true" t="shared" si="1" ref="G12:X12">SUM(G14:G30)</f>
        <v>8260</v>
      </c>
      <c r="H12" s="255">
        <f t="shared" si="1"/>
        <v>7783</v>
      </c>
      <c r="I12" s="255">
        <f>J12+K12</f>
        <v>15909</v>
      </c>
      <c r="J12" s="255">
        <f t="shared" si="1"/>
        <v>8225</v>
      </c>
      <c r="K12" s="255">
        <f t="shared" si="1"/>
        <v>7684</v>
      </c>
      <c r="L12" s="255">
        <f>M12+N12</f>
        <v>15304</v>
      </c>
      <c r="M12" s="255">
        <f t="shared" si="1"/>
        <v>7891</v>
      </c>
      <c r="N12" s="255">
        <f t="shared" si="1"/>
        <v>7413</v>
      </c>
      <c r="O12" s="255">
        <f>P12+Q12</f>
        <v>15912</v>
      </c>
      <c r="P12" s="255">
        <f t="shared" si="1"/>
        <v>8147</v>
      </c>
      <c r="Q12" s="255">
        <f t="shared" si="1"/>
        <v>7765</v>
      </c>
      <c r="R12" s="255">
        <f>S12+T12</f>
        <v>16591</v>
      </c>
      <c r="S12" s="255">
        <f t="shared" si="1"/>
        <v>8519</v>
      </c>
      <c r="T12" s="255">
        <f t="shared" si="1"/>
        <v>8072</v>
      </c>
      <c r="U12" s="255">
        <f>V12+W12</f>
        <v>16834</v>
      </c>
      <c r="V12" s="255">
        <f t="shared" si="1"/>
        <v>8667</v>
      </c>
      <c r="W12" s="255">
        <f t="shared" si="1"/>
        <v>8167</v>
      </c>
      <c r="X12" s="255">
        <f t="shared" si="1"/>
        <v>1496</v>
      </c>
      <c r="Y12" s="265" t="s">
        <v>252</v>
      </c>
      <c r="Z12" s="267"/>
    </row>
    <row r="13" spans="1:26" s="228" customFormat="1" ht="16.5" customHeight="1">
      <c r="A13" s="36"/>
      <c r="B13" s="244" t="s">
        <v>253</v>
      </c>
      <c r="C13" s="254">
        <f aca="true" t="shared" si="2" ref="C13:C62">D13+E13</f>
        <v>52732</v>
      </c>
      <c r="D13" s="255">
        <f aca="true" t="shared" si="3" ref="D13:D62">SUM(G13,J13,M13,P13,S13,V13)</f>
        <v>27206</v>
      </c>
      <c r="E13" s="255">
        <f aca="true" t="shared" si="4" ref="E13:E62">SUM(H13,K13,N13,Q13,T13,W13)</f>
        <v>25526</v>
      </c>
      <c r="F13" s="255">
        <f aca="true" t="shared" si="5" ref="F13:F62">G13+H13</f>
        <v>8921</v>
      </c>
      <c r="G13" s="255">
        <f aca="true" t="shared" si="6" ref="G13:X13">SUM(G14:G18)</f>
        <v>4607</v>
      </c>
      <c r="H13" s="255">
        <f t="shared" si="6"/>
        <v>4314</v>
      </c>
      <c r="I13" s="255">
        <f aca="true" t="shared" si="7" ref="I13:I62">J13+K13</f>
        <v>8789</v>
      </c>
      <c r="J13" s="255">
        <f t="shared" si="6"/>
        <v>4537</v>
      </c>
      <c r="K13" s="255">
        <f t="shared" si="6"/>
        <v>4252</v>
      </c>
      <c r="L13" s="255">
        <f aca="true" t="shared" si="8" ref="L13:L62">M13+N13</f>
        <v>8442</v>
      </c>
      <c r="M13" s="255">
        <f t="shared" si="6"/>
        <v>4385</v>
      </c>
      <c r="N13" s="255">
        <f t="shared" si="6"/>
        <v>4057</v>
      </c>
      <c r="O13" s="255">
        <f aca="true" t="shared" si="9" ref="O13:O62">P13+Q13</f>
        <v>8512</v>
      </c>
      <c r="P13" s="255">
        <f t="shared" si="6"/>
        <v>4354</v>
      </c>
      <c r="Q13" s="255">
        <f t="shared" si="6"/>
        <v>4158</v>
      </c>
      <c r="R13" s="255">
        <f aca="true" t="shared" si="10" ref="R13:R62">S13+T13</f>
        <v>9072</v>
      </c>
      <c r="S13" s="255">
        <f t="shared" si="6"/>
        <v>4679</v>
      </c>
      <c r="T13" s="255">
        <f t="shared" si="6"/>
        <v>4393</v>
      </c>
      <c r="U13" s="255">
        <f aca="true" t="shared" si="11" ref="U13:U62">V13+W13</f>
        <v>8996</v>
      </c>
      <c r="V13" s="255">
        <f t="shared" si="6"/>
        <v>4644</v>
      </c>
      <c r="W13" s="255">
        <f t="shared" si="6"/>
        <v>4352</v>
      </c>
      <c r="X13" s="255">
        <f t="shared" si="6"/>
        <v>770</v>
      </c>
      <c r="Y13" s="245" t="s">
        <v>253</v>
      </c>
      <c r="Z13" s="36"/>
    </row>
    <row r="14" spans="1:26" ht="16.5" customHeight="1">
      <c r="A14" s="39"/>
      <c r="B14" s="40" t="s">
        <v>122</v>
      </c>
      <c r="C14" s="257">
        <f t="shared" si="2"/>
        <v>13174</v>
      </c>
      <c r="D14" s="250">
        <f t="shared" si="3"/>
        <v>6866</v>
      </c>
      <c r="E14" s="250">
        <f t="shared" si="4"/>
        <v>6308</v>
      </c>
      <c r="F14" s="255">
        <f t="shared" si="5"/>
        <v>2240</v>
      </c>
      <c r="G14" s="139">
        <v>1162</v>
      </c>
      <c r="H14" s="139">
        <v>1078</v>
      </c>
      <c r="I14" s="255">
        <f t="shared" si="7"/>
        <v>2256</v>
      </c>
      <c r="J14" s="139">
        <v>1165</v>
      </c>
      <c r="K14" s="139">
        <v>1091</v>
      </c>
      <c r="L14" s="255">
        <f t="shared" si="8"/>
        <v>2082</v>
      </c>
      <c r="M14" s="139">
        <v>1061</v>
      </c>
      <c r="N14" s="139">
        <v>1021</v>
      </c>
      <c r="O14" s="255">
        <f t="shared" si="9"/>
        <v>2110</v>
      </c>
      <c r="P14" s="139">
        <v>1085</v>
      </c>
      <c r="Q14" s="139">
        <v>1025</v>
      </c>
      <c r="R14" s="255">
        <f t="shared" si="10"/>
        <v>2214</v>
      </c>
      <c r="S14" s="139">
        <v>1178</v>
      </c>
      <c r="T14" s="139">
        <v>1036</v>
      </c>
      <c r="U14" s="255">
        <f t="shared" si="11"/>
        <v>2272</v>
      </c>
      <c r="V14" s="139">
        <v>1215</v>
      </c>
      <c r="W14" s="139">
        <v>1057</v>
      </c>
      <c r="X14" s="139">
        <v>187</v>
      </c>
      <c r="Y14" s="3" t="s">
        <v>122</v>
      </c>
      <c r="Z14" s="4"/>
    </row>
    <row r="15" spans="1:26" ht="16.5" customHeight="1">
      <c r="A15" s="39"/>
      <c r="B15" s="40" t="s">
        <v>123</v>
      </c>
      <c r="C15" s="257">
        <f t="shared" si="2"/>
        <v>9509</v>
      </c>
      <c r="D15" s="250">
        <f t="shared" si="3"/>
        <v>4853</v>
      </c>
      <c r="E15" s="250">
        <f t="shared" si="4"/>
        <v>4656</v>
      </c>
      <c r="F15" s="255">
        <f t="shared" si="5"/>
        <v>1662</v>
      </c>
      <c r="G15" s="139">
        <v>847</v>
      </c>
      <c r="H15" s="139">
        <v>815</v>
      </c>
      <c r="I15" s="255">
        <f t="shared" si="7"/>
        <v>1571</v>
      </c>
      <c r="J15" s="139">
        <v>777</v>
      </c>
      <c r="K15" s="139">
        <v>794</v>
      </c>
      <c r="L15" s="255">
        <f t="shared" si="8"/>
        <v>1535</v>
      </c>
      <c r="M15" s="139">
        <v>804</v>
      </c>
      <c r="N15" s="139">
        <v>731</v>
      </c>
      <c r="O15" s="255">
        <f t="shared" si="9"/>
        <v>1536</v>
      </c>
      <c r="P15" s="139">
        <v>790</v>
      </c>
      <c r="Q15" s="139">
        <v>746</v>
      </c>
      <c r="R15" s="255">
        <f t="shared" si="10"/>
        <v>1633</v>
      </c>
      <c r="S15" s="139">
        <v>814</v>
      </c>
      <c r="T15" s="139">
        <v>819</v>
      </c>
      <c r="U15" s="255">
        <f t="shared" si="11"/>
        <v>1572</v>
      </c>
      <c r="V15" s="139">
        <v>821</v>
      </c>
      <c r="W15" s="139">
        <v>751</v>
      </c>
      <c r="X15" s="139">
        <v>155</v>
      </c>
      <c r="Y15" s="3" t="s">
        <v>123</v>
      </c>
      <c r="Z15" s="4"/>
    </row>
    <row r="16" spans="1:26" ht="16.5" customHeight="1">
      <c r="A16" s="39"/>
      <c r="B16" s="40" t="s">
        <v>124</v>
      </c>
      <c r="C16" s="257">
        <f t="shared" si="2"/>
        <v>6502</v>
      </c>
      <c r="D16" s="250">
        <f t="shared" si="3"/>
        <v>3298</v>
      </c>
      <c r="E16" s="250">
        <f t="shared" si="4"/>
        <v>3204</v>
      </c>
      <c r="F16" s="255">
        <f t="shared" si="5"/>
        <v>1133</v>
      </c>
      <c r="G16" s="139">
        <v>581</v>
      </c>
      <c r="H16" s="139">
        <v>552</v>
      </c>
      <c r="I16" s="255">
        <f t="shared" si="7"/>
        <v>1100</v>
      </c>
      <c r="J16" s="139">
        <v>574</v>
      </c>
      <c r="K16" s="139">
        <v>526</v>
      </c>
      <c r="L16" s="255">
        <f t="shared" si="8"/>
        <v>1027</v>
      </c>
      <c r="M16" s="139">
        <v>517</v>
      </c>
      <c r="N16" s="139">
        <v>510</v>
      </c>
      <c r="O16" s="255">
        <f t="shared" si="9"/>
        <v>1023</v>
      </c>
      <c r="P16" s="139">
        <v>503</v>
      </c>
      <c r="Q16" s="139">
        <v>520</v>
      </c>
      <c r="R16" s="255">
        <f t="shared" si="10"/>
        <v>1098</v>
      </c>
      <c r="S16" s="139">
        <v>565</v>
      </c>
      <c r="T16" s="139">
        <v>533</v>
      </c>
      <c r="U16" s="255">
        <f t="shared" si="11"/>
        <v>1121</v>
      </c>
      <c r="V16" s="139">
        <v>558</v>
      </c>
      <c r="W16" s="139">
        <v>563</v>
      </c>
      <c r="X16" s="139">
        <v>93</v>
      </c>
      <c r="Y16" s="3" t="s">
        <v>124</v>
      </c>
      <c r="Z16" s="4"/>
    </row>
    <row r="17" spans="1:26" ht="16.5" customHeight="1">
      <c r="A17" s="39"/>
      <c r="B17" s="40" t="s">
        <v>125</v>
      </c>
      <c r="C17" s="257">
        <f t="shared" si="2"/>
        <v>11933</v>
      </c>
      <c r="D17" s="250">
        <f t="shared" si="3"/>
        <v>6191</v>
      </c>
      <c r="E17" s="250">
        <f t="shared" si="4"/>
        <v>5742</v>
      </c>
      <c r="F17" s="255">
        <f t="shared" si="5"/>
        <v>2000</v>
      </c>
      <c r="G17" s="139">
        <v>1032</v>
      </c>
      <c r="H17" s="139">
        <v>968</v>
      </c>
      <c r="I17" s="255">
        <f t="shared" si="7"/>
        <v>1959</v>
      </c>
      <c r="J17" s="139">
        <v>1031</v>
      </c>
      <c r="K17" s="139">
        <v>928</v>
      </c>
      <c r="L17" s="255">
        <f t="shared" si="8"/>
        <v>1912</v>
      </c>
      <c r="M17" s="139">
        <v>1016</v>
      </c>
      <c r="N17" s="139">
        <v>896</v>
      </c>
      <c r="O17" s="255">
        <f t="shared" si="9"/>
        <v>1938</v>
      </c>
      <c r="P17" s="139">
        <v>1029</v>
      </c>
      <c r="Q17" s="139">
        <v>909</v>
      </c>
      <c r="R17" s="255">
        <f t="shared" si="10"/>
        <v>2062</v>
      </c>
      <c r="S17" s="139">
        <v>1016</v>
      </c>
      <c r="T17" s="139">
        <v>1046</v>
      </c>
      <c r="U17" s="255">
        <f t="shared" si="11"/>
        <v>2062</v>
      </c>
      <c r="V17" s="139">
        <v>1067</v>
      </c>
      <c r="W17" s="139">
        <v>995</v>
      </c>
      <c r="X17" s="139">
        <v>184</v>
      </c>
      <c r="Y17" s="3" t="s">
        <v>125</v>
      </c>
      <c r="Z17" s="4"/>
    </row>
    <row r="18" spans="1:26" ht="16.5" customHeight="1">
      <c r="A18" s="39"/>
      <c r="B18" s="40" t="s">
        <v>126</v>
      </c>
      <c r="C18" s="257">
        <f t="shared" si="2"/>
        <v>11614</v>
      </c>
      <c r="D18" s="250">
        <f t="shared" si="3"/>
        <v>5998</v>
      </c>
      <c r="E18" s="250">
        <f t="shared" si="4"/>
        <v>5616</v>
      </c>
      <c r="F18" s="255">
        <f t="shared" si="5"/>
        <v>1886</v>
      </c>
      <c r="G18" s="139">
        <v>985</v>
      </c>
      <c r="H18" s="139">
        <v>901</v>
      </c>
      <c r="I18" s="255">
        <f t="shared" si="7"/>
        <v>1903</v>
      </c>
      <c r="J18" s="139">
        <v>990</v>
      </c>
      <c r="K18" s="139">
        <v>913</v>
      </c>
      <c r="L18" s="255">
        <f t="shared" si="8"/>
        <v>1886</v>
      </c>
      <c r="M18" s="139">
        <v>987</v>
      </c>
      <c r="N18" s="139">
        <v>899</v>
      </c>
      <c r="O18" s="255">
        <f t="shared" si="9"/>
        <v>1905</v>
      </c>
      <c r="P18" s="139">
        <v>947</v>
      </c>
      <c r="Q18" s="139">
        <v>958</v>
      </c>
      <c r="R18" s="255">
        <f t="shared" si="10"/>
        <v>2065</v>
      </c>
      <c r="S18" s="139">
        <v>1106</v>
      </c>
      <c r="T18" s="139">
        <v>959</v>
      </c>
      <c r="U18" s="255">
        <f t="shared" si="11"/>
        <v>1969</v>
      </c>
      <c r="V18" s="139">
        <v>983</v>
      </c>
      <c r="W18" s="139">
        <v>986</v>
      </c>
      <c r="X18" s="139">
        <v>151</v>
      </c>
      <c r="Y18" s="3" t="s">
        <v>126</v>
      </c>
      <c r="Z18" s="4"/>
    </row>
    <row r="19" spans="1:26" ht="16.5" customHeight="1">
      <c r="A19" s="39"/>
      <c r="B19" s="41" t="s">
        <v>127</v>
      </c>
      <c r="C19" s="257">
        <f t="shared" si="2"/>
        <v>7217</v>
      </c>
      <c r="D19" s="250">
        <f t="shared" si="3"/>
        <v>3694</v>
      </c>
      <c r="E19" s="250">
        <f t="shared" si="4"/>
        <v>3523</v>
      </c>
      <c r="F19" s="255">
        <f t="shared" si="5"/>
        <v>1160</v>
      </c>
      <c r="G19" s="139">
        <v>590</v>
      </c>
      <c r="H19" s="139">
        <v>570</v>
      </c>
      <c r="I19" s="255">
        <f t="shared" si="7"/>
        <v>1134</v>
      </c>
      <c r="J19" s="139">
        <v>590</v>
      </c>
      <c r="K19" s="139">
        <v>544</v>
      </c>
      <c r="L19" s="255">
        <f t="shared" si="8"/>
        <v>1100</v>
      </c>
      <c r="M19" s="139">
        <v>533</v>
      </c>
      <c r="N19" s="139">
        <v>567</v>
      </c>
      <c r="O19" s="255">
        <f t="shared" si="9"/>
        <v>1227</v>
      </c>
      <c r="P19" s="139">
        <v>628</v>
      </c>
      <c r="Q19" s="139">
        <v>599</v>
      </c>
      <c r="R19" s="255">
        <f t="shared" si="10"/>
        <v>1243</v>
      </c>
      <c r="S19" s="139">
        <v>656</v>
      </c>
      <c r="T19" s="139">
        <v>587</v>
      </c>
      <c r="U19" s="255">
        <f t="shared" si="11"/>
        <v>1353</v>
      </c>
      <c r="V19" s="139">
        <v>697</v>
      </c>
      <c r="W19" s="139">
        <v>656</v>
      </c>
      <c r="X19" s="139">
        <v>124</v>
      </c>
      <c r="Y19" s="42" t="s">
        <v>127</v>
      </c>
      <c r="Z19" s="4"/>
    </row>
    <row r="20" spans="1:26" ht="16.5" customHeight="1">
      <c r="A20" s="39"/>
      <c r="B20" s="41" t="s">
        <v>223</v>
      </c>
      <c r="C20" s="257">
        <f t="shared" si="2"/>
        <v>2529</v>
      </c>
      <c r="D20" s="250">
        <f t="shared" si="3"/>
        <v>1303</v>
      </c>
      <c r="E20" s="250">
        <f t="shared" si="4"/>
        <v>1226</v>
      </c>
      <c r="F20" s="255">
        <f t="shared" si="5"/>
        <v>392</v>
      </c>
      <c r="G20" s="139">
        <v>209</v>
      </c>
      <c r="H20" s="139">
        <v>183</v>
      </c>
      <c r="I20" s="255">
        <f t="shared" si="7"/>
        <v>409</v>
      </c>
      <c r="J20" s="139">
        <v>218</v>
      </c>
      <c r="K20" s="139">
        <v>191</v>
      </c>
      <c r="L20" s="255">
        <f t="shared" si="8"/>
        <v>405</v>
      </c>
      <c r="M20" s="139">
        <v>217</v>
      </c>
      <c r="N20" s="139">
        <v>188</v>
      </c>
      <c r="O20" s="255">
        <f t="shared" si="9"/>
        <v>411</v>
      </c>
      <c r="P20" s="139">
        <v>202</v>
      </c>
      <c r="Q20" s="139">
        <v>209</v>
      </c>
      <c r="R20" s="255">
        <f t="shared" si="10"/>
        <v>467</v>
      </c>
      <c r="S20" s="139">
        <v>238</v>
      </c>
      <c r="T20" s="139">
        <v>229</v>
      </c>
      <c r="U20" s="255">
        <f t="shared" si="11"/>
        <v>445</v>
      </c>
      <c r="V20" s="139">
        <v>219</v>
      </c>
      <c r="W20" s="139">
        <v>226</v>
      </c>
      <c r="X20" s="139">
        <v>40</v>
      </c>
      <c r="Y20" s="42" t="s">
        <v>223</v>
      </c>
      <c r="Z20" s="4"/>
    </row>
    <row r="21" spans="1:26" ht="16.5" customHeight="1">
      <c r="A21" s="39"/>
      <c r="B21" s="41" t="s">
        <v>128</v>
      </c>
      <c r="C21" s="257">
        <f t="shared" si="2"/>
        <v>2957</v>
      </c>
      <c r="D21" s="250">
        <f t="shared" si="3"/>
        <v>1509</v>
      </c>
      <c r="E21" s="250">
        <f t="shared" si="4"/>
        <v>1448</v>
      </c>
      <c r="F21" s="255">
        <f t="shared" si="5"/>
        <v>441</v>
      </c>
      <c r="G21" s="139">
        <v>236</v>
      </c>
      <c r="H21" s="139">
        <v>205</v>
      </c>
      <c r="I21" s="255">
        <f t="shared" si="7"/>
        <v>434</v>
      </c>
      <c r="J21" s="139">
        <v>210</v>
      </c>
      <c r="K21" s="139">
        <v>224</v>
      </c>
      <c r="L21" s="255">
        <f t="shared" si="8"/>
        <v>451</v>
      </c>
      <c r="M21" s="139">
        <v>229</v>
      </c>
      <c r="N21" s="139">
        <v>222</v>
      </c>
      <c r="O21" s="255">
        <f t="shared" si="9"/>
        <v>518</v>
      </c>
      <c r="P21" s="139">
        <v>268</v>
      </c>
      <c r="Q21" s="139">
        <v>250</v>
      </c>
      <c r="R21" s="255">
        <f t="shared" si="10"/>
        <v>522</v>
      </c>
      <c r="S21" s="139">
        <v>251</v>
      </c>
      <c r="T21" s="139">
        <v>271</v>
      </c>
      <c r="U21" s="255">
        <f t="shared" si="11"/>
        <v>591</v>
      </c>
      <c r="V21" s="139">
        <v>315</v>
      </c>
      <c r="W21" s="139">
        <v>276</v>
      </c>
      <c r="X21" s="139">
        <v>38</v>
      </c>
      <c r="Y21" s="42" t="s">
        <v>128</v>
      </c>
      <c r="Z21" s="4"/>
    </row>
    <row r="22" spans="1:26" ht="16.5" customHeight="1">
      <c r="A22" s="39"/>
      <c r="B22" s="41" t="s">
        <v>129</v>
      </c>
      <c r="C22" s="257">
        <f t="shared" si="2"/>
        <v>1697</v>
      </c>
      <c r="D22" s="250">
        <f t="shared" si="3"/>
        <v>890</v>
      </c>
      <c r="E22" s="250">
        <f t="shared" si="4"/>
        <v>807</v>
      </c>
      <c r="F22" s="255">
        <f t="shared" si="5"/>
        <v>279</v>
      </c>
      <c r="G22" s="139">
        <v>138</v>
      </c>
      <c r="H22" s="139">
        <v>141</v>
      </c>
      <c r="I22" s="255">
        <f t="shared" si="7"/>
        <v>291</v>
      </c>
      <c r="J22" s="139">
        <v>157</v>
      </c>
      <c r="K22" s="139">
        <v>134</v>
      </c>
      <c r="L22" s="255">
        <f t="shared" si="8"/>
        <v>245</v>
      </c>
      <c r="M22" s="139">
        <v>136</v>
      </c>
      <c r="N22" s="139">
        <v>109</v>
      </c>
      <c r="O22" s="255">
        <f t="shared" si="9"/>
        <v>294</v>
      </c>
      <c r="P22" s="139">
        <v>160</v>
      </c>
      <c r="Q22" s="139">
        <v>134</v>
      </c>
      <c r="R22" s="255">
        <f t="shared" si="10"/>
        <v>301</v>
      </c>
      <c r="S22" s="139">
        <v>155</v>
      </c>
      <c r="T22" s="139">
        <v>146</v>
      </c>
      <c r="U22" s="255">
        <f t="shared" si="11"/>
        <v>287</v>
      </c>
      <c r="V22" s="139">
        <v>144</v>
      </c>
      <c r="W22" s="139">
        <v>143</v>
      </c>
      <c r="X22" s="139">
        <v>23</v>
      </c>
      <c r="Y22" s="42" t="s">
        <v>129</v>
      </c>
      <c r="Z22" s="4"/>
    </row>
    <row r="23" spans="1:26" ht="16.5" customHeight="1">
      <c r="A23" s="39"/>
      <c r="B23" s="41" t="s">
        <v>130</v>
      </c>
      <c r="C23" s="257">
        <f t="shared" si="2"/>
        <v>4704</v>
      </c>
      <c r="D23" s="250">
        <f t="shared" si="3"/>
        <v>2376</v>
      </c>
      <c r="E23" s="250">
        <f t="shared" si="4"/>
        <v>2328</v>
      </c>
      <c r="F23" s="255">
        <f t="shared" si="5"/>
        <v>783</v>
      </c>
      <c r="G23" s="139">
        <v>397</v>
      </c>
      <c r="H23" s="139">
        <v>386</v>
      </c>
      <c r="I23" s="255">
        <f t="shared" si="7"/>
        <v>823</v>
      </c>
      <c r="J23" s="139">
        <v>408</v>
      </c>
      <c r="K23" s="139">
        <v>415</v>
      </c>
      <c r="L23" s="255">
        <f t="shared" si="8"/>
        <v>762</v>
      </c>
      <c r="M23" s="139">
        <v>379</v>
      </c>
      <c r="N23" s="139">
        <v>383</v>
      </c>
      <c r="O23" s="255">
        <f t="shared" si="9"/>
        <v>756</v>
      </c>
      <c r="P23" s="139">
        <v>379</v>
      </c>
      <c r="Q23" s="139">
        <v>377</v>
      </c>
      <c r="R23" s="255">
        <f t="shared" si="10"/>
        <v>775</v>
      </c>
      <c r="S23" s="139">
        <v>395</v>
      </c>
      <c r="T23" s="139">
        <v>380</v>
      </c>
      <c r="U23" s="255">
        <f t="shared" si="11"/>
        <v>805</v>
      </c>
      <c r="V23" s="139">
        <v>418</v>
      </c>
      <c r="W23" s="139">
        <v>387</v>
      </c>
      <c r="X23" s="139">
        <v>57</v>
      </c>
      <c r="Y23" s="42" t="s">
        <v>130</v>
      </c>
      <c r="Z23" s="4"/>
    </row>
    <row r="24" spans="1:26" ht="16.5" customHeight="1">
      <c r="A24" s="39"/>
      <c r="B24" s="41" t="s">
        <v>131</v>
      </c>
      <c r="C24" s="257">
        <f t="shared" si="2"/>
        <v>1573</v>
      </c>
      <c r="D24" s="250">
        <f t="shared" si="3"/>
        <v>831</v>
      </c>
      <c r="E24" s="250">
        <f t="shared" si="4"/>
        <v>742</v>
      </c>
      <c r="F24" s="255">
        <f t="shared" si="5"/>
        <v>288</v>
      </c>
      <c r="G24" s="139">
        <v>146</v>
      </c>
      <c r="H24" s="139">
        <v>142</v>
      </c>
      <c r="I24" s="255">
        <f t="shared" si="7"/>
        <v>244</v>
      </c>
      <c r="J24" s="139">
        <v>127</v>
      </c>
      <c r="K24" s="139">
        <v>117</v>
      </c>
      <c r="L24" s="255">
        <f t="shared" si="8"/>
        <v>228</v>
      </c>
      <c r="M24" s="139">
        <v>119</v>
      </c>
      <c r="N24" s="139">
        <v>109</v>
      </c>
      <c r="O24" s="255">
        <f t="shared" si="9"/>
        <v>272</v>
      </c>
      <c r="P24" s="139">
        <v>143</v>
      </c>
      <c r="Q24" s="139">
        <v>129</v>
      </c>
      <c r="R24" s="255">
        <f t="shared" si="10"/>
        <v>243</v>
      </c>
      <c r="S24" s="139">
        <v>139</v>
      </c>
      <c r="T24" s="139">
        <v>104</v>
      </c>
      <c r="U24" s="255">
        <f t="shared" si="11"/>
        <v>298</v>
      </c>
      <c r="V24" s="139">
        <v>157</v>
      </c>
      <c r="W24" s="139">
        <v>141</v>
      </c>
      <c r="X24" s="139">
        <v>33</v>
      </c>
      <c r="Y24" s="42" t="s">
        <v>131</v>
      </c>
      <c r="Z24" s="4"/>
    </row>
    <row r="25" spans="1:26" ht="16.5" customHeight="1">
      <c r="A25" s="39"/>
      <c r="B25" s="41" t="s">
        <v>132</v>
      </c>
      <c r="C25" s="257">
        <f t="shared" si="2"/>
        <v>3511</v>
      </c>
      <c r="D25" s="250">
        <f t="shared" si="3"/>
        <v>1778</v>
      </c>
      <c r="E25" s="250">
        <f t="shared" si="4"/>
        <v>1733</v>
      </c>
      <c r="F25" s="255">
        <f t="shared" si="5"/>
        <v>564</v>
      </c>
      <c r="G25" s="139">
        <v>271</v>
      </c>
      <c r="H25" s="139">
        <v>293</v>
      </c>
      <c r="I25" s="255">
        <f t="shared" si="7"/>
        <v>608</v>
      </c>
      <c r="J25" s="139">
        <v>312</v>
      </c>
      <c r="K25" s="139">
        <v>296</v>
      </c>
      <c r="L25" s="255">
        <f t="shared" si="8"/>
        <v>570</v>
      </c>
      <c r="M25" s="139">
        <v>310</v>
      </c>
      <c r="N25" s="139">
        <v>260</v>
      </c>
      <c r="O25" s="255">
        <f t="shared" si="9"/>
        <v>601</v>
      </c>
      <c r="P25" s="139">
        <v>303</v>
      </c>
      <c r="Q25" s="139">
        <v>298</v>
      </c>
      <c r="R25" s="255">
        <f t="shared" si="10"/>
        <v>580</v>
      </c>
      <c r="S25" s="139">
        <v>284</v>
      </c>
      <c r="T25" s="139">
        <v>296</v>
      </c>
      <c r="U25" s="255">
        <f t="shared" si="11"/>
        <v>588</v>
      </c>
      <c r="V25" s="139">
        <v>298</v>
      </c>
      <c r="W25" s="139">
        <v>290</v>
      </c>
      <c r="X25" s="139">
        <v>56</v>
      </c>
      <c r="Y25" s="42" t="s">
        <v>132</v>
      </c>
      <c r="Z25" s="4"/>
    </row>
    <row r="26" spans="1:26" ht="16.5" customHeight="1">
      <c r="A26" s="39"/>
      <c r="B26" s="41" t="s">
        <v>133</v>
      </c>
      <c r="C26" s="257">
        <f t="shared" si="2"/>
        <v>2748</v>
      </c>
      <c r="D26" s="250">
        <f t="shared" si="3"/>
        <v>1421</v>
      </c>
      <c r="E26" s="250">
        <f t="shared" si="4"/>
        <v>1327</v>
      </c>
      <c r="F26" s="255">
        <f t="shared" si="5"/>
        <v>468</v>
      </c>
      <c r="G26" s="139">
        <v>237</v>
      </c>
      <c r="H26" s="139">
        <v>231</v>
      </c>
      <c r="I26" s="255">
        <f t="shared" si="7"/>
        <v>462</v>
      </c>
      <c r="J26" s="139">
        <v>248</v>
      </c>
      <c r="K26" s="139">
        <v>214</v>
      </c>
      <c r="L26" s="255">
        <f t="shared" si="8"/>
        <v>440</v>
      </c>
      <c r="M26" s="139">
        <v>231</v>
      </c>
      <c r="N26" s="139">
        <v>209</v>
      </c>
      <c r="O26" s="255">
        <f t="shared" si="9"/>
        <v>449</v>
      </c>
      <c r="P26" s="139">
        <v>221</v>
      </c>
      <c r="Q26" s="139">
        <v>228</v>
      </c>
      <c r="R26" s="255">
        <f t="shared" si="10"/>
        <v>480</v>
      </c>
      <c r="S26" s="139">
        <v>251</v>
      </c>
      <c r="T26" s="139">
        <v>229</v>
      </c>
      <c r="U26" s="255">
        <f t="shared" si="11"/>
        <v>449</v>
      </c>
      <c r="V26" s="139">
        <v>233</v>
      </c>
      <c r="W26" s="139">
        <v>216</v>
      </c>
      <c r="X26" s="139">
        <v>49</v>
      </c>
      <c r="Y26" s="42" t="s">
        <v>133</v>
      </c>
      <c r="Z26" s="4"/>
    </row>
    <row r="27" spans="1:26" ht="16.5" customHeight="1">
      <c r="A27" s="39"/>
      <c r="B27" s="43" t="s">
        <v>167</v>
      </c>
      <c r="C27" s="257">
        <f t="shared" si="2"/>
        <v>4182</v>
      </c>
      <c r="D27" s="250">
        <f t="shared" si="3"/>
        <v>2222</v>
      </c>
      <c r="E27" s="250">
        <f t="shared" si="4"/>
        <v>1960</v>
      </c>
      <c r="F27" s="255">
        <f t="shared" si="5"/>
        <v>666</v>
      </c>
      <c r="G27" s="139">
        <v>367</v>
      </c>
      <c r="H27" s="139">
        <v>299</v>
      </c>
      <c r="I27" s="255">
        <f t="shared" si="7"/>
        <v>667</v>
      </c>
      <c r="J27" s="139">
        <v>362</v>
      </c>
      <c r="K27" s="139">
        <v>305</v>
      </c>
      <c r="L27" s="255">
        <f t="shared" si="8"/>
        <v>644</v>
      </c>
      <c r="M27" s="139">
        <v>337</v>
      </c>
      <c r="N27" s="139">
        <v>307</v>
      </c>
      <c r="O27" s="255">
        <f t="shared" si="9"/>
        <v>721</v>
      </c>
      <c r="P27" s="139">
        <v>375</v>
      </c>
      <c r="Q27" s="139">
        <v>346</v>
      </c>
      <c r="R27" s="255">
        <f t="shared" si="10"/>
        <v>729</v>
      </c>
      <c r="S27" s="139">
        <v>380</v>
      </c>
      <c r="T27" s="139">
        <v>349</v>
      </c>
      <c r="U27" s="255">
        <f t="shared" si="11"/>
        <v>755</v>
      </c>
      <c r="V27" s="139">
        <v>401</v>
      </c>
      <c r="W27" s="139">
        <v>354</v>
      </c>
      <c r="X27" s="139">
        <v>82</v>
      </c>
      <c r="Y27" s="42" t="s">
        <v>191</v>
      </c>
      <c r="Z27" s="4"/>
    </row>
    <row r="28" spans="1:26" ht="16.5" customHeight="1">
      <c r="A28" s="39"/>
      <c r="B28" s="43" t="s">
        <v>168</v>
      </c>
      <c r="C28" s="257">
        <f t="shared" si="2"/>
        <v>3219</v>
      </c>
      <c r="D28" s="250">
        <f t="shared" si="3"/>
        <v>1654</v>
      </c>
      <c r="E28" s="250">
        <f t="shared" si="4"/>
        <v>1565</v>
      </c>
      <c r="F28" s="255">
        <f t="shared" si="5"/>
        <v>520</v>
      </c>
      <c r="G28" s="139">
        <v>269</v>
      </c>
      <c r="H28" s="139">
        <v>251</v>
      </c>
      <c r="I28" s="255">
        <f t="shared" si="7"/>
        <v>516</v>
      </c>
      <c r="J28" s="139">
        <v>275</v>
      </c>
      <c r="K28" s="139">
        <v>241</v>
      </c>
      <c r="L28" s="255">
        <f t="shared" si="8"/>
        <v>503</v>
      </c>
      <c r="M28" s="139">
        <v>257</v>
      </c>
      <c r="N28" s="139">
        <v>246</v>
      </c>
      <c r="O28" s="255">
        <f t="shared" si="9"/>
        <v>540</v>
      </c>
      <c r="P28" s="139">
        <v>285</v>
      </c>
      <c r="Q28" s="139">
        <v>255</v>
      </c>
      <c r="R28" s="255">
        <f t="shared" si="10"/>
        <v>558</v>
      </c>
      <c r="S28" s="139">
        <v>287</v>
      </c>
      <c r="T28" s="139">
        <v>271</v>
      </c>
      <c r="U28" s="255">
        <f t="shared" si="11"/>
        <v>582</v>
      </c>
      <c r="V28" s="139">
        <v>281</v>
      </c>
      <c r="W28" s="139">
        <v>301</v>
      </c>
      <c r="X28" s="139">
        <v>60</v>
      </c>
      <c r="Y28" s="42" t="s">
        <v>192</v>
      </c>
      <c r="Z28" s="4"/>
    </row>
    <row r="29" spans="1:26" ht="16.5" customHeight="1">
      <c r="A29" s="39"/>
      <c r="B29" s="43" t="s">
        <v>169</v>
      </c>
      <c r="C29" s="257">
        <f t="shared" si="2"/>
        <v>2275</v>
      </c>
      <c r="D29" s="250">
        <f t="shared" si="3"/>
        <v>1177</v>
      </c>
      <c r="E29" s="250">
        <f t="shared" si="4"/>
        <v>1098</v>
      </c>
      <c r="F29" s="255">
        <f t="shared" si="5"/>
        <v>381</v>
      </c>
      <c r="G29" s="139">
        <v>205</v>
      </c>
      <c r="H29" s="139">
        <v>176</v>
      </c>
      <c r="I29" s="255">
        <f t="shared" si="7"/>
        <v>355</v>
      </c>
      <c r="J29" s="139">
        <v>186</v>
      </c>
      <c r="K29" s="139">
        <v>169</v>
      </c>
      <c r="L29" s="255">
        <f t="shared" si="8"/>
        <v>358</v>
      </c>
      <c r="M29" s="139">
        <v>179</v>
      </c>
      <c r="N29" s="139">
        <v>179</v>
      </c>
      <c r="O29" s="255">
        <f t="shared" si="9"/>
        <v>369</v>
      </c>
      <c r="P29" s="139">
        <v>195</v>
      </c>
      <c r="Q29" s="139">
        <v>174</v>
      </c>
      <c r="R29" s="255">
        <f t="shared" si="10"/>
        <v>402</v>
      </c>
      <c r="S29" s="139">
        <v>209</v>
      </c>
      <c r="T29" s="139">
        <v>193</v>
      </c>
      <c r="U29" s="255">
        <f t="shared" si="11"/>
        <v>410</v>
      </c>
      <c r="V29" s="139">
        <v>203</v>
      </c>
      <c r="W29" s="139">
        <v>207</v>
      </c>
      <c r="X29" s="139">
        <v>47</v>
      </c>
      <c r="Y29" s="42" t="s">
        <v>193</v>
      </c>
      <c r="Z29" s="4"/>
    </row>
    <row r="30" spans="1:26" ht="16.5" customHeight="1">
      <c r="A30" s="39"/>
      <c r="B30" s="43" t="s">
        <v>231</v>
      </c>
      <c r="C30" s="257">
        <f t="shared" si="2"/>
        <v>7249</v>
      </c>
      <c r="D30" s="250">
        <f t="shared" si="3"/>
        <v>3648</v>
      </c>
      <c r="E30" s="250">
        <f t="shared" si="4"/>
        <v>3601</v>
      </c>
      <c r="F30" s="255">
        <f t="shared" si="5"/>
        <v>1180</v>
      </c>
      <c r="G30" s="139">
        <v>588</v>
      </c>
      <c r="H30" s="139">
        <v>592</v>
      </c>
      <c r="I30" s="255">
        <f t="shared" si="7"/>
        <v>1177</v>
      </c>
      <c r="J30" s="139">
        <v>595</v>
      </c>
      <c r="K30" s="139">
        <v>582</v>
      </c>
      <c r="L30" s="255">
        <f t="shared" si="8"/>
        <v>1156</v>
      </c>
      <c r="M30" s="139">
        <v>579</v>
      </c>
      <c r="N30" s="139">
        <v>577</v>
      </c>
      <c r="O30" s="255">
        <f t="shared" si="9"/>
        <v>1242</v>
      </c>
      <c r="P30" s="139">
        <v>634</v>
      </c>
      <c r="Q30" s="139">
        <v>608</v>
      </c>
      <c r="R30" s="255">
        <f t="shared" si="10"/>
        <v>1219</v>
      </c>
      <c r="S30" s="139">
        <v>595</v>
      </c>
      <c r="T30" s="139">
        <v>624</v>
      </c>
      <c r="U30" s="255">
        <f t="shared" si="11"/>
        <v>1275</v>
      </c>
      <c r="V30" s="139">
        <v>657</v>
      </c>
      <c r="W30" s="139">
        <v>618</v>
      </c>
      <c r="X30" s="139">
        <v>117</v>
      </c>
      <c r="Y30" s="42" t="s">
        <v>231</v>
      </c>
      <c r="Z30" s="4"/>
    </row>
    <row r="31" spans="1:26" s="228" customFormat="1" ht="16.5" customHeight="1">
      <c r="A31" s="270" t="s">
        <v>239</v>
      </c>
      <c r="B31" s="271"/>
      <c r="C31" s="254">
        <f t="shared" si="2"/>
        <v>657</v>
      </c>
      <c r="D31" s="255">
        <f t="shared" si="3"/>
        <v>325</v>
      </c>
      <c r="E31" s="255">
        <f t="shared" si="4"/>
        <v>332</v>
      </c>
      <c r="F31" s="255">
        <f t="shared" si="5"/>
        <v>108</v>
      </c>
      <c r="G31" s="255">
        <f aca="true" t="shared" si="12" ref="G31:X31">SUM(G32:G33)</f>
        <v>53</v>
      </c>
      <c r="H31" s="255">
        <f t="shared" si="12"/>
        <v>55</v>
      </c>
      <c r="I31" s="255">
        <f t="shared" si="7"/>
        <v>94</v>
      </c>
      <c r="J31" s="255">
        <f t="shared" si="12"/>
        <v>46</v>
      </c>
      <c r="K31" s="255">
        <f t="shared" si="12"/>
        <v>48</v>
      </c>
      <c r="L31" s="255">
        <f t="shared" si="8"/>
        <v>108</v>
      </c>
      <c r="M31" s="255">
        <f t="shared" si="12"/>
        <v>50</v>
      </c>
      <c r="N31" s="255">
        <f t="shared" si="12"/>
        <v>58</v>
      </c>
      <c r="O31" s="255">
        <f t="shared" si="9"/>
        <v>110</v>
      </c>
      <c r="P31" s="255">
        <f t="shared" si="12"/>
        <v>60</v>
      </c>
      <c r="Q31" s="255">
        <f t="shared" si="12"/>
        <v>50</v>
      </c>
      <c r="R31" s="255">
        <f t="shared" si="10"/>
        <v>103</v>
      </c>
      <c r="S31" s="255">
        <f t="shared" si="12"/>
        <v>50</v>
      </c>
      <c r="T31" s="255">
        <f t="shared" si="12"/>
        <v>53</v>
      </c>
      <c r="U31" s="255">
        <f t="shared" si="11"/>
        <v>134</v>
      </c>
      <c r="V31" s="255">
        <f t="shared" si="12"/>
        <v>66</v>
      </c>
      <c r="W31" s="255">
        <f t="shared" si="12"/>
        <v>68</v>
      </c>
      <c r="X31" s="255">
        <f t="shared" si="12"/>
        <v>11</v>
      </c>
      <c r="Y31" s="265" t="s">
        <v>239</v>
      </c>
      <c r="Z31" s="305"/>
    </row>
    <row r="32" spans="1:26" ht="16.5" customHeight="1">
      <c r="A32" s="39"/>
      <c r="B32" s="41" t="s">
        <v>134</v>
      </c>
      <c r="C32" s="257">
        <f t="shared" si="2"/>
        <v>610</v>
      </c>
      <c r="D32" s="250">
        <f t="shared" si="3"/>
        <v>307</v>
      </c>
      <c r="E32" s="250">
        <f t="shared" si="4"/>
        <v>303</v>
      </c>
      <c r="F32" s="255">
        <f t="shared" si="5"/>
        <v>99</v>
      </c>
      <c r="G32" s="139">
        <v>49</v>
      </c>
      <c r="H32" s="139">
        <v>50</v>
      </c>
      <c r="I32" s="255">
        <f t="shared" si="7"/>
        <v>87</v>
      </c>
      <c r="J32" s="139">
        <v>45</v>
      </c>
      <c r="K32" s="139">
        <v>42</v>
      </c>
      <c r="L32" s="255">
        <f t="shared" si="8"/>
        <v>101</v>
      </c>
      <c r="M32" s="139">
        <v>49</v>
      </c>
      <c r="N32" s="139">
        <v>52</v>
      </c>
      <c r="O32" s="255">
        <f t="shared" si="9"/>
        <v>105</v>
      </c>
      <c r="P32" s="139">
        <v>59</v>
      </c>
      <c r="Q32" s="139">
        <v>46</v>
      </c>
      <c r="R32" s="255">
        <f t="shared" si="10"/>
        <v>96</v>
      </c>
      <c r="S32" s="139">
        <v>46</v>
      </c>
      <c r="T32" s="139">
        <v>50</v>
      </c>
      <c r="U32" s="255">
        <f t="shared" si="11"/>
        <v>122</v>
      </c>
      <c r="V32" s="139">
        <v>59</v>
      </c>
      <c r="W32" s="139">
        <v>63</v>
      </c>
      <c r="X32" s="139">
        <v>9</v>
      </c>
      <c r="Y32" s="42" t="s">
        <v>134</v>
      </c>
      <c r="Z32" s="4"/>
    </row>
    <row r="33" spans="1:26" ht="16.5" customHeight="1">
      <c r="A33" s="39"/>
      <c r="B33" s="41" t="s">
        <v>135</v>
      </c>
      <c r="C33" s="257">
        <f t="shared" si="2"/>
        <v>47</v>
      </c>
      <c r="D33" s="250">
        <f t="shared" si="3"/>
        <v>18</v>
      </c>
      <c r="E33" s="250">
        <f t="shared" si="4"/>
        <v>29</v>
      </c>
      <c r="F33" s="255">
        <f t="shared" si="5"/>
        <v>9</v>
      </c>
      <c r="G33" s="139">
        <v>4</v>
      </c>
      <c r="H33" s="139">
        <v>5</v>
      </c>
      <c r="I33" s="255">
        <f t="shared" si="7"/>
        <v>7</v>
      </c>
      <c r="J33" s="139">
        <v>1</v>
      </c>
      <c r="K33" s="139">
        <v>6</v>
      </c>
      <c r="L33" s="255">
        <f t="shared" si="8"/>
        <v>7</v>
      </c>
      <c r="M33" s="139">
        <v>1</v>
      </c>
      <c r="N33" s="139">
        <v>6</v>
      </c>
      <c r="O33" s="255">
        <f t="shared" si="9"/>
        <v>5</v>
      </c>
      <c r="P33" s="139">
        <v>1</v>
      </c>
      <c r="Q33" s="139">
        <v>4</v>
      </c>
      <c r="R33" s="255">
        <f t="shared" si="10"/>
        <v>7</v>
      </c>
      <c r="S33" s="139">
        <v>4</v>
      </c>
      <c r="T33" s="139">
        <v>3</v>
      </c>
      <c r="U33" s="255">
        <f t="shared" si="11"/>
        <v>12</v>
      </c>
      <c r="V33" s="139">
        <v>7</v>
      </c>
      <c r="W33" s="139">
        <v>5</v>
      </c>
      <c r="X33" s="139">
        <v>2</v>
      </c>
      <c r="Y33" s="42" t="s">
        <v>135</v>
      </c>
      <c r="Z33" s="4"/>
    </row>
    <row r="34" spans="1:26" s="228" customFormat="1" ht="16.5" customHeight="1">
      <c r="A34" s="272" t="s">
        <v>240</v>
      </c>
      <c r="B34" s="273"/>
      <c r="C34" s="254">
        <f t="shared" si="2"/>
        <v>4305</v>
      </c>
      <c r="D34" s="255">
        <f t="shared" si="3"/>
        <v>2182</v>
      </c>
      <c r="E34" s="255">
        <f t="shared" si="4"/>
        <v>2123</v>
      </c>
      <c r="F34" s="255">
        <f t="shared" si="5"/>
        <v>752</v>
      </c>
      <c r="G34" s="255">
        <f aca="true" t="shared" si="13" ref="G34:X34">SUM(G35:G38)</f>
        <v>387</v>
      </c>
      <c r="H34" s="255">
        <f t="shared" si="13"/>
        <v>365</v>
      </c>
      <c r="I34" s="255">
        <f t="shared" si="7"/>
        <v>703</v>
      </c>
      <c r="J34" s="255">
        <f t="shared" si="13"/>
        <v>352</v>
      </c>
      <c r="K34" s="255">
        <f t="shared" si="13"/>
        <v>351</v>
      </c>
      <c r="L34" s="255">
        <f t="shared" si="8"/>
        <v>683</v>
      </c>
      <c r="M34" s="255">
        <f t="shared" si="13"/>
        <v>350</v>
      </c>
      <c r="N34" s="255">
        <f t="shared" si="13"/>
        <v>333</v>
      </c>
      <c r="O34" s="255">
        <f t="shared" si="9"/>
        <v>668</v>
      </c>
      <c r="P34" s="255">
        <f t="shared" si="13"/>
        <v>331</v>
      </c>
      <c r="Q34" s="255">
        <f t="shared" si="13"/>
        <v>337</v>
      </c>
      <c r="R34" s="255">
        <f t="shared" si="10"/>
        <v>737</v>
      </c>
      <c r="S34" s="255">
        <f t="shared" si="13"/>
        <v>356</v>
      </c>
      <c r="T34" s="255">
        <f t="shared" si="13"/>
        <v>381</v>
      </c>
      <c r="U34" s="255">
        <f t="shared" si="11"/>
        <v>762</v>
      </c>
      <c r="V34" s="255">
        <f t="shared" si="13"/>
        <v>406</v>
      </c>
      <c r="W34" s="255">
        <f t="shared" si="13"/>
        <v>356</v>
      </c>
      <c r="X34" s="255">
        <f t="shared" si="13"/>
        <v>67</v>
      </c>
      <c r="Y34" s="265" t="s">
        <v>240</v>
      </c>
      <c r="Z34" s="305"/>
    </row>
    <row r="35" spans="1:26" ht="16.5" customHeight="1">
      <c r="A35" s="39"/>
      <c r="B35" s="41" t="s">
        <v>154</v>
      </c>
      <c r="C35" s="257">
        <f t="shared" si="2"/>
        <v>1358</v>
      </c>
      <c r="D35" s="250">
        <f t="shared" si="3"/>
        <v>681</v>
      </c>
      <c r="E35" s="250">
        <f t="shared" si="4"/>
        <v>677</v>
      </c>
      <c r="F35" s="255">
        <f t="shared" si="5"/>
        <v>236</v>
      </c>
      <c r="G35" s="139">
        <v>133</v>
      </c>
      <c r="H35" s="139">
        <v>103</v>
      </c>
      <c r="I35" s="255">
        <f t="shared" si="7"/>
        <v>231</v>
      </c>
      <c r="J35" s="139">
        <v>115</v>
      </c>
      <c r="K35" s="139">
        <v>116</v>
      </c>
      <c r="L35" s="255">
        <f t="shared" si="8"/>
        <v>210</v>
      </c>
      <c r="M35" s="139">
        <v>102</v>
      </c>
      <c r="N35" s="139">
        <v>108</v>
      </c>
      <c r="O35" s="255">
        <f t="shared" si="9"/>
        <v>227</v>
      </c>
      <c r="P35" s="139">
        <v>103</v>
      </c>
      <c r="Q35" s="139">
        <v>124</v>
      </c>
      <c r="R35" s="255">
        <f t="shared" si="10"/>
        <v>212</v>
      </c>
      <c r="S35" s="139">
        <v>100</v>
      </c>
      <c r="T35" s="139">
        <v>112</v>
      </c>
      <c r="U35" s="255">
        <f t="shared" si="11"/>
        <v>242</v>
      </c>
      <c r="V35" s="139">
        <v>128</v>
      </c>
      <c r="W35" s="139">
        <v>114</v>
      </c>
      <c r="X35" s="139">
        <v>16</v>
      </c>
      <c r="Y35" s="42" t="s">
        <v>153</v>
      </c>
      <c r="Z35" s="4"/>
    </row>
    <row r="36" spans="1:26" ht="16.5" customHeight="1">
      <c r="A36" s="39"/>
      <c r="B36" s="41" t="s">
        <v>156</v>
      </c>
      <c r="C36" s="257">
        <f t="shared" si="2"/>
        <v>526</v>
      </c>
      <c r="D36" s="250">
        <f t="shared" si="3"/>
        <v>263</v>
      </c>
      <c r="E36" s="250">
        <f t="shared" si="4"/>
        <v>263</v>
      </c>
      <c r="F36" s="255">
        <f t="shared" si="5"/>
        <v>107</v>
      </c>
      <c r="G36" s="139">
        <v>57</v>
      </c>
      <c r="H36" s="139">
        <v>50</v>
      </c>
      <c r="I36" s="255">
        <f t="shared" si="7"/>
        <v>81</v>
      </c>
      <c r="J36" s="139">
        <v>43</v>
      </c>
      <c r="K36" s="139">
        <v>38</v>
      </c>
      <c r="L36" s="255">
        <f t="shared" si="8"/>
        <v>74</v>
      </c>
      <c r="M36" s="139">
        <v>37</v>
      </c>
      <c r="N36" s="139">
        <v>37</v>
      </c>
      <c r="O36" s="255">
        <f t="shared" si="9"/>
        <v>76</v>
      </c>
      <c r="P36" s="139">
        <v>30</v>
      </c>
      <c r="Q36" s="139">
        <v>46</v>
      </c>
      <c r="R36" s="255">
        <f t="shared" si="10"/>
        <v>102</v>
      </c>
      <c r="S36" s="139">
        <v>48</v>
      </c>
      <c r="T36" s="139">
        <v>54</v>
      </c>
      <c r="U36" s="255">
        <f t="shared" si="11"/>
        <v>86</v>
      </c>
      <c r="V36" s="139">
        <v>48</v>
      </c>
      <c r="W36" s="139">
        <v>38</v>
      </c>
      <c r="X36" s="139">
        <v>5</v>
      </c>
      <c r="Y36" s="42" t="s">
        <v>155</v>
      </c>
      <c r="Z36" s="4"/>
    </row>
    <row r="37" spans="1:26" ht="16.5" customHeight="1">
      <c r="A37" s="39"/>
      <c r="B37" s="41" t="s">
        <v>158</v>
      </c>
      <c r="C37" s="257">
        <f t="shared" si="2"/>
        <v>2012</v>
      </c>
      <c r="D37" s="250">
        <f t="shared" si="3"/>
        <v>1016</v>
      </c>
      <c r="E37" s="250">
        <f t="shared" si="4"/>
        <v>996</v>
      </c>
      <c r="F37" s="255">
        <f t="shared" si="5"/>
        <v>338</v>
      </c>
      <c r="G37" s="139">
        <v>161</v>
      </c>
      <c r="H37" s="139">
        <v>177</v>
      </c>
      <c r="I37" s="255">
        <f t="shared" si="7"/>
        <v>326</v>
      </c>
      <c r="J37" s="139">
        <v>155</v>
      </c>
      <c r="K37" s="139">
        <v>171</v>
      </c>
      <c r="L37" s="255">
        <f t="shared" si="8"/>
        <v>327</v>
      </c>
      <c r="M37" s="139">
        <v>173</v>
      </c>
      <c r="N37" s="139">
        <v>154</v>
      </c>
      <c r="O37" s="255">
        <f t="shared" si="9"/>
        <v>304</v>
      </c>
      <c r="P37" s="139">
        <v>157</v>
      </c>
      <c r="Q37" s="139">
        <v>147</v>
      </c>
      <c r="R37" s="255">
        <f t="shared" si="10"/>
        <v>355</v>
      </c>
      <c r="S37" s="139">
        <v>180</v>
      </c>
      <c r="T37" s="139">
        <v>175</v>
      </c>
      <c r="U37" s="255">
        <f t="shared" si="11"/>
        <v>362</v>
      </c>
      <c r="V37" s="139">
        <v>190</v>
      </c>
      <c r="W37" s="139">
        <v>172</v>
      </c>
      <c r="X37" s="139">
        <v>39</v>
      </c>
      <c r="Y37" s="42" t="s">
        <v>157</v>
      </c>
      <c r="Z37" s="4"/>
    </row>
    <row r="38" spans="1:26" ht="16.5" customHeight="1">
      <c r="A38" s="39"/>
      <c r="B38" s="41" t="s">
        <v>160</v>
      </c>
      <c r="C38" s="257">
        <f t="shared" si="2"/>
        <v>409</v>
      </c>
      <c r="D38" s="250">
        <f t="shared" si="3"/>
        <v>222</v>
      </c>
      <c r="E38" s="250">
        <f t="shared" si="4"/>
        <v>187</v>
      </c>
      <c r="F38" s="255">
        <f t="shared" si="5"/>
        <v>71</v>
      </c>
      <c r="G38" s="139">
        <v>36</v>
      </c>
      <c r="H38" s="139">
        <v>35</v>
      </c>
      <c r="I38" s="255">
        <f t="shared" si="7"/>
        <v>65</v>
      </c>
      <c r="J38" s="139">
        <v>39</v>
      </c>
      <c r="K38" s="139">
        <v>26</v>
      </c>
      <c r="L38" s="255">
        <f t="shared" si="8"/>
        <v>72</v>
      </c>
      <c r="M38" s="139">
        <v>38</v>
      </c>
      <c r="N38" s="139">
        <v>34</v>
      </c>
      <c r="O38" s="255">
        <f t="shared" si="9"/>
        <v>61</v>
      </c>
      <c r="P38" s="139">
        <v>41</v>
      </c>
      <c r="Q38" s="139">
        <v>20</v>
      </c>
      <c r="R38" s="255">
        <f t="shared" si="10"/>
        <v>68</v>
      </c>
      <c r="S38" s="139">
        <v>28</v>
      </c>
      <c r="T38" s="139">
        <v>40</v>
      </c>
      <c r="U38" s="255">
        <f t="shared" si="11"/>
        <v>72</v>
      </c>
      <c r="V38" s="139">
        <v>40</v>
      </c>
      <c r="W38" s="139">
        <v>32</v>
      </c>
      <c r="X38" s="139">
        <v>7</v>
      </c>
      <c r="Y38" s="42" t="s">
        <v>159</v>
      </c>
      <c r="Z38" s="4"/>
    </row>
    <row r="39" spans="1:26" s="228" customFormat="1" ht="16.5" customHeight="1">
      <c r="A39" s="272" t="s">
        <v>241</v>
      </c>
      <c r="B39" s="273"/>
      <c r="C39" s="254">
        <f t="shared" si="2"/>
        <v>600</v>
      </c>
      <c r="D39" s="255">
        <f t="shared" si="3"/>
        <v>301</v>
      </c>
      <c r="E39" s="255">
        <f t="shared" si="4"/>
        <v>299</v>
      </c>
      <c r="F39" s="255">
        <f t="shared" si="5"/>
        <v>90</v>
      </c>
      <c r="G39" s="255">
        <f aca="true" t="shared" si="14" ref="G39:X39">G40</f>
        <v>47</v>
      </c>
      <c r="H39" s="255">
        <f t="shared" si="14"/>
        <v>43</v>
      </c>
      <c r="I39" s="255">
        <f t="shared" si="7"/>
        <v>74</v>
      </c>
      <c r="J39" s="255">
        <f t="shared" si="14"/>
        <v>42</v>
      </c>
      <c r="K39" s="255">
        <f t="shared" si="14"/>
        <v>32</v>
      </c>
      <c r="L39" s="255">
        <f t="shared" si="8"/>
        <v>98</v>
      </c>
      <c r="M39" s="255">
        <f t="shared" si="14"/>
        <v>50</v>
      </c>
      <c r="N39" s="255">
        <f t="shared" si="14"/>
        <v>48</v>
      </c>
      <c r="O39" s="255">
        <f t="shared" si="9"/>
        <v>103</v>
      </c>
      <c r="P39" s="255">
        <f t="shared" si="14"/>
        <v>57</v>
      </c>
      <c r="Q39" s="255">
        <f t="shared" si="14"/>
        <v>46</v>
      </c>
      <c r="R39" s="255">
        <f t="shared" si="10"/>
        <v>123</v>
      </c>
      <c r="S39" s="255">
        <f t="shared" si="14"/>
        <v>54</v>
      </c>
      <c r="T39" s="255">
        <f t="shared" si="14"/>
        <v>69</v>
      </c>
      <c r="U39" s="255">
        <f t="shared" si="11"/>
        <v>112</v>
      </c>
      <c r="V39" s="255">
        <f t="shared" si="14"/>
        <v>51</v>
      </c>
      <c r="W39" s="255">
        <f>W40</f>
        <v>61</v>
      </c>
      <c r="X39" s="255">
        <f t="shared" si="14"/>
        <v>8</v>
      </c>
      <c r="Y39" s="269" t="s">
        <v>136</v>
      </c>
      <c r="Z39" s="306"/>
    </row>
    <row r="40" spans="1:26" ht="16.5" customHeight="1">
      <c r="A40" s="39"/>
      <c r="B40" s="41" t="s">
        <v>137</v>
      </c>
      <c r="C40" s="257">
        <f t="shared" si="2"/>
        <v>600</v>
      </c>
      <c r="D40" s="250">
        <f t="shared" si="3"/>
        <v>301</v>
      </c>
      <c r="E40" s="250">
        <f t="shared" si="4"/>
        <v>299</v>
      </c>
      <c r="F40" s="255">
        <f t="shared" si="5"/>
        <v>90</v>
      </c>
      <c r="G40" s="139">
        <v>47</v>
      </c>
      <c r="H40" s="139">
        <v>43</v>
      </c>
      <c r="I40" s="255">
        <f t="shared" si="7"/>
        <v>74</v>
      </c>
      <c r="J40" s="139">
        <v>42</v>
      </c>
      <c r="K40" s="139">
        <v>32</v>
      </c>
      <c r="L40" s="255">
        <f t="shared" si="8"/>
        <v>98</v>
      </c>
      <c r="M40" s="139">
        <v>50</v>
      </c>
      <c r="N40" s="139">
        <v>48</v>
      </c>
      <c r="O40" s="255">
        <f t="shared" si="9"/>
        <v>103</v>
      </c>
      <c r="P40" s="139">
        <v>57</v>
      </c>
      <c r="Q40" s="139">
        <v>46</v>
      </c>
      <c r="R40" s="255">
        <f t="shared" si="10"/>
        <v>123</v>
      </c>
      <c r="S40" s="139">
        <v>54</v>
      </c>
      <c r="T40" s="139">
        <v>69</v>
      </c>
      <c r="U40" s="255">
        <f t="shared" si="11"/>
        <v>112</v>
      </c>
      <c r="V40" s="139">
        <v>51</v>
      </c>
      <c r="W40" s="139">
        <v>61</v>
      </c>
      <c r="X40" s="139">
        <v>8</v>
      </c>
      <c r="Y40" s="42" t="s">
        <v>137</v>
      </c>
      <c r="Z40" s="4"/>
    </row>
    <row r="41" spans="1:26" s="228" customFormat="1" ht="16.5" customHeight="1">
      <c r="A41" s="272" t="s">
        <v>242</v>
      </c>
      <c r="B41" s="273"/>
      <c r="C41" s="254">
        <f t="shared" si="2"/>
        <v>2340</v>
      </c>
      <c r="D41" s="255">
        <f t="shared" si="3"/>
        <v>1193</v>
      </c>
      <c r="E41" s="255">
        <f t="shared" si="4"/>
        <v>1147</v>
      </c>
      <c r="F41" s="255">
        <f t="shared" si="5"/>
        <v>365</v>
      </c>
      <c r="G41" s="255">
        <f aca="true" t="shared" si="15" ref="G41:X41">SUM(G42:G43)</f>
        <v>191</v>
      </c>
      <c r="H41" s="255">
        <f t="shared" si="15"/>
        <v>174</v>
      </c>
      <c r="I41" s="255">
        <f t="shared" si="7"/>
        <v>389</v>
      </c>
      <c r="J41" s="255">
        <f t="shared" si="15"/>
        <v>189</v>
      </c>
      <c r="K41" s="255">
        <f t="shared" si="15"/>
        <v>200</v>
      </c>
      <c r="L41" s="255">
        <f t="shared" si="8"/>
        <v>356</v>
      </c>
      <c r="M41" s="255">
        <f t="shared" si="15"/>
        <v>165</v>
      </c>
      <c r="N41" s="255">
        <f t="shared" si="15"/>
        <v>191</v>
      </c>
      <c r="O41" s="255">
        <f t="shared" si="9"/>
        <v>388</v>
      </c>
      <c r="P41" s="255">
        <f t="shared" si="15"/>
        <v>192</v>
      </c>
      <c r="Q41" s="255">
        <f t="shared" si="15"/>
        <v>196</v>
      </c>
      <c r="R41" s="255">
        <f t="shared" si="10"/>
        <v>421</v>
      </c>
      <c r="S41" s="255">
        <f t="shared" si="15"/>
        <v>230</v>
      </c>
      <c r="T41" s="255">
        <f t="shared" si="15"/>
        <v>191</v>
      </c>
      <c r="U41" s="255">
        <f t="shared" si="11"/>
        <v>421</v>
      </c>
      <c r="V41" s="255">
        <f t="shared" si="15"/>
        <v>226</v>
      </c>
      <c r="W41" s="255">
        <f t="shared" si="15"/>
        <v>195</v>
      </c>
      <c r="X41" s="255">
        <f t="shared" si="15"/>
        <v>42</v>
      </c>
      <c r="Y41" s="265" t="s">
        <v>242</v>
      </c>
      <c r="Z41" s="305"/>
    </row>
    <row r="42" spans="1:26" ht="16.5" customHeight="1">
      <c r="A42" s="39"/>
      <c r="B42" s="41" t="s">
        <v>138</v>
      </c>
      <c r="C42" s="257">
        <f t="shared" si="2"/>
        <v>1794</v>
      </c>
      <c r="D42" s="250">
        <f t="shared" si="3"/>
        <v>920</v>
      </c>
      <c r="E42" s="250">
        <f t="shared" si="4"/>
        <v>874</v>
      </c>
      <c r="F42" s="255">
        <f t="shared" si="5"/>
        <v>274</v>
      </c>
      <c r="G42" s="139">
        <v>144</v>
      </c>
      <c r="H42" s="139">
        <v>130</v>
      </c>
      <c r="I42" s="255">
        <f t="shared" si="7"/>
        <v>297</v>
      </c>
      <c r="J42" s="139">
        <v>138</v>
      </c>
      <c r="K42" s="139">
        <v>159</v>
      </c>
      <c r="L42" s="255">
        <f t="shared" si="8"/>
        <v>284</v>
      </c>
      <c r="M42" s="139">
        <v>135</v>
      </c>
      <c r="N42" s="139">
        <v>149</v>
      </c>
      <c r="O42" s="255">
        <f t="shared" si="9"/>
        <v>299</v>
      </c>
      <c r="P42" s="139">
        <v>150</v>
      </c>
      <c r="Q42" s="139">
        <v>149</v>
      </c>
      <c r="R42" s="255">
        <f t="shared" si="10"/>
        <v>313</v>
      </c>
      <c r="S42" s="139">
        <v>180</v>
      </c>
      <c r="T42" s="139">
        <v>133</v>
      </c>
      <c r="U42" s="255">
        <f t="shared" si="11"/>
        <v>327</v>
      </c>
      <c r="V42" s="139">
        <v>173</v>
      </c>
      <c r="W42" s="139">
        <v>154</v>
      </c>
      <c r="X42" s="139">
        <v>33</v>
      </c>
      <c r="Y42" s="42" t="s">
        <v>138</v>
      </c>
      <c r="Z42" s="4"/>
    </row>
    <row r="43" spans="1:26" ht="16.5" customHeight="1">
      <c r="A43" s="39"/>
      <c r="B43" s="41" t="s">
        <v>139</v>
      </c>
      <c r="C43" s="257">
        <f t="shared" si="2"/>
        <v>546</v>
      </c>
      <c r="D43" s="250">
        <f t="shared" si="3"/>
        <v>273</v>
      </c>
      <c r="E43" s="250">
        <f t="shared" si="4"/>
        <v>273</v>
      </c>
      <c r="F43" s="255">
        <f t="shared" si="5"/>
        <v>91</v>
      </c>
      <c r="G43" s="139">
        <v>47</v>
      </c>
      <c r="H43" s="139">
        <v>44</v>
      </c>
      <c r="I43" s="255">
        <f t="shared" si="7"/>
        <v>92</v>
      </c>
      <c r="J43" s="139">
        <v>51</v>
      </c>
      <c r="K43" s="139">
        <v>41</v>
      </c>
      <c r="L43" s="255">
        <f t="shared" si="8"/>
        <v>72</v>
      </c>
      <c r="M43" s="139">
        <v>30</v>
      </c>
      <c r="N43" s="139">
        <v>42</v>
      </c>
      <c r="O43" s="255">
        <f t="shared" si="9"/>
        <v>89</v>
      </c>
      <c r="P43" s="139">
        <v>42</v>
      </c>
      <c r="Q43" s="139">
        <v>47</v>
      </c>
      <c r="R43" s="255">
        <f t="shared" si="10"/>
        <v>108</v>
      </c>
      <c r="S43" s="139">
        <v>50</v>
      </c>
      <c r="T43" s="139">
        <v>58</v>
      </c>
      <c r="U43" s="255">
        <f t="shared" si="11"/>
        <v>94</v>
      </c>
      <c r="V43" s="139">
        <v>53</v>
      </c>
      <c r="W43" s="139">
        <v>41</v>
      </c>
      <c r="X43" s="139">
        <v>9</v>
      </c>
      <c r="Y43" s="42" t="s">
        <v>139</v>
      </c>
      <c r="Z43" s="4"/>
    </row>
    <row r="44" spans="1:26" s="228" customFormat="1" ht="16.5" customHeight="1">
      <c r="A44" s="272" t="s">
        <v>243</v>
      </c>
      <c r="B44" s="273"/>
      <c r="C44" s="254">
        <f t="shared" si="2"/>
        <v>4058</v>
      </c>
      <c r="D44" s="255">
        <f t="shared" si="3"/>
        <v>2122</v>
      </c>
      <c r="E44" s="255">
        <f t="shared" si="4"/>
        <v>1936</v>
      </c>
      <c r="F44" s="255">
        <f t="shared" si="5"/>
        <v>649</v>
      </c>
      <c r="G44" s="255">
        <f aca="true" t="shared" si="16" ref="G44:X44">SUM(G45:G47)</f>
        <v>345</v>
      </c>
      <c r="H44" s="255">
        <f t="shared" si="16"/>
        <v>304</v>
      </c>
      <c r="I44" s="255">
        <f t="shared" si="7"/>
        <v>637</v>
      </c>
      <c r="J44" s="255">
        <f t="shared" si="16"/>
        <v>325</v>
      </c>
      <c r="K44" s="255">
        <f t="shared" si="16"/>
        <v>312</v>
      </c>
      <c r="L44" s="255">
        <f t="shared" si="8"/>
        <v>679</v>
      </c>
      <c r="M44" s="255">
        <f t="shared" si="16"/>
        <v>357</v>
      </c>
      <c r="N44" s="255">
        <f t="shared" si="16"/>
        <v>322</v>
      </c>
      <c r="O44" s="255">
        <f t="shared" si="9"/>
        <v>677</v>
      </c>
      <c r="P44" s="255">
        <f t="shared" si="16"/>
        <v>382</v>
      </c>
      <c r="Q44" s="255">
        <f t="shared" si="16"/>
        <v>295</v>
      </c>
      <c r="R44" s="255">
        <f t="shared" si="10"/>
        <v>747</v>
      </c>
      <c r="S44" s="255">
        <f t="shared" si="16"/>
        <v>366</v>
      </c>
      <c r="T44" s="255">
        <f t="shared" si="16"/>
        <v>381</v>
      </c>
      <c r="U44" s="255">
        <f t="shared" si="11"/>
        <v>669</v>
      </c>
      <c r="V44" s="255">
        <f t="shared" si="16"/>
        <v>347</v>
      </c>
      <c r="W44" s="255">
        <f t="shared" si="16"/>
        <v>322</v>
      </c>
      <c r="X44" s="255">
        <f t="shared" si="16"/>
        <v>70</v>
      </c>
      <c r="Y44" s="265" t="s">
        <v>243</v>
      </c>
      <c r="Z44" s="305"/>
    </row>
    <row r="45" spans="1:26" ht="16.5" customHeight="1">
      <c r="A45" s="39"/>
      <c r="B45" s="41" t="s">
        <v>140</v>
      </c>
      <c r="C45" s="257">
        <f t="shared" si="2"/>
        <v>586</v>
      </c>
      <c r="D45" s="250">
        <f t="shared" si="3"/>
        <v>323</v>
      </c>
      <c r="E45" s="250">
        <f t="shared" si="4"/>
        <v>263</v>
      </c>
      <c r="F45" s="255">
        <f t="shared" si="5"/>
        <v>85</v>
      </c>
      <c r="G45" s="139">
        <v>44</v>
      </c>
      <c r="H45" s="139">
        <v>41</v>
      </c>
      <c r="I45" s="255">
        <f t="shared" si="7"/>
        <v>89</v>
      </c>
      <c r="J45" s="139">
        <v>51</v>
      </c>
      <c r="K45" s="139">
        <v>38</v>
      </c>
      <c r="L45" s="255">
        <f t="shared" si="8"/>
        <v>88</v>
      </c>
      <c r="M45" s="139">
        <v>53</v>
      </c>
      <c r="N45" s="139">
        <v>35</v>
      </c>
      <c r="O45" s="255">
        <f t="shared" si="9"/>
        <v>115</v>
      </c>
      <c r="P45" s="139">
        <v>60</v>
      </c>
      <c r="Q45" s="139">
        <v>55</v>
      </c>
      <c r="R45" s="255">
        <f t="shared" si="10"/>
        <v>114</v>
      </c>
      <c r="S45" s="139">
        <v>58</v>
      </c>
      <c r="T45" s="139">
        <v>56</v>
      </c>
      <c r="U45" s="255">
        <f t="shared" si="11"/>
        <v>95</v>
      </c>
      <c r="V45" s="139">
        <v>57</v>
      </c>
      <c r="W45" s="139">
        <v>38</v>
      </c>
      <c r="X45" s="139">
        <v>15</v>
      </c>
      <c r="Y45" s="42" t="s">
        <v>140</v>
      </c>
      <c r="Z45" s="4"/>
    </row>
    <row r="46" spans="1:26" ht="16.5" customHeight="1">
      <c r="A46" s="39"/>
      <c r="B46" s="41" t="s">
        <v>141</v>
      </c>
      <c r="C46" s="257">
        <f t="shared" si="2"/>
        <v>1065</v>
      </c>
      <c r="D46" s="250">
        <f t="shared" si="3"/>
        <v>557</v>
      </c>
      <c r="E46" s="250">
        <f t="shared" si="4"/>
        <v>508</v>
      </c>
      <c r="F46" s="255">
        <f t="shared" si="5"/>
        <v>160</v>
      </c>
      <c r="G46" s="139">
        <v>85</v>
      </c>
      <c r="H46" s="139">
        <v>75</v>
      </c>
      <c r="I46" s="255">
        <f t="shared" si="7"/>
        <v>159</v>
      </c>
      <c r="J46" s="139">
        <v>87</v>
      </c>
      <c r="K46" s="139">
        <v>72</v>
      </c>
      <c r="L46" s="255">
        <f t="shared" si="8"/>
        <v>180</v>
      </c>
      <c r="M46" s="139">
        <v>94</v>
      </c>
      <c r="N46" s="139">
        <v>86</v>
      </c>
      <c r="O46" s="255">
        <f t="shared" si="9"/>
        <v>177</v>
      </c>
      <c r="P46" s="139">
        <v>94</v>
      </c>
      <c r="Q46" s="139">
        <v>83</v>
      </c>
      <c r="R46" s="255">
        <f t="shared" si="10"/>
        <v>207</v>
      </c>
      <c r="S46" s="139">
        <v>111</v>
      </c>
      <c r="T46" s="139">
        <v>96</v>
      </c>
      <c r="U46" s="255">
        <f t="shared" si="11"/>
        <v>182</v>
      </c>
      <c r="V46" s="139">
        <v>86</v>
      </c>
      <c r="W46" s="139">
        <v>96</v>
      </c>
      <c r="X46" s="139">
        <v>17</v>
      </c>
      <c r="Y46" s="42" t="s">
        <v>141</v>
      </c>
      <c r="Z46" s="4"/>
    </row>
    <row r="47" spans="1:26" ht="16.5" customHeight="1">
      <c r="A47" s="39"/>
      <c r="B47" s="41" t="s">
        <v>142</v>
      </c>
      <c r="C47" s="257">
        <f t="shared" si="2"/>
        <v>2407</v>
      </c>
      <c r="D47" s="250">
        <f t="shared" si="3"/>
        <v>1242</v>
      </c>
      <c r="E47" s="250">
        <f t="shared" si="4"/>
        <v>1165</v>
      </c>
      <c r="F47" s="255">
        <f t="shared" si="5"/>
        <v>404</v>
      </c>
      <c r="G47" s="139">
        <v>216</v>
      </c>
      <c r="H47" s="139">
        <v>188</v>
      </c>
      <c r="I47" s="255">
        <f t="shared" si="7"/>
        <v>389</v>
      </c>
      <c r="J47" s="139">
        <v>187</v>
      </c>
      <c r="K47" s="139">
        <v>202</v>
      </c>
      <c r="L47" s="255">
        <f t="shared" si="8"/>
        <v>411</v>
      </c>
      <c r="M47" s="139">
        <v>210</v>
      </c>
      <c r="N47" s="139">
        <v>201</v>
      </c>
      <c r="O47" s="255">
        <f t="shared" si="9"/>
        <v>385</v>
      </c>
      <c r="P47" s="139">
        <v>228</v>
      </c>
      <c r="Q47" s="139">
        <v>157</v>
      </c>
      <c r="R47" s="255">
        <f t="shared" si="10"/>
        <v>426</v>
      </c>
      <c r="S47" s="139">
        <v>197</v>
      </c>
      <c r="T47" s="139">
        <v>229</v>
      </c>
      <c r="U47" s="255">
        <f t="shared" si="11"/>
        <v>392</v>
      </c>
      <c r="V47" s="139">
        <v>204</v>
      </c>
      <c r="W47" s="139">
        <v>188</v>
      </c>
      <c r="X47" s="139">
        <v>38</v>
      </c>
      <c r="Y47" s="42" t="s">
        <v>142</v>
      </c>
      <c r="Z47" s="4"/>
    </row>
    <row r="48" spans="1:26" s="228" customFormat="1" ht="16.5" customHeight="1">
      <c r="A48" s="272" t="s">
        <v>244</v>
      </c>
      <c r="B48" s="273"/>
      <c r="C48" s="254">
        <f t="shared" si="2"/>
        <v>6530</v>
      </c>
      <c r="D48" s="255">
        <f t="shared" si="3"/>
        <v>3350</v>
      </c>
      <c r="E48" s="255">
        <f t="shared" si="4"/>
        <v>3180</v>
      </c>
      <c r="F48" s="255">
        <f t="shared" si="5"/>
        <v>1095</v>
      </c>
      <c r="G48" s="255">
        <f aca="true" t="shared" si="17" ref="G48:X48">SUM(G49:G52)</f>
        <v>594</v>
      </c>
      <c r="H48" s="255">
        <f t="shared" si="17"/>
        <v>501</v>
      </c>
      <c r="I48" s="255">
        <f t="shared" si="7"/>
        <v>1120</v>
      </c>
      <c r="J48" s="255">
        <f t="shared" si="17"/>
        <v>597</v>
      </c>
      <c r="K48" s="255">
        <f t="shared" si="17"/>
        <v>523</v>
      </c>
      <c r="L48" s="255">
        <f t="shared" si="8"/>
        <v>1042</v>
      </c>
      <c r="M48" s="255">
        <f t="shared" si="17"/>
        <v>505</v>
      </c>
      <c r="N48" s="255">
        <f t="shared" si="17"/>
        <v>537</v>
      </c>
      <c r="O48" s="255">
        <f t="shared" si="9"/>
        <v>1092</v>
      </c>
      <c r="P48" s="255">
        <f t="shared" si="17"/>
        <v>539</v>
      </c>
      <c r="Q48" s="255">
        <f t="shared" si="17"/>
        <v>553</v>
      </c>
      <c r="R48" s="255">
        <f t="shared" si="10"/>
        <v>1085</v>
      </c>
      <c r="S48" s="255">
        <f t="shared" si="17"/>
        <v>549</v>
      </c>
      <c r="T48" s="255">
        <f t="shared" si="17"/>
        <v>536</v>
      </c>
      <c r="U48" s="255">
        <f t="shared" si="11"/>
        <v>1096</v>
      </c>
      <c r="V48" s="255">
        <f t="shared" si="17"/>
        <v>566</v>
      </c>
      <c r="W48" s="255">
        <f t="shared" si="17"/>
        <v>530</v>
      </c>
      <c r="X48" s="255">
        <f t="shared" si="17"/>
        <v>95</v>
      </c>
      <c r="Y48" s="265" t="s">
        <v>244</v>
      </c>
      <c r="Z48" s="305"/>
    </row>
    <row r="49" spans="1:26" ht="16.5" customHeight="1">
      <c r="A49" s="39"/>
      <c r="B49" s="41" t="s">
        <v>143</v>
      </c>
      <c r="C49" s="257">
        <f t="shared" si="2"/>
        <v>1613</v>
      </c>
      <c r="D49" s="250">
        <f t="shared" si="3"/>
        <v>856</v>
      </c>
      <c r="E49" s="250">
        <f t="shared" si="4"/>
        <v>757</v>
      </c>
      <c r="F49" s="255">
        <f t="shared" si="5"/>
        <v>294</v>
      </c>
      <c r="G49" s="139">
        <v>173</v>
      </c>
      <c r="H49" s="139">
        <v>121</v>
      </c>
      <c r="I49" s="255">
        <f t="shared" si="7"/>
        <v>305</v>
      </c>
      <c r="J49" s="139">
        <v>155</v>
      </c>
      <c r="K49" s="139">
        <v>150</v>
      </c>
      <c r="L49" s="255">
        <f t="shared" si="8"/>
        <v>255</v>
      </c>
      <c r="M49" s="139">
        <v>122</v>
      </c>
      <c r="N49" s="139">
        <v>133</v>
      </c>
      <c r="O49" s="255">
        <f t="shared" si="9"/>
        <v>259</v>
      </c>
      <c r="P49" s="139">
        <v>136</v>
      </c>
      <c r="Q49" s="139">
        <v>123</v>
      </c>
      <c r="R49" s="255">
        <f t="shared" si="10"/>
        <v>261</v>
      </c>
      <c r="S49" s="139">
        <v>144</v>
      </c>
      <c r="T49" s="139">
        <v>117</v>
      </c>
      <c r="U49" s="255">
        <f t="shared" si="11"/>
        <v>239</v>
      </c>
      <c r="V49" s="139">
        <v>126</v>
      </c>
      <c r="W49" s="139">
        <v>113</v>
      </c>
      <c r="X49" s="139">
        <v>34</v>
      </c>
      <c r="Y49" s="42" t="s">
        <v>143</v>
      </c>
      <c r="Z49" s="4"/>
    </row>
    <row r="50" spans="1:26" ht="16.5" customHeight="1">
      <c r="A50" s="39"/>
      <c r="B50" s="41" t="s">
        <v>144</v>
      </c>
      <c r="C50" s="257">
        <f t="shared" si="2"/>
        <v>411</v>
      </c>
      <c r="D50" s="250">
        <f t="shared" si="3"/>
        <v>226</v>
      </c>
      <c r="E50" s="250">
        <f t="shared" si="4"/>
        <v>185</v>
      </c>
      <c r="F50" s="255">
        <f t="shared" si="5"/>
        <v>70</v>
      </c>
      <c r="G50" s="139">
        <v>44</v>
      </c>
      <c r="H50" s="139">
        <v>26</v>
      </c>
      <c r="I50" s="255">
        <f t="shared" si="7"/>
        <v>69</v>
      </c>
      <c r="J50" s="139">
        <v>38</v>
      </c>
      <c r="K50" s="139">
        <v>31</v>
      </c>
      <c r="L50" s="255">
        <f t="shared" si="8"/>
        <v>67</v>
      </c>
      <c r="M50" s="139">
        <v>42</v>
      </c>
      <c r="N50" s="139">
        <v>25</v>
      </c>
      <c r="O50" s="255">
        <f t="shared" si="9"/>
        <v>64</v>
      </c>
      <c r="P50" s="139">
        <v>32</v>
      </c>
      <c r="Q50" s="139">
        <v>32</v>
      </c>
      <c r="R50" s="255">
        <f t="shared" si="10"/>
        <v>67</v>
      </c>
      <c r="S50" s="139">
        <v>37</v>
      </c>
      <c r="T50" s="139">
        <v>30</v>
      </c>
      <c r="U50" s="255">
        <f t="shared" si="11"/>
        <v>74</v>
      </c>
      <c r="V50" s="139">
        <v>33</v>
      </c>
      <c r="W50" s="139">
        <v>41</v>
      </c>
      <c r="X50" s="139">
        <v>8</v>
      </c>
      <c r="Y50" s="42" t="s">
        <v>144</v>
      </c>
      <c r="Z50" s="4"/>
    </row>
    <row r="51" spans="1:26" ht="16.5" customHeight="1">
      <c r="A51" s="39"/>
      <c r="B51" s="41" t="s">
        <v>145</v>
      </c>
      <c r="C51" s="257">
        <f t="shared" si="2"/>
        <v>4155</v>
      </c>
      <c r="D51" s="250">
        <f t="shared" si="3"/>
        <v>2092</v>
      </c>
      <c r="E51" s="250">
        <f t="shared" si="4"/>
        <v>2063</v>
      </c>
      <c r="F51" s="255">
        <f t="shared" si="5"/>
        <v>664</v>
      </c>
      <c r="G51" s="139">
        <v>343</v>
      </c>
      <c r="H51" s="139">
        <v>321</v>
      </c>
      <c r="I51" s="255">
        <f t="shared" si="7"/>
        <v>704</v>
      </c>
      <c r="J51" s="139">
        <v>379</v>
      </c>
      <c r="K51" s="139">
        <v>325</v>
      </c>
      <c r="L51" s="255">
        <f t="shared" si="8"/>
        <v>660</v>
      </c>
      <c r="M51" s="139">
        <v>314</v>
      </c>
      <c r="N51" s="139">
        <v>346</v>
      </c>
      <c r="O51" s="255">
        <f t="shared" si="9"/>
        <v>716</v>
      </c>
      <c r="P51" s="139">
        <v>348</v>
      </c>
      <c r="Q51" s="139">
        <v>368</v>
      </c>
      <c r="R51" s="255">
        <f t="shared" si="10"/>
        <v>705</v>
      </c>
      <c r="S51" s="139">
        <v>344</v>
      </c>
      <c r="T51" s="139">
        <v>361</v>
      </c>
      <c r="U51" s="255">
        <f t="shared" si="11"/>
        <v>706</v>
      </c>
      <c r="V51" s="139">
        <v>364</v>
      </c>
      <c r="W51" s="139">
        <v>342</v>
      </c>
      <c r="X51" s="139">
        <v>48</v>
      </c>
      <c r="Y51" s="42" t="s">
        <v>145</v>
      </c>
      <c r="Z51" s="4"/>
    </row>
    <row r="52" spans="1:26" ht="16.5" customHeight="1">
      <c r="A52" s="39"/>
      <c r="B52" s="41" t="s">
        <v>146</v>
      </c>
      <c r="C52" s="257">
        <f t="shared" si="2"/>
        <v>351</v>
      </c>
      <c r="D52" s="250">
        <f t="shared" si="3"/>
        <v>176</v>
      </c>
      <c r="E52" s="250">
        <f t="shared" si="4"/>
        <v>175</v>
      </c>
      <c r="F52" s="255">
        <f t="shared" si="5"/>
        <v>67</v>
      </c>
      <c r="G52" s="139">
        <v>34</v>
      </c>
      <c r="H52" s="139">
        <v>33</v>
      </c>
      <c r="I52" s="255">
        <f t="shared" si="7"/>
        <v>42</v>
      </c>
      <c r="J52" s="139">
        <v>25</v>
      </c>
      <c r="K52" s="139">
        <v>17</v>
      </c>
      <c r="L52" s="255">
        <f t="shared" si="8"/>
        <v>60</v>
      </c>
      <c r="M52" s="139">
        <v>27</v>
      </c>
      <c r="N52" s="139">
        <v>33</v>
      </c>
      <c r="O52" s="255">
        <f t="shared" si="9"/>
        <v>53</v>
      </c>
      <c r="P52" s="139">
        <v>23</v>
      </c>
      <c r="Q52" s="139">
        <v>30</v>
      </c>
      <c r="R52" s="255">
        <f t="shared" si="10"/>
        <v>52</v>
      </c>
      <c r="S52" s="139">
        <v>24</v>
      </c>
      <c r="T52" s="139">
        <v>28</v>
      </c>
      <c r="U52" s="255">
        <f t="shared" si="11"/>
        <v>77</v>
      </c>
      <c r="V52" s="139">
        <v>43</v>
      </c>
      <c r="W52" s="139">
        <v>34</v>
      </c>
      <c r="X52" s="139">
        <v>5</v>
      </c>
      <c r="Y52" s="42" t="s">
        <v>146</v>
      </c>
      <c r="Z52" s="4"/>
    </row>
    <row r="53" spans="1:26" s="234" customFormat="1" ht="16.5" customHeight="1">
      <c r="A53" s="272" t="s">
        <v>245</v>
      </c>
      <c r="B53" s="273"/>
      <c r="C53" s="254">
        <f t="shared" si="2"/>
        <v>1622</v>
      </c>
      <c r="D53" s="255">
        <f t="shared" si="3"/>
        <v>838</v>
      </c>
      <c r="E53" s="255">
        <f t="shared" si="4"/>
        <v>784</v>
      </c>
      <c r="F53" s="255">
        <f t="shared" si="5"/>
        <v>270</v>
      </c>
      <c r="G53" s="255">
        <f aca="true" t="shared" si="18" ref="G53:X53">SUM(G54:G55)</f>
        <v>138</v>
      </c>
      <c r="H53" s="255">
        <f>SUM(H54:H55)</f>
        <v>132</v>
      </c>
      <c r="I53" s="255">
        <f t="shared" si="7"/>
        <v>263</v>
      </c>
      <c r="J53" s="255">
        <f t="shared" si="18"/>
        <v>138</v>
      </c>
      <c r="K53" s="255">
        <f t="shared" si="18"/>
        <v>125</v>
      </c>
      <c r="L53" s="255">
        <f t="shared" si="8"/>
        <v>258</v>
      </c>
      <c r="M53" s="255">
        <f t="shared" si="18"/>
        <v>129</v>
      </c>
      <c r="N53" s="255">
        <f t="shared" si="18"/>
        <v>129</v>
      </c>
      <c r="O53" s="255">
        <f t="shared" si="9"/>
        <v>282</v>
      </c>
      <c r="P53" s="255">
        <f t="shared" si="18"/>
        <v>143</v>
      </c>
      <c r="Q53" s="255">
        <f t="shared" si="18"/>
        <v>139</v>
      </c>
      <c r="R53" s="255">
        <f t="shared" si="10"/>
        <v>274</v>
      </c>
      <c r="S53" s="255">
        <f t="shared" si="18"/>
        <v>155</v>
      </c>
      <c r="T53" s="255">
        <f t="shared" si="18"/>
        <v>119</v>
      </c>
      <c r="U53" s="255">
        <f t="shared" si="11"/>
        <v>275</v>
      </c>
      <c r="V53" s="255">
        <f t="shared" si="18"/>
        <v>135</v>
      </c>
      <c r="W53" s="255">
        <f t="shared" si="18"/>
        <v>140</v>
      </c>
      <c r="X53" s="255">
        <f t="shared" si="18"/>
        <v>30</v>
      </c>
      <c r="Y53" s="265" t="s">
        <v>245</v>
      </c>
      <c r="Z53" s="305"/>
    </row>
    <row r="54" spans="1:26" ht="16.5" customHeight="1">
      <c r="A54" s="39"/>
      <c r="B54" s="41" t="s">
        <v>147</v>
      </c>
      <c r="C54" s="257">
        <f t="shared" si="2"/>
        <v>420</v>
      </c>
      <c r="D54" s="250">
        <f t="shared" si="3"/>
        <v>208</v>
      </c>
      <c r="E54" s="250">
        <f t="shared" si="4"/>
        <v>212</v>
      </c>
      <c r="F54" s="255">
        <f t="shared" si="5"/>
        <v>55</v>
      </c>
      <c r="G54" s="139">
        <v>26</v>
      </c>
      <c r="H54" s="139">
        <v>29</v>
      </c>
      <c r="I54" s="255">
        <f t="shared" si="7"/>
        <v>69</v>
      </c>
      <c r="J54" s="139">
        <v>36</v>
      </c>
      <c r="K54" s="139">
        <v>33</v>
      </c>
      <c r="L54" s="255">
        <f t="shared" si="8"/>
        <v>74</v>
      </c>
      <c r="M54" s="139">
        <v>35</v>
      </c>
      <c r="N54" s="139">
        <v>39</v>
      </c>
      <c r="O54" s="255">
        <f t="shared" si="9"/>
        <v>76</v>
      </c>
      <c r="P54" s="139">
        <v>40</v>
      </c>
      <c r="Q54" s="139">
        <v>36</v>
      </c>
      <c r="R54" s="255">
        <f t="shared" si="10"/>
        <v>62</v>
      </c>
      <c r="S54" s="139">
        <v>32</v>
      </c>
      <c r="T54" s="139">
        <v>30</v>
      </c>
      <c r="U54" s="255">
        <f t="shared" si="11"/>
        <v>84</v>
      </c>
      <c r="V54" s="139">
        <v>39</v>
      </c>
      <c r="W54" s="139">
        <v>45</v>
      </c>
      <c r="X54" s="139">
        <v>8</v>
      </c>
      <c r="Y54" s="42" t="s">
        <v>147</v>
      </c>
      <c r="Z54" s="4"/>
    </row>
    <row r="55" spans="1:26" s="1" customFormat="1" ht="16.5" customHeight="1">
      <c r="A55" s="39"/>
      <c r="B55" s="41" t="s">
        <v>162</v>
      </c>
      <c r="C55" s="257">
        <f t="shared" si="2"/>
        <v>1202</v>
      </c>
      <c r="D55" s="250">
        <f t="shared" si="3"/>
        <v>630</v>
      </c>
      <c r="E55" s="250">
        <f t="shared" si="4"/>
        <v>572</v>
      </c>
      <c r="F55" s="255">
        <f t="shared" si="5"/>
        <v>215</v>
      </c>
      <c r="G55" s="139">
        <v>112</v>
      </c>
      <c r="H55" s="139">
        <v>103</v>
      </c>
      <c r="I55" s="255">
        <f t="shared" si="7"/>
        <v>194</v>
      </c>
      <c r="J55" s="139">
        <v>102</v>
      </c>
      <c r="K55" s="139">
        <v>92</v>
      </c>
      <c r="L55" s="255">
        <f t="shared" si="8"/>
        <v>184</v>
      </c>
      <c r="M55" s="139">
        <v>94</v>
      </c>
      <c r="N55" s="139">
        <v>90</v>
      </c>
      <c r="O55" s="255">
        <f t="shared" si="9"/>
        <v>206</v>
      </c>
      <c r="P55" s="139">
        <v>103</v>
      </c>
      <c r="Q55" s="139">
        <v>103</v>
      </c>
      <c r="R55" s="255">
        <f t="shared" si="10"/>
        <v>212</v>
      </c>
      <c r="S55" s="139">
        <v>123</v>
      </c>
      <c r="T55" s="139">
        <v>89</v>
      </c>
      <c r="U55" s="255">
        <f t="shared" si="11"/>
        <v>191</v>
      </c>
      <c r="V55" s="139">
        <v>96</v>
      </c>
      <c r="W55" s="139">
        <v>95</v>
      </c>
      <c r="X55" s="139">
        <v>22</v>
      </c>
      <c r="Y55" s="42" t="s">
        <v>162</v>
      </c>
      <c r="Z55" s="4"/>
    </row>
    <row r="56" spans="1:26" s="228" customFormat="1" ht="16.5" customHeight="1">
      <c r="A56" s="272" t="s">
        <v>246</v>
      </c>
      <c r="B56" s="307"/>
      <c r="C56" s="254">
        <f t="shared" si="2"/>
        <v>1958</v>
      </c>
      <c r="D56" s="255">
        <f t="shared" si="3"/>
        <v>1017</v>
      </c>
      <c r="E56" s="255">
        <f t="shared" si="4"/>
        <v>941</v>
      </c>
      <c r="F56" s="255">
        <f t="shared" si="5"/>
        <v>308</v>
      </c>
      <c r="G56" s="255">
        <f aca="true" t="shared" si="19" ref="G56:X56">SUM(G57:G58)</f>
        <v>156</v>
      </c>
      <c r="H56" s="255">
        <f t="shared" si="19"/>
        <v>152</v>
      </c>
      <c r="I56" s="255">
        <f t="shared" si="7"/>
        <v>319</v>
      </c>
      <c r="J56" s="255">
        <f t="shared" si="19"/>
        <v>161</v>
      </c>
      <c r="K56" s="255">
        <f t="shared" si="19"/>
        <v>158</v>
      </c>
      <c r="L56" s="255">
        <f t="shared" si="8"/>
        <v>325</v>
      </c>
      <c r="M56" s="255">
        <f t="shared" si="19"/>
        <v>171</v>
      </c>
      <c r="N56" s="255">
        <f t="shared" si="19"/>
        <v>154</v>
      </c>
      <c r="O56" s="255">
        <f t="shared" si="9"/>
        <v>314</v>
      </c>
      <c r="P56" s="255">
        <f t="shared" si="19"/>
        <v>177</v>
      </c>
      <c r="Q56" s="255">
        <f t="shared" si="19"/>
        <v>137</v>
      </c>
      <c r="R56" s="255">
        <f t="shared" si="10"/>
        <v>352</v>
      </c>
      <c r="S56" s="255">
        <f t="shared" si="19"/>
        <v>180</v>
      </c>
      <c r="T56" s="255">
        <f t="shared" si="19"/>
        <v>172</v>
      </c>
      <c r="U56" s="255">
        <f t="shared" si="11"/>
        <v>340</v>
      </c>
      <c r="V56" s="255">
        <f t="shared" si="19"/>
        <v>172</v>
      </c>
      <c r="W56" s="255">
        <f t="shared" si="19"/>
        <v>168</v>
      </c>
      <c r="X56" s="255">
        <f t="shared" si="19"/>
        <v>27</v>
      </c>
      <c r="Y56" s="265" t="s">
        <v>246</v>
      </c>
      <c r="Z56" s="266"/>
    </row>
    <row r="57" spans="1:26" ht="16.5" customHeight="1">
      <c r="A57" s="44"/>
      <c r="B57" s="41" t="s">
        <v>148</v>
      </c>
      <c r="C57" s="257">
        <f t="shared" si="2"/>
        <v>781</v>
      </c>
      <c r="D57" s="250">
        <f t="shared" si="3"/>
        <v>404</v>
      </c>
      <c r="E57" s="250">
        <f t="shared" si="4"/>
        <v>377</v>
      </c>
      <c r="F57" s="255">
        <f t="shared" si="5"/>
        <v>122</v>
      </c>
      <c r="G57" s="139">
        <v>55</v>
      </c>
      <c r="H57" s="139">
        <v>67</v>
      </c>
      <c r="I57" s="255">
        <f t="shared" si="7"/>
        <v>125</v>
      </c>
      <c r="J57" s="139">
        <v>62</v>
      </c>
      <c r="K57" s="139">
        <v>63</v>
      </c>
      <c r="L57" s="255">
        <f t="shared" si="8"/>
        <v>127</v>
      </c>
      <c r="M57" s="139">
        <v>68</v>
      </c>
      <c r="N57" s="139">
        <v>59</v>
      </c>
      <c r="O57" s="255">
        <f t="shared" si="9"/>
        <v>127</v>
      </c>
      <c r="P57" s="139">
        <v>78</v>
      </c>
      <c r="Q57" s="139">
        <v>49</v>
      </c>
      <c r="R57" s="255">
        <f t="shared" si="10"/>
        <v>137</v>
      </c>
      <c r="S57" s="139">
        <v>65</v>
      </c>
      <c r="T57" s="139">
        <v>72</v>
      </c>
      <c r="U57" s="255">
        <f t="shared" si="11"/>
        <v>143</v>
      </c>
      <c r="V57" s="139">
        <v>76</v>
      </c>
      <c r="W57" s="139">
        <v>67</v>
      </c>
      <c r="X57" s="139">
        <v>9</v>
      </c>
      <c r="Y57" s="42" t="s">
        <v>148</v>
      </c>
      <c r="Z57" s="4"/>
    </row>
    <row r="58" spans="1:26" ht="16.5" customHeight="1">
      <c r="A58" s="44"/>
      <c r="B58" s="41" t="s">
        <v>232</v>
      </c>
      <c r="C58" s="257">
        <f t="shared" si="2"/>
        <v>1177</v>
      </c>
      <c r="D58" s="250">
        <f t="shared" si="3"/>
        <v>613</v>
      </c>
      <c r="E58" s="250">
        <f t="shared" si="4"/>
        <v>564</v>
      </c>
      <c r="F58" s="255">
        <f t="shared" si="5"/>
        <v>186</v>
      </c>
      <c r="G58" s="139">
        <v>101</v>
      </c>
      <c r="H58" s="139">
        <v>85</v>
      </c>
      <c r="I58" s="255">
        <f t="shared" si="7"/>
        <v>194</v>
      </c>
      <c r="J58" s="139">
        <v>99</v>
      </c>
      <c r="K58" s="139">
        <v>95</v>
      </c>
      <c r="L58" s="255">
        <f t="shared" si="8"/>
        <v>198</v>
      </c>
      <c r="M58" s="139">
        <v>103</v>
      </c>
      <c r="N58" s="139">
        <v>95</v>
      </c>
      <c r="O58" s="255">
        <f t="shared" si="9"/>
        <v>187</v>
      </c>
      <c r="P58" s="139">
        <v>99</v>
      </c>
      <c r="Q58" s="139">
        <v>88</v>
      </c>
      <c r="R58" s="255">
        <f t="shared" si="10"/>
        <v>215</v>
      </c>
      <c r="S58" s="139">
        <v>115</v>
      </c>
      <c r="T58" s="139">
        <v>100</v>
      </c>
      <c r="U58" s="255">
        <f t="shared" si="11"/>
        <v>197</v>
      </c>
      <c r="V58" s="139">
        <v>96</v>
      </c>
      <c r="W58" s="139">
        <v>101</v>
      </c>
      <c r="X58" s="139">
        <v>18</v>
      </c>
      <c r="Y58" s="42" t="s">
        <v>232</v>
      </c>
      <c r="Z58" s="4"/>
    </row>
    <row r="59" spans="1:26" s="228" customFormat="1" ht="16.5" customHeight="1">
      <c r="A59" s="272" t="s">
        <v>247</v>
      </c>
      <c r="B59" s="273"/>
      <c r="C59" s="254">
        <f t="shared" si="2"/>
        <v>251</v>
      </c>
      <c r="D59" s="255">
        <f t="shared" si="3"/>
        <v>138</v>
      </c>
      <c r="E59" s="255">
        <f t="shared" si="4"/>
        <v>113</v>
      </c>
      <c r="F59" s="255">
        <f t="shared" si="5"/>
        <v>38</v>
      </c>
      <c r="G59" s="255">
        <f aca="true" t="shared" si="20" ref="G59:X59">G60</f>
        <v>21</v>
      </c>
      <c r="H59" s="255">
        <f t="shared" si="20"/>
        <v>17</v>
      </c>
      <c r="I59" s="255">
        <f t="shared" si="7"/>
        <v>37</v>
      </c>
      <c r="J59" s="255">
        <f t="shared" si="20"/>
        <v>19</v>
      </c>
      <c r="K59" s="255">
        <f t="shared" si="20"/>
        <v>18</v>
      </c>
      <c r="L59" s="255">
        <f t="shared" si="8"/>
        <v>33</v>
      </c>
      <c r="M59" s="255">
        <f t="shared" si="20"/>
        <v>19</v>
      </c>
      <c r="N59" s="255">
        <f t="shared" si="20"/>
        <v>14</v>
      </c>
      <c r="O59" s="255">
        <f t="shared" si="9"/>
        <v>47</v>
      </c>
      <c r="P59" s="255">
        <f t="shared" si="20"/>
        <v>22</v>
      </c>
      <c r="Q59" s="255">
        <f t="shared" si="20"/>
        <v>25</v>
      </c>
      <c r="R59" s="255">
        <f t="shared" si="10"/>
        <v>50</v>
      </c>
      <c r="S59" s="255">
        <f t="shared" si="20"/>
        <v>35</v>
      </c>
      <c r="T59" s="255">
        <f t="shared" si="20"/>
        <v>15</v>
      </c>
      <c r="U59" s="255">
        <f t="shared" si="11"/>
        <v>46</v>
      </c>
      <c r="V59" s="255">
        <f t="shared" si="20"/>
        <v>22</v>
      </c>
      <c r="W59" s="255">
        <f t="shared" si="20"/>
        <v>24</v>
      </c>
      <c r="X59" s="255">
        <f t="shared" si="20"/>
        <v>0</v>
      </c>
      <c r="Y59" s="265" t="s">
        <v>247</v>
      </c>
      <c r="Z59" s="305"/>
    </row>
    <row r="60" spans="1:26" ht="16.5" customHeight="1">
      <c r="A60" s="44"/>
      <c r="B60" s="41" t="s">
        <v>149</v>
      </c>
      <c r="C60" s="257">
        <f t="shared" si="2"/>
        <v>251</v>
      </c>
      <c r="D60" s="250">
        <f t="shared" si="3"/>
        <v>138</v>
      </c>
      <c r="E60" s="250">
        <f t="shared" si="4"/>
        <v>113</v>
      </c>
      <c r="F60" s="255">
        <f t="shared" si="5"/>
        <v>38</v>
      </c>
      <c r="G60" s="139">
        <v>21</v>
      </c>
      <c r="H60" s="139">
        <v>17</v>
      </c>
      <c r="I60" s="255">
        <f t="shared" si="7"/>
        <v>37</v>
      </c>
      <c r="J60" s="139">
        <v>19</v>
      </c>
      <c r="K60" s="139">
        <v>18</v>
      </c>
      <c r="L60" s="255">
        <f t="shared" si="8"/>
        <v>33</v>
      </c>
      <c r="M60" s="139">
        <v>19</v>
      </c>
      <c r="N60" s="139">
        <v>14</v>
      </c>
      <c r="O60" s="255">
        <f t="shared" si="9"/>
        <v>47</v>
      </c>
      <c r="P60" s="139">
        <v>22</v>
      </c>
      <c r="Q60" s="139">
        <v>25</v>
      </c>
      <c r="R60" s="255">
        <f t="shared" si="10"/>
        <v>50</v>
      </c>
      <c r="S60" s="139">
        <v>35</v>
      </c>
      <c r="T60" s="139">
        <v>15</v>
      </c>
      <c r="U60" s="255">
        <f t="shared" si="11"/>
        <v>46</v>
      </c>
      <c r="V60" s="139">
        <v>22</v>
      </c>
      <c r="W60" s="139">
        <v>24</v>
      </c>
      <c r="X60" s="139">
        <v>0</v>
      </c>
      <c r="Y60" s="42" t="s">
        <v>149</v>
      </c>
      <c r="Z60" s="4"/>
    </row>
    <row r="61" spans="1:26" s="234" customFormat="1" ht="16.5" customHeight="1">
      <c r="A61" s="272" t="s">
        <v>248</v>
      </c>
      <c r="B61" s="307"/>
      <c r="C61" s="254">
        <f t="shared" si="2"/>
        <v>631</v>
      </c>
      <c r="D61" s="255">
        <f t="shared" si="3"/>
        <v>316</v>
      </c>
      <c r="E61" s="255">
        <f t="shared" si="4"/>
        <v>315</v>
      </c>
      <c r="F61" s="255">
        <f t="shared" si="5"/>
        <v>91</v>
      </c>
      <c r="G61" s="255">
        <f aca="true" t="shared" si="21" ref="G61:X61">G62</f>
        <v>55</v>
      </c>
      <c r="H61" s="255">
        <f t="shared" si="21"/>
        <v>36</v>
      </c>
      <c r="I61" s="255">
        <f t="shared" si="7"/>
        <v>102</v>
      </c>
      <c r="J61" s="255">
        <f t="shared" si="21"/>
        <v>54</v>
      </c>
      <c r="K61" s="255">
        <f t="shared" si="21"/>
        <v>48</v>
      </c>
      <c r="L61" s="255">
        <f t="shared" si="8"/>
        <v>103</v>
      </c>
      <c r="M61" s="255">
        <f t="shared" si="21"/>
        <v>49</v>
      </c>
      <c r="N61" s="255">
        <f t="shared" si="21"/>
        <v>54</v>
      </c>
      <c r="O61" s="255">
        <f t="shared" si="9"/>
        <v>105</v>
      </c>
      <c r="P61" s="255">
        <f t="shared" si="21"/>
        <v>53</v>
      </c>
      <c r="Q61" s="255">
        <f t="shared" si="21"/>
        <v>52</v>
      </c>
      <c r="R61" s="255">
        <f t="shared" si="10"/>
        <v>118</v>
      </c>
      <c r="S61" s="255">
        <f t="shared" si="21"/>
        <v>52</v>
      </c>
      <c r="T61" s="255">
        <f t="shared" si="21"/>
        <v>66</v>
      </c>
      <c r="U61" s="255">
        <f t="shared" si="11"/>
        <v>112</v>
      </c>
      <c r="V61" s="255">
        <f t="shared" si="21"/>
        <v>53</v>
      </c>
      <c r="W61" s="255">
        <f t="shared" si="21"/>
        <v>59</v>
      </c>
      <c r="X61" s="255">
        <f t="shared" si="21"/>
        <v>15</v>
      </c>
      <c r="Y61" s="265" t="s">
        <v>248</v>
      </c>
      <c r="Z61" s="266"/>
    </row>
    <row r="62" spans="1:26" s="1" customFormat="1" ht="16.5" customHeight="1">
      <c r="A62" s="44"/>
      <c r="B62" s="41" t="s">
        <v>233</v>
      </c>
      <c r="C62" s="257">
        <f t="shared" si="2"/>
        <v>631</v>
      </c>
      <c r="D62" s="250">
        <f t="shared" si="3"/>
        <v>316</v>
      </c>
      <c r="E62" s="250">
        <f t="shared" si="4"/>
        <v>315</v>
      </c>
      <c r="F62" s="255">
        <f t="shared" si="5"/>
        <v>91</v>
      </c>
      <c r="G62" s="139">
        <v>55</v>
      </c>
      <c r="H62" s="139">
        <v>36</v>
      </c>
      <c r="I62" s="255">
        <f t="shared" si="7"/>
        <v>102</v>
      </c>
      <c r="J62" s="139">
        <v>54</v>
      </c>
      <c r="K62" s="139">
        <v>48</v>
      </c>
      <c r="L62" s="255">
        <f t="shared" si="8"/>
        <v>103</v>
      </c>
      <c r="M62" s="139">
        <v>49</v>
      </c>
      <c r="N62" s="139">
        <v>54</v>
      </c>
      <c r="O62" s="255">
        <f t="shared" si="9"/>
        <v>105</v>
      </c>
      <c r="P62" s="139">
        <v>53</v>
      </c>
      <c r="Q62" s="139">
        <v>52</v>
      </c>
      <c r="R62" s="255">
        <f t="shared" si="10"/>
        <v>118</v>
      </c>
      <c r="S62" s="139">
        <v>52</v>
      </c>
      <c r="T62" s="139">
        <v>66</v>
      </c>
      <c r="U62" s="255">
        <f t="shared" si="11"/>
        <v>112</v>
      </c>
      <c r="V62" s="139">
        <v>53</v>
      </c>
      <c r="W62" s="139">
        <v>59</v>
      </c>
      <c r="X62" s="139">
        <v>15</v>
      </c>
      <c r="Y62" s="42" t="s">
        <v>233</v>
      </c>
      <c r="Z62" s="4"/>
    </row>
    <row r="63" spans="1:26" s="1" customFormat="1" ht="16.5" customHeight="1">
      <c r="A63" s="19"/>
      <c r="B63" s="2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  <c r="Z63" s="19"/>
    </row>
    <row r="64" spans="2:24" ht="11.25" customHeight="1">
      <c r="B64" s="199"/>
      <c r="C64" s="199"/>
      <c r="D64" s="199"/>
      <c r="E64" s="199"/>
      <c r="F64" s="199"/>
      <c r="G64" s="199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</row>
    <row r="65" spans="2:25" s="137" customFormat="1" ht="11.25" customHeight="1">
      <c r="B65" s="144" t="s">
        <v>119</v>
      </c>
      <c r="C65" s="144">
        <v>120853</v>
      </c>
      <c r="D65" s="144">
        <v>62108</v>
      </c>
      <c r="E65" s="144">
        <v>58745</v>
      </c>
      <c r="F65" s="145">
        <v>19579</v>
      </c>
      <c r="G65" s="145">
        <v>10113</v>
      </c>
      <c r="H65" s="137">
        <v>9466</v>
      </c>
      <c r="I65" s="137">
        <v>18948</v>
      </c>
      <c r="J65" s="137">
        <v>9711</v>
      </c>
      <c r="K65" s="137">
        <v>9237</v>
      </c>
      <c r="L65" s="137">
        <v>19655</v>
      </c>
      <c r="M65" s="137">
        <v>10095</v>
      </c>
      <c r="N65" s="137">
        <v>9560</v>
      </c>
      <c r="O65" s="137">
        <v>20566</v>
      </c>
      <c r="P65" s="137">
        <v>10541</v>
      </c>
      <c r="Q65" s="137">
        <v>10025</v>
      </c>
      <c r="R65" s="137">
        <v>20784</v>
      </c>
      <c r="S65" s="137">
        <v>10702</v>
      </c>
      <c r="T65" s="137">
        <v>10082</v>
      </c>
      <c r="U65" s="137">
        <v>21321</v>
      </c>
      <c r="V65" s="137">
        <v>10946</v>
      </c>
      <c r="W65" s="137">
        <v>10375</v>
      </c>
      <c r="X65" s="137">
        <v>1800</v>
      </c>
      <c r="Y65" s="137" t="s">
        <v>120</v>
      </c>
    </row>
    <row r="66" spans="2:5" ht="11.25" customHeight="1">
      <c r="B66" s="18"/>
      <c r="C66" s="18"/>
      <c r="D66" s="18"/>
      <c r="E66" s="18"/>
    </row>
    <row r="67" spans="2:5" ht="11.25" customHeight="1">
      <c r="B67" s="18"/>
      <c r="C67" s="18"/>
      <c r="D67" s="18"/>
      <c r="E67" s="18"/>
    </row>
    <row r="68" spans="2:5" ht="11.25" customHeight="1">
      <c r="B68" s="18"/>
      <c r="C68" s="18"/>
      <c r="D68" s="18"/>
      <c r="E68" s="18"/>
    </row>
    <row r="69" spans="2:5" ht="11.25" customHeight="1">
      <c r="B69" s="18"/>
      <c r="C69" s="18"/>
      <c r="D69" s="18"/>
      <c r="E69" s="18"/>
    </row>
    <row r="70" spans="2:5" ht="11.25" customHeight="1">
      <c r="B70" s="18"/>
      <c r="C70" s="18"/>
      <c r="D70" s="18"/>
      <c r="E70" s="18"/>
    </row>
    <row r="71" spans="2:5" ht="11.25" customHeight="1">
      <c r="B71" s="18"/>
      <c r="C71" s="18"/>
      <c r="D71" s="18"/>
      <c r="E71" s="18"/>
    </row>
    <row r="72" spans="2:5" ht="11.25" customHeight="1">
      <c r="B72" s="18"/>
      <c r="C72" s="18"/>
      <c r="D72" s="18"/>
      <c r="E72" s="18"/>
    </row>
    <row r="73" spans="2:5" ht="11.25" customHeight="1">
      <c r="B73" s="18"/>
      <c r="C73" s="18"/>
      <c r="D73" s="18"/>
      <c r="E73" s="18"/>
    </row>
    <row r="74" spans="2:5" ht="11.25" customHeight="1">
      <c r="B74" s="18"/>
      <c r="C74" s="18"/>
      <c r="D74" s="18"/>
      <c r="E74" s="18"/>
    </row>
    <row r="75" spans="2:5" ht="11.25" customHeight="1">
      <c r="B75" s="18"/>
      <c r="C75" s="18"/>
      <c r="D75" s="18"/>
      <c r="E75" s="18"/>
    </row>
    <row r="76" spans="2:5" ht="11.25" customHeight="1">
      <c r="B76" s="18"/>
      <c r="C76" s="18"/>
      <c r="D76" s="18"/>
      <c r="E76" s="18"/>
    </row>
    <row r="77" spans="2:5" ht="11.25" customHeight="1">
      <c r="B77" s="18"/>
      <c r="C77" s="18"/>
      <c r="D77" s="18"/>
      <c r="E77" s="18"/>
    </row>
    <row r="78" spans="2:5" ht="11.25" customHeight="1">
      <c r="B78" s="18"/>
      <c r="C78" s="18"/>
      <c r="D78" s="18"/>
      <c r="E78" s="18"/>
    </row>
  </sheetData>
  <sheetProtection/>
  <mergeCells count="54">
    <mergeCell ref="O5:O6"/>
    <mergeCell ref="P5:P6"/>
    <mergeCell ref="Q5:Q6"/>
    <mergeCell ref="R5:R6"/>
    <mergeCell ref="W5:W6"/>
    <mergeCell ref="S5:S6"/>
    <mergeCell ref="T5:T6"/>
    <mergeCell ref="U5:U6"/>
    <mergeCell ref="V5:V6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A3:B6"/>
    <mergeCell ref="Y3:Z6"/>
    <mergeCell ref="U3:W4"/>
    <mergeCell ref="X3:X6"/>
    <mergeCell ref="D3:D4"/>
    <mergeCell ref="F3:H4"/>
    <mergeCell ref="I3:K4"/>
    <mergeCell ref="L3:N4"/>
    <mergeCell ref="O3:Q4"/>
    <mergeCell ref="R3:T4"/>
    <mergeCell ref="Y48:Z48"/>
    <mergeCell ref="Y12:Z12"/>
    <mergeCell ref="Y31:Z31"/>
    <mergeCell ref="Y34:Z34"/>
    <mergeCell ref="Y39:Z39"/>
    <mergeCell ref="Y41:Z41"/>
    <mergeCell ref="Y44:Z44"/>
    <mergeCell ref="A61:B61"/>
    <mergeCell ref="Y61:Z61"/>
    <mergeCell ref="Y53:Z53"/>
    <mergeCell ref="Y56:Z56"/>
    <mergeCell ref="A59:B59"/>
    <mergeCell ref="Y59:Z59"/>
    <mergeCell ref="A1:N1"/>
    <mergeCell ref="A56:B56"/>
    <mergeCell ref="A41:B41"/>
    <mergeCell ref="A44:B44"/>
    <mergeCell ref="A48:B48"/>
    <mergeCell ref="A53:B53"/>
    <mergeCell ref="A12:B12"/>
    <mergeCell ref="A31:B31"/>
    <mergeCell ref="A34:B34"/>
    <mergeCell ref="A39:B3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W82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3" sqref="A3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5" width="6.25" style="5" customWidth="1"/>
    <col min="6" max="20" width="5" style="5" customWidth="1"/>
    <col min="21" max="23" width="6.25" style="5" customWidth="1"/>
    <col min="24" max="38" width="5" style="5" customWidth="1"/>
    <col min="39" max="39" width="7.58203125" style="5" customWidth="1"/>
    <col min="40" max="40" width="6.58203125" style="5" customWidth="1"/>
    <col min="41" max="43" width="5.5820312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309" t="s">
        <v>215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28"/>
      <c r="Y1" s="28"/>
      <c r="Z1" s="28"/>
      <c r="AA1" s="28"/>
      <c r="AB1" s="28"/>
      <c r="AC1" s="28"/>
      <c r="AD1" s="28"/>
      <c r="AE1" s="29" t="s">
        <v>194</v>
      </c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ht="16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  <c r="Y2" s="28"/>
      <c r="Z2" s="28"/>
      <c r="AA2" s="28"/>
      <c r="AB2" s="28"/>
      <c r="AC2" s="28"/>
      <c r="AD2" s="28"/>
      <c r="AE2" s="29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5" ht="16.5" customHeight="1">
      <c r="A3" s="29" t="s">
        <v>178</v>
      </c>
      <c r="C3" s="218"/>
      <c r="D3" s="218"/>
      <c r="E3" s="218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V3" s="19"/>
      <c r="W3" s="30"/>
      <c r="X3" s="30" t="s">
        <v>251</v>
      </c>
      <c r="Y3" s="30"/>
      <c r="Z3" s="30"/>
      <c r="AB3" s="30"/>
      <c r="AC3" s="30"/>
      <c r="AD3" s="30"/>
      <c r="AE3" s="19"/>
      <c r="AF3" s="30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1"/>
      <c r="AS3" s="32" t="s">
        <v>0</v>
      </c>
    </row>
    <row r="4" spans="1:45" ht="21" customHeight="1">
      <c r="A4" s="295" t="s">
        <v>278</v>
      </c>
      <c r="B4" s="293"/>
      <c r="C4" s="319" t="s">
        <v>230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1"/>
      <c r="AM4" s="322" t="s">
        <v>263</v>
      </c>
      <c r="AN4" s="322" t="s">
        <v>225</v>
      </c>
      <c r="AO4" s="315" t="s">
        <v>202</v>
      </c>
      <c r="AP4" s="313"/>
      <c r="AQ4" s="316"/>
      <c r="AR4" s="308" t="s">
        <v>279</v>
      </c>
      <c r="AS4" s="292"/>
    </row>
    <row r="5" spans="1:45" ht="21" customHeight="1">
      <c r="A5" s="283"/>
      <c r="B5" s="296"/>
      <c r="C5" s="319" t="s">
        <v>4</v>
      </c>
      <c r="D5" s="320"/>
      <c r="E5" s="321"/>
      <c r="F5" s="319" t="s">
        <v>179</v>
      </c>
      <c r="G5" s="320"/>
      <c r="H5" s="321"/>
      <c r="I5" s="319" t="s">
        <v>271</v>
      </c>
      <c r="J5" s="320"/>
      <c r="K5" s="321"/>
      <c r="L5" s="319" t="s">
        <v>180</v>
      </c>
      <c r="M5" s="320"/>
      <c r="N5" s="321"/>
      <c r="O5" s="319" t="s">
        <v>272</v>
      </c>
      <c r="P5" s="320"/>
      <c r="Q5" s="321"/>
      <c r="R5" s="319" t="s">
        <v>273</v>
      </c>
      <c r="S5" s="320"/>
      <c r="T5" s="321"/>
      <c r="U5" s="319" t="s">
        <v>5</v>
      </c>
      <c r="V5" s="320"/>
      <c r="W5" s="321"/>
      <c r="X5" s="319" t="s">
        <v>6</v>
      </c>
      <c r="Y5" s="320"/>
      <c r="Z5" s="321"/>
      <c r="AA5" s="319" t="s">
        <v>181</v>
      </c>
      <c r="AB5" s="320"/>
      <c r="AC5" s="321"/>
      <c r="AD5" s="319" t="s">
        <v>182</v>
      </c>
      <c r="AE5" s="320"/>
      <c r="AF5" s="321"/>
      <c r="AG5" s="319" t="s">
        <v>183</v>
      </c>
      <c r="AH5" s="320"/>
      <c r="AI5" s="321"/>
      <c r="AJ5" s="319" t="s">
        <v>184</v>
      </c>
      <c r="AK5" s="320"/>
      <c r="AL5" s="321"/>
      <c r="AM5" s="323"/>
      <c r="AN5" s="323"/>
      <c r="AO5" s="317"/>
      <c r="AP5" s="314"/>
      <c r="AQ5" s="318"/>
      <c r="AR5" s="284"/>
      <c r="AS5" s="283"/>
    </row>
    <row r="6" spans="1:45" ht="21" customHeight="1">
      <c r="A6" s="283"/>
      <c r="B6" s="296"/>
      <c r="C6" s="311" t="s">
        <v>4</v>
      </c>
      <c r="D6" s="311" t="s">
        <v>2</v>
      </c>
      <c r="E6" s="311" t="s">
        <v>3</v>
      </c>
      <c r="F6" s="311" t="s">
        <v>4</v>
      </c>
      <c r="G6" s="311" t="s">
        <v>2</v>
      </c>
      <c r="H6" s="311" t="s">
        <v>3</v>
      </c>
      <c r="I6" s="311" t="s">
        <v>4</v>
      </c>
      <c r="J6" s="311" t="s">
        <v>2</v>
      </c>
      <c r="K6" s="311" t="s">
        <v>3</v>
      </c>
      <c r="L6" s="311" t="s">
        <v>4</v>
      </c>
      <c r="M6" s="311" t="s">
        <v>2</v>
      </c>
      <c r="N6" s="311" t="s">
        <v>3</v>
      </c>
      <c r="O6" s="311" t="s">
        <v>4</v>
      </c>
      <c r="P6" s="311" t="s">
        <v>2</v>
      </c>
      <c r="Q6" s="311" t="s">
        <v>3</v>
      </c>
      <c r="R6" s="311" t="s">
        <v>4</v>
      </c>
      <c r="S6" s="311" t="s">
        <v>2</v>
      </c>
      <c r="T6" s="311" t="s">
        <v>3</v>
      </c>
      <c r="U6" s="311" t="s">
        <v>4</v>
      </c>
      <c r="V6" s="311" t="s">
        <v>2</v>
      </c>
      <c r="W6" s="311" t="s">
        <v>3</v>
      </c>
      <c r="X6" s="311" t="s">
        <v>4</v>
      </c>
      <c r="Y6" s="311" t="s">
        <v>2</v>
      </c>
      <c r="Z6" s="311" t="s">
        <v>3</v>
      </c>
      <c r="AA6" s="311" t="s">
        <v>4</v>
      </c>
      <c r="AB6" s="311" t="s">
        <v>2</v>
      </c>
      <c r="AC6" s="311" t="s">
        <v>3</v>
      </c>
      <c r="AD6" s="311" t="s">
        <v>4</v>
      </c>
      <c r="AE6" s="311" t="s">
        <v>2</v>
      </c>
      <c r="AF6" s="311" t="s">
        <v>3</v>
      </c>
      <c r="AG6" s="311" t="s">
        <v>4</v>
      </c>
      <c r="AH6" s="311" t="s">
        <v>2</v>
      </c>
      <c r="AI6" s="311" t="s">
        <v>3</v>
      </c>
      <c r="AJ6" s="311" t="s">
        <v>4</v>
      </c>
      <c r="AK6" s="311" t="s">
        <v>2</v>
      </c>
      <c r="AL6" s="311" t="s">
        <v>3</v>
      </c>
      <c r="AM6" s="323"/>
      <c r="AN6" s="323"/>
      <c r="AO6" s="311" t="s">
        <v>4</v>
      </c>
      <c r="AP6" s="311" t="s">
        <v>2</v>
      </c>
      <c r="AQ6" s="311" t="s">
        <v>3</v>
      </c>
      <c r="AR6" s="284"/>
      <c r="AS6" s="283"/>
    </row>
    <row r="7" spans="1:45" ht="21" customHeight="1">
      <c r="A7" s="286"/>
      <c r="B7" s="294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24"/>
      <c r="AN7" s="324"/>
      <c r="AO7" s="312"/>
      <c r="AP7" s="312"/>
      <c r="AQ7" s="312"/>
      <c r="AR7" s="285"/>
      <c r="AS7" s="286"/>
    </row>
    <row r="8" spans="1:45" ht="18.75" customHeight="1">
      <c r="A8" s="1"/>
      <c r="B8" s="33"/>
      <c r="C8" s="219"/>
      <c r="D8" s="132"/>
      <c r="E8" s="132"/>
      <c r="F8" s="31"/>
      <c r="G8" s="132"/>
      <c r="H8" s="132"/>
      <c r="I8" s="132"/>
      <c r="J8" s="132"/>
      <c r="K8" s="132"/>
      <c r="L8" s="31"/>
      <c r="M8" s="132"/>
      <c r="N8" s="132"/>
      <c r="O8" s="132"/>
      <c r="P8" s="132"/>
      <c r="Q8" s="132"/>
      <c r="R8" s="132"/>
      <c r="S8" s="132"/>
      <c r="T8" s="132"/>
      <c r="U8" s="31"/>
      <c r="V8" s="132"/>
      <c r="W8" s="132"/>
      <c r="X8" s="31"/>
      <c r="Y8" s="132"/>
      <c r="Z8" s="132"/>
      <c r="AA8" s="31"/>
      <c r="AB8" s="132"/>
      <c r="AC8" s="132"/>
      <c r="AD8" s="31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34"/>
      <c r="AS8" s="35"/>
    </row>
    <row r="9" spans="1:45" ht="18.75" customHeight="1">
      <c r="A9" s="199"/>
      <c r="B9" s="241" t="s">
        <v>311</v>
      </c>
      <c r="C9" s="231">
        <v>7984</v>
      </c>
      <c r="D9" s="232">
        <v>3347</v>
      </c>
      <c r="E9" s="232">
        <v>4637</v>
      </c>
      <c r="F9" s="232">
        <v>403</v>
      </c>
      <c r="G9" s="232">
        <v>337</v>
      </c>
      <c r="H9" s="232">
        <v>66</v>
      </c>
      <c r="I9" s="232">
        <v>3</v>
      </c>
      <c r="J9" s="232">
        <v>2</v>
      </c>
      <c r="K9" s="232">
        <v>1</v>
      </c>
      <c r="L9" s="232">
        <v>416</v>
      </c>
      <c r="M9" s="232">
        <v>341</v>
      </c>
      <c r="N9" s="232">
        <v>75</v>
      </c>
      <c r="O9" s="232">
        <v>104</v>
      </c>
      <c r="P9" s="232">
        <v>95</v>
      </c>
      <c r="Q9" s="232">
        <v>9</v>
      </c>
      <c r="R9" s="232">
        <v>0</v>
      </c>
      <c r="S9" s="232">
        <v>0</v>
      </c>
      <c r="T9" s="232">
        <v>0</v>
      </c>
      <c r="U9" s="232">
        <v>5927</v>
      </c>
      <c r="V9" s="232">
        <v>2345</v>
      </c>
      <c r="W9" s="232">
        <v>3582</v>
      </c>
      <c r="X9" s="232">
        <v>1</v>
      </c>
      <c r="Y9" s="232">
        <v>1</v>
      </c>
      <c r="Z9" s="232">
        <v>0</v>
      </c>
      <c r="AA9" s="232">
        <v>464</v>
      </c>
      <c r="AB9" s="232">
        <v>1</v>
      </c>
      <c r="AC9" s="232">
        <v>463</v>
      </c>
      <c r="AD9" s="232">
        <v>0</v>
      </c>
      <c r="AE9" s="232">
        <v>0</v>
      </c>
      <c r="AF9" s="232">
        <v>0</v>
      </c>
      <c r="AG9" s="232">
        <v>48</v>
      </c>
      <c r="AH9" s="232">
        <v>0</v>
      </c>
      <c r="AI9" s="232">
        <v>48</v>
      </c>
      <c r="AJ9" s="232">
        <v>618</v>
      </c>
      <c r="AK9" s="232">
        <v>225</v>
      </c>
      <c r="AL9" s="232">
        <v>393</v>
      </c>
      <c r="AM9" s="232">
        <v>8</v>
      </c>
      <c r="AN9" s="232">
        <v>157</v>
      </c>
      <c r="AO9" s="232">
        <v>282</v>
      </c>
      <c r="AP9" s="232">
        <v>72</v>
      </c>
      <c r="AQ9" s="232">
        <v>210</v>
      </c>
      <c r="AR9" s="3" t="s">
        <v>311</v>
      </c>
      <c r="AS9" s="4"/>
    </row>
    <row r="10" spans="1:45" s="228" customFormat="1" ht="18.75" customHeight="1">
      <c r="A10" s="242"/>
      <c r="B10" s="251" t="s">
        <v>310</v>
      </c>
      <c r="C10" s="224">
        <f>SUM(C16,C35,C38,C43,C45,C48,C52,C57,C60,C63,C65)</f>
        <v>7957</v>
      </c>
      <c r="D10" s="225">
        <f aca="true" t="shared" si="0" ref="D10:AQ10">SUM(D16,D35,D38,D43,D45,D48,D52,D57,D60,D63,D65)</f>
        <v>3296</v>
      </c>
      <c r="E10" s="225">
        <f t="shared" si="0"/>
        <v>4661</v>
      </c>
      <c r="F10" s="225">
        <f t="shared" si="0"/>
        <v>391</v>
      </c>
      <c r="G10" s="225">
        <f t="shared" si="0"/>
        <v>313</v>
      </c>
      <c r="H10" s="225">
        <f t="shared" si="0"/>
        <v>78</v>
      </c>
      <c r="I10" s="225">
        <f t="shared" si="0"/>
        <v>3</v>
      </c>
      <c r="J10" s="225">
        <f t="shared" si="0"/>
        <v>2</v>
      </c>
      <c r="K10" s="225">
        <f t="shared" si="0"/>
        <v>1</v>
      </c>
      <c r="L10" s="225">
        <f t="shared" si="0"/>
        <v>406</v>
      </c>
      <c r="M10" s="225">
        <f t="shared" si="0"/>
        <v>337</v>
      </c>
      <c r="N10" s="225">
        <f t="shared" si="0"/>
        <v>69</v>
      </c>
      <c r="O10" s="225">
        <f t="shared" si="0"/>
        <v>120</v>
      </c>
      <c r="P10" s="225">
        <f t="shared" si="0"/>
        <v>107</v>
      </c>
      <c r="Q10" s="225">
        <f t="shared" si="0"/>
        <v>13</v>
      </c>
      <c r="R10" s="225">
        <f t="shared" si="0"/>
        <v>0</v>
      </c>
      <c r="S10" s="225">
        <f t="shared" si="0"/>
        <v>0</v>
      </c>
      <c r="T10" s="225">
        <f t="shared" si="0"/>
        <v>0</v>
      </c>
      <c r="U10" s="225">
        <f t="shared" si="0"/>
        <v>5900</v>
      </c>
      <c r="V10" s="225">
        <f t="shared" si="0"/>
        <v>2314</v>
      </c>
      <c r="W10" s="225">
        <f t="shared" si="0"/>
        <v>3586</v>
      </c>
      <c r="X10" s="225">
        <f t="shared" si="0"/>
        <v>1</v>
      </c>
      <c r="Y10" s="225">
        <f t="shared" si="0"/>
        <v>1</v>
      </c>
      <c r="Z10" s="225">
        <f t="shared" si="0"/>
        <v>0</v>
      </c>
      <c r="AA10" s="225">
        <f t="shared" si="0"/>
        <v>471</v>
      </c>
      <c r="AB10" s="225">
        <f t="shared" si="0"/>
        <v>1</v>
      </c>
      <c r="AC10" s="225">
        <f t="shared" si="0"/>
        <v>470</v>
      </c>
      <c r="AD10" s="225">
        <f t="shared" si="0"/>
        <v>0</v>
      </c>
      <c r="AE10" s="225">
        <f t="shared" si="0"/>
        <v>0</v>
      </c>
      <c r="AF10" s="225">
        <f t="shared" si="0"/>
        <v>0</v>
      </c>
      <c r="AG10" s="225">
        <f t="shared" si="0"/>
        <v>48</v>
      </c>
      <c r="AH10" s="225">
        <f t="shared" si="0"/>
        <v>0</v>
      </c>
      <c r="AI10" s="225">
        <f t="shared" si="0"/>
        <v>48</v>
      </c>
      <c r="AJ10" s="225">
        <f t="shared" si="0"/>
        <v>617</v>
      </c>
      <c r="AK10" s="225">
        <f t="shared" si="0"/>
        <v>221</v>
      </c>
      <c r="AL10" s="225">
        <f t="shared" si="0"/>
        <v>396</v>
      </c>
      <c r="AM10" s="225">
        <f t="shared" si="0"/>
        <v>10</v>
      </c>
      <c r="AN10" s="225">
        <f t="shared" si="0"/>
        <v>175</v>
      </c>
      <c r="AO10" s="225">
        <f t="shared" si="0"/>
        <v>317</v>
      </c>
      <c r="AP10" s="225">
        <f t="shared" si="0"/>
        <v>88</v>
      </c>
      <c r="AQ10" s="225">
        <f t="shared" si="0"/>
        <v>229</v>
      </c>
      <c r="AR10" s="252" t="s">
        <v>310</v>
      </c>
      <c r="AS10" s="36"/>
    </row>
    <row r="11" spans="1:45" ht="18.75" customHeight="1">
      <c r="A11" s="1"/>
      <c r="B11" s="33"/>
      <c r="C11" s="243" t="s">
        <v>305</v>
      </c>
      <c r="D11" s="107" t="s">
        <v>305</v>
      </c>
      <c r="E11" s="107" t="s">
        <v>305</v>
      </c>
      <c r="F11" s="107" t="s">
        <v>305</v>
      </c>
      <c r="G11" s="107" t="s">
        <v>305</v>
      </c>
      <c r="H11" s="107" t="s">
        <v>305</v>
      </c>
      <c r="I11" s="107" t="s">
        <v>305</v>
      </c>
      <c r="J11" s="107" t="s">
        <v>305</v>
      </c>
      <c r="K11" s="107" t="s">
        <v>305</v>
      </c>
      <c r="L11" s="107" t="s">
        <v>305</v>
      </c>
      <c r="M11" s="107" t="s">
        <v>305</v>
      </c>
      <c r="N11" s="107" t="s">
        <v>305</v>
      </c>
      <c r="O11" s="107" t="s">
        <v>305</v>
      </c>
      <c r="P11" s="107" t="s">
        <v>305</v>
      </c>
      <c r="Q11" s="107" t="s">
        <v>305</v>
      </c>
      <c r="R11" s="107" t="s">
        <v>305</v>
      </c>
      <c r="S11" s="107" t="s">
        <v>305</v>
      </c>
      <c r="T11" s="107" t="s">
        <v>305</v>
      </c>
      <c r="U11" s="107" t="s">
        <v>305</v>
      </c>
      <c r="V11" s="107" t="s">
        <v>305</v>
      </c>
      <c r="W11" s="107" t="s">
        <v>305</v>
      </c>
      <c r="X11" s="107" t="s">
        <v>305</v>
      </c>
      <c r="Y11" s="107" t="s">
        <v>305</v>
      </c>
      <c r="Z11" s="107" t="s">
        <v>305</v>
      </c>
      <c r="AA11" s="107" t="s">
        <v>305</v>
      </c>
      <c r="AB11" s="107" t="s">
        <v>305</v>
      </c>
      <c r="AC11" s="107" t="s">
        <v>305</v>
      </c>
      <c r="AD11" s="107" t="s">
        <v>305</v>
      </c>
      <c r="AE11" s="107" t="s">
        <v>305</v>
      </c>
      <c r="AF11" s="107" t="s">
        <v>305</v>
      </c>
      <c r="AG11" s="107" t="s">
        <v>305</v>
      </c>
      <c r="AH11" s="107" t="s">
        <v>305</v>
      </c>
      <c r="AI11" s="107" t="s">
        <v>305</v>
      </c>
      <c r="AJ11" s="107" t="s">
        <v>305</v>
      </c>
      <c r="AK11" s="107" t="s">
        <v>305</v>
      </c>
      <c r="AL11" s="107" t="s">
        <v>305</v>
      </c>
      <c r="AM11" s="107" t="s">
        <v>305</v>
      </c>
      <c r="AN11" s="107" t="s">
        <v>305</v>
      </c>
      <c r="AO11" s="107" t="s">
        <v>305</v>
      </c>
      <c r="AP11" s="107" t="s">
        <v>305</v>
      </c>
      <c r="AQ11" s="107" t="s">
        <v>305</v>
      </c>
      <c r="AR11" s="37"/>
      <c r="AS11" s="4"/>
    </row>
    <row r="12" spans="1:45" ht="18.75" customHeight="1">
      <c r="A12" s="1"/>
      <c r="B12" s="2" t="s">
        <v>50</v>
      </c>
      <c r="C12" s="231">
        <f>D12+E12</f>
        <v>37</v>
      </c>
      <c r="D12" s="232">
        <f>SUM(G12,J12,M12,P12,S12,V12,Y12,AB12,AE12,AH12,AK12)</f>
        <v>23</v>
      </c>
      <c r="E12" s="232">
        <f>SUM(H12,K12,N12,Q12,T12,W12,Z12,AC12,AF12,AI12,AL12)</f>
        <v>14</v>
      </c>
      <c r="F12" s="232">
        <f>G12+H12</f>
        <v>0</v>
      </c>
      <c r="G12" s="133">
        <v>0</v>
      </c>
      <c r="H12" s="133">
        <v>0</v>
      </c>
      <c r="I12" s="232">
        <f>J12+K12</f>
        <v>1</v>
      </c>
      <c r="J12" s="133">
        <v>1</v>
      </c>
      <c r="K12" s="133">
        <v>0</v>
      </c>
      <c r="L12" s="232">
        <f>M12+N12</f>
        <v>1</v>
      </c>
      <c r="M12" s="133">
        <v>1</v>
      </c>
      <c r="N12" s="133">
        <v>0</v>
      </c>
      <c r="O12" s="232">
        <f>P12+Q12</f>
        <v>1</v>
      </c>
      <c r="P12" s="133">
        <v>1</v>
      </c>
      <c r="Q12" s="133">
        <v>0</v>
      </c>
      <c r="R12" s="232">
        <f>S12+T12</f>
        <v>0</v>
      </c>
      <c r="S12" s="133">
        <v>0</v>
      </c>
      <c r="T12" s="133">
        <v>0</v>
      </c>
      <c r="U12" s="232">
        <f>V12+W12</f>
        <v>30</v>
      </c>
      <c r="V12" s="133">
        <v>18</v>
      </c>
      <c r="W12" s="133">
        <v>12</v>
      </c>
      <c r="X12" s="232">
        <f>Y12+Z12</f>
        <v>0</v>
      </c>
      <c r="Y12" s="133">
        <v>0</v>
      </c>
      <c r="Z12" s="133">
        <v>0</v>
      </c>
      <c r="AA12" s="232">
        <f>AB12+AC12</f>
        <v>1</v>
      </c>
      <c r="AB12" s="133">
        <v>0</v>
      </c>
      <c r="AC12" s="133">
        <v>1</v>
      </c>
      <c r="AD12" s="232">
        <f>AE12+AF12</f>
        <v>0</v>
      </c>
      <c r="AE12" s="133">
        <v>0</v>
      </c>
      <c r="AF12" s="133">
        <v>0</v>
      </c>
      <c r="AG12" s="232">
        <f>AH12+AI12</f>
        <v>1</v>
      </c>
      <c r="AH12" s="133">
        <v>0</v>
      </c>
      <c r="AI12" s="133">
        <v>1</v>
      </c>
      <c r="AJ12" s="232">
        <f>AK12+AL12</f>
        <v>2</v>
      </c>
      <c r="AK12" s="133">
        <v>2</v>
      </c>
      <c r="AL12" s="133">
        <v>0</v>
      </c>
      <c r="AM12" s="133">
        <v>0</v>
      </c>
      <c r="AN12" s="133">
        <v>4</v>
      </c>
      <c r="AO12" s="232">
        <f>AP12+AQ12</f>
        <v>9</v>
      </c>
      <c r="AP12" s="133">
        <v>3</v>
      </c>
      <c r="AQ12" s="133">
        <v>6</v>
      </c>
      <c r="AR12" s="3" t="s">
        <v>118</v>
      </c>
      <c r="AS12" s="4"/>
    </row>
    <row r="13" spans="1:45" ht="18.75" customHeight="1">
      <c r="A13" s="1"/>
      <c r="B13" s="2" t="s">
        <v>119</v>
      </c>
      <c r="C13" s="231">
        <f aca="true" t="shared" si="1" ref="C13:C66">D13+E13</f>
        <v>7861</v>
      </c>
      <c r="D13" s="232">
        <f aca="true" t="shared" si="2" ref="D13:D66">SUM(G13,J13,M13,P13,S13,V13,Y13,AB13,AE13,AH13,AK13)</f>
        <v>3258</v>
      </c>
      <c r="E13" s="232">
        <f aca="true" t="shared" si="3" ref="E13:E66">SUM(H13,K13,N13,Q13,T13,W13,Z13,AC13,AF13,AI13,AL13)</f>
        <v>4603</v>
      </c>
      <c r="F13" s="232">
        <f aca="true" t="shared" si="4" ref="F13:F66">G13+H13</f>
        <v>388</v>
      </c>
      <c r="G13" s="133">
        <v>311</v>
      </c>
      <c r="H13" s="133">
        <v>77</v>
      </c>
      <c r="I13" s="232">
        <f aca="true" t="shared" si="5" ref="I13:I66">J13+K13</f>
        <v>0</v>
      </c>
      <c r="J13" s="133">
        <v>0</v>
      </c>
      <c r="K13" s="133">
        <v>0</v>
      </c>
      <c r="L13" s="232">
        <f aca="true" t="shared" si="6" ref="L13:L66">M13+N13</f>
        <v>404</v>
      </c>
      <c r="M13" s="133">
        <v>335</v>
      </c>
      <c r="N13" s="133">
        <v>69</v>
      </c>
      <c r="O13" s="232">
        <f aca="true" t="shared" si="7" ref="O13:O66">P13+Q13</f>
        <v>119</v>
      </c>
      <c r="P13" s="133">
        <v>106</v>
      </c>
      <c r="Q13" s="133">
        <v>13</v>
      </c>
      <c r="R13" s="232">
        <f aca="true" t="shared" si="8" ref="R13:R66">S13+T13</f>
        <v>0</v>
      </c>
      <c r="S13" s="133">
        <v>0</v>
      </c>
      <c r="T13" s="133">
        <v>0</v>
      </c>
      <c r="U13" s="232">
        <f aca="true" t="shared" si="9" ref="U13:U66">V13+W13</f>
        <v>5827</v>
      </c>
      <c r="V13" s="133">
        <v>2288</v>
      </c>
      <c r="W13" s="133">
        <v>3539</v>
      </c>
      <c r="X13" s="232">
        <f aca="true" t="shared" si="10" ref="X13:X66">Y13+Z13</f>
        <v>0</v>
      </c>
      <c r="Y13" s="133">
        <v>0</v>
      </c>
      <c r="Z13" s="133">
        <v>0</v>
      </c>
      <c r="AA13" s="232">
        <f aca="true" t="shared" si="11" ref="AA13:AA66">AB13+AC13</f>
        <v>467</v>
      </c>
      <c r="AB13" s="133">
        <v>1</v>
      </c>
      <c r="AC13" s="133">
        <v>466</v>
      </c>
      <c r="AD13" s="232">
        <f aca="true" t="shared" si="12" ref="AD13:AD66">AE13+AF13</f>
        <v>0</v>
      </c>
      <c r="AE13" s="133">
        <v>0</v>
      </c>
      <c r="AF13" s="133">
        <v>0</v>
      </c>
      <c r="AG13" s="133">
        <f aca="true" t="shared" si="13" ref="AG13:AG66">AH13+AI13</f>
        <v>47</v>
      </c>
      <c r="AH13" s="133">
        <v>0</v>
      </c>
      <c r="AI13" s="133">
        <v>47</v>
      </c>
      <c r="AJ13" s="133">
        <f aca="true" t="shared" si="14" ref="AJ13:AJ66">AK13+AL13</f>
        <v>609</v>
      </c>
      <c r="AK13" s="133">
        <v>217</v>
      </c>
      <c r="AL13" s="133">
        <v>392</v>
      </c>
      <c r="AM13" s="133">
        <v>10</v>
      </c>
      <c r="AN13" s="133">
        <v>169</v>
      </c>
      <c r="AO13" s="133">
        <f aca="true" t="shared" si="15" ref="AO13:AO66">AP13+AQ13</f>
        <v>279</v>
      </c>
      <c r="AP13" s="133">
        <v>76</v>
      </c>
      <c r="AQ13" s="133">
        <v>203</v>
      </c>
      <c r="AR13" s="3" t="s">
        <v>120</v>
      </c>
      <c r="AS13" s="4"/>
    </row>
    <row r="14" spans="1:45" ht="18.75" customHeight="1">
      <c r="A14" s="1"/>
      <c r="B14" s="2" t="s">
        <v>52</v>
      </c>
      <c r="C14" s="231">
        <f t="shared" si="1"/>
        <v>59</v>
      </c>
      <c r="D14" s="232">
        <f t="shared" si="2"/>
        <v>15</v>
      </c>
      <c r="E14" s="232">
        <f t="shared" si="3"/>
        <v>44</v>
      </c>
      <c r="F14" s="232">
        <f t="shared" si="4"/>
        <v>3</v>
      </c>
      <c r="G14" s="133">
        <v>2</v>
      </c>
      <c r="H14" s="133">
        <v>1</v>
      </c>
      <c r="I14" s="232">
        <f t="shared" si="5"/>
        <v>2</v>
      </c>
      <c r="J14" s="133">
        <v>1</v>
      </c>
      <c r="K14" s="133">
        <v>1</v>
      </c>
      <c r="L14" s="232">
        <f t="shared" si="6"/>
        <v>1</v>
      </c>
      <c r="M14" s="133">
        <v>1</v>
      </c>
      <c r="N14" s="133">
        <v>0</v>
      </c>
      <c r="O14" s="232">
        <f t="shared" si="7"/>
        <v>0</v>
      </c>
      <c r="P14" s="133">
        <v>0</v>
      </c>
      <c r="Q14" s="133">
        <v>0</v>
      </c>
      <c r="R14" s="232">
        <f t="shared" si="8"/>
        <v>0</v>
      </c>
      <c r="S14" s="133">
        <v>0</v>
      </c>
      <c r="T14" s="133">
        <v>0</v>
      </c>
      <c r="U14" s="232">
        <f t="shared" si="9"/>
        <v>43</v>
      </c>
      <c r="V14" s="133">
        <v>8</v>
      </c>
      <c r="W14" s="133">
        <v>35</v>
      </c>
      <c r="X14" s="232">
        <f t="shared" si="10"/>
        <v>1</v>
      </c>
      <c r="Y14" s="133">
        <v>1</v>
      </c>
      <c r="Z14" s="133">
        <v>0</v>
      </c>
      <c r="AA14" s="232">
        <f t="shared" si="11"/>
        <v>3</v>
      </c>
      <c r="AB14" s="133">
        <v>0</v>
      </c>
      <c r="AC14" s="133">
        <v>3</v>
      </c>
      <c r="AD14" s="232">
        <f t="shared" si="12"/>
        <v>0</v>
      </c>
      <c r="AE14" s="133">
        <v>0</v>
      </c>
      <c r="AF14" s="133">
        <v>0</v>
      </c>
      <c r="AG14" s="133">
        <f t="shared" si="13"/>
        <v>0</v>
      </c>
      <c r="AH14" s="133">
        <v>0</v>
      </c>
      <c r="AI14" s="133">
        <v>0</v>
      </c>
      <c r="AJ14" s="133">
        <f t="shared" si="14"/>
        <v>6</v>
      </c>
      <c r="AK14" s="133">
        <v>2</v>
      </c>
      <c r="AL14" s="133">
        <v>4</v>
      </c>
      <c r="AM14" s="133">
        <v>0</v>
      </c>
      <c r="AN14" s="133">
        <v>2</v>
      </c>
      <c r="AO14" s="133">
        <f t="shared" si="15"/>
        <v>29</v>
      </c>
      <c r="AP14" s="133">
        <v>9</v>
      </c>
      <c r="AQ14" s="133">
        <v>20</v>
      </c>
      <c r="AR14" s="3" t="s">
        <v>121</v>
      </c>
      <c r="AS14" s="4"/>
    </row>
    <row r="15" spans="1:45" ht="18.75" customHeight="1">
      <c r="A15" s="1"/>
      <c r="B15" s="38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37"/>
      <c r="AS15" s="4"/>
    </row>
    <row r="16" spans="1:45" s="228" customFormat="1" ht="18.75" customHeight="1">
      <c r="A16" s="272" t="s">
        <v>237</v>
      </c>
      <c r="B16" s="310"/>
      <c r="C16" s="224">
        <f t="shared" si="1"/>
        <v>6283</v>
      </c>
      <c r="D16" s="225">
        <f t="shared" si="2"/>
        <v>2564</v>
      </c>
      <c r="E16" s="225">
        <f t="shared" si="3"/>
        <v>3719</v>
      </c>
      <c r="F16" s="225">
        <f t="shared" si="4"/>
        <v>299</v>
      </c>
      <c r="G16" s="225">
        <f aca="true" t="shared" si="16" ref="G16:AQ16">SUM(G18:G34)</f>
        <v>240</v>
      </c>
      <c r="H16" s="225">
        <f t="shared" si="16"/>
        <v>59</v>
      </c>
      <c r="I16" s="225">
        <f t="shared" si="5"/>
        <v>3</v>
      </c>
      <c r="J16" s="225">
        <f t="shared" si="16"/>
        <v>2</v>
      </c>
      <c r="K16" s="225">
        <f t="shared" si="16"/>
        <v>1</v>
      </c>
      <c r="L16" s="225">
        <f t="shared" si="6"/>
        <v>312</v>
      </c>
      <c r="M16" s="225">
        <f t="shared" si="16"/>
        <v>259</v>
      </c>
      <c r="N16" s="225">
        <f t="shared" si="16"/>
        <v>53</v>
      </c>
      <c r="O16" s="225">
        <f t="shared" si="7"/>
        <v>90</v>
      </c>
      <c r="P16" s="225">
        <f t="shared" si="16"/>
        <v>81</v>
      </c>
      <c r="Q16" s="225">
        <f t="shared" si="16"/>
        <v>9</v>
      </c>
      <c r="R16" s="225">
        <f t="shared" si="8"/>
        <v>0</v>
      </c>
      <c r="S16" s="225">
        <f t="shared" si="16"/>
        <v>0</v>
      </c>
      <c r="T16" s="225">
        <f t="shared" si="16"/>
        <v>0</v>
      </c>
      <c r="U16" s="225">
        <f t="shared" si="9"/>
        <v>4719</v>
      </c>
      <c r="V16" s="225">
        <f t="shared" si="16"/>
        <v>1826</v>
      </c>
      <c r="W16" s="225">
        <f t="shared" si="16"/>
        <v>2893</v>
      </c>
      <c r="X16" s="225">
        <f t="shared" si="10"/>
        <v>1</v>
      </c>
      <c r="Y16" s="225">
        <f t="shared" si="16"/>
        <v>1</v>
      </c>
      <c r="Z16" s="225">
        <f t="shared" si="16"/>
        <v>0</v>
      </c>
      <c r="AA16" s="225">
        <f t="shared" si="11"/>
        <v>363</v>
      </c>
      <c r="AB16" s="225">
        <f t="shared" si="16"/>
        <v>1</v>
      </c>
      <c r="AC16" s="225">
        <f t="shared" si="16"/>
        <v>362</v>
      </c>
      <c r="AD16" s="225">
        <f t="shared" si="12"/>
        <v>0</v>
      </c>
      <c r="AE16" s="225">
        <f t="shared" si="16"/>
        <v>0</v>
      </c>
      <c r="AF16" s="225">
        <f t="shared" si="16"/>
        <v>0</v>
      </c>
      <c r="AG16" s="225">
        <f t="shared" si="13"/>
        <v>37</v>
      </c>
      <c r="AH16" s="225">
        <f t="shared" si="16"/>
        <v>0</v>
      </c>
      <c r="AI16" s="225">
        <f t="shared" si="16"/>
        <v>37</v>
      </c>
      <c r="AJ16" s="225">
        <f t="shared" si="14"/>
        <v>459</v>
      </c>
      <c r="AK16" s="225">
        <f t="shared" si="16"/>
        <v>154</v>
      </c>
      <c r="AL16" s="225">
        <f t="shared" si="16"/>
        <v>305</v>
      </c>
      <c r="AM16" s="225">
        <f t="shared" si="16"/>
        <v>9</v>
      </c>
      <c r="AN16" s="225">
        <f t="shared" si="16"/>
        <v>146</v>
      </c>
      <c r="AO16" s="225">
        <f t="shared" si="15"/>
        <v>268</v>
      </c>
      <c r="AP16" s="225">
        <f t="shared" si="16"/>
        <v>78</v>
      </c>
      <c r="AQ16" s="225">
        <f t="shared" si="16"/>
        <v>190</v>
      </c>
      <c r="AR16" s="265" t="s">
        <v>237</v>
      </c>
      <c r="AS16" s="267"/>
    </row>
    <row r="17" spans="1:45" s="228" customFormat="1" ht="18.75" customHeight="1">
      <c r="A17" s="36"/>
      <c r="B17" s="244" t="s">
        <v>238</v>
      </c>
      <c r="C17" s="224">
        <f t="shared" si="1"/>
        <v>3062</v>
      </c>
      <c r="D17" s="225">
        <f t="shared" si="2"/>
        <v>1199</v>
      </c>
      <c r="E17" s="225">
        <f t="shared" si="3"/>
        <v>1863</v>
      </c>
      <c r="F17" s="225">
        <f t="shared" si="4"/>
        <v>126</v>
      </c>
      <c r="G17" s="225">
        <f aca="true" t="shared" si="17" ref="G17:AQ17">SUM(G18:G22)</f>
        <v>102</v>
      </c>
      <c r="H17" s="225">
        <f t="shared" si="17"/>
        <v>24</v>
      </c>
      <c r="I17" s="225">
        <f t="shared" si="5"/>
        <v>3</v>
      </c>
      <c r="J17" s="225">
        <f t="shared" si="17"/>
        <v>2</v>
      </c>
      <c r="K17" s="225">
        <f t="shared" si="17"/>
        <v>1</v>
      </c>
      <c r="L17" s="225">
        <f t="shared" si="6"/>
        <v>132</v>
      </c>
      <c r="M17" s="225">
        <f t="shared" si="17"/>
        <v>104</v>
      </c>
      <c r="N17" s="225">
        <f t="shared" si="17"/>
        <v>28</v>
      </c>
      <c r="O17" s="225">
        <f t="shared" si="7"/>
        <v>39</v>
      </c>
      <c r="P17" s="225">
        <f t="shared" si="17"/>
        <v>36</v>
      </c>
      <c r="Q17" s="225">
        <f t="shared" si="17"/>
        <v>3</v>
      </c>
      <c r="R17" s="225">
        <f t="shared" si="8"/>
        <v>0</v>
      </c>
      <c r="S17" s="225">
        <f t="shared" si="17"/>
        <v>0</v>
      </c>
      <c r="T17" s="225">
        <f t="shared" si="17"/>
        <v>0</v>
      </c>
      <c r="U17" s="225">
        <f t="shared" si="9"/>
        <v>2428</v>
      </c>
      <c r="V17" s="225">
        <f t="shared" si="17"/>
        <v>905</v>
      </c>
      <c r="W17" s="225">
        <f t="shared" si="17"/>
        <v>1523</v>
      </c>
      <c r="X17" s="225">
        <f t="shared" si="10"/>
        <v>1</v>
      </c>
      <c r="Y17" s="225">
        <f t="shared" si="17"/>
        <v>1</v>
      </c>
      <c r="Z17" s="225">
        <f t="shared" si="17"/>
        <v>0</v>
      </c>
      <c r="AA17" s="225">
        <f t="shared" si="11"/>
        <v>151</v>
      </c>
      <c r="AB17" s="225">
        <f t="shared" si="17"/>
        <v>0</v>
      </c>
      <c r="AC17" s="225">
        <f t="shared" si="17"/>
        <v>151</v>
      </c>
      <c r="AD17" s="225">
        <f t="shared" si="12"/>
        <v>0</v>
      </c>
      <c r="AE17" s="225">
        <f t="shared" si="17"/>
        <v>0</v>
      </c>
      <c r="AF17" s="225">
        <f t="shared" si="17"/>
        <v>0</v>
      </c>
      <c r="AG17" s="225">
        <f t="shared" si="13"/>
        <v>17</v>
      </c>
      <c r="AH17" s="225">
        <f t="shared" si="17"/>
        <v>0</v>
      </c>
      <c r="AI17" s="225">
        <f t="shared" si="17"/>
        <v>17</v>
      </c>
      <c r="AJ17" s="225">
        <f t="shared" si="14"/>
        <v>165</v>
      </c>
      <c r="AK17" s="225">
        <f t="shared" si="17"/>
        <v>49</v>
      </c>
      <c r="AL17" s="225">
        <f t="shared" si="17"/>
        <v>116</v>
      </c>
      <c r="AM17" s="225">
        <f t="shared" si="17"/>
        <v>0</v>
      </c>
      <c r="AN17" s="225">
        <f t="shared" si="17"/>
        <v>97</v>
      </c>
      <c r="AO17" s="225">
        <f t="shared" si="15"/>
        <v>127</v>
      </c>
      <c r="AP17" s="225">
        <f t="shared" si="17"/>
        <v>43</v>
      </c>
      <c r="AQ17" s="225">
        <f t="shared" si="17"/>
        <v>84</v>
      </c>
      <c r="AR17" s="245" t="s">
        <v>238</v>
      </c>
      <c r="AS17" s="36"/>
    </row>
    <row r="18" spans="1:45" ht="18.75" customHeight="1">
      <c r="A18" s="39"/>
      <c r="B18" s="40" t="s">
        <v>122</v>
      </c>
      <c r="C18" s="231">
        <f t="shared" si="1"/>
        <v>790</v>
      </c>
      <c r="D18" s="232">
        <f t="shared" si="2"/>
        <v>310</v>
      </c>
      <c r="E18" s="232">
        <f t="shared" si="3"/>
        <v>480</v>
      </c>
      <c r="F18" s="225">
        <f t="shared" si="4"/>
        <v>31</v>
      </c>
      <c r="G18" s="133">
        <v>23</v>
      </c>
      <c r="H18" s="133">
        <v>8</v>
      </c>
      <c r="I18" s="225">
        <f t="shared" si="5"/>
        <v>2</v>
      </c>
      <c r="J18" s="133">
        <v>1</v>
      </c>
      <c r="K18" s="133">
        <v>1</v>
      </c>
      <c r="L18" s="225">
        <f t="shared" si="6"/>
        <v>33</v>
      </c>
      <c r="M18" s="133">
        <v>26</v>
      </c>
      <c r="N18" s="133">
        <v>7</v>
      </c>
      <c r="O18" s="225">
        <f t="shared" si="7"/>
        <v>8</v>
      </c>
      <c r="P18" s="133">
        <v>7</v>
      </c>
      <c r="Q18" s="133">
        <v>1</v>
      </c>
      <c r="R18" s="232">
        <f t="shared" si="8"/>
        <v>0</v>
      </c>
      <c r="S18" s="133">
        <v>0</v>
      </c>
      <c r="T18" s="133">
        <v>0</v>
      </c>
      <c r="U18" s="225">
        <f t="shared" si="9"/>
        <v>626</v>
      </c>
      <c r="V18" s="133">
        <v>234</v>
      </c>
      <c r="W18" s="133">
        <v>392</v>
      </c>
      <c r="X18" s="225">
        <f t="shared" si="10"/>
        <v>0</v>
      </c>
      <c r="Y18" s="133">
        <v>0</v>
      </c>
      <c r="Z18" s="133">
        <v>0</v>
      </c>
      <c r="AA18" s="225">
        <f t="shared" si="11"/>
        <v>36</v>
      </c>
      <c r="AB18" s="133">
        <v>0</v>
      </c>
      <c r="AC18" s="133">
        <v>36</v>
      </c>
      <c r="AD18" s="232">
        <f t="shared" si="12"/>
        <v>0</v>
      </c>
      <c r="AE18" s="133">
        <v>0</v>
      </c>
      <c r="AF18" s="133">
        <v>0</v>
      </c>
      <c r="AG18" s="225">
        <f t="shared" si="13"/>
        <v>5</v>
      </c>
      <c r="AH18" s="133">
        <v>0</v>
      </c>
      <c r="AI18" s="133">
        <v>5</v>
      </c>
      <c r="AJ18" s="225">
        <f t="shared" si="14"/>
        <v>49</v>
      </c>
      <c r="AK18" s="200">
        <v>19</v>
      </c>
      <c r="AL18" s="200">
        <v>30</v>
      </c>
      <c r="AM18" s="133">
        <v>0</v>
      </c>
      <c r="AN18" s="133">
        <v>26</v>
      </c>
      <c r="AO18" s="133">
        <f t="shared" si="15"/>
        <v>41</v>
      </c>
      <c r="AP18" s="133">
        <v>14</v>
      </c>
      <c r="AQ18" s="133">
        <v>27</v>
      </c>
      <c r="AR18" s="3" t="s">
        <v>122</v>
      </c>
      <c r="AS18" s="4"/>
    </row>
    <row r="19" spans="1:45" ht="18.75" customHeight="1">
      <c r="A19" s="39"/>
      <c r="B19" s="40" t="s">
        <v>123</v>
      </c>
      <c r="C19" s="231">
        <f t="shared" si="1"/>
        <v>518</v>
      </c>
      <c r="D19" s="232">
        <f t="shared" si="2"/>
        <v>215</v>
      </c>
      <c r="E19" s="232">
        <f t="shared" si="3"/>
        <v>303</v>
      </c>
      <c r="F19" s="225">
        <f t="shared" si="4"/>
        <v>21</v>
      </c>
      <c r="G19" s="133">
        <v>18</v>
      </c>
      <c r="H19" s="133">
        <v>3</v>
      </c>
      <c r="I19" s="225">
        <f t="shared" si="5"/>
        <v>0</v>
      </c>
      <c r="J19" s="133">
        <v>0</v>
      </c>
      <c r="K19" s="133">
        <v>0</v>
      </c>
      <c r="L19" s="225">
        <f t="shared" si="6"/>
        <v>23</v>
      </c>
      <c r="M19" s="133">
        <v>20</v>
      </c>
      <c r="N19" s="133">
        <v>3</v>
      </c>
      <c r="O19" s="225">
        <f t="shared" si="7"/>
        <v>7</v>
      </c>
      <c r="P19" s="133">
        <v>7</v>
      </c>
      <c r="Q19" s="133">
        <v>0</v>
      </c>
      <c r="R19" s="232">
        <f t="shared" si="8"/>
        <v>0</v>
      </c>
      <c r="S19" s="133">
        <v>0</v>
      </c>
      <c r="T19" s="133">
        <v>0</v>
      </c>
      <c r="U19" s="225">
        <f t="shared" si="9"/>
        <v>412</v>
      </c>
      <c r="V19" s="133">
        <v>162</v>
      </c>
      <c r="W19" s="133">
        <v>250</v>
      </c>
      <c r="X19" s="225">
        <f t="shared" si="10"/>
        <v>0</v>
      </c>
      <c r="Y19" s="133">
        <v>0</v>
      </c>
      <c r="Z19" s="133">
        <v>0</v>
      </c>
      <c r="AA19" s="225">
        <f t="shared" si="11"/>
        <v>25</v>
      </c>
      <c r="AB19" s="133">
        <v>0</v>
      </c>
      <c r="AC19" s="133">
        <v>25</v>
      </c>
      <c r="AD19" s="232">
        <f t="shared" si="12"/>
        <v>0</v>
      </c>
      <c r="AE19" s="133">
        <v>0</v>
      </c>
      <c r="AF19" s="133">
        <v>0</v>
      </c>
      <c r="AG19" s="225">
        <f t="shared" si="13"/>
        <v>3</v>
      </c>
      <c r="AH19" s="133">
        <v>0</v>
      </c>
      <c r="AI19" s="133">
        <v>3</v>
      </c>
      <c r="AJ19" s="225">
        <f t="shared" si="14"/>
        <v>27</v>
      </c>
      <c r="AK19" s="200">
        <v>8</v>
      </c>
      <c r="AL19" s="200">
        <v>19</v>
      </c>
      <c r="AM19" s="133">
        <v>0</v>
      </c>
      <c r="AN19" s="133">
        <v>19</v>
      </c>
      <c r="AO19" s="133">
        <f t="shared" si="15"/>
        <v>14</v>
      </c>
      <c r="AP19" s="133">
        <v>0</v>
      </c>
      <c r="AQ19" s="133">
        <v>14</v>
      </c>
      <c r="AR19" s="3" t="s">
        <v>123</v>
      </c>
      <c r="AS19" s="4"/>
    </row>
    <row r="20" spans="1:45" ht="18.75" customHeight="1">
      <c r="A20" s="39"/>
      <c r="B20" s="40" t="s">
        <v>124</v>
      </c>
      <c r="C20" s="231">
        <f t="shared" si="1"/>
        <v>389</v>
      </c>
      <c r="D20" s="232">
        <f t="shared" si="2"/>
        <v>153</v>
      </c>
      <c r="E20" s="232">
        <f t="shared" si="3"/>
        <v>236</v>
      </c>
      <c r="F20" s="225">
        <f t="shared" si="4"/>
        <v>15</v>
      </c>
      <c r="G20" s="133">
        <v>13</v>
      </c>
      <c r="H20" s="133">
        <v>2</v>
      </c>
      <c r="I20" s="225">
        <f t="shared" si="5"/>
        <v>1</v>
      </c>
      <c r="J20" s="133">
        <v>1</v>
      </c>
      <c r="K20" s="133">
        <v>0</v>
      </c>
      <c r="L20" s="225">
        <f t="shared" si="6"/>
        <v>16</v>
      </c>
      <c r="M20" s="133">
        <v>12</v>
      </c>
      <c r="N20" s="133">
        <v>4</v>
      </c>
      <c r="O20" s="225">
        <f t="shared" si="7"/>
        <v>6</v>
      </c>
      <c r="P20" s="133">
        <v>6</v>
      </c>
      <c r="Q20" s="133">
        <v>0</v>
      </c>
      <c r="R20" s="232">
        <f t="shared" si="8"/>
        <v>0</v>
      </c>
      <c r="S20" s="133">
        <v>0</v>
      </c>
      <c r="T20" s="133">
        <v>0</v>
      </c>
      <c r="U20" s="225">
        <f t="shared" si="9"/>
        <v>307</v>
      </c>
      <c r="V20" s="133">
        <v>116</v>
      </c>
      <c r="W20" s="133">
        <v>191</v>
      </c>
      <c r="X20" s="225">
        <f t="shared" si="10"/>
        <v>0</v>
      </c>
      <c r="Y20" s="133">
        <v>0</v>
      </c>
      <c r="Z20" s="133">
        <v>0</v>
      </c>
      <c r="AA20" s="225">
        <f t="shared" si="11"/>
        <v>20</v>
      </c>
      <c r="AB20" s="133">
        <v>0</v>
      </c>
      <c r="AC20" s="133">
        <v>20</v>
      </c>
      <c r="AD20" s="232">
        <f t="shared" si="12"/>
        <v>0</v>
      </c>
      <c r="AE20" s="133">
        <v>0</v>
      </c>
      <c r="AF20" s="133">
        <v>0</v>
      </c>
      <c r="AG20" s="225">
        <f t="shared" si="13"/>
        <v>2</v>
      </c>
      <c r="AH20" s="133">
        <v>0</v>
      </c>
      <c r="AI20" s="133">
        <v>2</v>
      </c>
      <c r="AJ20" s="225">
        <f t="shared" si="14"/>
        <v>22</v>
      </c>
      <c r="AK20" s="200">
        <v>5</v>
      </c>
      <c r="AL20" s="200">
        <v>17</v>
      </c>
      <c r="AM20" s="133">
        <v>0</v>
      </c>
      <c r="AN20" s="133">
        <v>12</v>
      </c>
      <c r="AO20" s="133">
        <f t="shared" si="15"/>
        <v>24</v>
      </c>
      <c r="AP20" s="133">
        <v>7</v>
      </c>
      <c r="AQ20" s="133">
        <v>17</v>
      </c>
      <c r="AR20" s="3" t="s">
        <v>124</v>
      </c>
      <c r="AS20" s="4"/>
    </row>
    <row r="21" spans="1:45" ht="18.75" customHeight="1">
      <c r="A21" s="39"/>
      <c r="B21" s="40" t="s">
        <v>125</v>
      </c>
      <c r="C21" s="231">
        <f t="shared" si="1"/>
        <v>681</v>
      </c>
      <c r="D21" s="232">
        <f t="shared" si="2"/>
        <v>264</v>
      </c>
      <c r="E21" s="232">
        <f t="shared" si="3"/>
        <v>417</v>
      </c>
      <c r="F21" s="225">
        <f t="shared" si="4"/>
        <v>29</v>
      </c>
      <c r="G21" s="133">
        <v>25</v>
      </c>
      <c r="H21" s="133">
        <v>4</v>
      </c>
      <c r="I21" s="225">
        <f t="shared" si="5"/>
        <v>0</v>
      </c>
      <c r="J21" s="133">
        <v>0</v>
      </c>
      <c r="K21" s="133">
        <v>0</v>
      </c>
      <c r="L21" s="225">
        <f t="shared" si="6"/>
        <v>29</v>
      </c>
      <c r="M21" s="133">
        <v>21</v>
      </c>
      <c r="N21" s="133">
        <v>8</v>
      </c>
      <c r="O21" s="225">
        <f t="shared" si="7"/>
        <v>10</v>
      </c>
      <c r="P21" s="133">
        <v>9</v>
      </c>
      <c r="Q21" s="133">
        <v>1</v>
      </c>
      <c r="R21" s="232">
        <f t="shared" si="8"/>
        <v>0</v>
      </c>
      <c r="S21" s="133">
        <v>0</v>
      </c>
      <c r="T21" s="133">
        <v>0</v>
      </c>
      <c r="U21" s="225">
        <f t="shared" si="9"/>
        <v>543</v>
      </c>
      <c r="V21" s="133">
        <v>201</v>
      </c>
      <c r="W21" s="133">
        <v>342</v>
      </c>
      <c r="X21" s="225">
        <f t="shared" si="10"/>
        <v>0</v>
      </c>
      <c r="Y21" s="133">
        <v>0</v>
      </c>
      <c r="Z21" s="133">
        <v>0</v>
      </c>
      <c r="AA21" s="225">
        <f t="shared" si="11"/>
        <v>36</v>
      </c>
      <c r="AB21" s="133">
        <v>0</v>
      </c>
      <c r="AC21" s="133">
        <v>36</v>
      </c>
      <c r="AD21" s="232">
        <f t="shared" si="12"/>
        <v>0</v>
      </c>
      <c r="AE21" s="133">
        <v>0</v>
      </c>
      <c r="AF21" s="133">
        <v>0</v>
      </c>
      <c r="AG21" s="225">
        <f t="shared" si="13"/>
        <v>4</v>
      </c>
      <c r="AH21" s="133">
        <v>0</v>
      </c>
      <c r="AI21" s="133">
        <v>4</v>
      </c>
      <c r="AJ21" s="225">
        <f t="shared" si="14"/>
        <v>30</v>
      </c>
      <c r="AK21" s="200">
        <v>8</v>
      </c>
      <c r="AL21" s="200">
        <v>22</v>
      </c>
      <c r="AM21" s="133">
        <v>0</v>
      </c>
      <c r="AN21" s="133">
        <v>19</v>
      </c>
      <c r="AO21" s="133">
        <f t="shared" si="15"/>
        <v>24</v>
      </c>
      <c r="AP21" s="133">
        <v>10</v>
      </c>
      <c r="AQ21" s="133">
        <v>14</v>
      </c>
      <c r="AR21" s="3" t="s">
        <v>125</v>
      </c>
      <c r="AS21" s="4"/>
    </row>
    <row r="22" spans="1:45" ht="18.75" customHeight="1">
      <c r="A22" s="39"/>
      <c r="B22" s="40" t="s">
        <v>126</v>
      </c>
      <c r="C22" s="231">
        <f t="shared" si="1"/>
        <v>684</v>
      </c>
      <c r="D22" s="232">
        <f t="shared" si="2"/>
        <v>257</v>
      </c>
      <c r="E22" s="232">
        <f t="shared" si="3"/>
        <v>427</v>
      </c>
      <c r="F22" s="225">
        <f t="shared" si="4"/>
        <v>30</v>
      </c>
      <c r="G22" s="133">
        <v>23</v>
      </c>
      <c r="H22" s="133">
        <v>7</v>
      </c>
      <c r="I22" s="225">
        <f t="shared" si="5"/>
        <v>0</v>
      </c>
      <c r="J22" s="133">
        <v>0</v>
      </c>
      <c r="K22" s="133">
        <v>0</v>
      </c>
      <c r="L22" s="225">
        <f t="shared" si="6"/>
        <v>31</v>
      </c>
      <c r="M22" s="133">
        <v>25</v>
      </c>
      <c r="N22" s="133">
        <v>6</v>
      </c>
      <c r="O22" s="225">
        <f t="shared" si="7"/>
        <v>8</v>
      </c>
      <c r="P22" s="133">
        <v>7</v>
      </c>
      <c r="Q22" s="133">
        <v>1</v>
      </c>
      <c r="R22" s="232">
        <f t="shared" si="8"/>
        <v>0</v>
      </c>
      <c r="S22" s="133">
        <v>0</v>
      </c>
      <c r="T22" s="133">
        <v>0</v>
      </c>
      <c r="U22" s="225">
        <f t="shared" si="9"/>
        <v>540</v>
      </c>
      <c r="V22" s="133">
        <v>192</v>
      </c>
      <c r="W22" s="133">
        <v>348</v>
      </c>
      <c r="X22" s="225">
        <f t="shared" si="10"/>
        <v>1</v>
      </c>
      <c r="Y22" s="133">
        <v>1</v>
      </c>
      <c r="Z22" s="133">
        <v>0</v>
      </c>
      <c r="AA22" s="225">
        <f t="shared" si="11"/>
        <v>34</v>
      </c>
      <c r="AB22" s="133">
        <v>0</v>
      </c>
      <c r="AC22" s="133">
        <v>34</v>
      </c>
      <c r="AD22" s="232">
        <f t="shared" si="12"/>
        <v>0</v>
      </c>
      <c r="AE22" s="133">
        <v>0</v>
      </c>
      <c r="AF22" s="133">
        <v>0</v>
      </c>
      <c r="AG22" s="225">
        <f t="shared" si="13"/>
        <v>3</v>
      </c>
      <c r="AH22" s="133">
        <v>0</v>
      </c>
      <c r="AI22" s="133">
        <v>3</v>
      </c>
      <c r="AJ22" s="225">
        <f t="shared" si="14"/>
        <v>37</v>
      </c>
      <c r="AK22" s="200">
        <v>9</v>
      </c>
      <c r="AL22" s="200">
        <v>28</v>
      </c>
      <c r="AM22" s="133">
        <v>0</v>
      </c>
      <c r="AN22" s="133">
        <v>21</v>
      </c>
      <c r="AO22" s="133">
        <f t="shared" si="15"/>
        <v>24</v>
      </c>
      <c r="AP22" s="133">
        <v>12</v>
      </c>
      <c r="AQ22" s="133">
        <v>12</v>
      </c>
      <c r="AR22" s="3" t="s">
        <v>126</v>
      </c>
      <c r="AS22" s="4"/>
    </row>
    <row r="23" spans="1:45" ht="18.75" customHeight="1">
      <c r="A23" s="39"/>
      <c r="B23" s="41" t="s">
        <v>127</v>
      </c>
      <c r="C23" s="231">
        <f t="shared" si="1"/>
        <v>598</v>
      </c>
      <c r="D23" s="232">
        <f t="shared" si="2"/>
        <v>264</v>
      </c>
      <c r="E23" s="232">
        <f t="shared" si="3"/>
        <v>334</v>
      </c>
      <c r="F23" s="225">
        <f t="shared" si="4"/>
        <v>37</v>
      </c>
      <c r="G23" s="133">
        <v>27</v>
      </c>
      <c r="H23" s="133">
        <v>10</v>
      </c>
      <c r="I23" s="225">
        <f t="shared" si="5"/>
        <v>0</v>
      </c>
      <c r="J23" s="133">
        <v>0</v>
      </c>
      <c r="K23" s="133">
        <v>0</v>
      </c>
      <c r="L23" s="225">
        <f t="shared" si="6"/>
        <v>37</v>
      </c>
      <c r="M23" s="133">
        <v>32</v>
      </c>
      <c r="N23" s="133">
        <v>5</v>
      </c>
      <c r="O23" s="225">
        <f t="shared" si="7"/>
        <v>8</v>
      </c>
      <c r="P23" s="133">
        <v>8</v>
      </c>
      <c r="Q23" s="133">
        <v>0</v>
      </c>
      <c r="R23" s="232">
        <f t="shared" si="8"/>
        <v>0</v>
      </c>
      <c r="S23" s="133">
        <v>0</v>
      </c>
      <c r="T23" s="133">
        <v>0</v>
      </c>
      <c r="U23" s="225">
        <f t="shared" si="9"/>
        <v>400</v>
      </c>
      <c r="V23" s="133">
        <v>168</v>
      </c>
      <c r="W23" s="133">
        <v>232</v>
      </c>
      <c r="X23" s="225">
        <f t="shared" si="10"/>
        <v>0</v>
      </c>
      <c r="Y23" s="133">
        <v>0</v>
      </c>
      <c r="Z23" s="133">
        <v>0</v>
      </c>
      <c r="AA23" s="225">
        <f t="shared" si="11"/>
        <v>46</v>
      </c>
      <c r="AB23" s="133">
        <v>1</v>
      </c>
      <c r="AC23" s="133">
        <v>45</v>
      </c>
      <c r="AD23" s="232">
        <f t="shared" si="12"/>
        <v>0</v>
      </c>
      <c r="AE23" s="133">
        <v>0</v>
      </c>
      <c r="AF23" s="133">
        <v>0</v>
      </c>
      <c r="AG23" s="225">
        <f t="shared" si="13"/>
        <v>2</v>
      </c>
      <c r="AH23" s="133">
        <v>0</v>
      </c>
      <c r="AI23" s="133">
        <v>2</v>
      </c>
      <c r="AJ23" s="225">
        <f t="shared" si="14"/>
        <v>68</v>
      </c>
      <c r="AK23" s="200">
        <v>28</v>
      </c>
      <c r="AL23" s="200">
        <v>40</v>
      </c>
      <c r="AM23" s="133">
        <v>0</v>
      </c>
      <c r="AN23" s="133">
        <v>12</v>
      </c>
      <c r="AO23" s="133">
        <f t="shared" si="15"/>
        <v>31</v>
      </c>
      <c r="AP23" s="133">
        <v>11</v>
      </c>
      <c r="AQ23" s="133">
        <v>20</v>
      </c>
      <c r="AR23" s="42" t="s">
        <v>127</v>
      </c>
      <c r="AS23" s="4"/>
    </row>
    <row r="24" spans="1:45" ht="18.75" customHeight="1">
      <c r="A24" s="39"/>
      <c r="B24" s="41" t="s">
        <v>223</v>
      </c>
      <c r="C24" s="231">
        <f t="shared" si="1"/>
        <v>165</v>
      </c>
      <c r="D24" s="232">
        <f t="shared" si="2"/>
        <v>71</v>
      </c>
      <c r="E24" s="232">
        <f t="shared" si="3"/>
        <v>94</v>
      </c>
      <c r="F24" s="225">
        <f t="shared" si="4"/>
        <v>7</v>
      </c>
      <c r="G24" s="133">
        <v>5</v>
      </c>
      <c r="H24" s="133">
        <v>2</v>
      </c>
      <c r="I24" s="225">
        <f t="shared" si="5"/>
        <v>0</v>
      </c>
      <c r="J24" s="133">
        <v>0</v>
      </c>
      <c r="K24" s="133">
        <v>0</v>
      </c>
      <c r="L24" s="225">
        <f t="shared" si="6"/>
        <v>7</v>
      </c>
      <c r="M24" s="133">
        <v>5</v>
      </c>
      <c r="N24" s="133">
        <v>2</v>
      </c>
      <c r="O24" s="225">
        <f t="shared" si="7"/>
        <v>3</v>
      </c>
      <c r="P24" s="133">
        <v>3</v>
      </c>
      <c r="Q24" s="133">
        <v>0</v>
      </c>
      <c r="R24" s="232">
        <f t="shared" si="8"/>
        <v>0</v>
      </c>
      <c r="S24" s="133">
        <v>0</v>
      </c>
      <c r="T24" s="133">
        <v>0</v>
      </c>
      <c r="U24" s="225">
        <f t="shared" si="9"/>
        <v>118</v>
      </c>
      <c r="V24" s="133">
        <v>54</v>
      </c>
      <c r="W24" s="133">
        <v>64</v>
      </c>
      <c r="X24" s="225">
        <f t="shared" si="10"/>
        <v>0</v>
      </c>
      <c r="Y24" s="133">
        <v>0</v>
      </c>
      <c r="Z24" s="133">
        <v>0</v>
      </c>
      <c r="AA24" s="225">
        <f t="shared" si="11"/>
        <v>9</v>
      </c>
      <c r="AB24" s="133">
        <v>0</v>
      </c>
      <c r="AC24" s="133">
        <v>9</v>
      </c>
      <c r="AD24" s="232">
        <f t="shared" si="12"/>
        <v>0</v>
      </c>
      <c r="AE24" s="133">
        <v>0</v>
      </c>
      <c r="AF24" s="133">
        <v>0</v>
      </c>
      <c r="AG24" s="225">
        <f t="shared" si="13"/>
        <v>3</v>
      </c>
      <c r="AH24" s="133">
        <v>0</v>
      </c>
      <c r="AI24" s="133">
        <v>3</v>
      </c>
      <c r="AJ24" s="225">
        <f t="shared" si="14"/>
        <v>18</v>
      </c>
      <c r="AK24" s="200">
        <v>4</v>
      </c>
      <c r="AL24" s="200">
        <v>14</v>
      </c>
      <c r="AM24" s="133">
        <v>0</v>
      </c>
      <c r="AN24" s="133">
        <v>4</v>
      </c>
      <c r="AO24" s="133">
        <f t="shared" si="15"/>
        <v>11</v>
      </c>
      <c r="AP24" s="133">
        <v>3</v>
      </c>
      <c r="AQ24" s="133">
        <v>8</v>
      </c>
      <c r="AR24" s="42" t="s">
        <v>223</v>
      </c>
      <c r="AS24" s="4"/>
    </row>
    <row r="25" spans="1:45" ht="18.75" customHeight="1">
      <c r="A25" s="39"/>
      <c r="B25" s="41" t="s">
        <v>128</v>
      </c>
      <c r="C25" s="231">
        <f t="shared" si="1"/>
        <v>281</v>
      </c>
      <c r="D25" s="232">
        <f t="shared" si="2"/>
        <v>117</v>
      </c>
      <c r="E25" s="232">
        <f t="shared" si="3"/>
        <v>164</v>
      </c>
      <c r="F25" s="225">
        <f t="shared" si="4"/>
        <v>18</v>
      </c>
      <c r="G25" s="133">
        <v>17</v>
      </c>
      <c r="H25" s="133">
        <v>1</v>
      </c>
      <c r="I25" s="225">
        <f t="shared" si="5"/>
        <v>0</v>
      </c>
      <c r="J25" s="133">
        <v>0</v>
      </c>
      <c r="K25" s="133">
        <v>0</v>
      </c>
      <c r="L25" s="225">
        <f t="shared" si="6"/>
        <v>18</v>
      </c>
      <c r="M25" s="133">
        <v>15</v>
      </c>
      <c r="N25" s="133">
        <v>3</v>
      </c>
      <c r="O25" s="225">
        <f t="shared" si="7"/>
        <v>6</v>
      </c>
      <c r="P25" s="133">
        <v>4</v>
      </c>
      <c r="Q25" s="133">
        <v>2</v>
      </c>
      <c r="R25" s="232">
        <f t="shared" si="8"/>
        <v>0</v>
      </c>
      <c r="S25" s="133">
        <v>0</v>
      </c>
      <c r="T25" s="133">
        <v>0</v>
      </c>
      <c r="U25" s="225">
        <f t="shared" si="9"/>
        <v>182</v>
      </c>
      <c r="V25" s="133">
        <v>65</v>
      </c>
      <c r="W25" s="133">
        <v>117</v>
      </c>
      <c r="X25" s="225">
        <f t="shared" si="10"/>
        <v>0</v>
      </c>
      <c r="Y25" s="133">
        <v>0</v>
      </c>
      <c r="Z25" s="133">
        <v>0</v>
      </c>
      <c r="AA25" s="225">
        <f t="shared" si="11"/>
        <v>26</v>
      </c>
      <c r="AB25" s="133">
        <v>0</v>
      </c>
      <c r="AC25" s="133">
        <v>26</v>
      </c>
      <c r="AD25" s="232">
        <f t="shared" si="12"/>
        <v>0</v>
      </c>
      <c r="AE25" s="133">
        <v>0</v>
      </c>
      <c r="AF25" s="133">
        <v>0</v>
      </c>
      <c r="AG25" s="225">
        <f t="shared" si="13"/>
        <v>2</v>
      </c>
      <c r="AH25" s="133">
        <v>0</v>
      </c>
      <c r="AI25" s="133">
        <v>2</v>
      </c>
      <c r="AJ25" s="225">
        <f t="shared" si="14"/>
        <v>29</v>
      </c>
      <c r="AK25" s="200">
        <v>16</v>
      </c>
      <c r="AL25" s="200">
        <v>13</v>
      </c>
      <c r="AM25" s="133">
        <v>0</v>
      </c>
      <c r="AN25" s="133">
        <v>7</v>
      </c>
      <c r="AO25" s="133">
        <f t="shared" si="15"/>
        <v>11</v>
      </c>
      <c r="AP25" s="133">
        <v>1</v>
      </c>
      <c r="AQ25" s="133">
        <v>10</v>
      </c>
      <c r="AR25" s="42" t="s">
        <v>128</v>
      </c>
      <c r="AS25" s="4"/>
    </row>
    <row r="26" spans="1:45" ht="18.75" customHeight="1">
      <c r="A26" s="39"/>
      <c r="B26" s="41" t="s">
        <v>129</v>
      </c>
      <c r="C26" s="231">
        <f t="shared" si="1"/>
        <v>149</v>
      </c>
      <c r="D26" s="232">
        <f t="shared" si="2"/>
        <v>66</v>
      </c>
      <c r="E26" s="232">
        <f t="shared" si="3"/>
        <v>83</v>
      </c>
      <c r="F26" s="225">
        <f t="shared" si="4"/>
        <v>9</v>
      </c>
      <c r="G26" s="133">
        <v>8</v>
      </c>
      <c r="H26" s="133">
        <v>1</v>
      </c>
      <c r="I26" s="225">
        <f t="shared" si="5"/>
        <v>0</v>
      </c>
      <c r="J26" s="133">
        <v>0</v>
      </c>
      <c r="K26" s="133">
        <v>0</v>
      </c>
      <c r="L26" s="225">
        <f t="shared" si="6"/>
        <v>10</v>
      </c>
      <c r="M26" s="133">
        <v>10</v>
      </c>
      <c r="N26" s="133">
        <v>0</v>
      </c>
      <c r="O26" s="225">
        <f t="shared" si="7"/>
        <v>2</v>
      </c>
      <c r="P26" s="133">
        <v>1</v>
      </c>
      <c r="Q26" s="133">
        <v>1</v>
      </c>
      <c r="R26" s="232">
        <f t="shared" si="8"/>
        <v>0</v>
      </c>
      <c r="S26" s="133">
        <v>0</v>
      </c>
      <c r="T26" s="133">
        <v>0</v>
      </c>
      <c r="U26" s="225">
        <f t="shared" si="9"/>
        <v>94</v>
      </c>
      <c r="V26" s="133">
        <v>38</v>
      </c>
      <c r="W26" s="133">
        <v>56</v>
      </c>
      <c r="X26" s="225">
        <f t="shared" si="10"/>
        <v>0</v>
      </c>
      <c r="Y26" s="133">
        <v>0</v>
      </c>
      <c r="Z26" s="133">
        <v>0</v>
      </c>
      <c r="AA26" s="225">
        <f t="shared" si="11"/>
        <v>13</v>
      </c>
      <c r="AB26" s="133">
        <v>0</v>
      </c>
      <c r="AC26" s="133">
        <v>13</v>
      </c>
      <c r="AD26" s="232">
        <f t="shared" si="12"/>
        <v>0</v>
      </c>
      <c r="AE26" s="133">
        <v>0</v>
      </c>
      <c r="AF26" s="133">
        <v>0</v>
      </c>
      <c r="AG26" s="225">
        <f t="shared" si="13"/>
        <v>2</v>
      </c>
      <c r="AH26" s="133">
        <v>0</v>
      </c>
      <c r="AI26" s="133">
        <v>2</v>
      </c>
      <c r="AJ26" s="225">
        <f t="shared" si="14"/>
        <v>19</v>
      </c>
      <c r="AK26" s="200">
        <v>9</v>
      </c>
      <c r="AL26" s="200">
        <v>10</v>
      </c>
      <c r="AM26" s="133">
        <v>0</v>
      </c>
      <c r="AN26" s="133">
        <v>3</v>
      </c>
      <c r="AO26" s="133">
        <f t="shared" si="15"/>
        <v>15</v>
      </c>
      <c r="AP26" s="133">
        <v>6</v>
      </c>
      <c r="AQ26" s="133">
        <v>9</v>
      </c>
      <c r="AR26" s="42" t="s">
        <v>129</v>
      </c>
      <c r="AS26" s="4"/>
    </row>
    <row r="27" spans="1:45" ht="18.75" customHeight="1">
      <c r="A27" s="39"/>
      <c r="B27" s="41" t="s">
        <v>130</v>
      </c>
      <c r="C27" s="231">
        <f t="shared" si="1"/>
        <v>283</v>
      </c>
      <c r="D27" s="232">
        <f t="shared" si="2"/>
        <v>110</v>
      </c>
      <c r="E27" s="232">
        <f t="shared" si="3"/>
        <v>173</v>
      </c>
      <c r="F27" s="225">
        <f t="shared" si="4"/>
        <v>11</v>
      </c>
      <c r="G27" s="133">
        <v>8</v>
      </c>
      <c r="H27" s="133">
        <v>3</v>
      </c>
      <c r="I27" s="225">
        <f t="shared" si="5"/>
        <v>0</v>
      </c>
      <c r="J27" s="133">
        <v>0</v>
      </c>
      <c r="K27" s="133">
        <v>0</v>
      </c>
      <c r="L27" s="225">
        <f t="shared" si="6"/>
        <v>12</v>
      </c>
      <c r="M27" s="133">
        <v>10</v>
      </c>
      <c r="N27" s="133">
        <v>2</v>
      </c>
      <c r="O27" s="225">
        <f t="shared" si="7"/>
        <v>5</v>
      </c>
      <c r="P27" s="133">
        <v>4</v>
      </c>
      <c r="Q27" s="133">
        <v>1</v>
      </c>
      <c r="R27" s="232">
        <f t="shared" si="8"/>
        <v>0</v>
      </c>
      <c r="S27" s="133">
        <v>0</v>
      </c>
      <c r="T27" s="133">
        <v>0</v>
      </c>
      <c r="U27" s="225">
        <f t="shared" si="9"/>
        <v>214</v>
      </c>
      <c r="V27" s="133">
        <v>82</v>
      </c>
      <c r="W27" s="133">
        <v>132</v>
      </c>
      <c r="X27" s="225">
        <f t="shared" si="10"/>
        <v>0</v>
      </c>
      <c r="Y27" s="133">
        <v>0</v>
      </c>
      <c r="Z27" s="133">
        <v>0</v>
      </c>
      <c r="AA27" s="225">
        <f t="shared" si="11"/>
        <v>13</v>
      </c>
      <c r="AB27" s="133">
        <v>0</v>
      </c>
      <c r="AC27" s="133">
        <v>13</v>
      </c>
      <c r="AD27" s="232">
        <f t="shared" si="12"/>
        <v>0</v>
      </c>
      <c r="AE27" s="133">
        <v>0</v>
      </c>
      <c r="AF27" s="133">
        <v>0</v>
      </c>
      <c r="AG27" s="225">
        <f t="shared" si="13"/>
        <v>0</v>
      </c>
      <c r="AH27" s="133">
        <v>0</v>
      </c>
      <c r="AI27" s="133">
        <v>0</v>
      </c>
      <c r="AJ27" s="225">
        <f t="shared" si="14"/>
        <v>28</v>
      </c>
      <c r="AK27" s="200">
        <v>6</v>
      </c>
      <c r="AL27" s="200">
        <v>22</v>
      </c>
      <c r="AM27" s="133">
        <v>0</v>
      </c>
      <c r="AN27" s="133">
        <v>4</v>
      </c>
      <c r="AO27" s="133">
        <f t="shared" si="15"/>
        <v>4</v>
      </c>
      <c r="AP27" s="133">
        <v>0</v>
      </c>
      <c r="AQ27" s="133">
        <v>4</v>
      </c>
      <c r="AR27" s="42" t="s">
        <v>130</v>
      </c>
      <c r="AS27" s="4"/>
    </row>
    <row r="28" spans="1:45" ht="18.75" customHeight="1">
      <c r="A28" s="39"/>
      <c r="B28" s="41" t="s">
        <v>131</v>
      </c>
      <c r="C28" s="231">
        <f t="shared" si="1"/>
        <v>121</v>
      </c>
      <c r="D28" s="232">
        <f t="shared" si="2"/>
        <v>56</v>
      </c>
      <c r="E28" s="232">
        <f t="shared" si="3"/>
        <v>65</v>
      </c>
      <c r="F28" s="225">
        <f t="shared" si="4"/>
        <v>8</v>
      </c>
      <c r="G28" s="133">
        <v>7</v>
      </c>
      <c r="H28" s="133">
        <v>1</v>
      </c>
      <c r="I28" s="225">
        <f t="shared" si="5"/>
        <v>0</v>
      </c>
      <c r="J28" s="133">
        <v>0</v>
      </c>
      <c r="K28" s="133">
        <v>0</v>
      </c>
      <c r="L28" s="225">
        <f t="shared" si="6"/>
        <v>8</v>
      </c>
      <c r="M28" s="133">
        <v>7</v>
      </c>
      <c r="N28" s="133">
        <v>1</v>
      </c>
      <c r="O28" s="225">
        <f t="shared" si="7"/>
        <v>1</v>
      </c>
      <c r="P28" s="133">
        <v>1</v>
      </c>
      <c r="Q28" s="133">
        <v>0</v>
      </c>
      <c r="R28" s="232">
        <f t="shared" si="8"/>
        <v>0</v>
      </c>
      <c r="S28" s="133">
        <v>0</v>
      </c>
      <c r="T28" s="133">
        <v>0</v>
      </c>
      <c r="U28" s="225">
        <f t="shared" si="9"/>
        <v>83</v>
      </c>
      <c r="V28" s="133">
        <v>38</v>
      </c>
      <c r="W28" s="133">
        <v>45</v>
      </c>
      <c r="X28" s="225">
        <f t="shared" si="10"/>
        <v>0</v>
      </c>
      <c r="Y28" s="133">
        <v>0</v>
      </c>
      <c r="Z28" s="133">
        <v>0</v>
      </c>
      <c r="AA28" s="225">
        <f t="shared" si="11"/>
        <v>9</v>
      </c>
      <c r="AB28" s="133">
        <v>0</v>
      </c>
      <c r="AC28" s="133">
        <v>9</v>
      </c>
      <c r="AD28" s="232">
        <f t="shared" si="12"/>
        <v>0</v>
      </c>
      <c r="AE28" s="133">
        <v>0</v>
      </c>
      <c r="AF28" s="133">
        <v>0</v>
      </c>
      <c r="AG28" s="225">
        <f t="shared" si="13"/>
        <v>1</v>
      </c>
      <c r="AH28" s="133">
        <v>0</v>
      </c>
      <c r="AI28" s="133">
        <v>1</v>
      </c>
      <c r="AJ28" s="225">
        <f t="shared" si="14"/>
        <v>11</v>
      </c>
      <c r="AK28" s="200">
        <v>3</v>
      </c>
      <c r="AL28" s="200">
        <v>8</v>
      </c>
      <c r="AM28" s="133">
        <v>0</v>
      </c>
      <c r="AN28" s="133">
        <v>0</v>
      </c>
      <c r="AO28" s="133">
        <f t="shared" si="15"/>
        <v>5</v>
      </c>
      <c r="AP28" s="133">
        <v>0</v>
      </c>
      <c r="AQ28" s="133">
        <v>5</v>
      </c>
      <c r="AR28" s="42" t="s">
        <v>131</v>
      </c>
      <c r="AS28" s="4"/>
    </row>
    <row r="29" spans="1:45" ht="18.75" customHeight="1">
      <c r="A29" s="39"/>
      <c r="B29" s="41" t="s">
        <v>132</v>
      </c>
      <c r="C29" s="231">
        <f t="shared" si="1"/>
        <v>181</v>
      </c>
      <c r="D29" s="232">
        <f t="shared" si="2"/>
        <v>70</v>
      </c>
      <c r="E29" s="232">
        <f t="shared" si="3"/>
        <v>111</v>
      </c>
      <c r="F29" s="225">
        <f t="shared" si="4"/>
        <v>6</v>
      </c>
      <c r="G29" s="133">
        <v>5</v>
      </c>
      <c r="H29" s="133">
        <v>1</v>
      </c>
      <c r="I29" s="225">
        <f t="shared" si="5"/>
        <v>0</v>
      </c>
      <c r="J29" s="133">
        <v>0</v>
      </c>
      <c r="K29" s="133">
        <v>0</v>
      </c>
      <c r="L29" s="225">
        <f t="shared" si="6"/>
        <v>7</v>
      </c>
      <c r="M29" s="133">
        <v>7</v>
      </c>
      <c r="N29" s="133">
        <v>0</v>
      </c>
      <c r="O29" s="225">
        <f t="shared" si="7"/>
        <v>6</v>
      </c>
      <c r="P29" s="133">
        <v>6</v>
      </c>
      <c r="Q29" s="133">
        <v>0</v>
      </c>
      <c r="R29" s="232">
        <f t="shared" si="8"/>
        <v>0</v>
      </c>
      <c r="S29" s="133">
        <v>0</v>
      </c>
      <c r="T29" s="133">
        <v>0</v>
      </c>
      <c r="U29" s="225">
        <f t="shared" si="9"/>
        <v>147</v>
      </c>
      <c r="V29" s="133">
        <v>51</v>
      </c>
      <c r="W29" s="133">
        <v>96</v>
      </c>
      <c r="X29" s="225">
        <f t="shared" si="10"/>
        <v>0</v>
      </c>
      <c r="Y29" s="133">
        <v>0</v>
      </c>
      <c r="Z29" s="133">
        <v>0</v>
      </c>
      <c r="AA29" s="225">
        <f t="shared" si="11"/>
        <v>7</v>
      </c>
      <c r="AB29" s="133">
        <v>0</v>
      </c>
      <c r="AC29" s="133">
        <v>7</v>
      </c>
      <c r="AD29" s="232">
        <f t="shared" si="12"/>
        <v>0</v>
      </c>
      <c r="AE29" s="133">
        <v>0</v>
      </c>
      <c r="AF29" s="133">
        <v>0</v>
      </c>
      <c r="AG29" s="225">
        <f t="shared" si="13"/>
        <v>0</v>
      </c>
      <c r="AH29" s="133">
        <v>0</v>
      </c>
      <c r="AI29" s="133">
        <v>0</v>
      </c>
      <c r="AJ29" s="225">
        <f t="shared" si="14"/>
        <v>8</v>
      </c>
      <c r="AK29" s="200">
        <v>1</v>
      </c>
      <c r="AL29" s="200">
        <v>7</v>
      </c>
      <c r="AM29" s="133">
        <v>0</v>
      </c>
      <c r="AN29" s="133">
        <v>3</v>
      </c>
      <c r="AO29" s="133">
        <f t="shared" si="15"/>
        <v>4</v>
      </c>
      <c r="AP29" s="133">
        <v>1</v>
      </c>
      <c r="AQ29" s="133">
        <v>3</v>
      </c>
      <c r="AR29" s="42" t="s">
        <v>132</v>
      </c>
      <c r="AS29" s="4"/>
    </row>
    <row r="30" spans="1:45" ht="18.75" customHeight="1">
      <c r="A30" s="39"/>
      <c r="B30" s="41" t="s">
        <v>133</v>
      </c>
      <c r="C30" s="231">
        <f t="shared" si="1"/>
        <v>142</v>
      </c>
      <c r="D30" s="232">
        <f t="shared" si="2"/>
        <v>57</v>
      </c>
      <c r="E30" s="232">
        <f t="shared" si="3"/>
        <v>85</v>
      </c>
      <c r="F30" s="225">
        <f t="shared" si="4"/>
        <v>4</v>
      </c>
      <c r="G30" s="133">
        <v>2</v>
      </c>
      <c r="H30" s="133">
        <v>2</v>
      </c>
      <c r="I30" s="225">
        <f t="shared" si="5"/>
        <v>0</v>
      </c>
      <c r="J30" s="133">
        <v>0</v>
      </c>
      <c r="K30" s="133">
        <v>0</v>
      </c>
      <c r="L30" s="225">
        <f t="shared" si="6"/>
        <v>5</v>
      </c>
      <c r="M30" s="133">
        <v>4</v>
      </c>
      <c r="N30" s="133">
        <v>1</v>
      </c>
      <c r="O30" s="225">
        <f t="shared" si="7"/>
        <v>4</v>
      </c>
      <c r="P30" s="133">
        <v>4</v>
      </c>
      <c r="Q30" s="133">
        <v>0</v>
      </c>
      <c r="R30" s="232">
        <f t="shared" si="8"/>
        <v>0</v>
      </c>
      <c r="S30" s="133">
        <v>0</v>
      </c>
      <c r="T30" s="133">
        <v>0</v>
      </c>
      <c r="U30" s="225">
        <f t="shared" si="9"/>
        <v>107</v>
      </c>
      <c r="V30" s="133">
        <v>42</v>
      </c>
      <c r="W30" s="133">
        <v>65</v>
      </c>
      <c r="X30" s="225">
        <f t="shared" si="10"/>
        <v>0</v>
      </c>
      <c r="Y30" s="133">
        <v>0</v>
      </c>
      <c r="Z30" s="133">
        <v>0</v>
      </c>
      <c r="AA30" s="225">
        <f t="shared" si="11"/>
        <v>5</v>
      </c>
      <c r="AB30" s="133">
        <v>0</v>
      </c>
      <c r="AC30" s="133">
        <v>5</v>
      </c>
      <c r="AD30" s="232">
        <f t="shared" si="12"/>
        <v>0</v>
      </c>
      <c r="AE30" s="133">
        <v>0</v>
      </c>
      <c r="AF30" s="133">
        <v>0</v>
      </c>
      <c r="AG30" s="225">
        <f t="shared" si="13"/>
        <v>2</v>
      </c>
      <c r="AH30" s="133">
        <v>0</v>
      </c>
      <c r="AI30" s="133">
        <v>2</v>
      </c>
      <c r="AJ30" s="225">
        <f t="shared" si="14"/>
        <v>15</v>
      </c>
      <c r="AK30" s="200">
        <v>5</v>
      </c>
      <c r="AL30" s="200">
        <v>10</v>
      </c>
      <c r="AM30" s="133">
        <v>0</v>
      </c>
      <c r="AN30" s="133">
        <v>4</v>
      </c>
      <c r="AO30" s="133">
        <f t="shared" si="15"/>
        <v>6</v>
      </c>
      <c r="AP30" s="133">
        <v>0</v>
      </c>
      <c r="AQ30" s="133">
        <v>6</v>
      </c>
      <c r="AR30" s="42" t="s">
        <v>133</v>
      </c>
      <c r="AS30" s="4"/>
    </row>
    <row r="31" spans="1:45" ht="18.75" customHeight="1">
      <c r="A31" s="39"/>
      <c r="B31" s="43" t="s">
        <v>167</v>
      </c>
      <c r="C31" s="231">
        <f t="shared" si="1"/>
        <v>344</v>
      </c>
      <c r="D31" s="232">
        <f t="shared" si="2"/>
        <v>137</v>
      </c>
      <c r="E31" s="232">
        <f t="shared" si="3"/>
        <v>207</v>
      </c>
      <c r="F31" s="225">
        <f t="shared" si="4"/>
        <v>20</v>
      </c>
      <c r="G31" s="133">
        <v>15</v>
      </c>
      <c r="H31" s="133">
        <v>5</v>
      </c>
      <c r="I31" s="225">
        <f t="shared" si="5"/>
        <v>0</v>
      </c>
      <c r="J31" s="133">
        <v>0</v>
      </c>
      <c r="K31" s="133">
        <v>0</v>
      </c>
      <c r="L31" s="225">
        <f t="shared" si="6"/>
        <v>22</v>
      </c>
      <c r="M31" s="133">
        <v>19</v>
      </c>
      <c r="N31" s="133">
        <v>3</v>
      </c>
      <c r="O31" s="225">
        <f t="shared" si="7"/>
        <v>2</v>
      </c>
      <c r="P31" s="133">
        <v>2</v>
      </c>
      <c r="Q31" s="133">
        <v>0</v>
      </c>
      <c r="R31" s="232">
        <f t="shared" si="8"/>
        <v>0</v>
      </c>
      <c r="S31" s="133">
        <v>0</v>
      </c>
      <c r="T31" s="133">
        <v>0</v>
      </c>
      <c r="U31" s="225">
        <f t="shared" si="9"/>
        <v>247</v>
      </c>
      <c r="V31" s="133">
        <v>93</v>
      </c>
      <c r="W31" s="133">
        <v>154</v>
      </c>
      <c r="X31" s="225">
        <f t="shared" si="10"/>
        <v>0</v>
      </c>
      <c r="Y31" s="133">
        <v>0</v>
      </c>
      <c r="Z31" s="133">
        <v>0</v>
      </c>
      <c r="AA31" s="225">
        <f t="shared" si="11"/>
        <v>24</v>
      </c>
      <c r="AB31" s="133">
        <v>0</v>
      </c>
      <c r="AC31" s="133">
        <v>24</v>
      </c>
      <c r="AD31" s="232">
        <f t="shared" si="12"/>
        <v>0</v>
      </c>
      <c r="AE31" s="133">
        <v>0</v>
      </c>
      <c r="AF31" s="133">
        <v>0</v>
      </c>
      <c r="AG31" s="225">
        <f t="shared" si="13"/>
        <v>1</v>
      </c>
      <c r="AH31" s="133">
        <v>0</v>
      </c>
      <c r="AI31" s="133">
        <v>1</v>
      </c>
      <c r="AJ31" s="225">
        <f t="shared" si="14"/>
        <v>28</v>
      </c>
      <c r="AK31" s="200">
        <v>8</v>
      </c>
      <c r="AL31" s="200">
        <v>20</v>
      </c>
      <c r="AM31" s="133">
        <v>1</v>
      </c>
      <c r="AN31" s="133">
        <v>5</v>
      </c>
      <c r="AO31" s="133">
        <f t="shared" si="15"/>
        <v>16</v>
      </c>
      <c r="AP31" s="133">
        <v>4</v>
      </c>
      <c r="AQ31" s="133">
        <v>12</v>
      </c>
      <c r="AR31" s="42" t="s">
        <v>191</v>
      </c>
      <c r="AS31" s="4"/>
    </row>
    <row r="32" spans="1:45" ht="18.75" customHeight="1">
      <c r="A32" s="39"/>
      <c r="B32" s="43" t="s">
        <v>168</v>
      </c>
      <c r="C32" s="231">
        <f t="shared" si="1"/>
        <v>264</v>
      </c>
      <c r="D32" s="232">
        <f t="shared" si="2"/>
        <v>106</v>
      </c>
      <c r="E32" s="232">
        <f t="shared" si="3"/>
        <v>158</v>
      </c>
      <c r="F32" s="225">
        <f t="shared" si="4"/>
        <v>13</v>
      </c>
      <c r="G32" s="133">
        <v>11</v>
      </c>
      <c r="H32" s="133">
        <v>2</v>
      </c>
      <c r="I32" s="225">
        <f t="shared" si="5"/>
        <v>0</v>
      </c>
      <c r="J32" s="133">
        <v>0</v>
      </c>
      <c r="K32" s="133">
        <v>0</v>
      </c>
      <c r="L32" s="225">
        <f t="shared" si="6"/>
        <v>14</v>
      </c>
      <c r="M32" s="133">
        <v>12</v>
      </c>
      <c r="N32" s="133">
        <v>2</v>
      </c>
      <c r="O32" s="225">
        <f t="shared" si="7"/>
        <v>5</v>
      </c>
      <c r="P32" s="133">
        <v>3</v>
      </c>
      <c r="Q32" s="133">
        <v>2</v>
      </c>
      <c r="R32" s="232">
        <f t="shared" si="8"/>
        <v>0</v>
      </c>
      <c r="S32" s="133">
        <v>0</v>
      </c>
      <c r="T32" s="133">
        <v>0</v>
      </c>
      <c r="U32" s="225">
        <f t="shared" si="9"/>
        <v>192</v>
      </c>
      <c r="V32" s="133">
        <v>71</v>
      </c>
      <c r="W32" s="133">
        <v>121</v>
      </c>
      <c r="X32" s="225">
        <f t="shared" si="10"/>
        <v>0</v>
      </c>
      <c r="Y32" s="133">
        <v>0</v>
      </c>
      <c r="Z32" s="133">
        <v>0</v>
      </c>
      <c r="AA32" s="225">
        <f t="shared" si="11"/>
        <v>15</v>
      </c>
      <c r="AB32" s="133">
        <v>0</v>
      </c>
      <c r="AC32" s="133">
        <v>15</v>
      </c>
      <c r="AD32" s="232">
        <f t="shared" si="12"/>
        <v>0</v>
      </c>
      <c r="AE32" s="133">
        <v>0</v>
      </c>
      <c r="AF32" s="133">
        <v>0</v>
      </c>
      <c r="AG32" s="225">
        <f t="shared" si="13"/>
        <v>3</v>
      </c>
      <c r="AH32" s="133">
        <v>0</v>
      </c>
      <c r="AI32" s="133">
        <v>3</v>
      </c>
      <c r="AJ32" s="225">
        <f t="shared" si="14"/>
        <v>22</v>
      </c>
      <c r="AK32" s="200">
        <v>9</v>
      </c>
      <c r="AL32" s="200">
        <v>13</v>
      </c>
      <c r="AM32" s="133">
        <v>8</v>
      </c>
      <c r="AN32" s="133">
        <v>2</v>
      </c>
      <c r="AO32" s="133">
        <f t="shared" si="15"/>
        <v>14</v>
      </c>
      <c r="AP32" s="133">
        <v>4</v>
      </c>
      <c r="AQ32" s="133">
        <v>10</v>
      </c>
      <c r="AR32" s="42" t="s">
        <v>192</v>
      </c>
      <c r="AS32" s="4"/>
    </row>
    <row r="33" spans="1:45" ht="18.75" customHeight="1">
      <c r="A33" s="39"/>
      <c r="B33" s="43" t="s">
        <v>169</v>
      </c>
      <c r="C33" s="231">
        <f t="shared" si="1"/>
        <v>170</v>
      </c>
      <c r="D33" s="232">
        <f t="shared" si="2"/>
        <v>77</v>
      </c>
      <c r="E33" s="232">
        <f t="shared" si="3"/>
        <v>93</v>
      </c>
      <c r="F33" s="225">
        <f t="shared" si="4"/>
        <v>9</v>
      </c>
      <c r="G33" s="133">
        <v>6</v>
      </c>
      <c r="H33" s="133">
        <v>3</v>
      </c>
      <c r="I33" s="225">
        <f t="shared" si="5"/>
        <v>0</v>
      </c>
      <c r="J33" s="133">
        <v>0</v>
      </c>
      <c r="K33" s="133">
        <v>0</v>
      </c>
      <c r="L33" s="225">
        <f t="shared" si="6"/>
        <v>9</v>
      </c>
      <c r="M33" s="133">
        <v>9</v>
      </c>
      <c r="N33" s="133">
        <v>0</v>
      </c>
      <c r="O33" s="225">
        <f t="shared" si="7"/>
        <v>1</v>
      </c>
      <c r="P33" s="133">
        <v>1</v>
      </c>
      <c r="Q33" s="133">
        <v>0</v>
      </c>
      <c r="R33" s="232">
        <f t="shared" si="8"/>
        <v>0</v>
      </c>
      <c r="S33" s="133">
        <v>0</v>
      </c>
      <c r="T33" s="133">
        <v>0</v>
      </c>
      <c r="U33" s="225">
        <f t="shared" si="9"/>
        <v>115</v>
      </c>
      <c r="V33" s="133">
        <v>51</v>
      </c>
      <c r="W33" s="133">
        <v>64</v>
      </c>
      <c r="X33" s="225">
        <f t="shared" si="10"/>
        <v>0</v>
      </c>
      <c r="Y33" s="133">
        <v>0</v>
      </c>
      <c r="Z33" s="133">
        <v>0</v>
      </c>
      <c r="AA33" s="225">
        <f t="shared" si="11"/>
        <v>12</v>
      </c>
      <c r="AB33" s="133">
        <v>0</v>
      </c>
      <c r="AC33" s="133">
        <v>12</v>
      </c>
      <c r="AD33" s="232">
        <f t="shared" si="12"/>
        <v>0</v>
      </c>
      <c r="AE33" s="133">
        <v>0</v>
      </c>
      <c r="AF33" s="133">
        <v>0</v>
      </c>
      <c r="AG33" s="225">
        <f t="shared" si="13"/>
        <v>0</v>
      </c>
      <c r="AH33" s="133">
        <v>0</v>
      </c>
      <c r="AI33" s="133">
        <v>0</v>
      </c>
      <c r="AJ33" s="225">
        <f t="shared" si="14"/>
        <v>24</v>
      </c>
      <c r="AK33" s="200">
        <v>10</v>
      </c>
      <c r="AL33" s="200">
        <v>14</v>
      </c>
      <c r="AM33" s="133">
        <v>0</v>
      </c>
      <c r="AN33" s="133">
        <v>4</v>
      </c>
      <c r="AO33" s="133">
        <f t="shared" si="15"/>
        <v>0</v>
      </c>
      <c r="AP33" s="133">
        <v>0</v>
      </c>
      <c r="AQ33" s="133">
        <v>0</v>
      </c>
      <c r="AR33" s="42" t="s">
        <v>193</v>
      </c>
      <c r="AS33" s="4"/>
    </row>
    <row r="34" spans="1:45" ht="18.75" customHeight="1">
      <c r="A34" s="39"/>
      <c r="B34" s="43" t="s">
        <v>231</v>
      </c>
      <c r="C34" s="231">
        <f t="shared" si="1"/>
        <v>523</v>
      </c>
      <c r="D34" s="232">
        <f t="shared" si="2"/>
        <v>234</v>
      </c>
      <c r="E34" s="232">
        <f t="shared" si="3"/>
        <v>289</v>
      </c>
      <c r="F34" s="225">
        <f t="shared" si="4"/>
        <v>31</v>
      </c>
      <c r="G34" s="133">
        <v>27</v>
      </c>
      <c r="H34" s="133">
        <v>4</v>
      </c>
      <c r="I34" s="225">
        <f t="shared" si="5"/>
        <v>0</v>
      </c>
      <c r="J34" s="133">
        <v>0</v>
      </c>
      <c r="K34" s="133">
        <v>0</v>
      </c>
      <c r="L34" s="225">
        <f t="shared" si="6"/>
        <v>31</v>
      </c>
      <c r="M34" s="133">
        <v>25</v>
      </c>
      <c r="N34" s="133">
        <v>6</v>
      </c>
      <c r="O34" s="225">
        <f t="shared" si="7"/>
        <v>8</v>
      </c>
      <c r="P34" s="133">
        <v>8</v>
      </c>
      <c r="Q34" s="133">
        <v>0</v>
      </c>
      <c r="R34" s="232">
        <f t="shared" si="8"/>
        <v>0</v>
      </c>
      <c r="S34" s="133">
        <v>0</v>
      </c>
      <c r="T34" s="133">
        <v>0</v>
      </c>
      <c r="U34" s="225">
        <f t="shared" si="9"/>
        <v>392</v>
      </c>
      <c r="V34" s="133">
        <v>168</v>
      </c>
      <c r="W34" s="133">
        <v>224</v>
      </c>
      <c r="X34" s="225">
        <f t="shared" si="10"/>
        <v>0</v>
      </c>
      <c r="Y34" s="133">
        <v>0</v>
      </c>
      <c r="Z34" s="133">
        <v>0</v>
      </c>
      <c r="AA34" s="225">
        <f t="shared" si="11"/>
        <v>33</v>
      </c>
      <c r="AB34" s="133">
        <v>0</v>
      </c>
      <c r="AC34" s="133">
        <v>33</v>
      </c>
      <c r="AD34" s="232">
        <f t="shared" si="12"/>
        <v>0</v>
      </c>
      <c r="AE34" s="133">
        <v>0</v>
      </c>
      <c r="AF34" s="133">
        <v>0</v>
      </c>
      <c r="AG34" s="225">
        <f t="shared" si="13"/>
        <v>4</v>
      </c>
      <c r="AH34" s="133">
        <v>0</v>
      </c>
      <c r="AI34" s="133">
        <v>4</v>
      </c>
      <c r="AJ34" s="225">
        <f t="shared" si="14"/>
        <v>24</v>
      </c>
      <c r="AK34" s="200">
        <v>6</v>
      </c>
      <c r="AL34" s="200">
        <v>18</v>
      </c>
      <c r="AM34" s="133">
        <v>0</v>
      </c>
      <c r="AN34" s="133">
        <v>1</v>
      </c>
      <c r="AO34" s="133">
        <f t="shared" si="15"/>
        <v>24</v>
      </c>
      <c r="AP34" s="133">
        <v>5</v>
      </c>
      <c r="AQ34" s="133">
        <v>19</v>
      </c>
      <c r="AR34" s="42" t="s">
        <v>231</v>
      </c>
      <c r="AS34" s="4"/>
    </row>
    <row r="35" spans="1:49" s="228" customFormat="1" ht="18.75" customHeight="1">
      <c r="A35" s="270" t="s">
        <v>239</v>
      </c>
      <c r="B35" s="271"/>
      <c r="C35" s="224">
        <f t="shared" si="1"/>
        <v>74</v>
      </c>
      <c r="D35" s="225">
        <f t="shared" si="2"/>
        <v>39</v>
      </c>
      <c r="E35" s="225">
        <f t="shared" si="3"/>
        <v>35</v>
      </c>
      <c r="F35" s="225">
        <f t="shared" si="4"/>
        <v>6</v>
      </c>
      <c r="G35" s="225">
        <f aca="true" t="shared" si="18" ref="G35:AQ35">SUM(G36:G37)</f>
        <v>4</v>
      </c>
      <c r="H35" s="225">
        <f t="shared" si="18"/>
        <v>2</v>
      </c>
      <c r="I35" s="225">
        <f t="shared" si="5"/>
        <v>0</v>
      </c>
      <c r="J35" s="225">
        <f t="shared" si="18"/>
        <v>0</v>
      </c>
      <c r="K35" s="225">
        <f t="shared" si="18"/>
        <v>0</v>
      </c>
      <c r="L35" s="225">
        <f t="shared" si="6"/>
        <v>6</v>
      </c>
      <c r="M35" s="225">
        <f t="shared" si="18"/>
        <v>5</v>
      </c>
      <c r="N35" s="225">
        <f t="shared" si="18"/>
        <v>1</v>
      </c>
      <c r="O35" s="225">
        <f t="shared" si="7"/>
        <v>1</v>
      </c>
      <c r="P35" s="225">
        <f t="shared" si="18"/>
        <v>1</v>
      </c>
      <c r="Q35" s="225">
        <f t="shared" si="18"/>
        <v>0</v>
      </c>
      <c r="R35" s="225">
        <f t="shared" si="8"/>
        <v>0</v>
      </c>
      <c r="S35" s="225">
        <f t="shared" si="18"/>
        <v>0</v>
      </c>
      <c r="T35" s="225">
        <f t="shared" si="18"/>
        <v>0</v>
      </c>
      <c r="U35" s="225">
        <f t="shared" si="9"/>
        <v>45</v>
      </c>
      <c r="V35" s="225">
        <f t="shared" si="18"/>
        <v>23</v>
      </c>
      <c r="W35" s="225">
        <f t="shared" si="18"/>
        <v>22</v>
      </c>
      <c r="X35" s="225">
        <f t="shared" si="10"/>
        <v>0</v>
      </c>
      <c r="Y35" s="225">
        <f t="shared" si="18"/>
        <v>0</v>
      </c>
      <c r="Z35" s="225">
        <f t="shared" si="18"/>
        <v>0</v>
      </c>
      <c r="AA35" s="225">
        <f t="shared" si="11"/>
        <v>7</v>
      </c>
      <c r="AB35" s="225">
        <f t="shared" si="18"/>
        <v>0</v>
      </c>
      <c r="AC35" s="225">
        <f t="shared" si="18"/>
        <v>7</v>
      </c>
      <c r="AD35" s="225">
        <f t="shared" si="12"/>
        <v>0</v>
      </c>
      <c r="AE35" s="225">
        <f t="shared" si="18"/>
        <v>0</v>
      </c>
      <c r="AF35" s="225">
        <f t="shared" si="18"/>
        <v>0</v>
      </c>
      <c r="AG35" s="225">
        <f t="shared" si="13"/>
        <v>1</v>
      </c>
      <c r="AH35" s="225">
        <f t="shared" si="18"/>
        <v>0</v>
      </c>
      <c r="AI35" s="225">
        <f t="shared" si="18"/>
        <v>1</v>
      </c>
      <c r="AJ35" s="225">
        <f t="shared" si="14"/>
        <v>8</v>
      </c>
      <c r="AK35" s="225">
        <f t="shared" si="18"/>
        <v>6</v>
      </c>
      <c r="AL35" s="225">
        <f t="shared" si="18"/>
        <v>2</v>
      </c>
      <c r="AM35" s="225">
        <f t="shared" si="18"/>
        <v>0</v>
      </c>
      <c r="AN35" s="225">
        <f t="shared" si="18"/>
        <v>1</v>
      </c>
      <c r="AO35" s="225">
        <f t="shared" si="15"/>
        <v>2</v>
      </c>
      <c r="AP35" s="225">
        <f t="shared" si="18"/>
        <v>0</v>
      </c>
      <c r="AQ35" s="225">
        <f t="shared" si="18"/>
        <v>2</v>
      </c>
      <c r="AR35" s="265" t="s">
        <v>239</v>
      </c>
      <c r="AS35" s="305"/>
      <c r="AW35" s="5"/>
    </row>
    <row r="36" spans="1:45" ht="18.75" customHeight="1">
      <c r="A36" s="39"/>
      <c r="B36" s="41" t="s">
        <v>134</v>
      </c>
      <c r="C36" s="231">
        <f t="shared" si="1"/>
        <v>61</v>
      </c>
      <c r="D36" s="232">
        <f t="shared" si="2"/>
        <v>31</v>
      </c>
      <c r="E36" s="232">
        <f t="shared" si="3"/>
        <v>30</v>
      </c>
      <c r="F36" s="225">
        <f t="shared" si="4"/>
        <v>5</v>
      </c>
      <c r="G36" s="133">
        <v>3</v>
      </c>
      <c r="H36" s="133">
        <v>2</v>
      </c>
      <c r="I36" s="225">
        <f t="shared" si="5"/>
        <v>0</v>
      </c>
      <c r="J36" s="133">
        <v>0</v>
      </c>
      <c r="K36" s="133">
        <v>0</v>
      </c>
      <c r="L36" s="225">
        <f t="shared" si="6"/>
        <v>5</v>
      </c>
      <c r="M36" s="133">
        <v>4</v>
      </c>
      <c r="N36" s="133">
        <v>1</v>
      </c>
      <c r="O36" s="225">
        <f t="shared" si="7"/>
        <v>0</v>
      </c>
      <c r="P36" s="133">
        <v>0</v>
      </c>
      <c r="Q36" s="133">
        <v>0</v>
      </c>
      <c r="R36" s="232">
        <f t="shared" si="8"/>
        <v>0</v>
      </c>
      <c r="S36" s="133">
        <v>0</v>
      </c>
      <c r="T36" s="133">
        <v>0</v>
      </c>
      <c r="U36" s="225">
        <f t="shared" si="9"/>
        <v>40</v>
      </c>
      <c r="V36" s="133">
        <v>21</v>
      </c>
      <c r="W36" s="133">
        <v>19</v>
      </c>
      <c r="X36" s="225">
        <f t="shared" si="10"/>
        <v>0</v>
      </c>
      <c r="Y36" s="133">
        <v>0</v>
      </c>
      <c r="Z36" s="133">
        <v>0</v>
      </c>
      <c r="AA36" s="225">
        <f t="shared" si="11"/>
        <v>6</v>
      </c>
      <c r="AB36" s="133">
        <v>0</v>
      </c>
      <c r="AC36" s="133">
        <v>6</v>
      </c>
      <c r="AD36" s="232">
        <f t="shared" si="12"/>
        <v>0</v>
      </c>
      <c r="AE36" s="133">
        <v>0</v>
      </c>
      <c r="AF36" s="133">
        <v>0</v>
      </c>
      <c r="AG36" s="225">
        <f t="shared" si="13"/>
        <v>0</v>
      </c>
      <c r="AH36" s="133">
        <v>0</v>
      </c>
      <c r="AI36" s="133">
        <v>0</v>
      </c>
      <c r="AJ36" s="225">
        <f t="shared" si="14"/>
        <v>5</v>
      </c>
      <c r="AK36" s="133">
        <v>3</v>
      </c>
      <c r="AL36" s="133">
        <v>2</v>
      </c>
      <c r="AM36" s="133">
        <v>0</v>
      </c>
      <c r="AN36" s="133">
        <v>1</v>
      </c>
      <c r="AO36" s="133">
        <f t="shared" si="15"/>
        <v>2</v>
      </c>
      <c r="AP36" s="133">
        <v>0</v>
      </c>
      <c r="AQ36" s="133">
        <v>2</v>
      </c>
      <c r="AR36" s="42" t="s">
        <v>134</v>
      </c>
      <c r="AS36" s="4"/>
    </row>
    <row r="37" spans="1:45" ht="18.75" customHeight="1">
      <c r="A37" s="39"/>
      <c r="B37" s="41" t="s">
        <v>135</v>
      </c>
      <c r="C37" s="231">
        <f t="shared" si="1"/>
        <v>13</v>
      </c>
      <c r="D37" s="232">
        <f t="shared" si="2"/>
        <v>8</v>
      </c>
      <c r="E37" s="232">
        <f t="shared" si="3"/>
        <v>5</v>
      </c>
      <c r="F37" s="225">
        <f t="shared" si="4"/>
        <v>1</v>
      </c>
      <c r="G37" s="133">
        <v>1</v>
      </c>
      <c r="H37" s="133">
        <v>0</v>
      </c>
      <c r="I37" s="225">
        <f t="shared" si="5"/>
        <v>0</v>
      </c>
      <c r="J37" s="133">
        <v>0</v>
      </c>
      <c r="K37" s="133">
        <v>0</v>
      </c>
      <c r="L37" s="225">
        <f t="shared" si="6"/>
        <v>1</v>
      </c>
      <c r="M37" s="133">
        <v>1</v>
      </c>
      <c r="N37" s="133">
        <v>0</v>
      </c>
      <c r="O37" s="225">
        <f t="shared" si="7"/>
        <v>1</v>
      </c>
      <c r="P37" s="133">
        <v>1</v>
      </c>
      <c r="Q37" s="133">
        <v>0</v>
      </c>
      <c r="R37" s="232">
        <f t="shared" si="8"/>
        <v>0</v>
      </c>
      <c r="S37" s="133">
        <v>0</v>
      </c>
      <c r="T37" s="133">
        <v>0</v>
      </c>
      <c r="U37" s="225">
        <f t="shared" si="9"/>
        <v>5</v>
      </c>
      <c r="V37" s="133">
        <v>2</v>
      </c>
      <c r="W37" s="133">
        <v>3</v>
      </c>
      <c r="X37" s="225">
        <f t="shared" si="10"/>
        <v>0</v>
      </c>
      <c r="Y37" s="133">
        <v>0</v>
      </c>
      <c r="Z37" s="133">
        <v>0</v>
      </c>
      <c r="AA37" s="225">
        <f t="shared" si="11"/>
        <v>1</v>
      </c>
      <c r="AB37" s="133">
        <v>0</v>
      </c>
      <c r="AC37" s="133">
        <v>1</v>
      </c>
      <c r="AD37" s="232">
        <f t="shared" si="12"/>
        <v>0</v>
      </c>
      <c r="AE37" s="133">
        <v>0</v>
      </c>
      <c r="AF37" s="133">
        <v>0</v>
      </c>
      <c r="AG37" s="225">
        <f t="shared" si="13"/>
        <v>1</v>
      </c>
      <c r="AH37" s="133">
        <v>0</v>
      </c>
      <c r="AI37" s="133">
        <v>1</v>
      </c>
      <c r="AJ37" s="225">
        <f t="shared" si="14"/>
        <v>3</v>
      </c>
      <c r="AK37" s="133">
        <v>3</v>
      </c>
      <c r="AL37" s="133">
        <v>0</v>
      </c>
      <c r="AM37" s="133">
        <v>0</v>
      </c>
      <c r="AN37" s="133">
        <v>0</v>
      </c>
      <c r="AO37" s="133">
        <f t="shared" si="15"/>
        <v>0</v>
      </c>
      <c r="AP37" s="133">
        <v>0</v>
      </c>
      <c r="AQ37" s="133">
        <v>0</v>
      </c>
      <c r="AR37" s="42" t="s">
        <v>135</v>
      </c>
      <c r="AS37" s="4"/>
    </row>
    <row r="38" spans="1:45" s="228" customFormat="1" ht="18.75" customHeight="1">
      <c r="A38" s="272" t="s">
        <v>240</v>
      </c>
      <c r="B38" s="273"/>
      <c r="C38" s="224">
        <f t="shared" si="1"/>
        <v>286</v>
      </c>
      <c r="D38" s="225">
        <f t="shared" si="2"/>
        <v>123</v>
      </c>
      <c r="E38" s="225">
        <f t="shared" si="3"/>
        <v>163</v>
      </c>
      <c r="F38" s="225">
        <f t="shared" si="4"/>
        <v>15</v>
      </c>
      <c r="G38" s="225">
        <f aca="true" t="shared" si="19" ref="G38:AQ38">SUM(G39:G42)</f>
        <v>10</v>
      </c>
      <c r="H38" s="225">
        <f t="shared" si="19"/>
        <v>5</v>
      </c>
      <c r="I38" s="225">
        <f t="shared" si="5"/>
        <v>0</v>
      </c>
      <c r="J38" s="225">
        <f t="shared" si="19"/>
        <v>0</v>
      </c>
      <c r="K38" s="225">
        <f t="shared" si="19"/>
        <v>0</v>
      </c>
      <c r="L38" s="225">
        <f t="shared" si="6"/>
        <v>16</v>
      </c>
      <c r="M38" s="225">
        <f t="shared" si="19"/>
        <v>13</v>
      </c>
      <c r="N38" s="225">
        <f t="shared" si="19"/>
        <v>3</v>
      </c>
      <c r="O38" s="225">
        <f t="shared" si="7"/>
        <v>5</v>
      </c>
      <c r="P38" s="225">
        <f t="shared" si="19"/>
        <v>4</v>
      </c>
      <c r="Q38" s="225">
        <f t="shared" si="19"/>
        <v>1</v>
      </c>
      <c r="R38" s="225">
        <f t="shared" si="8"/>
        <v>0</v>
      </c>
      <c r="S38" s="225">
        <f t="shared" si="19"/>
        <v>0</v>
      </c>
      <c r="T38" s="225">
        <f t="shared" si="19"/>
        <v>0</v>
      </c>
      <c r="U38" s="225">
        <f t="shared" si="9"/>
        <v>204</v>
      </c>
      <c r="V38" s="225">
        <f t="shared" si="19"/>
        <v>84</v>
      </c>
      <c r="W38" s="225">
        <f t="shared" si="19"/>
        <v>120</v>
      </c>
      <c r="X38" s="225">
        <f t="shared" si="10"/>
        <v>0</v>
      </c>
      <c r="Y38" s="225">
        <f t="shared" si="19"/>
        <v>0</v>
      </c>
      <c r="Z38" s="225">
        <f t="shared" si="19"/>
        <v>0</v>
      </c>
      <c r="AA38" s="225">
        <f t="shared" si="11"/>
        <v>18</v>
      </c>
      <c r="AB38" s="225">
        <f t="shared" si="19"/>
        <v>0</v>
      </c>
      <c r="AC38" s="225">
        <f t="shared" si="19"/>
        <v>18</v>
      </c>
      <c r="AD38" s="225">
        <f t="shared" si="12"/>
        <v>0</v>
      </c>
      <c r="AE38" s="225">
        <f t="shared" si="19"/>
        <v>0</v>
      </c>
      <c r="AF38" s="225">
        <f t="shared" si="19"/>
        <v>0</v>
      </c>
      <c r="AG38" s="225">
        <f t="shared" si="13"/>
        <v>2</v>
      </c>
      <c r="AH38" s="225">
        <f t="shared" si="19"/>
        <v>0</v>
      </c>
      <c r="AI38" s="225">
        <f t="shared" si="19"/>
        <v>2</v>
      </c>
      <c r="AJ38" s="225">
        <f t="shared" si="14"/>
        <v>26</v>
      </c>
      <c r="AK38" s="225">
        <f t="shared" si="19"/>
        <v>12</v>
      </c>
      <c r="AL38" s="225">
        <f t="shared" si="19"/>
        <v>14</v>
      </c>
      <c r="AM38" s="225">
        <f t="shared" si="19"/>
        <v>0</v>
      </c>
      <c r="AN38" s="225">
        <f t="shared" si="19"/>
        <v>4</v>
      </c>
      <c r="AO38" s="225">
        <f t="shared" si="15"/>
        <v>10</v>
      </c>
      <c r="AP38" s="225">
        <f t="shared" si="19"/>
        <v>1</v>
      </c>
      <c r="AQ38" s="225">
        <f t="shared" si="19"/>
        <v>9</v>
      </c>
      <c r="AR38" s="265" t="s">
        <v>240</v>
      </c>
      <c r="AS38" s="305"/>
    </row>
    <row r="39" spans="1:45" ht="18.75" customHeight="1">
      <c r="A39" s="39"/>
      <c r="B39" s="41" t="s">
        <v>154</v>
      </c>
      <c r="C39" s="231">
        <f t="shared" si="1"/>
        <v>80</v>
      </c>
      <c r="D39" s="232">
        <f t="shared" si="2"/>
        <v>34</v>
      </c>
      <c r="E39" s="232">
        <f t="shared" si="3"/>
        <v>46</v>
      </c>
      <c r="F39" s="225">
        <f t="shared" si="4"/>
        <v>3</v>
      </c>
      <c r="G39" s="133">
        <v>1</v>
      </c>
      <c r="H39" s="133">
        <v>2</v>
      </c>
      <c r="I39" s="225">
        <f t="shared" si="5"/>
        <v>0</v>
      </c>
      <c r="J39" s="133">
        <v>0</v>
      </c>
      <c r="K39" s="133">
        <v>0</v>
      </c>
      <c r="L39" s="225">
        <f t="shared" si="6"/>
        <v>4</v>
      </c>
      <c r="M39" s="133">
        <v>3</v>
      </c>
      <c r="N39" s="133">
        <v>1</v>
      </c>
      <c r="O39" s="225">
        <f t="shared" si="7"/>
        <v>1</v>
      </c>
      <c r="P39" s="133">
        <v>0</v>
      </c>
      <c r="Q39" s="133">
        <v>1</v>
      </c>
      <c r="R39" s="232">
        <f t="shared" si="8"/>
        <v>0</v>
      </c>
      <c r="S39" s="133">
        <v>0</v>
      </c>
      <c r="T39" s="133">
        <v>0</v>
      </c>
      <c r="U39" s="225">
        <f t="shared" si="9"/>
        <v>58</v>
      </c>
      <c r="V39" s="133">
        <v>26</v>
      </c>
      <c r="W39" s="133">
        <v>32</v>
      </c>
      <c r="X39" s="225">
        <f t="shared" si="10"/>
        <v>0</v>
      </c>
      <c r="Y39" s="133">
        <v>0</v>
      </c>
      <c r="Z39" s="133">
        <v>0</v>
      </c>
      <c r="AA39" s="225">
        <f t="shared" si="11"/>
        <v>4</v>
      </c>
      <c r="AB39" s="133">
        <v>0</v>
      </c>
      <c r="AC39" s="133">
        <v>4</v>
      </c>
      <c r="AD39" s="232">
        <f t="shared" si="12"/>
        <v>0</v>
      </c>
      <c r="AE39" s="133">
        <v>0</v>
      </c>
      <c r="AF39" s="133">
        <v>0</v>
      </c>
      <c r="AG39" s="225">
        <f t="shared" si="13"/>
        <v>1</v>
      </c>
      <c r="AH39" s="133">
        <v>0</v>
      </c>
      <c r="AI39" s="133">
        <v>1</v>
      </c>
      <c r="AJ39" s="225">
        <f t="shared" si="14"/>
        <v>9</v>
      </c>
      <c r="AK39" s="133">
        <v>4</v>
      </c>
      <c r="AL39" s="133">
        <v>5</v>
      </c>
      <c r="AM39" s="133">
        <v>0</v>
      </c>
      <c r="AN39" s="133">
        <v>1</v>
      </c>
      <c r="AO39" s="133">
        <f t="shared" si="15"/>
        <v>3</v>
      </c>
      <c r="AP39" s="133">
        <v>0</v>
      </c>
      <c r="AQ39" s="133">
        <v>3</v>
      </c>
      <c r="AR39" s="42" t="s">
        <v>153</v>
      </c>
      <c r="AS39" s="4"/>
    </row>
    <row r="40" spans="1:45" ht="18.75" customHeight="1">
      <c r="A40" s="39"/>
      <c r="B40" s="41" t="s">
        <v>156</v>
      </c>
      <c r="C40" s="231">
        <f t="shared" si="1"/>
        <v>35</v>
      </c>
      <c r="D40" s="232">
        <f t="shared" si="2"/>
        <v>15</v>
      </c>
      <c r="E40" s="232">
        <f t="shared" si="3"/>
        <v>20</v>
      </c>
      <c r="F40" s="225">
        <f t="shared" si="4"/>
        <v>2</v>
      </c>
      <c r="G40" s="133">
        <v>2</v>
      </c>
      <c r="H40" s="133">
        <v>0</v>
      </c>
      <c r="I40" s="225">
        <f t="shared" si="5"/>
        <v>0</v>
      </c>
      <c r="J40" s="133">
        <v>0</v>
      </c>
      <c r="K40" s="133">
        <v>0</v>
      </c>
      <c r="L40" s="225">
        <f t="shared" si="6"/>
        <v>2</v>
      </c>
      <c r="M40" s="133">
        <v>1</v>
      </c>
      <c r="N40" s="133">
        <v>1</v>
      </c>
      <c r="O40" s="225">
        <f t="shared" si="7"/>
        <v>1</v>
      </c>
      <c r="P40" s="133">
        <v>1</v>
      </c>
      <c r="Q40" s="133">
        <v>0</v>
      </c>
      <c r="R40" s="232">
        <f t="shared" si="8"/>
        <v>0</v>
      </c>
      <c r="S40" s="133">
        <v>0</v>
      </c>
      <c r="T40" s="133">
        <v>0</v>
      </c>
      <c r="U40" s="225">
        <f t="shared" si="9"/>
        <v>26</v>
      </c>
      <c r="V40" s="133">
        <v>10</v>
      </c>
      <c r="W40" s="133">
        <v>16</v>
      </c>
      <c r="X40" s="225">
        <f t="shared" si="10"/>
        <v>0</v>
      </c>
      <c r="Y40" s="133">
        <v>0</v>
      </c>
      <c r="Z40" s="133">
        <v>0</v>
      </c>
      <c r="AA40" s="225">
        <f t="shared" si="11"/>
        <v>2</v>
      </c>
      <c r="AB40" s="133">
        <v>0</v>
      </c>
      <c r="AC40" s="133">
        <v>2</v>
      </c>
      <c r="AD40" s="232">
        <f t="shared" si="12"/>
        <v>0</v>
      </c>
      <c r="AE40" s="133">
        <v>0</v>
      </c>
      <c r="AF40" s="133">
        <v>0</v>
      </c>
      <c r="AG40" s="225">
        <f t="shared" si="13"/>
        <v>1</v>
      </c>
      <c r="AH40" s="133">
        <v>0</v>
      </c>
      <c r="AI40" s="133">
        <v>1</v>
      </c>
      <c r="AJ40" s="225">
        <f t="shared" si="14"/>
        <v>1</v>
      </c>
      <c r="AK40" s="133">
        <v>1</v>
      </c>
      <c r="AL40" s="133">
        <v>0</v>
      </c>
      <c r="AM40" s="133">
        <v>0</v>
      </c>
      <c r="AN40" s="133">
        <v>0</v>
      </c>
      <c r="AO40" s="133">
        <f t="shared" si="15"/>
        <v>1</v>
      </c>
      <c r="AP40" s="133">
        <v>0</v>
      </c>
      <c r="AQ40" s="133">
        <v>1</v>
      </c>
      <c r="AR40" s="42" t="s">
        <v>155</v>
      </c>
      <c r="AS40" s="4"/>
    </row>
    <row r="41" spans="1:45" ht="18.75" customHeight="1">
      <c r="A41" s="39"/>
      <c r="B41" s="41" t="s">
        <v>158</v>
      </c>
      <c r="C41" s="231">
        <f t="shared" si="1"/>
        <v>124</v>
      </c>
      <c r="D41" s="232">
        <f t="shared" si="2"/>
        <v>52</v>
      </c>
      <c r="E41" s="232">
        <f t="shared" si="3"/>
        <v>72</v>
      </c>
      <c r="F41" s="225">
        <f t="shared" si="4"/>
        <v>6</v>
      </c>
      <c r="G41" s="133">
        <v>4</v>
      </c>
      <c r="H41" s="133">
        <v>2</v>
      </c>
      <c r="I41" s="225">
        <f t="shared" si="5"/>
        <v>0</v>
      </c>
      <c r="J41" s="133">
        <v>0</v>
      </c>
      <c r="K41" s="133">
        <v>0</v>
      </c>
      <c r="L41" s="225">
        <f t="shared" si="6"/>
        <v>6</v>
      </c>
      <c r="M41" s="133">
        <v>6</v>
      </c>
      <c r="N41" s="133">
        <v>0</v>
      </c>
      <c r="O41" s="225">
        <f t="shared" si="7"/>
        <v>3</v>
      </c>
      <c r="P41" s="133">
        <v>3</v>
      </c>
      <c r="Q41" s="133">
        <v>0</v>
      </c>
      <c r="R41" s="232">
        <f t="shared" si="8"/>
        <v>0</v>
      </c>
      <c r="S41" s="133">
        <v>0</v>
      </c>
      <c r="T41" s="133">
        <v>0</v>
      </c>
      <c r="U41" s="225">
        <f t="shared" si="9"/>
        <v>89</v>
      </c>
      <c r="V41" s="133">
        <v>34</v>
      </c>
      <c r="W41" s="133">
        <v>55</v>
      </c>
      <c r="X41" s="225">
        <f t="shared" si="10"/>
        <v>0</v>
      </c>
      <c r="Y41" s="133">
        <v>0</v>
      </c>
      <c r="Z41" s="133">
        <v>0</v>
      </c>
      <c r="AA41" s="225">
        <f t="shared" si="11"/>
        <v>7</v>
      </c>
      <c r="AB41" s="133">
        <v>0</v>
      </c>
      <c r="AC41" s="133">
        <v>7</v>
      </c>
      <c r="AD41" s="232">
        <f t="shared" si="12"/>
        <v>0</v>
      </c>
      <c r="AE41" s="133">
        <v>0</v>
      </c>
      <c r="AF41" s="133">
        <v>0</v>
      </c>
      <c r="AG41" s="225">
        <f t="shared" si="13"/>
        <v>0</v>
      </c>
      <c r="AH41" s="133">
        <v>0</v>
      </c>
      <c r="AI41" s="133">
        <v>0</v>
      </c>
      <c r="AJ41" s="225">
        <f t="shared" si="14"/>
        <v>13</v>
      </c>
      <c r="AK41" s="133">
        <v>5</v>
      </c>
      <c r="AL41" s="133">
        <v>8</v>
      </c>
      <c r="AM41" s="133">
        <v>0</v>
      </c>
      <c r="AN41" s="133">
        <v>3</v>
      </c>
      <c r="AO41" s="133">
        <f t="shared" si="15"/>
        <v>5</v>
      </c>
      <c r="AP41" s="133">
        <v>0</v>
      </c>
      <c r="AQ41" s="133">
        <v>5</v>
      </c>
      <c r="AR41" s="42" t="s">
        <v>157</v>
      </c>
      <c r="AS41" s="4"/>
    </row>
    <row r="42" spans="1:45" ht="18.75" customHeight="1">
      <c r="A42" s="39"/>
      <c r="B42" s="41" t="s">
        <v>160</v>
      </c>
      <c r="C42" s="231">
        <f t="shared" si="1"/>
        <v>47</v>
      </c>
      <c r="D42" s="232">
        <f t="shared" si="2"/>
        <v>22</v>
      </c>
      <c r="E42" s="232">
        <f t="shared" si="3"/>
        <v>25</v>
      </c>
      <c r="F42" s="225">
        <f t="shared" si="4"/>
        <v>4</v>
      </c>
      <c r="G42" s="133">
        <v>3</v>
      </c>
      <c r="H42" s="133">
        <v>1</v>
      </c>
      <c r="I42" s="225">
        <f t="shared" si="5"/>
        <v>0</v>
      </c>
      <c r="J42" s="133">
        <v>0</v>
      </c>
      <c r="K42" s="133">
        <v>0</v>
      </c>
      <c r="L42" s="225">
        <f t="shared" si="6"/>
        <v>4</v>
      </c>
      <c r="M42" s="133">
        <v>3</v>
      </c>
      <c r="N42" s="133">
        <v>1</v>
      </c>
      <c r="O42" s="225">
        <f t="shared" si="7"/>
        <v>0</v>
      </c>
      <c r="P42" s="133">
        <v>0</v>
      </c>
      <c r="Q42" s="133">
        <v>0</v>
      </c>
      <c r="R42" s="232">
        <f t="shared" si="8"/>
        <v>0</v>
      </c>
      <c r="S42" s="133">
        <v>0</v>
      </c>
      <c r="T42" s="133">
        <v>0</v>
      </c>
      <c r="U42" s="225">
        <f t="shared" si="9"/>
        <v>31</v>
      </c>
      <c r="V42" s="133">
        <v>14</v>
      </c>
      <c r="W42" s="133">
        <v>17</v>
      </c>
      <c r="X42" s="225">
        <f t="shared" si="10"/>
        <v>0</v>
      </c>
      <c r="Y42" s="133">
        <v>0</v>
      </c>
      <c r="Z42" s="133">
        <v>0</v>
      </c>
      <c r="AA42" s="225">
        <f t="shared" si="11"/>
        <v>5</v>
      </c>
      <c r="AB42" s="133">
        <v>0</v>
      </c>
      <c r="AC42" s="133">
        <v>5</v>
      </c>
      <c r="AD42" s="232">
        <f t="shared" si="12"/>
        <v>0</v>
      </c>
      <c r="AE42" s="133">
        <v>0</v>
      </c>
      <c r="AF42" s="133">
        <v>0</v>
      </c>
      <c r="AG42" s="225">
        <f t="shared" si="13"/>
        <v>0</v>
      </c>
      <c r="AH42" s="133">
        <v>0</v>
      </c>
      <c r="AI42" s="133">
        <v>0</v>
      </c>
      <c r="AJ42" s="225">
        <f t="shared" si="14"/>
        <v>3</v>
      </c>
      <c r="AK42" s="133">
        <v>2</v>
      </c>
      <c r="AL42" s="133">
        <v>1</v>
      </c>
      <c r="AM42" s="133">
        <v>0</v>
      </c>
      <c r="AN42" s="133">
        <v>0</v>
      </c>
      <c r="AO42" s="133">
        <f t="shared" si="15"/>
        <v>1</v>
      </c>
      <c r="AP42" s="133">
        <v>1</v>
      </c>
      <c r="AQ42" s="133">
        <v>0</v>
      </c>
      <c r="AR42" s="42" t="s">
        <v>159</v>
      </c>
      <c r="AS42" s="4"/>
    </row>
    <row r="43" spans="1:45" s="228" customFormat="1" ht="18.75" customHeight="1">
      <c r="A43" s="272" t="s">
        <v>241</v>
      </c>
      <c r="B43" s="273"/>
      <c r="C43" s="224">
        <f t="shared" si="1"/>
        <v>86</v>
      </c>
      <c r="D43" s="225">
        <f t="shared" si="2"/>
        <v>45</v>
      </c>
      <c r="E43" s="225">
        <f t="shared" si="3"/>
        <v>41</v>
      </c>
      <c r="F43" s="225">
        <f t="shared" si="4"/>
        <v>9</v>
      </c>
      <c r="G43" s="225">
        <f aca="true" t="shared" si="20" ref="G43:AQ43">G44</f>
        <v>8</v>
      </c>
      <c r="H43" s="225">
        <f t="shared" si="20"/>
        <v>1</v>
      </c>
      <c r="I43" s="225">
        <f t="shared" si="5"/>
        <v>0</v>
      </c>
      <c r="J43" s="225">
        <f t="shared" si="20"/>
        <v>0</v>
      </c>
      <c r="K43" s="225">
        <f t="shared" si="20"/>
        <v>0</v>
      </c>
      <c r="L43" s="225">
        <f t="shared" si="6"/>
        <v>8</v>
      </c>
      <c r="M43" s="225">
        <f t="shared" si="20"/>
        <v>8</v>
      </c>
      <c r="N43" s="225">
        <f t="shared" si="20"/>
        <v>0</v>
      </c>
      <c r="O43" s="225">
        <f t="shared" si="7"/>
        <v>1</v>
      </c>
      <c r="P43" s="225">
        <f t="shared" si="20"/>
        <v>1</v>
      </c>
      <c r="Q43" s="225">
        <f t="shared" si="20"/>
        <v>0</v>
      </c>
      <c r="R43" s="225">
        <f t="shared" si="8"/>
        <v>0</v>
      </c>
      <c r="S43" s="225">
        <f t="shared" si="20"/>
        <v>0</v>
      </c>
      <c r="T43" s="225">
        <f t="shared" si="20"/>
        <v>0</v>
      </c>
      <c r="U43" s="225">
        <f t="shared" si="9"/>
        <v>52</v>
      </c>
      <c r="V43" s="225">
        <f t="shared" si="20"/>
        <v>26</v>
      </c>
      <c r="W43" s="225">
        <f t="shared" si="20"/>
        <v>26</v>
      </c>
      <c r="X43" s="225">
        <f t="shared" si="10"/>
        <v>0</v>
      </c>
      <c r="Y43" s="225">
        <f t="shared" si="20"/>
        <v>0</v>
      </c>
      <c r="Z43" s="225">
        <f t="shared" si="20"/>
        <v>0</v>
      </c>
      <c r="AA43" s="225">
        <f t="shared" si="11"/>
        <v>9</v>
      </c>
      <c r="AB43" s="225">
        <f t="shared" si="20"/>
        <v>0</v>
      </c>
      <c r="AC43" s="225">
        <f t="shared" si="20"/>
        <v>9</v>
      </c>
      <c r="AD43" s="225">
        <f t="shared" si="12"/>
        <v>0</v>
      </c>
      <c r="AE43" s="225">
        <f t="shared" si="20"/>
        <v>0</v>
      </c>
      <c r="AF43" s="225">
        <f t="shared" si="20"/>
        <v>0</v>
      </c>
      <c r="AG43" s="225">
        <f t="shared" si="13"/>
        <v>0</v>
      </c>
      <c r="AH43" s="225">
        <f t="shared" si="20"/>
        <v>0</v>
      </c>
      <c r="AI43" s="225">
        <f t="shared" si="20"/>
        <v>0</v>
      </c>
      <c r="AJ43" s="225">
        <f t="shared" si="14"/>
        <v>7</v>
      </c>
      <c r="AK43" s="225">
        <f t="shared" si="20"/>
        <v>2</v>
      </c>
      <c r="AL43" s="225">
        <f t="shared" si="20"/>
        <v>5</v>
      </c>
      <c r="AM43" s="225">
        <f t="shared" si="20"/>
        <v>0</v>
      </c>
      <c r="AN43" s="225">
        <f t="shared" si="20"/>
        <v>1</v>
      </c>
      <c r="AO43" s="225">
        <f t="shared" si="15"/>
        <v>1</v>
      </c>
      <c r="AP43" s="225">
        <f t="shared" si="20"/>
        <v>1</v>
      </c>
      <c r="AQ43" s="225">
        <f t="shared" si="20"/>
        <v>0</v>
      </c>
      <c r="AR43" s="269" t="s">
        <v>136</v>
      </c>
      <c r="AS43" s="306"/>
    </row>
    <row r="44" spans="1:45" ht="18.75" customHeight="1">
      <c r="A44" s="39"/>
      <c r="B44" s="41" t="s">
        <v>137</v>
      </c>
      <c r="C44" s="231">
        <f t="shared" si="1"/>
        <v>86</v>
      </c>
      <c r="D44" s="232">
        <f t="shared" si="2"/>
        <v>45</v>
      </c>
      <c r="E44" s="232">
        <f t="shared" si="3"/>
        <v>41</v>
      </c>
      <c r="F44" s="225">
        <f t="shared" si="4"/>
        <v>9</v>
      </c>
      <c r="G44" s="133">
        <v>8</v>
      </c>
      <c r="H44" s="133">
        <v>1</v>
      </c>
      <c r="I44" s="225">
        <f t="shared" si="5"/>
        <v>0</v>
      </c>
      <c r="J44" s="133">
        <v>0</v>
      </c>
      <c r="K44" s="133">
        <v>0</v>
      </c>
      <c r="L44" s="225">
        <f t="shared" si="6"/>
        <v>8</v>
      </c>
      <c r="M44" s="133">
        <v>8</v>
      </c>
      <c r="N44" s="133">
        <v>0</v>
      </c>
      <c r="O44" s="225">
        <f t="shared" si="7"/>
        <v>1</v>
      </c>
      <c r="P44" s="133">
        <v>1</v>
      </c>
      <c r="Q44" s="133">
        <v>0</v>
      </c>
      <c r="R44" s="232">
        <f t="shared" si="8"/>
        <v>0</v>
      </c>
      <c r="S44" s="133">
        <v>0</v>
      </c>
      <c r="T44" s="133">
        <v>0</v>
      </c>
      <c r="U44" s="225">
        <f t="shared" si="9"/>
        <v>52</v>
      </c>
      <c r="V44" s="133">
        <v>26</v>
      </c>
      <c r="W44" s="133">
        <v>26</v>
      </c>
      <c r="X44" s="225">
        <f t="shared" si="10"/>
        <v>0</v>
      </c>
      <c r="Y44" s="133">
        <v>0</v>
      </c>
      <c r="Z44" s="133">
        <v>0</v>
      </c>
      <c r="AA44" s="225">
        <f t="shared" si="11"/>
        <v>9</v>
      </c>
      <c r="AB44" s="133">
        <v>0</v>
      </c>
      <c r="AC44" s="133">
        <v>9</v>
      </c>
      <c r="AD44" s="232">
        <f t="shared" si="12"/>
        <v>0</v>
      </c>
      <c r="AE44" s="133">
        <v>0</v>
      </c>
      <c r="AF44" s="133">
        <v>0</v>
      </c>
      <c r="AG44" s="225">
        <f t="shared" si="13"/>
        <v>0</v>
      </c>
      <c r="AH44" s="133">
        <v>0</v>
      </c>
      <c r="AI44" s="133">
        <v>0</v>
      </c>
      <c r="AJ44" s="225">
        <f t="shared" si="14"/>
        <v>7</v>
      </c>
      <c r="AK44" s="133">
        <v>2</v>
      </c>
      <c r="AL44" s="133">
        <v>5</v>
      </c>
      <c r="AM44" s="133">
        <v>0</v>
      </c>
      <c r="AN44" s="133">
        <v>1</v>
      </c>
      <c r="AO44" s="133">
        <f t="shared" si="15"/>
        <v>1</v>
      </c>
      <c r="AP44" s="133">
        <v>1</v>
      </c>
      <c r="AQ44" s="133">
        <v>0</v>
      </c>
      <c r="AR44" s="42" t="s">
        <v>137</v>
      </c>
      <c r="AS44" s="4"/>
    </row>
    <row r="45" spans="1:45" s="228" customFormat="1" ht="18.75" customHeight="1">
      <c r="A45" s="272" t="s">
        <v>242</v>
      </c>
      <c r="B45" s="273"/>
      <c r="C45" s="224">
        <f t="shared" si="1"/>
        <v>180</v>
      </c>
      <c r="D45" s="225">
        <f t="shared" si="2"/>
        <v>88</v>
      </c>
      <c r="E45" s="225">
        <f t="shared" si="3"/>
        <v>92</v>
      </c>
      <c r="F45" s="225">
        <f t="shared" si="4"/>
        <v>10</v>
      </c>
      <c r="G45" s="225">
        <f aca="true" t="shared" si="21" ref="G45:AQ45">SUM(G46:G47)</f>
        <v>8</v>
      </c>
      <c r="H45" s="225">
        <f t="shared" si="21"/>
        <v>2</v>
      </c>
      <c r="I45" s="225">
        <f t="shared" si="5"/>
        <v>0</v>
      </c>
      <c r="J45" s="225">
        <f t="shared" si="21"/>
        <v>0</v>
      </c>
      <c r="K45" s="225">
        <f t="shared" si="21"/>
        <v>0</v>
      </c>
      <c r="L45" s="225">
        <f t="shared" si="6"/>
        <v>10</v>
      </c>
      <c r="M45" s="225">
        <f t="shared" si="21"/>
        <v>10</v>
      </c>
      <c r="N45" s="225">
        <f t="shared" si="21"/>
        <v>0</v>
      </c>
      <c r="O45" s="225">
        <f t="shared" si="7"/>
        <v>4</v>
      </c>
      <c r="P45" s="225">
        <f t="shared" si="21"/>
        <v>4</v>
      </c>
      <c r="Q45" s="225">
        <f t="shared" si="21"/>
        <v>0</v>
      </c>
      <c r="R45" s="225">
        <f t="shared" si="8"/>
        <v>0</v>
      </c>
      <c r="S45" s="225">
        <f t="shared" si="21"/>
        <v>0</v>
      </c>
      <c r="T45" s="225">
        <f t="shared" si="21"/>
        <v>0</v>
      </c>
      <c r="U45" s="225">
        <f t="shared" si="9"/>
        <v>120</v>
      </c>
      <c r="V45" s="225">
        <f t="shared" si="21"/>
        <v>57</v>
      </c>
      <c r="W45" s="225">
        <f t="shared" si="21"/>
        <v>63</v>
      </c>
      <c r="X45" s="225">
        <f t="shared" si="10"/>
        <v>0</v>
      </c>
      <c r="Y45" s="225">
        <f t="shared" si="21"/>
        <v>0</v>
      </c>
      <c r="Z45" s="225">
        <f t="shared" si="21"/>
        <v>0</v>
      </c>
      <c r="AA45" s="225">
        <f t="shared" si="11"/>
        <v>12</v>
      </c>
      <c r="AB45" s="225">
        <f t="shared" si="21"/>
        <v>0</v>
      </c>
      <c r="AC45" s="225">
        <f t="shared" si="21"/>
        <v>12</v>
      </c>
      <c r="AD45" s="225">
        <f t="shared" si="12"/>
        <v>0</v>
      </c>
      <c r="AE45" s="225">
        <f t="shared" si="21"/>
        <v>0</v>
      </c>
      <c r="AF45" s="225">
        <f t="shared" si="21"/>
        <v>0</v>
      </c>
      <c r="AG45" s="225">
        <f t="shared" si="13"/>
        <v>0</v>
      </c>
      <c r="AH45" s="225">
        <f t="shared" si="21"/>
        <v>0</v>
      </c>
      <c r="AI45" s="225">
        <f t="shared" si="21"/>
        <v>0</v>
      </c>
      <c r="AJ45" s="225">
        <f t="shared" si="14"/>
        <v>24</v>
      </c>
      <c r="AK45" s="225">
        <f t="shared" si="21"/>
        <v>9</v>
      </c>
      <c r="AL45" s="225">
        <f t="shared" si="21"/>
        <v>15</v>
      </c>
      <c r="AM45" s="225">
        <f t="shared" si="21"/>
        <v>0</v>
      </c>
      <c r="AN45" s="225">
        <f t="shared" si="21"/>
        <v>6</v>
      </c>
      <c r="AO45" s="225">
        <f t="shared" si="15"/>
        <v>1</v>
      </c>
      <c r="AP45" s="225">
        <f t="shared" si="21"/>
        <v>0</v>
      </c>
      <c r="AQ45" s="225">
        <f t="shared" si="21"/>
        <v>1</v>
      </c>
      <c r="AR45" s="265" t="s">
        <v>242</v>
      </c>
      <c r="AS45" s="305"/>
    </row>
    <row r="46" spans="1:45" ht="18.75" customHeight="1">
      <c r="A46" s="39"/>
      <c r="B46" s="41" t="s">
        <v>138</v>
      </c>
      <c r="C46" s="231">
        <f t="shared" si="1"/>
        <v>124</v>
      </c>
      <c r="D46" s="232">
        <f t="shared" si="2"/>
        <v>59</v>
      </c>
      <c r="E46" s="232">
        <f t="shared" si="3"/>
        <v>65</v>
      </c>
      <c r="F46" s="225">
        <f t="shared" si="4"/>
        <v>6</v>
      </c>
      <c r="G46" s="133">
        <v>5</v>
      </c>
      <c r="H46" s="133">
        <v>1</v>
      </c>
      <c r="I46" s="225">
        <f t="shared" si="5"/>
        <v>0</v>
      </c>
      <c r="J46" s="133">
        <v>0</v>
      </c>
      <c r="K46" s="133">
        <v>0</v>
      </c>
      <c r="L46" s="225">
        <f t="shared" si="6"/>
        <v>6</v>
      </c>
      <c r="M46" s="133">
        <v>6</v>
      </c>
      <c r="N46" s="133">
        <v>0</v>
      </c>
      <c r="O46" s="225">
        <f t="shared" si="7"/>
        <v>3</v>
      </c>
      <c r="P46" s="133">
        <v>3</v>
      </c>
      <c r="Q46" s="133">
        <v>0</v>
      </c>
      <c r="R46" s="232">
        <f t="shared" si="8"/>
        <v>0</v>
      </c>
      <c r="S46" s="133">
        <v>0</v>
      </c>
      <c r="T46" s="133">
        <v>0</v>
      </c>
      <c r="U46" s="225">
        <f t="shared" si="9"/>
        <v>84</v>
      </c>
      <c r="V46" s="133">
        <v>39</v>
      </c>
      <c r="W46" s="133">
        <v>45</v>
      </c>
      <c r="X46" s="225">
        <f t="shared" si="10"/>
        <v>0</v>
      </c>
      <c r="Y46" s="133">
        <v>0</v>
      </c>
      <c r="Z46" s="133">
        <v>0</v>
      </c>
      <c r="AA46" s="225">
        <f t="shared" si="11"/>
        <v>8</v>
      </c>
      <c r="AB46" s="133">
        <v>0</v>
      </c>
      <c r="AC46" s="133">
        <v>8</v>
      </c>
      <c r="AD46" s="232">
        <f t="shared" si="12"/>
        <v>0</v>
      </c>
      <c r="AE46" s="133">
        <v>0</v>
      </c>
      <c r="AF46" s="133">
        <v>0</v>
      </c>
      <c r="AG46" s="225">
        <f t="shared" si="13"/>
        <v>0</v>
      </c>
      <c r="AH46" s="133">
        <v>0</v>
      </c>
      <c r="AI46" s="133">
        <v>0</v>
      </c>
      <c r="AJ46" s="225">
        <f t="shared" si="14"/>
        <v>17</v>
      </c>
      <c r="AK46" s="133">
        <v>6</v>
      </c>
      <c r="AL46" s="133">
        <v>11</v>
      </c>
      <c r="AM46" s="133">
        <v>0</v>
      </c>
      <c r="AN46" s="133">
        <v>4</v>
      </c>
      <c r="AO46" s="133">
        <f t="shared" si="15"/>
        <v>1</v>
      </c>
      <c r="AP46" s="133">
        <v>0</v>
      </c>
      <c r="AQ46" s="133">
        <v>1</v>
      </c>
      <c r="AR46" s="42" t="s">
        <v>138</v>
      </c>
      <c r="AS46" s="4"/>
    </row>
    <row r="47" spans="1:45" ht="18.75" customHeight="1">
      <c r="A47" s="39"/>
      <c r="B47" s="41" t="s">
        <v>139</v>
      </c>
      <c r="C47" s="231">
        <f t="shared" si="1"/>
        <v>56</v>
      </c>
      <c r="D47" s="232">
        <f t="shared" si="2"/>
        <v>29</v>
      </c>
      <c r="E47" s="232">
        <f t="shared" si="3"/>
        <v>27</v>
      </c>
      <c r="F47" s="225">
        <f t="shared" si="4"/>
        <v>4</v>
      </c>
      <c r="G47" s="133">
        <v>3</v>
      </c>
      <c r="H47" s="133">
        <v>1</v>
      </c>
      <c r="I47" s="225">
        <f t="shared" si="5"/>
        <v>0</v>
      </c>
      <c r="J47" s="133">
        <v>0</v>
      </c>
      <c r="K47" s="133">
        <v>0</v>
      </c>
      <c r="L47" s="225">
        <f t="shared" si="6"/>
        <v>4</v>
      </c>
      <c r="M47" s="133">
        <v>4</v>
      </c>
      <c r="N47" s="133">
        <v>0</v>
      </c>
      <c r="O47" s="225">
        <f t="shared" si="7"/>
        <v>1</v>
      </c>
      <c r="P47" s="133">
        <v>1</v>
      </c>
      <c r="Q47" s="133">
        <v>0</v>
      </c>
      <c r="R47" s="232">
        <f t="shared" si="8"/>
        <v>0</v>
      </c>
      <c r="S47" s="133">
        <v>0</v>
      </c>
      <c r="T47" s="133">
        <v>0</v>
      </c>
      <c r="U47" s="225">
        <f t="shared" si="9"/>
        <v>36</v>
      </c>
      <c r="V47" s="133">
        <v>18</v>
      </c>
      <c r="W47" s="133">
        <v>18</v>
      </c>
      <c r="X47" s="225">
        <f t="shared" si="10"/>
        <v>0</v>
      </c>
      <c r="Y47" s="133">
        <v>0</v>
      </c>
      <c r="Z47" s="133">
        <v>0</v>
      </c>
      <c r="AA47" s="225">
        <f t="shared" si="11"/>
        <v>4</v>
      </c>
      <c r="AB47" s="133">
        <v>0</v>
      </c>
      <c r="AC47" s="133">
        <v>4</v>
      </c>
      <c r="AD47" s="232">
        <f t="shared" si="12"/>
        <v>0</v>
      </c>
      <c r="AE47" s="133">
        <v>0</v>
      </c>
      <c r="AF47" s="133">
        <v>0</v>
      </c>
      <c r="AG47" s="225">
        <f t="shared" si="13"/>
        <v>0</v>
      </c>
      <c r="AH47" s="133">
        <v>0</v>
      </c>
      <c r="AI47" s="133">
        <v>0</v>
      </c>
      <c r="AJ47" s="225">
        <f t="shared" si="14"/>
        <v>7</v>
      </c>
      <c r="AK47" s="133">
        <v>3</v>
      </c>
      <c r="AL47" s="133">
        <v>4</v>
      </c>
      <c r="AM47" s="133">
        <v>0</v>
      </c>
      <c r="AN47" s="133">
        <v>2</v>
      </c>
      <c r="AO47" s="133">
        <f t="shared" si="15"/>
        <v>0</v>
      </c>
      <c r="AP47" s="133">
        <v>0</v>
      </c>
      <c r="AQ47" s="133">
        <v>0</v>
      </c>
      <c r="AR47" s="42" t="s">
        <v>139</v>
      </c>
      <c r="AS47" s="4"/>
    </row>
    <row r="48" spans="1:45" s="228" customFormat="1" ht="18.75" customHeight="1">
      <c r="A48" s="272" t="s">
        <v>243</v>
      </c>
      <c r="B48" s="273"/>
      <c r="C48" s="224">
        <f t="shared" si="1"/>
        <v>264</v>
      </c>
      <c r="D48" s="225">
        <f t="shared" si="2"/>
        <v>112</v>
      </c>
      <c r="E48" s="225">
        <f t="shared" si="3"/>
        <v>152</v>
      </c>
      <c r="F48" s="225">
        <f t="shared" si="4"/>
        <v>12</v>
      </c>
      <c r="G48" s="225">
        <f aca="true" t="shared" si="22" ref="G48:AQ48">SUM(G49:G51)</f>
        <v>10</v>
      </c>
      <c r="H48" s="225">
        <f t="shared" si="22"/>
        <v>2</v>
      </c>
      <c r="I48" s="225">
        <f t="shared" si="5"/>
        <v>0</v>
      </c>
      <c r="J48" s="225">
        <f t="shared" si="22"/>
        <v>0</v>
      </c>
      <c r="K48" s="225">
        <f t="shared" si="22"/>
        <v>0</v>
      </c>
      <c r="L48" s="225">
        <f t="shared" si="6"/>
        <v>12</v>
      </c>
      <c r="M48" s="225">
        <f t="shared" si="22"/>
        <v>8</v>
      </c>
      <c r="N48" s="225">
        <f t="shared" si="22"/>
        <v>4</v>
      </c>
      <c r="O48" s="225">
        <f t="shared" si="7"/>
        <v>4</v>
      </c>
      <c r="P48" s="225">
        <f t="shared" si="22"/>
        <v>4</v>
      </c>
      <c r="Q48" s="225">
        <f t="shared" si="22"/>
        <v>0</v>
      </c>
      <c r="R48" s="225">
        <f t="shared" si="8"/>
        <v>0</v>
      </c>
      <c r="S48" s="225">
        <f t="shared" si="22"/>
        <v>0</v>
      </c>
      <c r="T48" s="225">
        <f t="shared" si="22"/>
        <v>0</v>
      </c>
      <c r="U48" s="225">
        <f t="shared" si="9"/>
        <v>199</v>
      </c>
      <c r="V48" s="225">
        <f t="shared" si="22"/>
        <v>83</v>
      </c>
      <c r="W48" s="225">
        <f t="shared" si="22"/>
        <v>116</v>
      </c>
      <c r="X48" s="225">
        <f t="shared" si="10"/>
        <v>0</v>
      </c>
      <c r="Y48" s="225">
        <f t="shared" si="22"/>
        <v>0</v>
      </c>
      <c r="Z48" s="225">
        <f t="shared" si="22"/>
        <v>0</v>
      </c>
      <c r="AA48" s="225">
        <f t="shared" si="11"/>
        <v>13</v>
      </c>
      <c r="AB48" s="225">
        <f t="shared" si="22"/>
        <v>0</v>
      </c>
      <c r="AC48" s="225">
        <f t="shared" si="22"/>
        <v>13</v>
      </c>
      <c r="AD48" s="225">
        <f t="shared" si="12"/>
        <v>0</v>
      </c>
      <c r="AE48" s="225">
        <f t="shared" si="22"/>
        <v>0</v>
      </c>
      <c r="AF48" s="225">
        <f t="shared" si="22"/>
        <v>0</v>
      </c>
      <c r="AG48" s="225">
        <f t="shared" si="13"/>
        <v>1</v>
      </c>
      <c r="AH48" s="225">
        <f t="shared" si="22"/>
        <v>0</v>
      </c>
      <c r="AI48" s="225">
        <f t="shared" si="22"/>
        <v>1</v>
      </c>
      <c r="AJ48" s="225">
        <f t="shared" si="14"/>
        <v>23</v>
      </c>
      <c r="AK48" s="225">
        <f t="shared" si="22"/>
        <v>7</v>
      </c>
      <c r="AL48" s="225">
        <f t="shared" si="22"/>
        <v>16</v>
      </c>
      <c r="AM48" s="225">
        <f t="shared" si="22"/>
        <v>0</v>
      </c>
      <c r="AN48" s="225">
        <f t="shared" si="22"/>
        <v>5</v>
      </c>
      <c r="AO48" s="225">
        <f t="shared" si="15"/>
        <v>9</v>
      </c>
      <c r="AP48" s="225">
        <f t="shared" si="22"/>
        <v>4</v>
      </c>
      <c r="AQ48" s="225">
        <f t="shared" si="22"/>
        <v>5</v>
      </c>
      <c r="AR48" s="265" t="s">
        <v>243</v>
      </c>
      <c r="AS48" s="305"/>
    </row>
    <row r="49" spans="1:45" ht="18.75" customHeight="1">
      <c r="A49" s="39"/>
      <c r="B49" s="41" t="s">
        <v>140</v>
      </c>
      <c r="C49" s="231">
        <f t="shared" si="1"/>
        <v>51</v>
      </c>
      <c r="D49" s="232">
        <f t="shared" si="2"/>
        <v>26</v>
      </c>
      <c r="E49" s="232">
        <f t="shared" si="3"/>
        <v>25</v>
      </c>
      <c r="F49" s="225">
        <f t="shared" si="4"/>
        <v>3</v>
      </c>
      <c r="G49" s="133">
        <v>3</v>
      </c>
      <c r="H49" s="133">
        <v>0</v>
      </c>
      <c r="I49" s="225">
        <f t="shared" si="5"/>
        <v>0</v>
      </c>
      <c r="J49" s="133">
        <v>0</v>
      </c>
      <c r="K49" s="133">
        <v>0</v>
      </c>
      <c r="L49" s="225">
        <f t="shared" si="6"/>
        <v>3</v>
      </c>
      <c r="M49" s="133">
        <v>3</v>
      </c>
      <c r="N49" s="133">
        <v>0</v>
      </c>
      <c r="O49" s="225">
        <f t="shared" si="7"/>
        <v>1</v>
      </c>
      <c r="P49" s="133">
        <v>1</v>
      </c>
      <c r="Q49" s="133">
        <v>0</v>
      </c>
      <c r="R49" s="232">
        <f t="shared" si="8"/>
        <v>0</v>
      </c>
      <c r="S49" s="133">
        <v>0</v>
      </c>
      <c r="T49" s="133">
        <v>0</v>
      </c>
      <c r="U49" s="225">
        <f t="shared" si="9"/>
        <v>37</v>
      </c>
      <c r="V49" s="133">
        <v>18</v>
      </c>
      <c r="W49" s="133">
        <v>19</v>
      </c>
      <c r="X49" s="225">
        <f t="shared" si="10"/>
        <v>0</v>
      </c>
      <c r="Y49" s="133">
        <v>0</v>
      </c>
      <c r="Z49" s="133">
        <v>0</v>
      </c>
      <c r="AA49" s="225">
        <f t="shared" si="11"/>
        <v>3</v>
      </c>
      <c r="AB49" s="133">
        <v>0</v>
      </c>
      <c r="AC49" s="133">
        <v>3</v>
      </c>
      <c r="AD49" s="232">
        <f t="shared" si="12"/>
        <v>0</v>
      </c>
      <c r="AE49" s="133">
        <v>0</v>
      </c>
      <c r="AF49" s="133">
        <v>0</v>
      </c>
      <c r="AG49" s="225">
        <f t="shared" si="13"/>
        <v>0</v>
      </c>
      <c r="AH49" s="133">
        <v>0</v>
      </c>
      <c r="AI49" s="133">
        <v>0</v>
      </c>
      <c r="AJ49" s="225">
        <f t="shared" si="14"/>
        <v>4</v>
      </c>
      <c r="AK49" s="133">
        <v>1</v>
      </c>
      <c r="AL49" s="133">
        <v>3</v>
      </c>
      <c r="AM49" s="133">
        <v>0</v>
      </c>
      <c r="AN49" s="133">
        <v>1</v>
      </c>
      <c r="AO49" s="133">
        <f t="shared" si="15"/>
        <v>0</v>
      </c>
      <c r="AP49" s="133">
        <v>0</v>
      </c>
      <c r="AQ49" s="133">
        <v>0</v>
      </c>
      <c r="AR49" s="42" t="s">
        <v>140</v>
      </c>
      <c r="AS49" s="4"/>
    </row>
    <row r="50" spans="1:45" ht="18.75" customHeight="1">
      <c r="A50" s="39"/>
      <c r="B50" s="41" t="s">
        <v>141</v>
      </c>
      <c r="C50" s="231">
        <f t="shared" si="1"/>
        <v>66</v>
      </c>
      <c r="D50" s="232">
        <f t="shared" si="2"/>
        <v>28</v>
      </c>
      <c r="E50" s="232">
        <f t="shared" si="3"/>
        <v>38</v>
      </c>
      <c r="F50" s="225">
        <f t="shared" si="4"/>
        <v>3</v>
      </c>
      <c r="G50" s="133">
        <v>2</v>
      </c>
      <c r="H50" s="133">
        <v>1</v>
      </c>
      <c r="I50" s="225">
        <f t="shared" si="5"/>
        <v>0</v>
      </c>
      <c r="J50" s="133">
        <v>0</v>
      </c>
      <c r="K50" s="133">
        <v>0</v>
      </c>
      <c r="L50" s="225">
        <f t="shared" si="6"/>
        <v>3</v>
      </c>
      <c r="M50" s="133">
        <v>2</v>
      </c>
      <c r="N50" s="133">
        <v>1</v>
      </c>
      <c r="O50" s="225">
        <f t="shared" si="7"/>
        <v>2</v>
      </c>
      <c r="P50" s="133">
        <v>2</v>
      </c>
      <c r="Q50" s="133">
        <v>0</v>
      </c>
      <c r="R50" s="232">
        <f t="shared" si="8"/>
        <v>0</v>
      </c>
      <c r="S50" s="133">
        <v>0</v>
      </c>
      <c r="T50" s="133">
        <v>0</v>
      </c>
      <c r="U50" s="225">
        <f t="shared" si="9"/>
        <v>50</v>
      </c>
      <c r="V50" s="133">
        <v>20</v>
      </c>
      <c r="W50" s="133">
        <v>30</v>
      </c>
      <c r="X50" s="225">
        <f t="shared" si="10"/>
        <v>0</v>
      </c>
      <c r="Y50" s="133">
        <v>0</v>
      </c>
      <c r="Z50" s="133">
        <v>0</v>
      </c>
      <c r="AA50" s="225">
        <f t="shared" si="11"/>
        <v>3</v>
      </c>
      <c r="AB50" s="133">
        <v>0</v>
      </c>
      <c r="AC50" s="133">
        <v>3</v>
      </c>
      <c r="AD50" s="232">
        <f t="shared" si="12"/>
        <v>0</v>
      </c>
      <c r="AE50" s="133">
        <v>0</v>
      </c>
      <c r="AF50" s="133">
        <v>0</v>
      </c>
      <c r="AG50" s="225">
        <f t="shared" si="13"/>
        <v>0</v>
      </c>
      <c r="AH50" s="133">
        <v>0</v>
      </c>
      <c r="AI50" s="133">
        <v>0</v>
      </c>
      <c r="AJ50" s="225">
        <f t="shared" si="14"/>
        <v>5</v>
      </c>
      <c r="AK50" s="133">
        <v>2</v>
      </c>
      <c r="AL50" s="133">
        <v>3</v>
      </c>
      <c r="AM50" s="133">
        <v>0</v>
      </c>
      <c r="AN50" s="133">
        <v>1</v>
      </c>
      <c r="AO50" s="133">
        <f t="shared" si="15"/>
        <v>2</v>
      </c>
      <c r="AP50" s="133">
        <v>0</v>
      </c>
      <c r="AQ50" s="133">
        <v>2</v>
      </c>
      <c r="AR50" s="42" t="s">
        <v>141</v>
      </c>
      <c r="AS50" s="4"/>
    </row>
    <row r="51" spans="1:45" ht="18.75" customHeight="1">
      <c r="A51" s="39"/>
      <c r="B51" s="41" t="s">
        <v>142</v>
      </c>
      <c r="C51" s="231">
        <f t="shared" si="1"/>
        <v>147</v>
      </c>
      <c r="D51" s="232">
        <f t="shared" si="2"/>
        <v>58</v>
      </c>
      <c r="E51" s="232">
        <f t="shared" si="3"/>
        <v>89</v>
      </c>
      <c r="F51" s="225">
        <f t="shared" si="4"/>
        <v>6</v>
      </c>
      <c r="G51" s="133">
        <v>5</v>
      </c>
      <c r="H51" s="133">
        <v>1</v>
      </c>
      <c r="I51" s="225">
        <f t="shared" si="5"/>
        <v>0</v>
      </c>
      <c r="J51" s="133">
        <v>0</v>
      </c>
      <c r="K51" s="133">
        <v>0</v>
      </c>
      <c r="L51" s="225">
        <f t="shared" si="6"/>
        <v>6</v>
      </c>
      <c r="M51" s="133">
        <v>3</v>
      </c>
      <c r="N51" s="133">
        <v>3</v>
      </c>
      <c r="O51" s="225">
        <f t="shared" si="7"/>
        <v>1</v>
      </c>
      <c r="P51" s="133">
        <v>1</v>
      </c>
      <c r="Q51" s="133">
        <v>0</v>
      </c>
      <c r="R51" s="232">
        <f t="shared" si="8"/>
        <v>0</v>
      </c>
      <c r="S51" s="133">
        <v>0</v>
      </c>
      <c r="T51" s="133">
        <v>0</v>
      </c>
      <c r="U51" s="225">
        <f t="shared" si="9"/>
        <v>112</v>
      </c>
      <c r="V51" s="133">
        <v>45</v>
      </c>
      <c r="W51" s="133">
        <v>67</v>
      </c>
      <c r="X51" s="225">
        <f t="shared" si="10"/>
        <v>0</v>
      </c>
      <c r="Y51" s="133">
        <v>0</v>
      </c>
      <c r="Z51" s="133">
        <v>0</v>
      </c>
      <c r="AA51" s="225">
        <f t="shared" si="11"/>
        <v>7</v>
      </c>
      <c r="AB51" s="133">
        <v>0</v>
      </c>
      <c r="AC51" s="133">
        <v>7</v>
      </c>
      <c r="AD51" s="232">
        <f t="shared" si="12"/>
        <v>0</v>
      </c>
      <c r="AE51" s="133">
        <v>0</v>
      </c>
      <c r="AF51" s="133">
        <v>0</v>
      </c>
      <c r="AG51" s="225">
        <f t="shared" si="13"/>
        <v>1</v>
      </c>
      <c r="AH51" s="133">
        <v>0</v>
      </c>
      <c r="AI51" s="133">
        <v>1</v>
      </c>
      <c r="AJ51" s="225">
        <f t="shared" si="14"/>
        <v>14</v>
      </c>
      <c r="AK51" s="133">
        <v>4</v>
      </c>
      <c r="AL51" s="133">
        <v>10</v>
      </c>
      <c r="AM51" s="133">
        <v>0</v>
      </c>
      <c r="AN51" s="133">
        <v>3</v>
      </c>
      <c r="AO51" s="133">
        <f t="shared" si="15"/>
        <v>7</v>
      </c>
      <c r="AP51" s="133">
        <v>4</v>
      </c>
      <c r="AQ51" s="133">
        <v>3</v>
      </c>
      <c r="AR51" s="42" t="s">
        <v>142</v>
      </c>
      <c r="AS51" s="4"/>
    </row>
    <row r="52" spans="1:45" s="228" customFormat="1" ht="18.75" customHeight="1">
      <c r="A52" s="272" t="s">
        <v>244</v>
      </c>
      <c r="B52" s="273"/>
      <c r="C52" s="224">
        <f t="shared" si="1"/>
        <v>375</v>
      </c>
      <c r="D52" s="225">
        <f t="shared" si="2"/>
        <v>148</v>
      </c>
      <c r="E52" s="225">
        <f t="shared" si="3"/>
        <v>227</v>
      </c>
      <c r="F52" s="225">
        <f t="shared" si="4"/>
        <v>15</v>
      </c>
      <c r="G52" s="225">
        <f aca="true" t="shared" si="23" ref="G52:AQ52">SUM(G53:G56)</f>
        <v>12</v>
      </c>
      <c r="H52" s="225">
        <f t="shared" si="23"/>
        <v>3</v>
      </c>
      <c r="I52" s="225">
        <f t="shared" si="5"/>
        <v>0</v>
      </c>
      <c r="J52" s="225">
        <f t="shared" si="23"/>
        <v>0</v>
      </c>
      <c r="K52" s="225">
        <f t="shared" si="23"/>
        <v>0</v>
      </c>
      <c r="L52" s="225">
        <f t="shared" si="6"/>
        <v>16</v>
      </c>
      <c r="M52" s="225">
        <f t="shared" si="23"/>
        <v>12</v>
      </c>
      <c r="N52" s="225">
        <f t="shared" si="23"/>
        <v>4</v>
      </c>
      <c r="O52" s="225">
        <f t="shared" si="7"/>
        <v>7</v>
      </c>
      <c r="P52" s="225">
        <f t="shared" si="23"/>
        <v>5</v>
      </c>
      <c r="Q52" s="225">
        <f t="shared" si="23"/>
        <v>2</v>
      </c>
      <c r="R52" s="225">
        <f t="shared" si="8"/>
        <v>0</v>
      </c>
      <c r="S52" s="225">
        <f t="shared" si="23"/>
        <v>0</v>
      </c>
      <c r="T52" s="225">
        <f t="shared" si="23"/>
        <v>0</v>
      </c>
      <c r="U52" s="225">
        <f t="shared" si="9"/>
        <v>284</v>
      </c>
      <c r="V52" s="225">
        <f t="shared" si="23"/>
        <v>106</v>
      </c>
      <c r="W52" s="225">
        <f t="shared" si="23"/>
        <v>178</v>
      </c>
      <c r="X52" s="225">
        <f t="shared" si="10"/>
        <v>0</v>
      </c>
      <c r="Y52" s="225">
        <f t="shared" si="23"/>
        <v>0</v>
      </c>
      <c r="Z52" s="225">
        <f t="shared" si="23"/>
        <v>0</v>
      </c>
      <c r="AA52" s="225">
        <f t="shared" si="11"/>
        <v>19</v>
      </c>
      <c r="AB52" s="225">
        <f t="shared" si="23"/>
        <v>0</v>
      </c>
      <c r="AC52" s="225">
        <f t="shared" si="23"/>
        <v>19</v>
      </c>
      <c r="AD52" s="225">
        <f t="shared" si="12"/>
        <v>0</v>
      </c>
      <c r="AE52" s="225">
        <f t="shared" si="23"/>
        <v>0</v>
      </c>
      <c r="AF52" s="225">
        <f t="shared" si="23"/>
        <v>0</v>
      </c>
      <c r="AG52" s="225">
        <f t="shared" si="13"/>
        <v>2</v>
      </c>
      <c r="AH52" s="225">
        <f t="shared" si="23"/>
        <v>0</v>
      </c>
      <c r="AI52" s="225">
        <f t="shared" si="23"/>
        <v>2</v>
      </c>
      <c r="AJ52" s="225">
        <f t="shared" si="14"/>
        <v>32</v>
      </c>
      <c r="AK52" s="225">
        <f t="shared" si="23"/>
        <v>13</v>
      </c>
      <c r="AL52" s="225">
        <f t="shared" si="23"/>
        <v>19</v>
      </c>
      <c r="AM52" s="225">
        <f t="shared" si="23"/>
        <v>0</v>
      </c>
      <c r="AN52" s="225">
        <f t="shared" si="23"/>
        <v>8</v>
      </c>
      <c r="AO52" s="225">
        <f t="shared" si="15"/>
        <v>8</v>
      </c>
      <c r="AP52" s="225">
        <f t="shared" si="23"/>
        <v>2</v>
      </c>
      <c r="AQ52" s="225">
        <f t="shared" si="23"/>
        <v>6</v>
      </c>
      <c r="AR52" s="265" t="s">
        <v>244</v>
      </c>
      <c r="AS52" s="305"/>
    </row>
    <row r="53" spans="1:45" ht="18.75" customHeight="1">
      <c r="A53" s="39"/>
      <c r="B53" s="41" t="s">
        <v>143</v>
      </c>
      <c r="C53" s="231">
        <f t="shared" si="1"/>
        <v>122</v>
      </c>
      <c r="D53" s="232">
        <f t="shared" si="2"/>
        <v>49</v>
      </c>
      <c r="E53" s="232">
        <f t="shared" si="3"/>
        <v>73</v>
      </c>
      <c r="F53" s="225">
        <f t="shared" si="4"/>
        <v>6</v>
      </c>
      <c r="G53" s="133">
        <v>3</v>
      </c>
      <c r="H53" s="133">
        <v>3</v>
      </c>
      <c r="I53" s="225">
        <f t="shared" si="5"/>
        <v>0</v>
      </c>
      <c r="J53" s="133">
        <v>0</v>
      </c>
      <c r="K53" s="133">
        <v>0</v>
      </c>
      <c r="L53" s="225">
        <f t="shared" si="6"/>
        <v>6</v>
      </c>
      <c r="M53" s="133">
        <v>5</v>
      </c>
      <c r="N53" s="133">
        <v>1</v>
      </c>
      <c r="O53" s="225">
        <f t="shared" si="7"/>
        <v>2</v>
      </c>
      <c r="P53" s="133">
        <v>1</v>
      </c>
      <c r="Q53" s="133">
        <v>1</v>
      </c>
      <c r="R53" s="232">
        <f t="shared" si="8"/>
        <v>0</v>
      </c>
      <c r="S53" s="133">
        <v>0</v>
      </c>
      <c r="T53" s="133">
        <v>0</v>
      </c>
      <c r="U53" s="225">
        <f t="shared" si="9"/>
        <v>85</v>
      </c>
      <c r="V53" s="133">
        <v>34</v>
      </c>
      <c r="W53" s="133">
        <v>51</v>
      </c>
      <c r="X53" s="225">
        <f t="shared" si="10"/>
        <v>0</v>
      </c>
      <c r="Y53" s="133">
        <v>0</v>
      </c>
      <c r="Z53" s="133">
        <v>0</v>
      </c>
      <c r="AA53" s="225">
        <f t="shared" si="11"/>
        <v>8</v>
      </c>
      <c r="AB53" s="133">
        <v>0</v>
      </c>
      <c r="AC53" s="133">
        <v>8</v>
      </c>
      <c r="AD53" s="232">
        <f t="shared" si="12"/>
        <v>0</v>
      </c>
      <c r="AE53" s="133">
        <v>0</v>
      </c>
      <c r="AF53" s="133">
        <v>0</v>
      </c>
      <c r="AG53" s="225">
        <f t="shared" si="13"/>
        <v>1</v>
      </c>
      <c r="AH53" s="133">
        <v>0</v>
      </c>
      <c r="AI53" s="133">
        <v>1</v>
      </c>
      <c r="AJ53" s="225">
        <f t="shared" si="14"/>
        <v>14</v>
      </c>
      <c r="AK53" s="133">
        <v>6</v>
      </c>
      <c r="AL53" s="133">
        <v>8</v>
      </c>
      <c r="AM53" s="133">
        <v>0</v>
      </c>
      <c r="AN53" s="133">
        <v>4</v>
      </c>
      <c r="AO53" s="133">
        <f t="shared" si="15"/>
        <v>3</v>
      </c>
      <c r="AP53" s="133">
        <v>1</v>
      </c>
      <c r="AQ53" s="133">
        <v>2</v>
      </c>
      <c r="AR53" s="42" t="s">
        <v>143</v>
      </c>
      <c r="AS53" s="4"/>
    </row>
    <row r="54" spans="1:45" ht="18.75" customHeight="1">
      <c r="A54" s="39"/>
      <c r="B54" s="41" t="s">
        <v>144</v>
      </c>
      <c r="C54" s="231">
        <f t="shared" si="1"/>
        <v>22</v>
      </c>
      <c r="D54" s="232">
        <f t="shared" si="2"/>
        <v>9</v>
      </c>
      <c r="E54" s="232">
        <f t="shared" si="3"/>
        <v>13</v>
      </c>
      <c r="F54" s="225">
        <f t="shared" si="4"/>
        <v>1</v>
      </c>
      <c r="G54" s="133">
        <v>1</v>
      </c>
      <c r="H54" s="133">
        <v>0</v>
      </c>
      <c r="I54" s="225">
        <f t="shared" si="5"/>
        <v>0</v>
      </c>
      <c r="J54" s="133">
        <v>0</v>
      </c>
      <c r="K54" s="133">
        <v>0</v>
      </c>
      <c r="L54" s="225">
        <f t="shared" si="6"/>
        <v>1</v>
      </c>
      <c r="M54" s="133">
        <v>1</v>
      </c>
      <c r="N54" s="133">
        <v>0</v>
      </c>
      <c r="O54" s="225">
        <f t="shared" si="7"/>
        <v>0</v>
      </c>
      <c r="P54" s="133">
        <v>0</v>
      </c>
      <c r="Q54" s="133">
        <v>0</v>
      </c>
      <c r="R54" s="232">
        <f t="shared" si="8"/>
        <v>0</v>
      </c>
      <c r="S54" s="133">
        <v>0</v>
      </c>
      <c r="T54" s="133">
        <v>0</v>
      </c>
      <c r="U54" s="225">
        <f t="shared" si="9"/>
        <v>19</v>
      </c>
      <c r="V54" s="133">
        <v>7</v>
      </c>
      <c r="W54" s="133">
        <v>12</v>
      </c>
      <c r="X54" s="225">
        <f t="shared" si="10"/>
        <v>0</v>
      </c>
      <c r="Y54" s="133">
        <v>0</v>
      </c>
      <c r="Z54" s="133">
        <v>0</v>
      </c>
      <c r="AA54" s="225">
        <f t="shared" si="11"/>
        <v>1</v>
      </c>
      <c r="AB54" s="133">
        <v>0</v>
      </c>
      <c r="AC54" s="133">
        <v>1</v>
      </c>
      <c r="AD54" s="232">
        <f t="shared" si="12"/>
        <v>0</v>
      </c>
      <c r="AE54" s="133">
        <v>0</v>
      </c>
      <c r="AF54" s="133">
        <v>0</v>
      </c>
      <c r="AG54" s="225">
        <f t="shared" si="13"/>
        <v>0</v>
      </c>
      <c r="AH54" s="133">
        <v>0</v>
      </c>
      <c r="AI54" s="133">
        <v>0</v>
      </c>
      <c r="AJ54" s="225">
        <f t="shared" si="14"/>
        <v>0</v>
      </c>
      <c r="AK54" s="133">
        <v>0</v>
      </c>
      <c r="AL54" s="133">
        <v>0</v>
      </c>
      <c r="AM54" s="133">
        <v>0</v>
      </c>
      <c r="AN54" s="133">
        <v>0</v>
      </c>
      <c r="AO54" s="133">
        <f t="shared" si="15"/>
        <v>1</v>
      </c>
      <c r="AP54" s="133">
        <v>0</v>
      </c>
      <c r="AQ54" s="133">
        <v>1</v>
      </c>
      <c r="AR54" s="42" t="s">
        <v>144</v>
      </c>
      <c r="AS54" s="4"/>
    </row>
    <row r="55" spans="1:45" ht="18.75" customHeight="1">
      <c r="A55" s="39"/>
      <c r="B55" s="41" t="s">
        <v>145</v>
      </c>
      <c r="C55" s="231">
        <f t="shared" si="1"/>
        <v>208</v>
      </c>
      <c r="D55" s="232">
        <f t="shared" si="2"/>
        <v>78</v>
      </c>
      <c r="E55" s="232">
        <f t="shared" si="3"/>
        <v>130</v>
      </c>
      <c r="F55" s="225">
        <f t="shared" si="4"/>
        <v>7</v>
      </c>
      <c r="G55" s="133">
        <v>7</v>
      </c>
      <c r="H55" s="133">
        <v>0</v>
      </c>
      <c r="I55" s="225">
        <f t="shared" si="5"/>
        <v>0</v>
      </c>
      <c r="J55" s="133">
        <v>0</v>
      </c>
      <c r="K55" s="133">
        <v>0</v>
      </c>
      <c r="L55" s="225">
        <f t="shared" si="6"/>
        <v>8</v>
      </c>
      <c r="M55" s="133">
        <v>5</v>
      </c>
      <c r="N55" s="133">
        <v>3</v>
      </c>
      <c r="O55" s="225">
        <f t="shared" si="7"/>
        <v>5</v>
      </c>
      <c r="P55" s="133">
        <v>4</v>
      </c>
      <c r="Q55" s="133">
        <v>1</v>
      </c>
      <c r="R55" s="232">
        <f t="shared" si="8"/>
        <v>0</v>
      </c>
      <c r="S55" s="133">
        <v>0</v>
      </c>
      <c r="T55" s="133">
        <v>0</v>
      </c>
      <c r="U55" s="225">
        <f t="shared" si="9"/>
        <v>163</v>
      </c>
      <c r="V55" s="133">
        <v>57</v>
      </c>
      <c r="W55" s="133">
        <v>106</v>
      </c>
      <c r="X55" s="225">
        <f t="shared" si="10"/>
        <v>0</v>
      </c>
      <c r="Y55" s="133">
        <v>0</v>
      </c>
      <c r="Z55" s="133">
        <v>0</v>
      </c>
      <c r="AA55" s="225">
        <f t="shared" si="11"/>
        <v>9</v>
      </c>
      <c r="AB55" s="133">
        <v>0</v>
      </c>
      <c r="AC55" s="133">
        <v>9</v>
      </c>
      <c r="AD55" s="232">
        <f t="shared" si="12"/>
        <v>0</v>
      </c>
      <c r="AE55" s="133">
        <v>0</v>
      </c>
      <c r="AF55" s="133">
        <v>0</v>
      </c>
      <c r="AG55" s="225">
        <f t="shared" si="13"/>
        <v>0</v>
      </c>
      <c r="AH55" s="133">
        <v>0</v>
      </c>
      <c r="AI55" s="133">
        <v>0</v>
      </c>
      <c r="AJ55" s="225">
        <f t="shared" si="14"/>
        <v>16</v>
      </c>
      <c r="AK55" s="133">
        <v>5</v>
      </c>
      <c r="AL55" s="133">
        <v>11</v>
      </c>
      <c r="AM55" s="133">
        <v>0</v>
      </c>
      <c r="AN55" s="133">
        <v>3</v>
      </c>
      <c r="AO55" s="133">
        <f t="shared" si="15"/>
        <v>4</v>
      </c>
      <c r="AP55" s="133">
        <v>1</v>
      </c>
      <c r="AQ55" s="133">
        <v>3</v>
      </c>
      <c r="AR55" s="42" t="s">
        <v>145</v>
      </c>
      <c r="AS55" s="4"/>
    </row>
    <row r="56" spans="1:45" ht="18.75" customHeight="1">
      <c r="A56" s="39"/>
      <c r="B56" s="41" t="s">
        <v>146</v>
      </c>
      <c r="C56" s="231">
        <f t="shared" si="1"/>
        <v>23</v>
      </c>
      <c r="D56" s="232">
        <f t="shared" si="2"/>
        <v>12</v>
      </c>
      <c r="E56" s="232">
        <f t="shared" si="3"/>
        <v>11</v>
      </c>
      <c r="F56" s="225">
        <f t="shared" si="4"/>
        <v>1</v>
      </c>
      <c r="G56" s="133">
        <v>1</v>
      </c>
      <c r="H56" s="133">
        <v>0</v>
      </c>
      <c r="I56" s="225">
        <f t="shared" si="5"/>
        <v>0</v>
      </c>
      <c r="J56" s="133">
        <v>0</v>
      </c>
      <c r="K56" s="133">
        <v>0</v>
      </c>
      <c r="L56" s="225">
        <f t="shared" si="6"/>
        <v>1</v>
      </c>
      <c r="M56" s="133">
        <v>1</v>
      </c>
      <c r="N56" s="133">
        <v>0</v>
      </c>
      <c r="O56" s="225">
        <f t="shared" si="7"/>
        <v>0</v>
      </c>
      <c r="P56" s="133">
        <v>0</v>
      </c>
      <c r="Q56" s="133">
        <v>0</v>
      </c>
      <c r="R56" s="232">
        <f t="shared" si="8"/>
        <v>0</v>
      </c>
      <c r="S56" s="133">
        <v>0</v>
      </c>
      <c r="T56" s="133">
        <v>0</v>
      </c>
      <c r="U56" s="225">
        <f t="shared" si="9"/>
        <v>17</v>
      </c>
      <c r="V56" s="133">
        <v>8</v>
      </c>
      <c r="W56" s="133">
        <v>9</v>
      </c>
      <c r="X56" s="225">
        <f t="shared" si="10"/>
        <v>0</v>
      </c>
      <c r="Y56" s="133">
        <v>0</v>
      </c>
      <c r="Z56" s="133">
        <v>0</v>
      </c>
      <c r="AA56" s="225">
        <f t="shared" si="11"/>
        <v>1</v>
      </c>
      <c r="AB56" s="133">
        <v>0</v>
      </c>
      <c r="AC56" s="133">
        <v>1</v>
      </c>
      <c r="AD56" s="232">
        <f t="shared" si="12"/>
        <v>0</v>
      </c>
      <c r="AE56" s="133">
        <v>0</v>
      </c>
      <c r="AF56" s="133">
        <v>0</v>
      </c>
      <c r="AG56" s="225">
        <f t="shared" si="13"/>
        <v>1</v>
      </c>
      <c r="AH56" s="133">
        <v>0</v>
      </c>
      <c r="AI56" s="133">
        <v>1</v>
      </c>
      <c r="AJ56" s="225">
        <f t="shared" si="14"/>
        <v>2</v>
      </c>
      <c r="AK56" s="133">
        <v>2</v>
      </c>
      <c r="AL56" s="133">
        <v>0</v>
      </c>
      <c r="AM56" s="133">
        <v>0</v>
      </c>
      <c r="AN56" s="133">
        <v>1</v>
      </c>
      <c r="AO56" s="133">
        <f t="shared" si="15"/>
        <v>0</v>
      </c>
      <c r="AP56" s="133">
        <v>0</v>
      </c>
      <c r="AQ56" s="133">
        <v>0</v>
      </c>
      <c r="AR56" s="42" t="s">
        <v>146</v>
      </c>
      <c r="AS56" s="4"/>
    </row>
    <row r="57" spans="1:45" s="234" customFormat="1" ht="18.75" customHeight="1">
      <c r="A57" s="272" t="s">
        <v>245</v>
      </c>
      <c r="B57" s="273"/>
      <c r="C57" s="224">
        <f t="shared" si="1"/>
        <v>141</v>
      </c>
      <c r="D57" s="225">
        <f t="shared" si="2"/>
        <v>64</v>
      </c>
      <c r="E57" s="225">
        <f t="shared" si="3"/>
        <v>77</v>
      </c>
      <c r="F57" s="225">
        <f t="shared" si="4"/>
        <v>9</v>
      </c>
      <c r="G57" s="225">
        <f aca="true" t="shared" si="24" ref="G57:AQ57">SUM(G58:G59)</f>
        <v>7</v>
      </c>
      <c r="H57" s="225">
        <f t="shared" si="24"/>
        <v>2</v>
      </c>
      <c r="I57" s="225">
        <f t="shared" si="5"/>
        <v>0</v>
      </c>
      <c r="J57" s="225">
        <f t="shared" si="24"/>
        <v>0</v>
      </c>
      <c r="K57" s="225">
        <f t="shared" si="24"/>
        <v>0</v>
      </c>
      <c r="L57" s="225">
        <f t="shared" si="6"/>
        <v>10</v>
      </c>
      <c r="M57" s="225">
        <f t="shared" si="24"/>
        <v>9</v>
      </c>
      <c r="N57" s="225">
        <f t="shared" si="24"/>
        <v>1</v>
      </c>
      <c r="O57" s="225">
        <f t="shared" si="7"/>
        <v>2</v>
      </c>
      <c r="P57" s="225">
        <f t="shared" si="24"/>
        <v>2</v>
      </c>
      <c r="Q57" s="225">
        <f t="shared" si="24"/>
        <v>0</v>
      </c>
      <c r="R57" s="225">
        <f t="shared" si="8"/>
        <v>0</v>
      </c>
      <c r="S57" s="225">
        <f t="shared" si="24"/>
        <v>0</v>
      </c>
      <c r="T57" s="225">
        <f t="shared" si="24"/>
        <v>0</v>
      </c>
      <c r="U57" s="225">
        <f t="shared" si="9"/>
        <v>96</v>
      </c>
      <c r="V57" s="225">
        <f t="shared" si="24"/>
        <v>40</v>
      </c>
      <c r="W57" s="225">
        <f t="shared" si="24"/>
        <v>56</v>
      </c>
      <c r="X57" s="225">
        <f t="shared" si="10"/>
        <v>0</v>
      </c>
      <c r="Y57" s="225">
        <f t="shared" si="24"/>
        <v>0</v>
      </c>
      <c r="Z57" s="225">
        <f t="shared" si="24"/>
        <v>0</v>
      </c>
      <c r="AA57" s="225">
        <f t="shared" si="11"/>
        <v>11</v>
      </c>
      <c r="AB57" s="225">
        <f t="shared" si="24"/>
        <v>0</v>
      </c>
      <c r="AC57" s="225">
        <f t="shared" si="24"/>
        <v>11</v>
      </c>
      <c r="AD57" s="225">
        <f t="shared" si="12"/>
        <v>0</v>
      </c>
      <c r="AE57" s="225">
        <f t="shared" si="24"/>
        <v>0</v>
      </c>
      <c r="AF57" s="225">
        <f t="shared" si="24"/>
        <v>0</v>
      </c>
      <c r="AG57" s="225">
        <f t="shared" si="13"/>
        <v>2</v>
      </c>
      <c r="AH57" s="225">
        <f t="shared" si="24"/>
        <v>0</v>
      </c>
      <c r="AI57" s="225">
        <f t="shared" si="24"/>
        <v>2</v>
      </c>
      <c r="AJ57" s="225">
        <f t="shared" si="14"/>
        <v>11</v>
      </c>
      <c r="AK57" s="225">
        <f t="shared" si="24"/>
        <v>6</v>
      </c>
      <c r="AL57" s="225">
        <f t="shared" si="24"/>
        <v>5</v>
      </c>
      <c r="AM57" s="225">
        <f t="shared" si="24"/>
        <v>1</v>
      </c>
      <c r="AN57" s="225">
        <f t="shared" si="24"/>
        <v>1</v>
      </c>
      <c r="AO57" s="225">
        <f t="shared" si="15"/>
        <v>7</v>
      </c>
      <c r="AP57" s="225">
        <f t="shared" si="24"/>
        <v>2</v>
      </c>
      <c r="AQ57" s="225">
        <f t="shared" si="24"/>
        <v>5</v>
      </c>
      <c r="AR57" s="265" t="s">
        <v>245</v>
      </c>
      <c r="AS57" s="305"/>
    </row>
    <row r="58" spans="1:45" ht="18.75" customHeight="1">
      <c r="A58" s="39"/>
      <c r="B58" s="41" t="s">
        <v>147</v>
      </c>
      <c r="C58" s="231">
        <f t="shared" si="1"/>
        <v>24</v>
      </c>
      <c r="D58" s="232">
        <f t="shared" si="2"/>
        <v>8</v>
      </c>
      <c r="E58" s="232">
        <f t="shared" si="3"/>
        <v>16</v>
      </c>
      <c r="F58" s="225">
        <f t="shared" si="4"/>
        <v>0</v>
      </c>
      <c r="G58" s="133">
        <v>0</v>
      </c>
      <c r="H58" s="133">
        <v>0</v>
      </c>
      <c r="I58" s="225">
        <f t="shared" si="5"/>
        <v>0</v>
      </c>
      <c r="J58" s="133">
        <v>0</v>
      </c>
      <c r="K58" s="133">
        <v>0</v>
      </c>
      <c r="L58" s="225">
        <f t="shared" si="6"/>
        <v>1</v>
      </c>
      <c r="M58" s="133">
        <v>1</v>
      </c>
      <c r="N58" s="133">
        <v>0</v>
      </c>
      <c r="O58" s="225">
        <f t="shared" si="7"/>
        <v>1</v>
      </c>
      <c r="P58" s="133">
        <v>1</v>
      </c>
      <c r="Q58" s="133">
        <v>0</v>
      </c>
      <c r="R58" s="232">
        <f t="shared" si="8"/>
        <v>0</v>
      </c>
      <c r="S58" s="133">
        <v>0</v>
      </c>
      <c r="T58" s="133">
        <v>0</v>
      </c>
      <c r="U58" s="225">
        <f t="shared" si="9"/>
        <v>19</v>
      </c>
      <c r="V58" s="133">
        <v>5</v>
      </c>
      <c r="W58" s="133">
        <v>14</v>
      </c>
      <c r="X58" s="225">
        <f t="shared" si="10"/>
        <v>0</v>
      </c>
      <c r="Y58" s="133">
        <v>0</v>
      </c>
      <c r="Z58" s="133">
        <v>0</v>
      </c>
      <c r="AA58" s="225">
        <f t="shared" si="11"/>
        <v>1</v>
      </c>
      <c r="AB58" s="133">
        <v>0</v>
      </c>
      <c r="AC58" s="133">
        <v>1</v>
      </c>
      <c r="AD58" s="232">
        <f t="shared" si="12"/>
        <v>0</v>
      </c>
      <c r="AE58" s="133">
        <v>0</v>
      </c>
      <c r="AF58" s="133">
        <v>0</v>
      </c>
      <c r="AG58" s="225">
        <f t="shared" si="13"/>
        <v>0</v>
      </c>
      <c r="AH58" s="133">
        <v>0</v>
      </c>
      <c r="AI58" s="133">
        <v>0</v>
      </c>
      <c r="AJ58" s="225">
        <f t="shared" si="14"/>
        <v>2</v>
      </c>
      <c r="AK58" s="133">
        <v>1</v>
      </c>
      <c r="AL58" s="133">
        <v>1</v>
      </c>
      <c r="AM58" s="133">
        <v>1</v>
      </c>
      <c r="AN58" s="133">
        <v>0</v>
      </c>
      <c r="AO58" s="133">
        <f t="shared" si="15"/>
        <v>3</v>
      </c>
      <c r="AP58" s="133">
        <v>2</v>
      </c>
      <c r="AQ58" s="133">
        <v>1</v>
      </c>
      <c r="AR58" s="42" t="s">
        <v>147</v>
      </c>
      <c r="AS58" s="4"/>
    </row>
    <row r="59" spans="1:45" s="1" customFormat="1" ht="18.75" customHeight="1">
      <c r="A59" s="39"/>
      <c r="B59" s="41" t="s">
        <v>162</v>
      </c>
      <c r="C59" s="231">
        <f t="shared" si="1"/>
        <v>117</v>
      </c>
      <c r="D59" s="232">
        <f t="shared" si="2"/>
        <v>56</v>
      </c>
      <c r="E59" s="232">
        <f t="shared" si="3"/>
        <v>61</v>
      </c>
      <c r="F59" s="225">
        <f t="shared" si="4"/>
        <v>9</v>
      </c>
      <c r="G59" s="133">
        <v>7</v>
      </c>
      <c r="H59" s="133">
        <v>2</v>
      </c>
      <c r="I59" s="225">
        <f t="shared" si="5"/>
        <v>0</v>
      </c>
      <c r="J59" s="133">
        <v>0</v>
      </c>
      <c r="K59" s="133">
        <v>0</v>
      </c>
      <c r="L59" s="225">
        <f t="shared" si="6"/>
        <v>9</v>
      </c>
      <c r="M59" s="133">
        <v>8</v>
      </c>
      <c r="N59" s="133">
        <v>1</v>
      </c>
      <c r="O59" s="225">
        <f t="shared" si="7"/>
        <v>1</v>
      </c>
      <c r="P59" s="133">
        <v>1</v>
      </c>
      <c r="Q59" s="133">
        <v>0</v>
      </c>
      <c r="R59" s="232">
        <f t="shared" si="8"/>
        <v>0</v>
      </c>
      <c r="S59" s="133">
        <v>0</v>
      </c>
      <c r="T59" s="133">
        <v>0</v>
      </c>
      <c r="U59" s="225">
        <f t="shared" si="9"/>
        <v>77</v>
      </c>
      <c r="V59" s="133">
        <v>35</v>
      </c>
      <c r="W59" s="133">
        <v>42</v>
      </c>
      <c r="X59" s="225">
        <f t="shared" si="10"/>
        <v>0</v>
      </c>
      <c r="Y59" s="133">
        <v>0</v>
      </c>
      <c r="Z59" s="133">
        <v>0</v>
      </c>
      <c r="AA59" s="225">
        <f t="shared" si="11"/>
        <v>10</v>
      </c>
      <c r="AB59" s="133">
        <v>0</v>
      </c>
      <c r="AC59" s="133">
        <v>10</v>
      </c>
      <c r="AD59" s="232">
        <f t="shared" si="12"/>
        <v>0</v>
      </c>
      <c r="AE59" s="133">
        <v>0</v>
      </c>
      <c r="AF59" s="133">
        <v>0</v>
      </c>
      <c r="AG59" s="225">
        <f t="shared" si="13"/>
        <v>2</v>
      </c>
      <c r="AH59" s="133">
        <v>0</v>
      </c>
      <c r="AI59" s="133">
        <v>2</v>
      </c>
      <c r="AJ59" s="225">
        <f t="shared" si="14"/>
        <v>9</v>
      </c>
      <c r="AK59" s="133">
        <v>5</v>
      </c>
      <c r="AL59" s="133">
        <v>4</v>
      </c>
      <c r="AM59" s="133">
        <v>0</v>
      </c>
      <c r="AN59" s="133">
        <v>1</v>
      </c>
      <c r="AO59" s="133">
        <f t="shared" si="15"/>
        <v>4</v>
      </c>
      <c r="AP59" s="133">
        <v>0</v>
      </c>
      <c r="AQ59" s="133">
        <v>4</v>
      </c>
      <c r="AR59" s="42" t="s">
        <v>162</v>
      </c>
      <c r="AS59" s="4"/>
    </row>
    <row r="60" spans="1:45" s="228" customFormat="1" ht="18.75" customHeight="1">
      <c r="A60" s="272" t="s">
        <v>246</v>
      </c>
      <c r="B60" s="307"/>
      <c r="C60" s="224">
        <f t="shared" si="1"/>
        <v>158</v>
      </c>
      <c r="D60" s="225">
        <f t="shared" si="2"/>
        <v>67</v>
      </c>
      <c r="E60" s="225">
        <f t="shared" si="3"/>
        <v>91</v>
      </c>
      <c r="F60" s="225">
        <f t="shared" si="4"/>
        <v>10</v>
      </c>
      <c r="G60" s="225">
        <f aca="true" t="shared" si="25" ref="G60:AQ60">SUM(G61:G62)</f>
        <v>9</v>
      </c>
      <c r="H60" s="225">
        <f t="shared" si="25"/>
        <v>1</v>
      </c>
      <c r="I60" s="225">
        <f t="shared" si="5"/>
        <v>0</v>
      </c>
      <c r="J60" s="225">
        <f t="shared" si="25"/>
        <v>0</v>
      </c>
      <c r="K60" s="225">
        <f t="shared" si="25"/>
        <v>0</v>
      </c>
      <c r="L60" s="225">
        <f t="shared" si="6"/>
        <v>10</v>
      </c>
      <c r="M60" s="225">
        <f t="shared" si="25"/>
        <v>8</v>
      </c>
      <c r="N60" s="225">
        <f t="shared" si="25"/>
        <v>2</v>
      </c>
      <c r="O60" s="225">
        <f t="shared" si="7"/>
        <v>2</v>
      </c>
      <c r="P60" s="225">
        <f t="shared" si="25"/>
        <v>2</v>
      </c>
      <c r="Q60" s="225">
        <f t="shared" si="25"/>
        <v>0</v>
      </c>
      <c r="R60" s="225">
        <f t="shared" si="8"/>
        <v>0</v>
      </c>
      <c r="S60" s="225">
        <f t="shared" si="25"/>
        <v>0</v>
      </c>
      <c r="T60" s="225">
        <f t="shared" si="25"/>
        <v>0</v>
      </c>
      <c r="U60" s="225">
        <f t="shared" si="9"/>
        <v>116</v>
      </c>
      <c r="V60" s="225">
        <f t="shared" si="25"/>
        <v>45</v>
      </c>
      <c r="W60" s="225">
        <f t="shared" si="25"/>
        <v>71</v>
      </c>
      <c r="X60" s="225">
        <f t="shared" si="10"/>
        <v>0</v>
      </c>
      <c r="Y60" s="225">
        <f t="shared" si="25"/>
        <v>0</v>
      </c>
      <c r="Z60" s="225">
        <f t="shared" si="25"/>
        <v>0</v>
      </c>
      <c r="AA60" s="225">
        <f t="shared" si="11"/>
        <v>10</v>
      </c>
      <c r="AB60" s="225">
        <f t="shared" si="25"/>
        <v>0</v>
      </c>
      <c r="AC60" s="225">
        <f t="shared" si="25"/>
        <v>10</v>
      </c>
      <c r="AD60" s="225">
        <f t="shared" si="12"/>
        <v>0</v>
      </c>
      <c r="AE60" s="225">
        <f t="shared" si="25"/>
        <v>0</v>
      </c>
      <c r="AF60" s="225">
        <f t="shared" si="25"/>
        <v>0</v>
      </c>
      <c r="AG60" s="225">
        <f t="shared" si="13"/>
        <v>2</v>
      </c>
      <c r="AH60" s="225">
        <f t="shared" si="25"/>
        <v>0</v>
      </c>
      <c r="AI60" s="225">
        <f t="shared" si="25"/>
        <v>2</v>
      </c>
      <c r="AJ60" s="225">
        <f t="shared" si="14"/>
        <v>8</v>
      </c>
      <c r="AK60" s="225">
        <f t="shared" si="25"/>
        <v>3</v>
      </c>
      <c r="AL60" s="225">
        <f t="shared" si="25"/>
        <v>5</v>
      </c>
      <c r="AM60" s="225">
        <f t="shared" si="25"/>
        <v>0</v>
      </c>
      <c r="AN60" s="225">
        <f t="shared" si="25"/>
        <v>2</v>
      </c>
      <c r="AO60" s="225">
        <f t="shared" si="15"/>
        <v>7</v>
      </c>
      <c r="AP60" s="225">
        <f t="shared" si="25"/>
        <v>0</v>
      </c>
      <c r="AQ60" s="225">
        <f t="shared" si="25"/>
        <v>7</v>
      </c>
      <c r="AR60" s="265" t="s">
        <v>246</v>
      </c>
      <c r="AS60" s="266"/>
    </row>
    <row r="61" spans="1:45" ht="18.75" customHeight="1">
      <c r="A61" s="44"/>
      <c r="B61" s="41" t="s">
        <v>148</v>
      </c>
      <c r="C61" s="231">
        <f t="shared" si="1"/>
        <v>66</v>
      </c>
      <c r="D61" s="232">
        <f t="shared" si="2"/>
        <v>28</v>
      </c>
      <c r="E61" s="232">
        <f t="shared" si="3"/>
        <v>38</v>
      </c>
      <c r="F61" s="225">
        <f t="shared" si="4"/>
        <v>4</v>
      </c>
      <c r="G61" s="133">
        <v>3</v>
      </c>
      <c r="H61" s="133">
        <v>1</v>
      </c>
      <c r="I61" s="225">
        <f t="shared" si="5"/>
        <v>0</v>
      </c>
      <c r="J61" s="133">
        <v>0</v>
      </c>
      <c r="K61" s="133">
        <v>0</v>
      </c>
      <c r="L61" s="225">
        <f t="shared" si="6"/>
        <v>4</v>
      </c>
      <c r="M61" s="133">
        <v>3</v>
      </c>
      <c r="N61" s="133">
        <v>1</v>
      </c>
      <c r="O61" s="225">
        <f t="shared" si="7"/>
        <v>1</v>
      </c>
      <c r="P61" s="133">
        <v>1</v>
      </c>
      <c r="Q61" s="133">
        <v>0</v>
      </c>
      <c r="R61" s="232">
        <f t="shared" si="8"/>
        <v>0</v>
      </c>
      <c r="S61" s="133">
        <v>0</v>
      </c>
      <c r="T61" s="133">
        <v>0</v>
      </c>
      <c r="U61" s="225">
        <f t="shared" si="9"/>
        <v>48</v>
      </c>
      <c r="V61" s="133">
        <v>19</v>
      </c>
      <c r="W61" s="133">
        <v>29</v>
      </c>
      <c r="X61" s="225">
        <f t="shared" si="10"/>
        <v>0</v>
      </c>
      <c r="Y61" s="133">
        <v>0</v>
      </c>
      <c r="Z61" s="133">
        <v>0</v>
      </c>
      <c r="AA61" s="225">
        <f t="shared" si="11"/>
        <v>4</v>
      </c>
      <c r="AB61" s="133">
        <v>0</v>
      </c>
      <c r="AC61" s="133">
        <v>4</v>
      </c>
      <c r="AD61" s="232">
        <f t="shared" si="12"/>
        <v>0</v>
      </c>
      <c r="AE61" s="133">
        <v>0</v>
      </c>
      <c r="AF61" s="133">
        <v>0</v>
      </c>
      <c r="AG61" s="225">
        <f t="shared" si="13"/>
        <v>0</v>
      </c>
      <c r="AH61" s="133">
        <v>0</v>
      </c>
      <c r="AI61" s="133">
        <v>0</v>
      </c>
      <c r="AJ61" s="225">
        <f t="shared" si="14"/>
        <v>5</v>
      </c>
      <c r="AK61" s="133">
        <v>2</v>
      </c>
      <c r="AL61" s="133">
        <v>3</v>
      </c>
      <c r="AM61" s="133">
        <v>0</v>
      </c>
      <c r="AN61" s="133">
        <v>1</v>
      </c>
      <c r="AO61" s="133">
        <f t="shared" si="15"/>
        <v>2</v>
      </c>
      <c r="AP61" s="133">
        <v>0</v>
      </c>
      <c r="AQ61" s="133">
        <v>2</v>
      </c>
      <c r="AR61" s="42" t="s">
        <v>148</v>
      </c>
      <c r="AS61" s="4"/>
    </row>
    <row r="62" spans="1:45" ht="18.75" customHeight="1">
      <c r="A62" s="44"/>
      <c r="B62" s="41" t="s">
        <v>232</v>
      </c>
      <c r="C62" s="231">
        <f t="shared" si="1"/>
        <v>92</v>
      </c>
      <c r="D62" s="232">
        <f t="shared" si="2"/>
        <v>39</v>
      </c>
      <c r="E62" s="232">
        <f t="shared" si="3"/>
        <v>53</v>
      </c>
      <c r="F62" s="225">
        <f t="shared" si="4"/>
        <v>6</v>
      </c>
      <c r="G62" s="133">
        <v>6</v>
      </c>
      <c r="H62" s="133">
        <v>0</v>
      </c>
      <c r="I62" s="225">
        <f t="shared" si="5"/>
        <v>0</v>
      </c>
      <c r="J62" s="133">
        <v>0</v>
      </c>
      <c r="K62" s="133">
        <v>0</v>
      </c>
      <c r="L62" s="225">
        <f t="shared" si="6"/>
        <v>6</v>
      </c>
      <c r="M62" s="133">
        <v>5</v>
      </c>
      <c r="N62" s="133">
        <v>1</v>
      </c>
      <c r="O62" s="225">
        <f t="shared" si="7"/>
        <v>1</v>
      </c>
      <c r="P62" s="133">
        <v>1</v>
      </c>
      <c r="Q62" s="133">
        <v>0</v>
      </c>
      <c r="R62" s="232">
        <f t="shared" si="8"/>
        <v>0</v>
      </c>
      <c r="S62" s="133">
        <v>0</v>
      </c>
      <c r="T62" s="133">
        <v>0</v>
      </c>
      <c r="U62" s="225">
        <f t="shared" si="9"/>
        <v>68</v>
      </c>
      <c r="V62" s="133">
        <v>26</v>
      </c>
      <c r="W62" s="133">
        <v>42</v>
      </c>
      <c r="X62" s="225">
        <f t="shared" si="10"/>
        <v>0</v>
      </c>
      <c r="Y62" s="133">
        <v>0</v>
      </c>
      <c r="Z62" s="133">
        <v>0</v>
      </c>
      <c r="AA62" s="225">
        <f t="shared" si="11"/>
        <v>6</v>
      </c>
      <c r="AB62" s="133">
        <v>0</v>
      </c>
      <c r="AC62" s="133">
        <v>6</v>
      </c>
      <c r="AD62" s="232">
        <f t="shared" si="12"/>
        <v>0</v>
      </c>
      <c r="AE62" s="133">
        <v>0</v>
      </c>
      <c r="AF62" s="133">
        <v>0</v>
      </c>
      <c r="AG62" s="225">
        <f t="shared" si="13"/>
        <v>2</v>
      </c>
      <c r="AH62" s="133">
        <v>0</v>
      </c>
      <c r="AI62" s="133">
        <v>2</v>
      </c>
      <c r="AJ62" s="225">
        <f t="shared" si="14"/>
        <v>3</v>
      </c>
      <c r="AK62" s="133">
        <v>1</v>
      </c>
      <c r="AL62" s="133">
        <v>2</v>
      </c>
      <c r="AM62" s="133">
        <v>0</v>
      </c>
      <c r="AN62" s="133">
        <v>1</v>
      </c>
      <c r="AO62" s="133">
        <f t="shared" si="15"/>
        <v>5</v>
      </c>
      <c r="AP62" s="133">
        <v>0</v>
      </c>
      <c r="AQ62" s="133">
        <v>5</v>
      </c>
      <c r="AR62" s="42" t="s">
        <v>232</v>
      </c>
      <c r="AS62" s="4"/>
    </row>
    <row r="63" spans="1:45" s="228" customFormat="1" ht="18.75" customHeight="1">
      <c r="A63" s="272" t="s">
        <v>247</v>
      </c>
      <c r="B63" s="273"/>
      <c r="C63" s="224">
        <f t="shared" si="1"/>
        <v>22</v>
      </c>
      <c r="D63" s="225">
        <f t="shared" si="2"/>
        <v>11</v>
      </c>
      <c r="E63" s="225">
        <f t="shared" si="3"/>
        <v>11</v>
      </c>
      <c r="F63" s="225">
        <f t="shared" si="4"/>
        <v>1</v>
      </c>
      <c r="G63" s="225">
        <f aca="true" t="shared" si="26" ref="G63:AQ63">G64</f>
        <v>1</v>
      </c>
      <c r="H63" s="225">
        <f t="shared" si="26"/>
        <v>0</v>
      </c>
      <c r="I63" s="225">
        <f t="shared" si="5"/>
        <v>0</v>
      </c>
      <c r="J63" s="225">
        <f t="shared" si="26"/>
        <v>0</v>
      </c>
      <c r="K63" s="225">
        <f t="shared" si="26"/>
        <v>0</v>
      </c>
      <c r="L63" s="225">
        <f t="shared" si="6"/>
        <v>1</v>
      </c>
      <c r="M63" s="225">
        <f t="shared" si="26"/>
        <v>1</v>
      </c>
      <c r="N63" s="225">
        <f t="shared" si="26"/>
        <v>0</v>
      </c>
      <c r="O63" s="225">
        <f t="shared" si="7"/>
        <v>0</v>
      </c>
      <c r="P63" s="225">
        <f t="shared" si="26"/>
        <v>0</v>
      </c>
      <c r="Q63" s="225">
        <f t="shared" si="26"/>
        <v>0</v>
      </c>
      <c r="R63" s="225">
        <f t="shared" si="8"/>
        <v>0</v>
      </c>
      <c r="S63" s="225">
        <f t="shared" si="26"/>
        <v>0</v>
      </c>
      <c r="T63" s="225">
        <f t="shared" si="26"/>
        <v>0</v>
      </c>
      <c r="U63" s="225">
        <f t="shared" si="9"/>
        <v>13</v>
      </c>
      <c r="V63" s="225">
        <f t="shared" si="26"/>
        <v>7</v>
      </c>
      <c r="W63" s="225">
        <f t="shared" si="26"/>
        <v>6</v>
      </c>
      <c r="X63" s="225">
        <f t="shared" si="10"/>
        <v>0</v>
      </c>
      <c r="Y63" s="225">
        <f t="shared" si="26"/>
        <v>0</v>
      </c>
      <c r="Z63" s="225">
        <f t="shared" si="26"/>
        <v>0</v>
      </c>
      <c r="AA63" s="225">
        <f t="shared" si="11"/>
        <v>3</v>
      </c>
      <c r="AB63" s="225">
        <f t="shared" si="26"/>
        <v>0</v>
      </c>
      <c r="AC63" s="225">
        <f t="shared" si="26"/>
        <v>3</v>
      </c>
      <c r="AD63" s="225">
        <f t="shared" si="12"/>
        <v>0</v>
      </c>
      <c r="AE63" s="225">
        <f t="shared" si="26"/>
        <v>0</v>
      </c>
      <c r="AF63" s="225">
        <f t="shared" si="26"/>
        <v>0</v>
      </c>
      <c r="AG63" s="225">
        <f t="shared" si="13"/>
        <v>1</v>
      </c>
      <c r="AH63" s="225">
        <f t="shared" si="26"/>
        <v>0</v>
      </c>
      <c r="AI63" s="225">
        <f t="shared" si="26"/>
        <v>1</v>
      </c>
      <c r="AJ63" s="225">
        <f t="shared" si="14"/>
        <v>3</v>
      </c>
      <c r="AK63" s="225">
        <f t="shared" si="26"/>
        <v>2</v>
      </c>
      <c r="AL63" s="225">
        <f t="shared" si="26"/>
        <v>1</v>
      </c>
      <c r="AM63" s="225">
        <f t="shared" si="26"/>
        <v>0</v>
      </c>
      <c r="AN63" s="225">
        <f t="shared" si="26"/>
        <v>0</v>
      </c>
      <c r="AO63" s="225">
        <f t="shared" si="15"/>
        <v>0</v>
      </c>
      <c r="AP63" s="225">
        <f t="shared" si="26"/>
        <v>0</v>
      </c>
      <c r="AQ63" s="225">
        <f t="shared" si="26"/>
        <v>0</v>
      </c>
      <c r="AR63" s="265" t="s">
        <v>247</v>
      </c>
      <c r="AS63" s="305"/>
    </row>
    <row r="64" spans="1:45" ht="18.75" customHeight="1">
      <c r="A64" s="44"/>
      <c r="B64" s="41" t="s">
        <v>149</v>
      </c>
      <c r="C64" s="231">
        <f t="shared" si="1"/>
        <v>22</v>
      </c>
      <c r="D64" s="232">
        <f t="shared" si="2"/>
        <v>11</v>
      </c>
      <c r="E64" s="232">
        <f t="shared" si="3"/>
        <v>11</v>
      </c>
      <c r="F64" s="225">
        <f t="shared" si="4"/>
        <v>1</v>
      </c>
      <c r="G64" s="133">
        <v>1</v>
      </c>
      <c r="H64" s="133">
        <v>0</v>
      </c>
      <c r="I64" s="225">
        <f t="shared" si="5"/>
        <v>0</v>
      </c>
      <c r="J64" s="133">
        <v>0</v>
      </c>
      <c r="K64" s="133">
        <v>0</v>
      </c>
      <c r="L64" s="225">
        <f t="shared" si="6"/>
        <v>1</v>
      </c>
      <c r="M64" s="133">
        <v>1</v>
      </c>
      <c r="N64" s="133">
        <v>0</v>
      </c>
      <c r="O64" s="225">
        <f t="shared" si="7"/>
        <v>0</v>
      </c>
      <c r="P64" s="133">
        <v>0</v>
      </c>
      <c r="Q64" s="133">
        <v>0</v>
      </c>
      <c r="R64" s="232">
        <f t="shared" si="8"/>
        <v>0</v>
      </c>
      <c r="S64" s="133">
        <v>0</v>
      </c>
      <c r="T64" s="133">
        <v>0</v>
      </c>
      <c r="U64" s="225">
        <f t="shared" si="9"/>
        <v>13</v>
      </c>
      <c r="V64" s="133">
        <v>7</v>
      </c>
      <c r="W64" s="133">
        <v>6</v>
      </c>
      <c r="X64" s="225">
        <f t="shared" si="10"/>
        <v>0</v>
      </c>
      <c r="Y64" s="133">
        <v>0</v>
      </c>
      <c r="Z64" s="133">
        <v>0</v>
      </c>
      <c r="AA64" s="225">
        <f t="shared" si="11"/>
        <v>3</v>
      </c>
      <c r="AB64" s="133">
        <v>0</v>
      </c>
      <c r="AC64" s="133">
        <v>3</v>
      </c>
      <c r="AD64" s="232">
        <f t="shared" si="12"/>
        <v>0</v>
      </c>
      <c r="AE64" s="133">
        <v>0</v>
      </c>
      <c r="AF64" s="133">
        <v>0</v>
      </c>
      <c r="AG64" s="225">
        <f t="shared" si="13"/>
        <v>1</v>
      </c>
      <c r="AH64" s="133">
        <v>0</v>
      </c>
      <c r="AI64" s="133">
        <v>1</v>
      </c>
      <c r="AJ64" s="225">
        <f t="shared" si="14"/>
        <v>3</v>
      </c>
      <c r="AK64" s="133">
        <v>2</v>
      </c>
      <c r="AL64" s="133">
        <v>1</v>
      </c>
      <c r="AM64" s="133">
        <v>0</v>
      </c>
      <c r="AN64" s="133">
        <v>0</v>
      </c>
      <c r="AO64" s="133">
        <f t="shared" si="15"/>
        <v>0</v>
      </c>
      <c r="AP64" s="133">
        <v>0</v>
      </c>
      <c r="AQ64" s="133">
        <v>0</v>
      </c>
      <c r="AR64" s="42" t="s">
        <v>149</v>
      </c>
      <c r="AS64" s="4"/>
    </row>
    <row r="65" spans="1:45" s="234" customFormat="1" ht="18.75" customHeight="1">
      <c r="A65" s="272" t="s">
        <v>248</v>
      </c>
      <c r="B65" s="307"/>
      <c r="C65" s="224">
        <f t="shared" si="1"/>
        <v>88</v>
      </c>
      <c r="D65" s="225">
        <f t="shared" si="2"/>
        <v>35</v>
      </c>
      <c r="E65" s="225">
        <f t="shared" si="3"/>
        <v>53</v>
      </c>
      <c r="F65" s="225">
        <f t="shared" si="4"/>
        <v>5</v>
      </c>
      <c r="G65" s="225">
        <f aca="true" t="shared" si="27" ref="G65:AQ65">G66</f>
        <v>4</v>
      </c>
      <c r="H65" s="225">
        <f t="shared" si="27"/>
        <v>1</v>
      </c>
      <c r="I65" s="225">
        <f t="shared" si="5"/>
        <v>0</v>
      </c>
      <c r="J65" s="225">
        <f t="shared" si="27"/>
        <v>0</v>
      </c>
      <c r="K65" s="225">
        <f t="shared" si="27"/>
        <v>0</v>
      </c>
      <c r="L65" s="225">
        <f t="shared" si="6"/>
        <v>5</v>
      </c>
      <c r="M65" s="225">
        <f t="shared" si="27"/>
        <v>4</v>
      </c>
      <c r="N65" s="225">
        <f t="shared" si="27"/>
        <v>1</v>
      </c>
      <c r="O65" s="225">
        <f t="shared" si="7"/>
        <v>4</v>
      </c>
      <c r="P65" s="225">
        <f t="shared" si="27"/>
        <v>3</v>
      </c>
      <c r="Q65" s="225">
        <f t="shared" si="27"/>
        <v>1</v>
      </c>
      <c r="R65" s="225">
        <f t="shared" si="8"/>
        <v>0</v>
      </c>
      <c r="S65" s="225">
        <f t="shared" si="27"/>
        <v>0</v>
      </c>
      <c r="T65" s="225">
        <f t="shared" si="27"/>
        <v>0</v>
      </c>
      <c r="U65" s="225">
        <f t="shared" si="9"/>
        <v>52</v>
      </c>
      <c r="V65" s="225">
        <f t="shared" si="27"/>
        <v>17</v>
      </c>
      <c r="W65" s="225">
        <f t="shared" si="27"/>
        <v>35</v>
      </c>
      <c r="X65" s="225">
        <f t="shared" si="10"/>
        <v>0</v>
      </c>
      <c r="Y65" s="225">
        <f t="shared" si="27"/>
        <v>0</v>
      </c>
      <c r="Z65" s="225">
        <f t="shared" si="27"/>
        <v>0</v>
      </c>
      <c r="AA65" s="225">
        <f t="shared" si="11"/>
        <v>6</v>
      </c>
      <c r="AB65" s="225">
        <f t="shared" si="27"/>
        <v>0</v>
      </c>
      <c r="AC65" s="225">
        <f t="shared" si="27"/>
        <v>6</v>
      </c>
      <c r="AD65" s="225">
        <f t="shared" si="12"/>
        <v>0</v>
      </c>
      <c r="AE65" s="225">
        <f t="shared" si="27"/>
        <v>0</v>
      </c>
      <c r="AF65" s="225">
        <f t="shared" si="27"/>
        <v>0</v>
      </c>
      <c r="AG65" s="225">
        <f t="shared" si="13"/>
        <v>0</v>
      </c>
      <c r="AH65" s="225">
        <f t="shared" si="27"/>
        <v>0</v>
      </c>
      <c r="AI65" s="225">
        <f t="shared" si="27"/>
        <v>0</v>
      </c>
      <c r="AJ65" s="225">
        <f t="shared" si="14"/>
        <v>16</v>
      </c>
      <c r="AK65" s="225">
        <f t="shared" si="27"/>
        <v>7</v>
      </c>
      <c r="AL65" s="225">
        <f t="shared" si="27"/>
        <v>9</v>
      </c>
      <c r="AM65" s="225">
        <f t="shared" si="27"/>
        <v>0</v>
      </c>
      <c r="AN65" s="225">
        <f t="shared" si="27"/>
        <v>1</v>
      </c>
      <c r="AO65" s="225">
        <f t="shared" si="15"/>
        <v>4</v>
      </c>
      <c r="AP65" s="225">
        <f t="shared" si="27"/>
        <v>0</v>
      </c>
      <c r="AQ65" s="225">
        <f t="shared" si="27"/>
        <v>4</v>
      </c>
      <c r="AR65" s="265" t="s">
        <v>248</v>
      </c>
      <c r="AS65" s="266"/>
    </row>
    <row r="66" spans="1:45" s="1" customFormat="1" ht="18.75" customHeight="1">
      <c r="A66" s="44"/>
      <c r="B66" s="41" t="s">
        <v>233</v>
      </c>
      <c r="C66" s="231">
        <f t="shared" si="1"/>
        <v>88</v>
      </c>
      <c r="D66" s="232">
        <f t="shared" si="2"/>
        <v>35</v>
      </c>
      <c r="E66" s="232">
        <f t="shared" si="3"/>
        <v>53</v>
      </c>
      <c r="F66" s="225">
        <f t="shared" si="4"/>
        <v>5</v>
      </c>
      <c r="G66" s="133">
        <v>4</v>
      </c>
      <c r="H66" s="133">
        <v>1</v>
      </c>
      <c r="I66" s="225">
        <f t="shared" si="5"/>
        <v>0</v>
      </c>
      <c r="J66" s="133">
        <v>0</v>
      </c>
      <c r="K66" s="133">
        <v>0</v>
      </c>
      <c r="L66" s="225">
        <f t="shared" si="6"/>
        <v>5</v>
      </c>
      <c r="M66" s="133">
        <v>4</v>
      </c>
      <c r="N66" s="133">
        <v>1</v>
      </c>
      <c r="O66" s="225">
        <f t="shared" si="7"/>
        <v>4</v>
      </c>
      <c r="P66" s="133">
        <v>3</v>
      </c>
      <c r="Q66" s="133">
        <v>1</v>
      </c>
      <c r="R66" s="232">
        <f t="shared" si="8"/>
        <v>0</v>
      </c>
      <c r="S66" s="133">
        <v>0</v>
      </c>
      <c r="T66" s="133">
        <v>0</v>
      </c>
      <c r="U66" s="225">
        <f t="shared" si="9"/>
        <v>52</v>
      </c>
      <c r="V66" s="133">
        <v>17</v>
      </c>
      <c r="W66" s="133">
        <v>35</v>
      </c>
      <c r="X66" s="225">
        <f t="shared" si="10"/>
        <v>0</v>
      </c>
      <c r="Y66" s="133">
        <v>0</v>
      </c>
      <c r="Z66" s="133">
        <v>0</v>
      </c>
      <c r="AA66" s="225">
        <f t="shared" si="11"/>
        <v>6</v>
      </c>
      <c r="AB66" s="133">
        <v>0</v>
      </c>
      <c r="AC66" s="133">
        <v>6</v>
      </c>
      <c r="AD66" s="232">
        <f t="shared" si="12"/>
        <v>0</v>
      </c>
      <c r="AE66" s="133">
        <v>0</v>
      </c>
      <c r="AF66" s="133">
        <v>0</v>
      </c>
      <c r="AG66" s="225">
        <f t="shared" si="13"/>
        <v>0</v>
      </c>
      <c r="AH66" s="133">
        <v>0</v>
      </c>
      <c r="AI66" s="133">
        <v>0</v>
      </c>
      <c r="AJ66" s="225">
        <f t="shared" si="14"/>
        <v>16</v>
      </c>
      <c r="AK66" s="133">
        <v>7</v>
      </c>
      <c r="AL66" s="133">
        <v>9</v>
      </c>
      <c r="AM66" s="133">
        <v>0</v>
      </c>
      <c r="AN66" s="133">
        <v>1</v>
      </c>
      <c r="AO66" s="133">
        <f t="shared" si="15"/>
        <v>4</v>
      </c>
      <c r="AP66" s="133">
        <v>0</v>
      </c>
      <c r="AQ66" s="133">
        <v>4</v>
      </c>
      <c r="AR66" s="42" t="s">
        <v>233</v>
      </c>
      <c r="AS66" s="4"/>
    </row>
    <row r="67" spans="1:45" s="1" customFormat="1" ht="18" customHeight="1">
      <c r="A67" s="19"/>
      <c r="B67" s="2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21"/>
      <c r="AS67" s="19"/>
    </row>
    <row r="68" spans="2:43" ht="11.25" customHeight="1">
      <c r="B68" s="24"/>
      <c r="C68" s="24"/>
      <c r="D68" s="24"/>
      <c r="E68" s="24"/>
      <c r="F68" s="24"/>
      <c r="G68" s="24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34"/>
      <c r="AP68" s="18"/>
      <c r="AQ68" s="18"/>
    </row>
    <row r="69" spans="2:7" ht="11.25" customHeight="1">
      <c r="B69" s="24"/>
      <c r="C69" s="24"/>
      <c r="D69" s="24"/>
      <c r="E69" s="24"/>
      <c r="F69" s="1"/>
      <c r="G69" s="1"/>
    </row>
    <row r="70" spans="2:5" ht="11.25" customHeight="1">
      <c r="B70" s="18"/>
      <c r="C70" s="18"/>
      <c r="D70" s="18"/>
      <c r="E70" s="18"/>
    </row>
    <row r="71" spans="2:5" ht="11.25" customHeight="1">
      <c r="B71" s="18"/>
      <c r="C71" s="18"/>
      <c r="D71" s="18"/>
      <c r="E71" s="18"/>
    </row>
    <row r="72" spans="2:5" ht="11.25" customHeight="1">
      <c r="B72" s="18"/>
      <c r="C72" s="18"/>
      <c r="D72" s="18"/>
      <c r="E72" s="18"/>
    </row>
    <row r="73" spans="2:5" ht="11.25" customHeight="1">
      <c r="B73" s="18"/>
      <c r="C73" s="18"/>
      <c r="D73" s="18"/>
      <c r="E73" s="18"/>
    </row>
    <row r="74" spans="2:5" ht="11.25" customHeight="1">
      <c r="B74" s="18"/>
      <c r="C74" s="18"/>
      <c r="D74" s="18"/>
      <c r="E74" s="18"/>
    </row>
    <row r="75" spans="2:5" ht="11.25" customHeight="1">
      <c r="B75" s="18"/>
      <c r="C75" s="18"/>
      <c r="D75" s="18"/>
      <c r="E75" s="18"/>
    </row>
    <row r="76" spans="2:5" ht="11.25" customHeight="1">
      <c r="B76" s="18"/>
      <c r="C76" s="18"/>
      <c r="D76" s="18"/>
      <c r="E76" s="18"/>
    </row>
    <row r="77" spans="2:5" ht="11.25" customHeight="1">
      <c r="B77" s="18"/>
      <c r="C77" s="18"/>
      <c r="D77" s="18"/>
      <c r="E77" s="18"/>
    </row>
    <row r="78" spans="2:5" ht="11.25" customHeight="1">
      <c r="B78" s="18"/>
      <c r="C78" s="18"/>
      <c r="D78" s="18"/>
      <c r="E78" s="18"/>
    </row>
    <row r="79" spans="2:5" ht="11.25" customHeight="1">
      <c r="B79" s="18"/>
      <c r="C79" s="18"/>
      <c r="D79" s="18"/>
      <c r="E79" s="18"/>
    </row>
    <row r="80" spans="2:5" ht="11.25" customHeight="1">
      <c r="B80" s="18"/>
      <c r="C80" s="18"/>
      <c r="D80" s="18"/>
      <c r="E80" s="18"/>
    </row>
    <row r="81" spans="2:5" ht="11.25" customHeight="1">
      <c r="B81" s="18"/>
      <c r="C81" s="18"/>
      <c r="D81" s="18"/>
      <c r="E81" s="18"/>
    </row>
    <row r="82" spans="2:5" ht="11.25" customHeight="1">
      <c r="B82" s="18"/>
      <c r="C82" s="18"/>
      <c r="D82" s="18"/>
      <c r="E82" s="18"/>
    </row>
  </sheetData>
  <sheetProtection/>
  <mergeCells count="80">
    <mergeCell ref="C4:W4"/>
    <mergeCell ref="AO6:AO7"/>
    <mergeCell ref="AP6:AP7"/>
    <mergeCell ref="AQ6:AQ7"/>
    <mergeCell ref="AI6:AI7"/>
    <mergeCell ref="AJ6:AJ7"/>
    <mergeCell ref="AK6:AK7"/>
    <mergeCell ref="AL6:AL7"/>
    <mergeCell ref="AC6:AC7"/>
    <mergeCell ref="AD6:AD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R6:R7"/>
    <mergeCell ref="S6:S7"/>
    <mergeCell ref="T6:T7"/>
    <mergeCell ref="U6:U7"/>
    <mergeCell ref="V6:V7"/>
    <mergeCell ref="AE6:AE7"/>
    <mergeCell ref="L6:L7"/>
    <mergeCell ref="M6:M7"/>
    <mergeCell ref="N6:N7"/>
    <mergeCell ref="O6:O7"/>
    <mergeCell ref="P6:P7"/>
    <mergeCell ref="Q6:Q7"/>
    <mergeCell ref="E6:E7"/>
    <mergeCell ref="F6:F7"/>
    <mergeCell ref="G6:G7"/>
    <mergeCell ref="H6:H7"/>
    <mergeCell ref="I6:I7"/>
    <mergeCell ref="K6:K7"/>
    <mergeCell ref="AR4:AS7"/>
    <mergeCell ref="AN4:AN7"/>
    <mergeCell ref="AR45:AS45"/>
    <mergeCell ref="AO4:AQ5"/>
    <mergeCell ref="AM4:AM7"/>
    <mergeCell ref="F5:H5"/>
    <mergeCell ref="L5:N5"/>
    <mergeCell ref="AA5:AC5"/>
    <mergeCell ref="AD5:AF5"/>
    <mergeCell ref="J6:J7"/>
    <mergeCell ref="A65:B65"/>
    <mergeCell ref="AR65:AS65"/>
    <mergeCell ref="AR57:AS57"/>
    <mergeCell ref="AR60:AS60"/>
    <mergeCell ref="A63:B63"/>
    <mergeCell ref="A60:B60"/>
    <mergeCell ref="AR63:AS63"/>
    <mergeCell ref="AJ5:AL5"/>
    <mergeCell ref="A1:W1"/>
    <mergeCell ref="A16:B16"/>
    <mergeCell ref="A35:B35"/>
    <mergeCell ref="C5:E5"/>
    <mergeCell ref="X5:Z5"/>
    <mergeCell ref="U5:W5"/>
    <mergeCell ref="I5:K5"/>
    <mergeCell ref="O5:Q5"/>
    <mergeCell ref="D6:D7"/>
    <mergeCell ref="A45:B45"/>
    <mergeCell ref="A48:B48"/>
    <mergeCell ref="A52:B52"/>
    <mergeCell ref="A57:B57"/>
    <mergeCell ref="A43:B43"/>
    <mergeCell ref="AG5:AI5"/>
    <mergeCell ref="A38:B38"/>
    <mergeCell ref="R5:T5"/>
    <mergeCell ref="A4:B7"/>
    <mergeCell ref="C6:C7"/>
    <mergeCell ref="AR52:AS52"/>
    <mergeCell ref="AR16:AS16"/>
    <mergeCell ref="AR35:AS35"/>
    <mergeCell ref="AR38:AS38"/>
    <mergeCell ref="AR43:AS43"/>
    <mergeCell ref="AR48:AS4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23" max="6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S80"/>
  <sheetViews>
    <sheetView showGridLines="0" view="pageBreakPreview" zoomScaleSheetLayoutView="100" zoomScalePageLayoutView="0" workbookViewId="0" topLeftCell="A5">
      <pane xSplit="2" ySplit="3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4" sqref="A4:B7"/>
    </sheetView>
  </sheetViews>
  <sheetFormatPr defaultColWidth="8.75" defaultRowHeight="11.25" customHeight="1"/>
  <cols>
    <col min="1" max="1" width="1.328125" style="5" customWidth="1"/>
    <col min="2" max="2" width="8.75" style="5" customWidth="1"/>
    <col min="3" max="3" width="7.75" style="5" customWidth="1"/>
    <col min="4" max="5" width="7.25" style="5" bestFit="1" customWidth="1"/>
    <col min="6" max="20" width="4.58203125" style="5" customWidth="1"/>
    <col min="21" max="23" width="7.25" style="5" bestFit="1" customWidth="1"/>
    <col min="24" max="26" width="4.58203125" style="5" customWidth="1"/>
    <col min="27" max="29" width="5.58203125" style="5" customWidth="1"/>
    <col min="30" max="35" width="4.58203125" style="5" customWidth="1"/>
    <col min="36" max="38" width="5.58203125" style="5" customWidth="1"/>
    <col min="39" max="39" width="7.58203125" style="5" customWidth="1"/>
    <col min="40" max="40" width="6.58203125" style="5" customWidth="1"/>
    <col min="41" max="43" width="5.58203125" style="5" customWidth="1"/>
    <col min="44" max="44" width="8.75" style="5" customWidth="1"/>
    <col min="45" max="45" width="1.328125" style="5" customWidth="1"/>
    <col min="46" max="16384" width="8.75" style="5" customWidth="1"/>
  </cols>
  <sheetData>
    <row r="1" spans="1:43" ht="16.5" customHeight="1">
      <c r="A1" s="309" t="s">
        <v>216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28"/>
      <c r="Y1" s="28"/>
      <c r="Z1" s="28"/>
      <c r="AA1" s="28"/>
      <c r="AB1" s="28"/>
      <c r="AC1" s="28"/>
      <c r="AD1" s="28"/>
      <c r="AE1" s="29" t="s">
        <v>194</v>
      </c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ht="16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  <c r="Y2" s="28"/>
      <c r="Z2" s="28"/>
      <c r="AA2" s="28"/>
      <c r="AB2" s="28"/>
      <c r="AC2" s="28"/>
      <c r="AD2" s="28"/>
      <c r="AE2" s="29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5" ht="16.5" customHeight="1">
      <c r="A3" s="29" t="s">
        <v>213</v>
      </c>
      <c r="C3" s="218"/>
      <c r="D3" s="218"/>
      <c r="E3" s="218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9"/>
      <c r="W3" s="30"/>
      <c r="X3" s="30" t="s">
        <v>251</v>
      </c>
      <c r="Y3" s="30"/>
      <c r="Z3" s="30"/>
      <c r="AB3" s="30"/>
      <c r="AC3" s="30"/>
      <c r="AD3" s="30"/>
      <c r="AE3" s="19"/>
      <c r="AF3" s="30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1"/>
      <c r="AS3" s="32" t="s">
        <v>0</v>
      </c>
    </row>
    <row r="4" spans="1:45" ht="21.75" customHeight="1">
      <c r="A4" s="295" t="s">
        <v>278</v>
      </c>
      <c r="B4" s="293"/>
      <c r="C4" s="319" t="s">
        <v>230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1"/>
      <c r="AM4" s="322" t="s">
        <v>263</v>
      </c>
      <c r="AN4" s="322" t="s">
        <v>225</v>
      </c>
      <c r="AO4" s="315" t="s">
        <v>202</v>
      </c>
      <c r="AP4" s="313"/>
      <c r="AQ4" s="316"/>
      <c r="AR4" s="308" t="s">
        <v>279</v>
      </c>
      <c r="AS4" s="292"/>
    </row>
    <row r="5" spans="1:45" ht="21.75" customHeight="1">
      <c r="A5" s="283"/>
      <c r="B5" s="296"/>
      <c r="C5" s="319" t="s">
        <v>4</v>
      </c>
      <c r="D5" s="320"/>
      <c r="E5" s="321"/>
      <c r="F5" s="319" t="s">
        <v>179</v>
      </c>
      <c r="G5" s="320"/>
      <c r="H5" s="321"/>
      <c r="I5" s="319" t="s">
        <v>271</v>
      </c>
      <c r="J5" s="320"/>
      <c r="K5" s="321"/>
      <c r="L5" s="319" t="s">
        <v>180</v>
      </c>
      <c r="M5" s="320"/>
      <c r="N5" s="321"/>
      <c r="O5" s="319" t="s">
        <v>272</v>
      </c>
      <c r="P5" s="320"/>
      <c r="Q5" s="321"/>
      <c r="R5" s="319" t="s">
        <v>273</v>
      </c>
      <c r="S5" s="320"/>
      <c r="T5" s="321"/>
      <c r="U5" s="319" t="s">
        <v>5</v>
      </c>
      <c r="V5" s="320"/>
      <c r="W5" s="321"/>
      <c r="X5" s="319" t="s">
        <v>6</v>
      </c>
      <c r="Y5" s="320"/>
      <c r="Z5" s="321"/>
      <c r="AA5" s="319" t="s">
        <v>181</v>
      </c>
      <c r="AB5" s="320"/>
      <c r="AC5" s="321"/>
      <c r="AD5" s="319" t="s">
        <v>182</v>
      </c>
      <c r="AE5" s="320"/>
      <c r="AF5" s="321"/>
      <c r="AG5" s="319" t="s">
        <v>183</v>
      </c>
      <c r="AH5" s="320"/>
      <c r="AI5" s="321"/>
      <c r="AJ5" s="319" t="s">
        <v>184</v>
      </c>
      <c r="AK5" s="320"/>
      <c r="AL5" s="321"/>
      <c r="AM5" s="323"/>
      <c r="AN5" s="323"/>
      <c r="AO5" s="317"/>
      <c r="AP5" s="314"/>
      <c r="AQ5" s="318"/>
      <c r="AR5" s="284"/>
      <c r="AS5" s="283"/>
    </row>
    <row r="6" spans="1:45" ht="21.75" customHeight="1">
      <c r="A6" s="283"/>
      <c r="B6" s="296"/>
      <c r="C6" s="311" t="s">
        <v>4</v>
      </c>
      <c r="D6" s="311" t="s">
        <v>2</v>
      </c>
      <c r="E6" s="311" t="s">
        <v>3</v>
      </c>
      <c r="F6" s="311" t="s">
        <v>4</v>
      </c>
      <c r="G6" s="311" t="s">
        <v>2</v>
      </c>
      <c r="H6" s="311" t="s">
        <v>3</v>
      </c>
      <c r="I6" s="311" t="s">
        <v>4</v>
      </c>
      <c r="J6" s="311" t="s">
        <v>2</v>
      </c>
      <c r="K6" s="311" t="s">
        <v>3</v>
      </c>
      <c r="L6" s="311" t="s">
        <v>4</v>
      </c>
      <c r="M6" s="311" t="s">
        <v>2</v>
      </c>
      <c r="N6" s="311" t="s">
        <v>3</v>
      </c>
      <c r="O6" s="311" t="s">
        <v>4</v>
      </c>
      <c r="P6" s="311" t="s">
        <v>2</v>
      </c>
      <c r="Q6" s="311" t="s">
        <v>3</v>
      </c>
      <c r="R6" s="311" t="s">
        <v>4</v>
      </c>
      <c r="S6" s="311" t="s">
        <v>2</v>
      </c>
      <c r="T6" s="311" t="s">
        <v>3</v>
      </c>
      <c r="U6" s="311" t="s">
        <v>4</v>
      </c>
      <c r="V6" s="311" t="s">
        <v>2</v>
      </c>
      <c r="W6" s="311" t="s">
        <v>3</v>
      </c>
      <c r="X6" s="311" t="s">
        <v>4</v>
      </c>
      <c r="Y6" s="311" t="s">
        <v>2</v>
      </c>
      <c r="Z6" s="311" t="s">
        <v>3</v>
      </c>
      <c r="AA6" s="311" t="s">
        <v>4</v>
      </c>
      <c r="AB6" s="311" t="s">
        <v>2</v>
      </c>
      <c r="AC6" s="311" t="s">
        <v>3</v>
      </c>
      <c r="AD6" s="311" t="s">
        <v>4</v>
      </c>
      <c r="AE6" s="311" t="s">
        <v>2</v>
      </c>
      <c r="AF6" s="311" t="s">
        <v>3</v>
      </c>
      <c r="AG6" s="311" t="s">
        <v>4</v>
      </c>
      <c r="AH6" s="311" t="s">
        <v>2</v>
      </c>
      <c r="AI6" s="311" t="s">
        <v>3</v>
      </c>
      <c r="AJ6" s="311" t="s">
        <v>4</v>
      </c>
      <c r="AK6" s="311" t="s">
        <v>2</v>
      </c>
      <c r="AL6" s="311" t="s">
        <v>3</v>
      </c>
      <c r="AM6" s="323"/>
      <c r="AN6" s="323"/>
      <c r="AO6" s="311" t="s">
        <v>4</v>
      </c>
      <c r="AP6" s="311" t="s">
        <v>2</v>
      </c>
      <c r="AQ6" s="311" t="s">
        <v>3</v>
      </c>
      <c r="AR6" s="284"/>
      <c r="AS6" s="283"/>
    </row>
    <row r="7" spans="1:45" ht="21.75" customHeight="1">
      <c r="A7" s="286"/>
      <c r="B7" s="294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24"/>
      <c r="AN7" s="324"/>
      <c r="AO7" s="312"/>
      <c r="AP7" s="312"/>
      <c r="AQ7" s="312"/>
      <c r="AR7" s="285"/>
      <c r="AS7" s="286"/>
    </row>
    <row r="8" spans="1:45" ht="18.75" customHeight="1">
      <c r="A8" s="1"/>
      <c r="B8" s="33"/>
      <c r="C8" s="219"/>
      <c r="D8" s="132"/>
      <c r="E8" s="132"/>
      <c r="F8" s="31"/>
      <c r="G8" s="132"/>
      <c r="H8" s="132"/>
      <c r="I8" s="132"/>
      <c r="J8" s="132"/>
      <c r="K8" s="132"/>
      <c r="L8" s="31"/>
      <c r="M8" s="132"/>
      <c r="N8" s="132"/>
      <c r="O8" s="132"/>
      <c r="P8" s="132"/>
      <c r="Q8" s="132"/>
      <c r="R8" s="132"/>
      <c r="S8" s="132"/>
      <c r="T8" s="132"/>
      <c r="U8" s="31"/>
      <c r="V8" s="132"/>
      <c r="W8" s="132"/>
      <c r="X8" s="31"/>
      <c r="Y8" s="132"/>
      <c r="Z8" s="132"/>
      <c r="AA8" s="31"/>
      <c r="AB8" s="132"/>
      <c r="AC8" s="132"/>
      <c r="AD8" s="31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34"/>
      <c r="AS8" s="35"/>
    </row>
    <row r="9" spans="1:45" ht="18.75" customHeight="1">
      <c r="A9" s="199"/>
      <c r="B9" s="241" t="s">
        <v>296</v>
      </c>
      <c r="C9" s="222">
        <v>7890</v>
      </c>
      <c r="D9" s="133">
        <v>3309</v>
      </c>
      <c r="E9" s="133">
        <v>4581</v>
      </c>
      <c r="F9" s="133">
        <v>400</v>
      </c>
      <c r="G9" s="133">
        <v>335</v>
      </c>
      <c r="H9" s="133">
        <v>65</v>
      </c>
      <c r="I9" s="133">
        <v>0</v>
      </c>
      <c r="J9" s="133">
        <v>0</v>
      </c>
      <c r="K9" s="133">
        <v>0</v>
      </c>
      <c r="L9" s="133">
        <v>414</v>
      </c>
      <c r="M9" s="133">
        <v>339</v>
      </c>
      <c r="N9" s="133">
        <v>75</v>
      </c>
      <c r="O9" s="133">
        <v>103</v>
      </c>
      <c r="P9" s="133">
        <v>94</v>
      </c>
      <c r="Q9" s="133">
        <v>9</v>
      </c>
      <c r="R9" s="133">
        <v>0</v>
      </c>
      <c r="S9" s="133">
        <v>0</v>
      </c>
      <c r="T9" s="133">
        <v>0</v>
      </c>
      <c r="U9" s="133">
        <v>5859</v>
      </c>
      <c r="V9" s="133">
        <v>2318</v>
      </c>
      <c r="W9" s="133">
        <v>3541</v>
      </c>
      <c r="X9" s="133">
        <v>0</v>
      </c>
      <c r="Y9" s="133">
        <v>0</v>
      </c>
      <c r="Z9" s="133">
        <v>0</v>
      </c>
      <c r="AA9" s="133">
        <v>461</v>
      </c>
      <c r="AB9" s="133">
        <v>1</v>
      </c>
      <c r="AC9" s="133">
        <v>460</v>
      </c>
      <c r="AD9" s="133">
        <v>0</v>
      </c>
      <c r="AE9" s="133">
        <v>0</v>
      </c>
      <c r="AF9" s="133">
        <v>0</v>
      </c>
      <c r="AG9" s="133">
        <v>47</v>
      </c>
      <c r="AH9" s="133">
        <v>0</v>
      </c>
      <c r="AI9" s="133">
        <v>47</v>
      </c>
      <c r="AJ9" s="133">
        <v>606</v>
      </c>
      <c r="AK9" s="133">
        <v>222</v>
      </c>
      <c r="AL9" s="133">
        <v>384</v>
      </c>
      <c r="AM9" s="133">
        <v>8</v>
      </c>
      <c r="AN9" s="133">
        <v>155</v>
      </c>
      <c r="AO9" s="133">
        <v>250</v>
      </c>
      <c r="AP9" s="133">
        <v>63</v>
      </c>
      <c r="AQ9" s="133">
        <v>187</v>
      </c>
      <c r="AR9" s="3" t="s">
        <v>296</v>
      </c>
      <c r="AS9" s="4"/>
    </row>
    <row r="10" spans="1:45" s="228" customFormat="1" ht="18.75" customHeight="1">
      <c r="A10" s="242"/>
      <c r="B10" s="247" t="s">
        <v>310</v>
      </c>
      <c r="C10" s="224">
        <f>SUM(C13,C32,C35,C40,C42,C45,C49,C54,C57,C60,C62)</f>
        <v>7861</v>
      </c>
      <c r="D10" s="225">
        <f aca="true" t="shared" si="0" ref="D10:AQ10">SUM(D13,D32,D35,D40,D42,D45,D49,D54,D57,D60,D62)</f>
        <v>3258</v>
      </c>
      <c r="E10" s="225">
        <f t="shared" si="0"/>
        <v>4603</v>
      </c>
      <c r="F10" s="225">
        <f t="shared" si="0"/>
        <v>388</v>
      </c>
      <c r="G10" s="225">
        <f>SUM(G13,G32,G35,G40,G42,G45,G49,G54,G57,G60,G62)</f>
        <v>311</v>
      </c>
      <c r="H10" s="225">
        <f t="shared" si="0"/>
        <v>77</v>
      </c>
      <c r="I10" s="225">
        <f t="shared" si="0"/>
        <v>0</v>
      </c>
      <c r="J10" s="225">
        <f t="shared" si="0"/>
        <v>0</v>
      </c>
      <c r="K10" s="225">
        <f t="shared" si="0"/>
        <v>0</v>
      </c>
      <c r="L10" s="225">
        <f t="shared" si="0"/>
        <v>404</v>
      </c>
      <c r="M10" s="225">
        <f t="shared" si="0"/>
        <v>335</v>
      </c>
      <c r="N10" s="225">
        <f t="shared" si="0"/>
        <v>69</v>
      </c>
      <c r="O10" s="225">
        <f t="shared" si="0"/>
        <v>119</v>
      </c>
      <c r="P10" s="225">
        <f t="shared" si="0"/>
        <v>106</v>
      </c>
      <c r="Q10" s="225">
        <f t="shared" si="0"/>
        <v>13</v>
      </c>
      <c r="R10" s="225">
        <f t="shared" si="0"/>
        <v>0</v>
      </c>
      <c r="S10" s="225">
        <f t="shared" si="0"/>
        <v>0</v>
      </c>
      <c r="T10" s="225">
        <f t="shared" si="0"/>
        <v>0</v>
      </c>
      <c r="U10" s="225">
        <f t="shared" si="0"/>
        <v>5827</v>
      </c>
      <c r="V10" s="225">
        <f t="shared" si="0"/>
        <v>2288</v>
      </c>
      <c r="W10" s="225">
        <f t="shared" si="0"/>
        <v>3539</v>
      </c>
      <c r="X10" s="225">
        <f t="shared" si="0"/>
        <v>0</v>
      </c>
      <c r="Y10" s="225">
        <f t="shared" si="0"/>
        <v>0</v>
      </c>
      <c r="Z10" s="225">
        <f t="shared" si="0"/>
        <v>0</v>
      </c>
      <c r="AA10" s="225">
        <f t="shared" si="0"/>
        <v>467</v>
      </c>
      <c r="AB10" s="225">
        <f t="shared" si="0"/>
        <v>1</v>
      </c>
      <c r="AC10" s="225">
        <f t="shared" si="0"/>
        <v>466</v>
      </c>
      <c r="AD10" s="225">
        <f t="shared" si="0"/>
        <v>0</v>
      </c>
      <c r="AE10" s="225">
        <f t="shared" si="0"/>
        <v>0</v>
      </c>
      <c r="AF10" s="225">
        <f t="shared" si="0"/>
        <v>0</v>
      </c>
      <c r="AG10" s="225">
        <f t="shared" si="0"/>
        <v>47</v>
      </c>
      <c r="AH10" s="225">
        <f t="shared" si="0"/>
        <v>0</v>
      </c>
      <c r="AI10" s="225">
        <f t="shared" si="0"/>
        <v>47</v>
      </c>
      <c r="AJ10" s="225">
        <f t="shared" si="0"/>
        <v>609</v>
      </c>
      <c r="AK10" s="225">
        <f t="shared" si="0"/>
        <v>217</v>
      </c>
      <c r="AL10" s="225">
        <f t="shared" si="0"/>
        <v>392</v>
      </c>
      <c r="AM10" s="225">
        <f t="shared" si="0"/>
        <v>10</v>
      </c>
      <c r="AN10" s="225">
        <f t="shared" si="0"/>
        <v>169</v>
      </c>
      <c r="AO10" s="225">
        <f t="shared" si="0"/>
        <v>279</v>
      </c>
      <c r="AP10" s="225">
        <f t="shared" si="0"/>
        <v>76</v>
      </c>
      <c r="AQ10" s="225">
        <f t="shared" si="0"/>
        <v>203</v>
      </c>
      <c r="AR10" s="248" t="s">
        <v>310</v>
      </c>
      <c r="AS10" s="36"/>
    </row>
    <row r="11" spans="1:45" ht="18.75" customHeight="1">
      <c r="A11" s="1"/>
      <c r="B11" s="33"/>
      <c r="C11" s="243" t="s">
        <v>305</v>
      </c>
      <c r="D11" s="107" t="s">
        <v>305</v>
      </c>
      <c r="E11" s="107" t="s">
        <v>305</v>
      </c>
      <c r="F11" s="107" t="s">
        <v>305</v>
      </c>
      <c r="G11" s="107" t="s">
        <v>305</v>
      </c>
      <c r="H11" s="107" t="s">
        <v>305</v>
      </c>
      <c r="I11" s="107" t="s">
        <v>305</v>
      </c>
      <c r="J11" s="107" t="s">
        <v>305</v>
      </c>
      <c r="K11" s="107" t="s">
        <v>305</v>
      </c>
      <c r="L11" s="107" t="s">
        <v>305</v>
      </c>
      <c r="M11" s="107" t="s">
        <v>305</v>
      </c>
      <c r="N11" s="107" t="s">
        <v>305</v>
      </c>
      <c r="O11" s="107" t="s">
        <v>305</v>
      </c>
      <c r="P11" s="107" t="s">
        <v>305</v>
      </c>
      <c r="Q11" s="107" t="s">
        <v>305</v>
      </c>
      <c r="R11" s="107" t="s">
        <v>305</v>
      </c>
      <c r="S11" s="107" t="s">
        <v>305</v>
      </c>
      <c r="T11" s="107" t="s">
        <v>305</v>
      </c>
      <c r="U11" s="107" t="s">
        <v>305</v>
      </c>
      <c r="V11" s="107" t="s">
        <v>305</v>
      </c>
      <c r="W11" s="107" t="s">
        <v>305</v>
      </c>
      <c r="X11" s="107" t="s">
        <v>305</v>
      </c>
      <c r="Y11" s="107" t="s">
        <v>305</v>
      </c>
      <c r="Z11" s="107" t="s">
        <v>305</v>
      </c>
      <c r="AA11" s="107" t="s">
        <v>305</v>
      </c>
      <c r="AB11" s="107" t="s">
        <v>305</v>
      </c>
      <c r="AC11" s="107" t="s">
        <v>305</v>
      </c>
      <c r="AD11" s="107" t="s">
        <v>305</v>
      </c>
      <c r="AE11" s="107" t="s">
        <v>305</v>
      </c>
      <c r="AF11" s="107" t="s">
        <v>305</v>
      </c>
      <c r="AG11" s="107" t="s">
        <v>305</v>
      </c>
      <c r="AH11" s="107" t="s">
        <v>305</v>
      </c>
      <c r="AI11" s="107" t="s">
        <v>305</v>
      </c>
      <c r="AJ11" s="107" t="s">
        <v>305</v>
      </c>
      <c r="AK11" s="107" t="s">
        <v>305</v>
      </c>
      <c r="AL11" s="107" t="s">
        <v>305</v>
      </c>
      <c r="AM11" s="107"/>
      <c r="AN11" s="107" t="s">
        <v>305</v>
      </c>
      <c r="AO11" s="107" t="s">
        <v>305</v>
      </c>
      <c r="AP11" s="107" t="s">
        <v>305</v>
      </c>
      <c r="AQ11" s="107" t="s">
        <v>305</v>
      </c>
      <c r="AR11" s="37"/>
      <c r="AS11" s="4"/>
    </row>
    <row r="12" spans="1:45" ht="18.75" customHeight="1">
      <c r="A12" s="1"/>
      <c r="B12" s="38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37"/>
      <c r="AS12" s="4"/>
    </row>
    <row r="13" spans="1:45" s="228" customFormat="1" ht="18.75" customHeight="1">
      <c r="A13" s="272" t="s">
        <v>237</v>
      </c>
      <c r="B13" s="310"/>
      <c r="C13" s="224">
        <f>D13+E13</f>
        <v>6192</v>
      </c>
      <c r="D13" s="225">
        <f>SUM(G13,J13,M13,P13,S13,V13,Y13,AB13,AE13,AH13,AK13)</f>
        <v>2527</v>
      </c>
      <c r="E13" s="225">
        <f>SUM(H13,K13,N13,Q13,T13,W13,Z13,AC13,AF13,AI13,AL13)</f>
        <v>3665</v>
      </c>
      <c r="F13" s="225">
        <f>G13+H13</f>
        <v>297</v>
      </c>
      <c r="G13" s="225">
        <f aca="true" t="shared" si="1" ref="G13:AQ13">SUM(G15:G31)</f>
        <v>239</v>
      </c>
      <c r="H13" s="225">
        <f t="shared" si="1"/>
        <v>58</v>
      </c>
      <c r="I13" s="225">
        <f>J13+K13</f>
        <v>0</v>
      </c>
      <c r="J13" s="225">
        <f t="shared" si="1"/>
        <v>0</v>
      </c>
      <c r="K13" s="225">
        <f t="shared" si="1"/>
        <v>0</v>
      </c>
      <c r="L13" s="225">
        <f>M13+N13</f>
        <v>310</v>
      </c>
      <c r="M13" s="225">
        <f t="shared" si="1"/>
        <v>257</v>
      </c>
      <c r="N13" s="225">
        <f t="shared" si="1"/>
        <v>53</v>
      </c>
      <c r="O13" s="225">
        <f>P13+Q13</f>
        <v>89</v>
      </c>
      <c r="P13" s="225">
        <f t="shared" si="1"/>
        <v>80</v>
      </c>
      <c r="Q13" s="225">
        <f t="shared" si="1"/>
        <v>9</v>
      </c>
      <c r="R13" s="225">
        <f>S13+T13</f>
        <v>0</v>
      </c>
      <c r="S13" s="225">
        <f t="shared" si="1"/>
        <v>0</v>
      </c>
      <c r="T13" s="225">
        <f t="shared" si="1"/>
        <v>0</v>
      </c>
      <c r="U13" s="225">
        <f>V13+W13</f>
        <v>4650</v>
      </c>
      <c r="V13" s="225">
        <f t="shared" si="1"/>
        <v>1800</v>
      </c>
      <c r="W13" s="225">
        <f t="shared" si="1"/>
        <v>2850</v>
      </c>
      <c r="X13" s="225">
        <f>Y13+Z13</f>
        <v>0</v>
      </c>
      <c r="Y13" s="225">
        <f t="shared" si="1"/>
        <v>0</v>
      </c>
      <c r="Z13" s="225">
        <f t="shared" si="1"/>
        <v>0</v>
      </c>
      <c r="AA13" s="225">
        <f>AB13+AC13</f>
        <v>359</v>
      </c>
      <c r="AB13" s="225">
        <f t="shared" si="1"/>
        <v>1</v>
      </c>
      <c r="AC13" s="225">
        <f t="shared" si="1"/>
        <v>358</v>
      </c>
      <c r="AD13" s="225">
        <f>AE13+AF13</f>
        <v>0</v>
      </c>
      <c r="AE13" s="225">
        <f t="shared" si="1"/>
        <v>0</v>
      </c>
      <c r="AF13" s="225">
        <f t="shared" si="1"/>
        <v>0</v>
      </c>
      <c r="AG13" s="225">
        <f>AH13+AI13</f>
        <v>36</v>
      </c>
      <c r="AH13" s="225">
        <f t="shared" si="1"/>
        <v>0</v>
      </c>
      <c r="AI13" s="225">
        <f t="shared" si="1"/>
        <v>36</v>
      </c>
      <c r="AJ13" s="225">
        <f>AK13+AL13</f>
        <v>451</v>
      </c>
      <c r="AK13" s="225">
        <f t="shared" si="1"/>
        <v>150</v>
      </c>
      <c r="AL13" s="225">
        <f t="shared" si="1"/>
        <v>301</v>
      </c>
      <c r="AM13" s="225">
        <f t="shared" si="1"/>
        <v>9</v>
      </c>
      <c r="AN13" s="225">
        <f t="shared" si="1"/>
        <v>140</v>
      </c>
      <c r="AO13" s="225">
        <f>AP13+AQ13</f>
        <v>230</v>
      </c>
      <c r="AP13" s="225">
        <f t="shared" si="1"/>
        <v>66</v>
      </c>
      <c r="AQ13" s="225">
        <f t="shared" si="1"/>
        <v>164</v>
      </c>
      <c r="AR13" s="265" t="s">
        <v>237</v>
      </c>
      <c r="AS13" s="267"/>
    </row>
    <row r="14" spans="1:45" s="228" customFormat="1" ht="18.75" customHeight="1">
      <c r="A14" s="36"/>
      <c r="B14" s="244" t="s">
        <v>238</v>
      </c>
      <c r="C14" s="224">
        <f aca="true" t="shared" si="2" ref="C14:C63">D14+E14</f>
        <v>2971</v>
      </c>
      <c r="D14" s="225">
        <f aca="true" t="shared" si="3" ref="D14:D63">SUM(G14,J14,M14,P14,S14,V14,Y14,AB14,AE14,AH14,AK14)</f>
        <v>1162</v>
      </c>
      <c r="E14" s="225">
        <f aca="true" t="shared" si="4" ref="E14:E63">SUM(H14,K14,N14,Q14,T14,W14,Z14,AC14,AF14,AI14,AL14)</f>
        <v>1809</v>
      </c>
      <c r="F14" s="225">
        <f aca="true" t="shared" si="5" ref="F14:F63">G14+H14</f>
        <v>124</v>
      </c>
      <c r="G14" s="225">
        <f aca="true" t="shared" si="6" ref="G14:AQ14">SUM(G15:G19)</f>
        <v>101</v>
      </c>
      <c r="H14" s="225">
        <f t="shared" si="6"/>
        <v>23</v>
      </c>
      <c r="I14" s="225">
        <f aca="true" t="shared" si="7" ref="I14:I63">J14+K14</f>
        <v>0</v>
      </c>
      <c r="J14" s="225">
        <f t="shared" si="6"/>
        <v>0</v>
      </c>
      <c r="K14" s="225">
        <f t="shared" si="6"/>
        <v>0</v>
      </c>
      <c r="L14" s="225">
        <f aca="true" t="shared" si="8" ref="L14:L63">M14+N14</f>
        <v>130</v>
      </c>
      <c r="M14" s="225">
        <f t="shared" si="6"/>
        <v>102</v>
      </c>
      <c r="N14" s="225">
        <f t="shared" si="6"/>
        <v>28</v>
      </c>
      <c r="O14" s="225">
        <f aca="true" t="shared" si="9" ref="O14:O63">P14+Q14</f>
        <v>38</v>
      </c>
      <c r="P14" s="225">
        <f t="shared" si="6"/>
        <v>35</v>
      </c>
      <c r="Q14" s="225">
        <f t="shared" si="6"/>
        <v>3</v>
      </c>
      <c r="R14" s="225">
        <f aca="true" t="shared" si="10" ref="R14:R63">S14+T14</f>
        <v>0</v>
      </c>
      <c r="S14" s="225">
        <f t="shared" si="6"/>
        <v>0</v>
      </c>
      <c r="T14" s="225">
        <f t="shared" si="6"/>
        <v>0</v>
      </c>
      <c r="U14" s="225">
        <f aca="true" t="shared" si="11" ref="U14:U63">V14+W14</f>
        <v>2359</v>
      </c>
      <c r="V14" s="225">
        <f t="shared" si="6"/>
        <v>879</v>
      </c>
      <c r="W14" s="225">
        <f t="shared" si="6"/>
        <v>1480</v>
      </c>
      <c r="X14" s="225">
        <f aca="true" t="shared" si="12" ref="X14:X63">Y14+Z14</f>
        <v>0</v>
      </c>
      <c r="Y14" s="225">
        <f t="shared" si="6"/>
        <v>0</v>
      </c>
      <c r="Z14" s="225">
        <f t="shared" si="6"/>
        <v>0</v>
      </c>
      <c r="AA14" s="225">
        <f aca="true" t="shared" si="13" ref="AA14:AA63">AB14+AC14</f>
        <v>147</v>
      </c>
      <c r="AB14" s="225">
        <f t="shared" si="6"/>
        <v>0</v>
      </c>
      <c r="AC14" s="225">
        <f t="shared" si="6"/>
        <v>147</v>
      </c>
      <c r="AD14" s="225">
        <f aca="true" t="shared" si="14" ref="AD14:AD63">AE14+AF14</f>
        <v>0</v>
      </c>
      <c r="AE14" s="225">
        <f t="shared" si="6"/>
        <v>0</v>
      </c>
      <c r="AF14" s="225">
        <f t="shared" si="6"/>
        <v>0</v>
      </c>
      <c r="AG14" s="225">
        <f aca="true" t="shared" si="15" ref="AG14:AG63">AH14+AI14</f>
        <v>16</v>
      </c>
      <c r="AH14" s="225">
        <f t="shared" si="6"/>
        <v>0</v>
      </c>
      <c r="AI14" s="225">
        <f t="shared" si="6"/>
        <v>16</v>
      </c>
      <c r="AJ14" s="225">
        <f aca="true" t="shared" si="16" ref="AJ14:AJ63">AK14+AL14</f>
        <v>157</v>
      </c>
      <c r="AK14" s="225">
        <f t="shared" si="6"/>
        <v>45</v>
      </c>
      <c r="AL14" s="225">
        <f t="shared" si="6"/>
        <v>112</v>
      </c>
      <c r="AM14" s="225">
        <f t="shared" si="6"/>
        <v>0</v>
      </c>
      <c r="AN14" s="225">
        <f t="shared" si="6"/>
        <v>91</v>
      </c>
      <c r="AO14" s="225">
        <f aca="true" t="shared" si="17" ref="AO14:AO63">AP14+AQ14</f>
        <v>89</v>
      </c>
      <c r="AP14" s="225">
        <f t="shared" si="6"/>
        <v>31</v>
      </c>
      <c r="AQ14" s="225">
        <f t="shared" si="6"/>
        <v>58</v>
      </c>
      <c r="AR14" s="245" t="s">
        <v>238</v>
      </c>
      <c r="AS14" s="36"/>
    </row>
    <row r="15" spans="1:45" ht="18.75" customHeight="1">
      <c r="A15" s="39"/>
      <c r="B15" s="40" t="s">
        <v>122</v>
      </c>
      <c r="C15" s="231">
        <f t="shared" si="2"/>
        <v>739</v>
      </c>
      <c r="D15" s="232">
        <f t="shared" si="3"/>
        <v>283</v>
      </c>
      <c r="E15" s="232">
        <f t="shared" si="4"/>
        <v>456</v>
      </c>
      <c r="F15" s="225">
        <f t="shared" si="5"/>
        <v>30</v>
      </c>
      <c r="G15" s="133">
        <v>23</v>
      </c>
      <c r="H15" s="133">
        <v>7</v>
      </c>
      <c r="I15" s="232">
        <f t="shared" si="7"/>
        <v>0</v>
      </c>
      <c r="J15" s="133">
        <v>0</v>
      </c>
      <c r="K15" s="133">
        <v>0</v>
      </c>
      <c r="L15" s="225">
        <f t="shared" si="8"/>
        <v>32</v>
      </c>
      <c r="M15" s="133">
        <v>25</v>
      </c>
      <c r="N15" s="133">
        <v>7</v>
      </c>
      <c r="O15" s="225">
        <f t="shared" si="9"/>
        <v>7</v>
      </c>
      <c r="P15" s="133">
        <v>6</v>
      </c>
      <c r="Q15" s="133">
        <v>1</v>
      </c>
      <c r="R15" s="232">
        <f t="shared" si="10"/>
        <v>0</v>
      </c>
      <c r="S15" s="133">
        <v>0</v>
      </c>
      <c r="T15" s="133">
        <v>0</v>
      </c>
      <c r="U15" s="225">
        <f t="shared" si="11"/>
        <v>589</v>
      </c>
      <c r="V15" s="133">
        <v>214</v>
      </c>
      <c r="W15" s="133">
        <v>375</v>
      </c>
      <c r="X15" s="232">
        <f t="shared" si="12"/>
        <v>0</v>
      </c>
      <c r="Y15" s="133">
        <v>0</v>
      </c>
      <c r="Z15" s="133">
        <v>0</v>
      </c>
      <c r="AA15" s="225">
        <f t="shared" si="13"/>
        <v>34</v>
      </c>
      <c r="AB15" s="133">
        <v>0</v>
      </c>
      <c r="AC15" s="133">
        <v>34</v>
      </c>
      <c r="AD15" s="232">
        <f t="shared" si="14"/>
        <v>0</v>
      </c>
      <c r="AE15" s="133">
        <v>0</v>
      </c>
      <c r="AF15" s="133">
        <v>0</v>
      </c>
      <c r="AG15" s="225">
        <f t="shared" si="15"/>
        <v>4</v>
      </c>
      <c r="AH15" s="133">
        <v>0</v>
      </c>
      <c r="AI15" s="133">
        <v>4</v>
      </c>
      <c r="AJ15" s="225">
        <f t="shared" si="16"/>
        <v>43</v>
      </c>
      <c r="AK15" s="200">
        <v>15</v>
      </c>
      <c r="AL15" s="200">
        <v>28</v>
      </c>
      <c r="AM15" s="133">
        <v>0</v>
      </c>
      <c r="AN15" s="133">
        <v>21</v>
      </c>
      <c r="AO15" s="133">
        <f t="shared" si="17"/>
        <v>25</v>
      </c>
      <c r="AP15" s="133">
        <v>9</v>
      </c>
      <c r="AQ15" s="133">
        <v>16</v>
      </c>
      <c r="AR15" s="3" t="s">
        <v>122</v>
      </c>
      <c r="AS15" s="4"/>
    </row>
    <row r="16" spans="1:45" ht="18.75" customHeight="1">
      <c r="A16" s="39"/>
      <c r="B16" s="40" t="s">
        <v>123</v>
      </c>
      <c r="C16" s="231">
        <f t="shared" si="2"/>
        <v>518</v>
      </c>
      <c r="D16" s="232">
        <f t="shared" si="3"/>
        <v>215</v>
      </c>
      <c r="E16" s="232">
        <f t="shared" si="4"/>
        <v>303</v>
      </c>
      <c r="F16" s="225">
        <f t="shared" si="5"/>
        <v>21</v>
      </c>
      <c r="G16" s="133">
        <v>18</v>
      </c>
      <c r="H16" s="133">
        <v>3</v>
      </c>
      <c r="I16" s="232">
        <f t="shared" si="7"/>
        <v>0</v>
      </c>
      <c r="J16" s="133">
        <v>0</v>
      </c>
      <c r="K16" s="133">
        <v>0</v>
      </c>
      <c r="L16" s="225">
        <f t="shared" si="8"/>
        <v>23</v>
      </c>
      <c r="M16" s="133">
        <v>20</v>
      </c>
      <c r="N16" s="133">
        <v>3</v>
      </c>
      <c r="O16" s="225">
        <f t="shared" si="9"/>
        <v>7</v>
      </c>
      <c r="P16" s="133">
        <v>7</v>
      </c>
      <c r="Q16" s="133">
        <v>0</v>
      </c>
      <c r="R16" s="232">
        <f t="shared" si="10"/>
        <v>0</v>
      </c>
      <c r="S16" s="133">
        <v>0</v>
      </c>
      <c r="T16" s="133">
        <v>0</v>
      </c>
      <c r="U16" s="225">
        <f t="shared" si="11"/>
        <v>412</v>
      </c>
      <c r="V16" s="133">
        <v>162</v>
      </c>
      <c r="W16" s="133">
        <v>250</v>
      </c>
      <c r="X16" s="232">
        <f t="shared" si="12"/>
        <v>0</v>
      </c>
      <c r="Y16" s="133">
        <v>0</v>
      </c>
      <c r="Z16" s="133">
        <v>0</v>
      </c>
      <c r="AA16" s="225">
        <f t="shared" si="13"/>
        <v>25</v>
      </c>
      <c r="AB16" s="133">
        <v>0</v>
      </c>
      <c r="AC16" s="133">
        <v>25</v>
      </c>
      <c r="AD16" s="232">
        <f t="shared" si="14"/>
        <v>0</v>
      </c>
      <c r="AE16" s="133">
        <v>0</v>
      </c>
      <c r="AF16" s="133">
        <v>0</v>
      </c>
      <c r="AG16" s="225">
        <f t="shared" si="15"/>
        <v>3</v>
      </c>
      <c r="AH16" s="133">
        <v>0</v>
      </c>
      <c r="AI16" s="133">
        <v>3</v>
      </c>
      <c r="AJ16" s="225">
        <f t="shared" si="16"/>
        <v>27</v>
      </c>
      <c r="AK16" s="200">
        <v>8</v>
      </c>
      <c r="AL16" s="200">
        <v>19</v>
      </c>
      <c r="AM16" s="133">
        <v>0</v>
      </c>
      <c r="AN16" s="133">
        <v>19</v>
      </c>
      <c r="AO16" s="133">
        <f t="shared" si="17"/>
        <v>14</v>
      </c>
      <c r="AP16" s="133">
        <v>0</v>
      </c>
      <c r="AQ16" s="133">
        <v>14</v>
      </c>
      <c r="AR16" s="3" t="s">
        <v>123</v>
      </c>
      <c r="AS16" s="4"/>
    </row>
    <row r="17" spans="1:45" ht="18.75" customHeight="1">
      <c r="A17" s="39"/>
      <c r="B17" s="40" t="s">
        <v>124</v>
      </c>
      <c r="C17" s="231">
        <f t="shared" si="2"/>
        <v>371</v>
      </c>
      <c r="D17" s="232">
        <f t="shared" si="3"/>
        <v>149</v>
      </c>
      <c r="E17" s="232">
        <f t="shared" si="4"/>
        <v>222</v>
      </c>
      <c r="F17" s="225">
        <f t="shared" si="5"/>
        <v>15</v>
      </c>
      <c r="G17" s="133">
        <v>13</v>
      </c>
      <c r="H17" s="133">
        <v>2</v>
      </c>
      <c r="I17" s="232">
        <f t="shared" si="7"/>
        <v>0</v>
      </c>
      <c r="J17" s="133">
        <v>0</v>
      </c>
      <c r="K17" s="133">
        <v>0</v>
      </c>
      <c r="L17" s="225">
        <f t="shared" si="8"/>
        <v>16</v>
      </c>
      <c r="M17" s="133">
        <v>12</v>
      </c>
      <c r="N17" s="133">
        <v>4</v>
      </c>
      <c r="O17" s="225">
        <f t="shared" si="9"/>
        <v>6</v>
      </c>
      <c r="P17" s="133">
        <v>6</v>
      </c>
      <c r="Q17" s="133">
        <v>0</v>
      </c>
      <c r="R17" s="232">
        <f t="shared" si="10"/>
        <v>0</v>
      </c>
      <c r="S17" s="133">
        <v>0</v>
      </c>
      <c r="T17" s="133">
        <v>0</v>
      </c>
      <c r="U17" s="225">
        <f t="shared" si="11"/>
        <v>293</v>
      </c>
      <c r="V17" s="133">
        <v>113</v>
      </c>
      <c r="W17" s="133">
        <v>180</v>
      </c>
      <c r="X17" s="232">
        <f t="shared" si="12"/>
        <v>0</v>
      </c>
      <c r="Y17" s="133">
        <v>0</v>
      </c>
      <c r="Z17" s="133">
        <v>0</v>
      </c>
      <c r="AA17" s="225">
        <f t="shared" si="13"/>
        <v>19</v>
      </c>
      <c r="AB17" s="133">
        <v>0</v>
      </c>
      <c r="AC17" s="133">
        <v>19</v>
      </c>
      <c r="AD17" s="232">
        <f t="shared" si="14"/>
        <v>0</v>
      </c>
      <c r="AE17" s="133">
        <v>0</v>
      </c>
      <c r="AF17" s="133">
        <v>0</v>
      </c>
      <c r="AG17" s="225">
        <f t="shared" si="15"/>
        <v>2</v>
      </c>
      <c r="AH17" s="133">
        <v>0</v>
      </c>
      <c r="AI17" s="133">
        <v>2</v>
      </c>
      <c r="AJ17" s="225">
        <f t="shared" si="16"/>
        <v>20</v>
      </c>
      <c r="AK17" s="200">
        <v>5</v>
      </c>
      <c r="AL17" s="200">
        <v>15</v>
      </c>
      <c r="AM17" s="133">
        <v>0</v>
      </c>
      <c r="AN17" s="133">
        <v>11</v>
      </c>
      <c r="AO17" s="133">
        <f t="shared" si="17"/>
        <v>8</v>
      </c>
      <c r="AP17" s="133">
        <v>2</v>
      </c>
      <c r="AQ17" s="133">
        <v>6</v>
      </c>
      <c r="AR17" s="3" t="s">
        <v>124</v>
      </c>
      <c r="AS17" s="4"/>
    </row>
    <row r="18" spans="1:45" ht="18.75" customHeight="1">
      <c r="A18" s="39"/>
      <c r="B18" s="40" t="s">
        <v>125</v>
      </c>
      <c r="C18" s="231">
        <f t="shared" si="2"/>
        <v>681</v>
      </c>
      <c r="D18" s="232">
        <f t="shared" si="3"/>
        <v>264</v>
      </c>
      <c r="E18" s="232">
        <f t="shared" si="4"/>
        <v>417</v>
      </c>
      <c r="F18" s="225">
        <f t="shared" si="5"/>
        <v>29</v>
      </c>
      <c r="G18" s="133">
        <v>25</v>
      </c>
      <c r="H18" s="133">
        <v>4</v>
      </c>
      <c r="I18" s="232">
        <f t="shared" si="7"/>
        <v>0</v>
      </c>
      <c r="J18" s="133">
        <v>0</v>
      </c>
      <c r="K18" s="133">
        <v>0</v>
      </c>
      <c r="L18" s="225">
        <f t="shared" si="8"/>
        <v>29</v>
      </c>
      <c r="M18" s="133">
        <v>21</v>
      </c>
      <c r="N18" s="133">
        <v>8</v>
      </c>
      <c r="O18" s="225">
        <f t="shared" si="9"/>
        <v>10</v>
      </c>
      <c r="P18" s="133">
        <v>9</v>
      </c>
      <c r="Q18" s="133">
        <v>1</v>
      </c>
      <c r="R18" s="232">
        <f t="shared" si="10"/>
        <v>0</v>
      </c>
      <c r="S18" s="133">
        <v>0</v>
      </c>
      <c r="T18" s="133">
        <v>0</v>
      </c>
      <c r="U18" s="225">
        <f t="shared" si="11"/>
        <v>543</v>
      </c>
      <c r="V18" s="133">
        <v>201</v>
      </c>
      <c r="W18" s="133">
        <v>342</v>
      </c>
      <c r="X18" s="232">
        <f t="shared" si="12"/>
        <v>0</v>
      </c>
      <c r="Y18" s="133">
        <v>0</v>
      </c>
      <c r="Z18" s="133">
        <v>0</v>
      </c>
      <c r="AA18" s="225">
        <f t="shared" si="13"/>
        <v>36</v>
      </c>
      <c r="AB18" s="133">
        <v>0</v>
      </c>
      <c r="AC18" s="133">
        <v>36</v>
      </c>
      <c r="AD18" s="232">
        <f t="shared" si="14"/>
        <v>0</v>
      </c>
      <c r="AE18" s="133">
        <v>0</v>
      </c>
      <c r="AF18" s="133">
        <v>0</v>
      </c>
      <c r="AG18" s="225">
        <f t="shared" si="15"/>
        <v>4</v>
      </c>
      <c r="AH18" s="133">
        <v>0</v>
      </c>
      <c r="AI18" s="133">
        <v>4</v>
      </c>
      <c r="AJ18" s="225">
        <f t="shared" si="16"/>
        <v>30</v>
      </c>
      <c r="AK18" s="200">
        <v>8</v>
      </c>
      <c r="AL18" s="200">
        <v>22</v>
      </c>
      <c r="AM18" s="133">
        <v>0</v>
      </c>
      <c r="AN18" s="133">
        <v>19</v>
      </c>
      <c r="AO18" s="133">
        <f t="shared" si="17"/>
        <v>24</v>
      </c>
      <c r="AP18" s="133">
        <v>10</v>
      </c>
      <c r="AQ18" s="133">
        <v>14</v>
      </c>
      <c r="AR18" s="3" t="s">
        <v>125</v>
      </c>
      <c r="AS18" s="4"/>
    </row>
    <row r="19" spans="1:45" ht="18.75" customHeight="1">
      <c r="A19" s="39"/>
      <c r="B19" s="40" t="s">
        <v>126</v>
      </c>
      <c r="C19" s="231">
        <f t="shared" si="2"/>
        <v>662</v>
      </c>
      <c r="D19" s="232">
        <f t="shared" si="3"/>
        <v>251</v>
      </c>
      <c r="E19" s="232">
        <f t="shared" si="4"/>
        <v>411</v>
      </c>
      <c r="F19" s="225">
        <f t="shared" si="5"/>
        <v>29</v>
      </c>
      <c r="G19" s="133">
        <v>22</v>
      </c>
      <c r="H19" s="133">
        <v>7</v>
      </c>
      <c r="I19" s="232">
        <f t="shared" si="7"/>
        <v>0</v>
      </c>
      <c r="J19" s="133">
        <v>0</v>
      </c>
      <c r="K19" s="133">
        <v>0</v>
      </c>
      <c r="L19" s="225">
        <f t="shared" si="8"/>
        <v>30</v>
      </c>
      <c r="M19" s="133">
        <v>24</v>
      </c>
      <c r="N19" s="133">
        <v>6</v>
      </c>
      <c r="O19" s="225">
        <f t="shared" si="9"/>
        <v>8</v>
      </c>
      <c r="P19" s="133">
        <v>7</v>
      </c>
      <c r="Q19" s="133">
        <v>1</v>
      </c>
      <c r="R19" s="232">
        <f t="shared" si="10"/>
        <v>0</v>
      </c>
      <c r="S19" s="133">
        <v>0</v>
      </c>
      <c r="T19" s="133">
        <v>0</v>
      </c>
      <c r="U19" s="225">
        <f t="shared" si="11"/>
        <v>522</v>
      </c>
      <c r="V19" s="133">
        <v>189</v>
      </c>
      <c r="W19" s="133">
        <v>333</v>
      </c>
      <c r="X19" s="232">
        <f t="shared" si="12"/>
        <v>0</v>
      </c>
      <c r="Y19" s="133">
        <v>0</v>
      </c>
      <c r="Z19" s="133">
        <v>0</v>
      </c>
      <c r="AA19" s="225">
        <f t="shared" si="13"/>
        <v>33</v>
      </c>
      <c r="AB19" s="133">
        <v>0</v>
      </c>
      <c r="AC19" s="133">
        <v>33</v>
      </c>
      <c r="AD19" s="232">
        <f t="shared" si="14"/>
        <v>0</v>
      </c>
      <c r="AE19" s="133">
        <v>0</v>
      </c>
      <c r="AF19" s="133">
        <v>0</v>
      </c>
      <c r="AG19" s="225">
        <f t="shared" si="15"/>
        <v>3</v>
      </c>
      <c r="AH19" s="133">
        <v>0</v>
      </c>
      <c r="AI19" s="133">
        <v>3</v>
      </c>
      <c r="AJ19" s="225">
        <f t="shared" si="16"/>
        <v>37</v>
      </c>
      <c r="AK19" s="200">
        <v>9</v>
      </c>
      <c r="AL19" s="200">
        <v>28</v>
      </c>
      <c r="AM19" s="133">
        <v>0</v>
      </c>
      <c r="AN19" s="133">
        <v>21</v>
      </c>
      <c r="AO19" s="133">
        <f t="shared" si="17"/>
        <v>18</v>
      </c>
      <c r="AP19" s="133">
        <v>10</v>
      </c>
      <c r="AQ19" s="133">
        <v>8</v>
      </c>
      <c r="AR19" s="3" t="s">
        <v>126</v>
      </c>
      <c r="AS19" s="4"/>
    </row>
    <row r="20" spans="1:45" ht="18.75" customHeight="1">
      <c r="A20" s="39"/>
      <c r="B20" s="41" t="s">
        <v>127</v>
      </c>
      <c r="C20" s="231">
        <f t="shared" si="2"/>
        <v>598</v>
      </c>
      <c r="D20" s="232">
        <f t="shared" si="3"/>
        <v>264</v>
      </c>
      <c r="E20" s="232">
        <f t="shared" si="4"/>
        <v>334</v>
      </c>
      <c r="F20" s="225">
        <f t="shared" si="5"/>
        <v>37</v>
      </c>
      <c r="G20" s="133">
        <v>27</v>
      </c>
      <c r="H20" s="133">
        <v>10</v>
      </c>
      <c r="I20" s="232">
        <f t="shared" si="7"/>
        <v>0</v>
      </c>
      <c r="J20" s="133">
        <v>0</v>
      </c>
      <c r="K20" s="133">
        <v>0</v>
      </c>
      <c r="L20" s="225">
        <f t="shared" si="8"/>
        <v>37</v>
      </c>
      <c r="M20" s="133">
        <v>32</v>
      </c>
      <c r="N20" s="133">
        <v>5</v>
      </c>
      <c r="O20" s="225">
        <f t="shared" si="9"/>
        <v>8</v>
      </c>
      <c r="P20" s="133">
        <v>8</v>
      </c>
      <c r="Q20" s="133">
        <v>0</v>
      </c>
      <c r="R20" s="232">
        <f t="shared" si="10"/>
        <v>0</v>
      </c>
      <c r="S20" s="133">
        <v>0</v>
      </c>
      <c r="T20" s="133">
        <v>0</v>
      </c>
      <c r="U20" s="225">
        <f t="shared" si="11"/>
        <v>400</v>
      </c>
      <c r="V20" s="133">
        <v>168</v>
      </c>
      <c r="W20" s="133">
        <v>232</v>
      </c>
      <c r="X20" s="232">
        <f t="shared" si="12"/>
        <v>0</v>
      </c>
      <c r="Y20" s="133">
        <v>0</v>
      </c>
      <c r="Z20" s="133">
        <v>0</v>
      </c>
      <c r="AA20" s="225">
        <f t="shared" si="13"/>
        <v>46</v>
      </c>
      <c r="AB20" s="133">
        <v>1</v>
      </c>
      <c r="AC20" s="133">
        <v>45</v>
      </c>
      <c r="AD20" s="232">
        <f t="shared" si="14"/>
        <v>0</v>
      </c>
      <c r="AE20" s="133">
        <v>0</v>
      </c>
      <c r="AF20" s="133">
        <v>0</v>
      </c>
      <c r="AG20" s="225">
        <f t="shared" si="15"/>
        <v>2</v>
      </c>
      <c r="AH20" s="133">
        <v>0</v>
      </c>
      <c r="AI20" s="133">
        <v>2</v>
      </c>
      <c r="AJ20" s="225">
        <f t="shared" si="16"/>
        <v>68</v>
      </c>
      <c r="AK20" s="200">
        <v>28</v>
      </c>
      <c r="AL20" s="200">
        <v>40</v>
      </c>
      <c r="AM20" s="133">
        <v>0</v>
      </c>
      <c r="AN20" s="133">
        <v>12</v>
      </c>
      <c r="AO20" s="133">
        <f t="shared" si="17"/>
        <v>31</v>
      </c>
      <c r="AP20" s="133">
        <v>11</v>
      </c>
      <c r="AQ20" s="133">
        <v>20</v>
      </c>
      <c r="AR20" s="42" t="s">
        <v>127</v>
      </c>
      <c r="AS20" s="4"/>
    </row>
    <row r="21" spans="1:45" ht="18.75" customHeight="1">
      <c r="A21" s="39"/>
      <c r="B21" s="41" t="s">
        <v>223</v>
      </c>
      <c r="C21" s="231">
        <f t="shared" si="2"/>
        <v>165</v>
      </c>
      <c r="D21" s="232">
        <f t="shared" si="3"/>
        <v>71</v>
      </c>
      <c r="E21" s="232">
        <f t="shared" si="4"/>
        <v>94</v>
      </c>
      <c r="F21" s="225">
        <f t="shared" si="5"/>
        <v>7</v>
      </c>
      <c r="G21" s="133">
        <v>5</v>
      </c>
      <c r="H21" s="133">
        <v>2</v>
      </c>
      <c r="I21" s="232">
        <f t="shared" si="7"/>
        <v>0</v>
      </c>
      <c r="J21" s="133">
        <v>0</v>
      </c>
      <c r="K21" s="133">
        <v>0</v>
      </c>
      <c r="L21" s="225">
        <f t="shared" si="8"/>
        <v>7</v>
      </c>
      <c r="M21" s="133">
        <v>5</v>
      </c>
      <c r="N21" s="133">
        <v>2</v>
      </c>
      <c r="O21" s="225">
        <f t="shared" si="9"/>
        <v>3</v>
      </c>
      <c r="P21" s="133">
        <v>3</v>
      </c>
      <c r="Q21" s="133">
        <v>0</v>
      </c>
      <c r="R21" s="232">
        <f t="shared" si="10"/>
        <v>0</v>
      </c>
      <c r="S21" s="133">
        <v>0</v>
      </c>
      <c r="T21" s="133">
        <v>0</v>
      </c>
      <c r="U21" s="225">
        <f t="shared" si="11"/>
        <v>118</v>
      </c>
      <c r="V21" s="133">
        <v>54</v>
      </c>
      <c r="W21" s="133">
        <v>64</v>
      </c>
      <c r="X21" s="232">
        <f t="shared" si="12"/>
        <v>0</v>
      </c>
      <c r="Y21" s="133">
        <v>0</v>
      </c>
      <c r="Z21" s="133">
        <v>0</v>
      </c>
      <c r="AA21" s="225">
        <f t="shared" si="13"/>
        <v>9</v>
      </c>
      <c r="AB21" s="133">
        <v>0</v>
      </c>
      <c r="AC21" s="133">
        <v>9</v>
      </c>
      <c r="AD21" s="232">
        <f t="shared" si="14"/>
        <v>0</v>
      </c>
      <c r="AE21" s="133">
        <v>0</v>
      </c>
      <c r="AF21" s="133">
        <v>0</v>
      </c>
      <c r="AG21" s="225">
        <f t="shared" si="15"/>
        <v>3</v>
      </c>
      <c r="AH21" s="133">
        <v>0</v>
      </c>
      <c r="AI21" s="133">
        <v>3</v>
      </c>
      <c r="AJ21" s="225">
        <f t="shared" si="16"/>
        <v>18</v>
      </c>
      <c r="AK21" s="200">
        <v>4</v>
      </c>
      <c r="AL21" s="200">
        <v>14</v>
      </c>
      <c r="AM21" s="133">
        <v>0</v>
      </c>
      <c r="AN21" s="133">
        <v>4</v>
      </c>
      <c r="AO21" s="133">
        <f t="shared" si="17"/>
        <v>11</v>
      </c>
      <c r="AP21" s="133">
        <v>3</v>
      </c>
      <c r="AQ21" s="133">
        <v>8</v>
      </c>
      <c r="AR21" s="42" t="s">
        <v>223</v>
      </c>
      <c r="AS21" s="4"/>
    </row>
    <row r="22" spans="1:45" ht="18.75" customHeight="1">
      <c r="A22" s="39"/>
      <c r="B22" s="41" t="s">
        <v>128</v>
      </c>
      <c r="C22" s="231">
        <f t="shared" si="2"/>
        <v>281</v>
      </c>
      <c r="D22" s="232">
        <f t="shared" si="3"/>
        <v>117</v>
      </c>
      <c r="E22" s="232">
        <f t="shared" si="4"/>
        <v>164</v>
      </c>
      <c r="F22" s="225">
        <f t="shared" si="5"/>
        <v>18</v>
      </c>
      <c r="G22" s="133">
        <v>17</v>
      </c>
      <c r="H22" s="133">
        <v>1</v>
      </c>
      <c r="I22" s="232">
        <f t="shared" si="7"/>
        <v>0</v>
      </c>
      <c r="J22" s="133">
        <v>0</v>
      </c>
      <c r="K22" s="133">
        <v>0</v>
      </c>
      <c r="L22" s="225">
        <f t="shared" si="8"/>
        <v>18</v>
      </c>
      <c r="M22" s="133">
        <v>15</v>
      </c>
      <c r="N22" s="133">
        <v>3</v>
      </c>
      <c r="O22" s="225">
        <f t="shared" si="9"/>
        <v>6</v>
      </c>
      <c r="P22" s="133">
        <v>4</v>
      </c>
      <c r="Q22" s="133">
        <v>2</v>
      </c>
      <c r="R22" s="232">
        <f t="shared" si="10"/>
        <v>0</v>
      </c>
      <c r="S22" s="133">
        <v>0</v>
      </c>
      <c r="T22" s="133">
        <v>0</v>
      </c>
      <c r="U22" s="225">
        <f t="shared" si="11"/>
        <v>182</v>
      </c>
      <c r="V22" s="133">
        <v>65</v>
      </c>
      <c r="W22" s="133">
        <v>117</v>
      </c>
      <c r="X22" s="232">
        <f t="shared" si="12"/>
        <v>0</v>
      </c>
      <c r="Y22" s="133">
        <v>0</v>
      </c>
      <c r="Z22" s="133">
        <v>0</v>
      </c>
      <c r="AA22" s="225">
        <f t="shared" si="13"/>
        <v>26</v>
      </c>
      <c r="AB22" s="133">
        <v>0</v>
      </c>
      <c r="AC22" s="133">
        <v>26</v>
      </c>
      <c r="AD22" s="232">
        <f t="shared" si="14"/>
        <v>0</v>
      </c>
      <c r="AE22" s="133">
        <v>0</v>
      </c>
      <c r="AF22" s="133">
        <v>0</v>
      </c>
      <c r="AG22" s="225">
        <f t="shared" si="15"/>
        <v>2</v>
      </c>
      <c r="AH22" s="133">
        <v>0</v>
      </c>
      <c r="AI22" s="133">
        <v>2</v>
      </c>
      <c r="AJ22" s="225">
        <f t="shared" si="16"/>
        <v>29</v>
      </c>
      <c r="AK22" s="200">
        <v>16</v>
      </c>
      <c r="AL22" s="200">
        <v>13</v>
      </c>
      <c r="AM22" s="133">
        <v>0</v>
      </c>
      <c r="AN22" s="133">
        <v>7</v>
      </c>
      <c r="AO22" s="133">
        <f t="shared" si="17"/>
        <v>11</v>
      </c>
      <c r="AP22" s="133">
        <v>1</v>
      </c>
      <c r="AQ22" s="133">
        <v>10</v>
      </c>
      <c r="AR22" s="42" t="s">
        <v>128</v>
      </c>
      <c r="AS22" s="4"/>
    </row>
    <row r="23" spans="1:45" ht="18.75" customHeight="1">
      <c r="A23" s="39"/>
      <c r="B23" s="41" t="s">
        <v>129</v>
      </c>
      <c r="C23" s="231">
        <f t="shared" si="2"/>
        <v>149</v>
      </c>
      <c r="D23" s="232">
        <f t="shared" si="3"/>
        <v>66</v>
      </c>
      <c r="E23" s="232">
        <f t="shared" si="4"/>
        <v>83</v>
      </c>
      <c r="F23" s="225">
        <f t="shared" si="5"/>
        <v>9</v>
      </c>
      <c r="G23" s="133">
        <v>8</v>
      </c>
      <c r="H23" s="133">
        <v>1</v>
      </c>
      <c r="I23" s="232">
        <f t="shared" si="7"/>
        <v>0</v>
      </c>
      <c r="J23" s="133">
        <v>0</v>
      </c>
      <c r="K23" s="133">
        <v>0</v>
      </c>
      <c r="L23" s="225">
        <f t="shared" si="8"/>
        <v>10</v>
      </c>
      <c r="M23" s="133">
        <v>10</v>
      </c>
      <c r="N23" s="133">
        <v>0</v>
      </c>
      <c r="O23" s="225">
        <f t="shared" si="9"/>
        <v>2</v>
      </c>
      <c r="P23" s="133">
        <v>1</v>
      </c>
      <c r="Q23" s="133">
        <v>1</v>
      </c>
      <c r="R23" s="232">
        <f t="shared" si="10"/>
        <v>0</v>
      </c>
      <c r="S23" s="133">
        <v>0</v>
      </c>
      <c r="T23" s="133">
        <v>0</v>
      </c>
      <c r="U23" s="225">
        <f t="shared" si="11"/>
        <v>94</v>
      </c>
      <c r="V23" s="133">
        <v>38</v>
      </c>
      <c r="W23" s="133">
        <v>56</v>
      </c>
      <c r="X23" s="232">
        <f t="shared" si="12"/>
        <v>0</v>
      </c>
      <c r="Y23" s="133">
        <v>0</v>
      </c>
      <c r="Z23" s="133">
        <v>0</v>
      </c>
      <c r="AA23" s="225">
        <f t="shared" si="13"/>
        <v>13</v>
      </c>
      <c r="AB23" s="133">
        <v>0</v>
      </c>
      <c r="AC23" s="133">
        <v>13</v>
      </c>
      <c r="AD23" s="232">
        <f t="shared" si="14"/>
        <v>0</v>
      </c>
      <c r="AE23" s="133">
        <v>0</v>
      </c>
      <c r="AF23" s="133">
        <v>0</v>
      </c>
      <c r="AG23" s="225">
        <f t="shared" si="15"/>
        <v>2</v>
      </c>
      <c r="AH23" s="133">
        <v>0</v>
      </c>
      <c r="AI23" s="133">
        <v>2</v>
      </c>
      <c r="AJ23" s="225">
        <f t="shared" si="16"/>
        <v>19</v>
      </c>
      <c r="AK23" s="200">
        <v>9</v>
      </c>
      <c r="AL23" s="200">
        <v>10</v>
      </c>
      <c r="AM23" s="133">
        <v>0</v>
      </c>
      <c r="AN23" s="133">
        <v>3</v>
      </c>
      <c r="AO23" s="133">
        <f t="shared" si="17"/>
        <v>15</v>
      </c>
      <c r="AP23" s="133">
        <v>6</v>
      </c>
      <c r="AQ23" s="133">
        <v>9</v>
      </c>
      <c r="AR23" s="42" t="s">
        <v>129</v>
      </c>
      <c r="AS23" s="4"/>
    </row>
    <row r="24" spans="1:45" ht="18.75" customHeight="1">
      <c r="A24" s="39"/>
      <c r="B24" s="41" t="s">
        <v>130</v>
      </c>
      <c r="C24" s="231">
        <f t="shared" si="2"/>
        <v>283</v>
      </c>
      <c r="D24" s="232">
        <f t="shared" si="3"/>
        <v>110</v>
      </c>
      <c r="E24" s="232">
        <f t="shared" si="4"/>
        <v>173</v>
      </c>
      <c r="F24" s="225">
        <f t="shared" si="5"/>
        <v>11</v>
      </c>
      <c r="G24" s="133">
        <v>8</v>
      </c>
      <c r="H24" s="133">
        <v>3</v>
      </c>
      <c r="I24" s="232">
        <f t="shared" si="7"/>
        <v>0</v>
      </c>
      <c r="J24" s="133">
        <v>0</v>
      </c>
      <c r="K24" s="133">
        <v>0</v>
      </c>
      <c r="L24" s="225">
        <f t="shared" si="8"/>
        <v>12</v>
      </c>
      <c r="M24" s="133">
        <v>10</v>
      </c>
      <c r="N24" s="133">
        <v>2</v>
      </c>
      <c r="O24" s="225">
        <f t="shared" si="9"/>
        <v>5</v>
      </c>
      <c r="P24" s="133">
        <v>4</v>
      </c>
      <c r="Q24" s="133">
        <v>1</v>
      </c>
      <c r="R24" s="232">
        <f t="shared" si="10"/>
        <v>0</v>
      </c>
      <c r="S24" s="133">
        <v>0</v>
      </c>
      <c r="T24" s="133">
        <v>0</v>
      </c>
      <c r="U24" s="225">
        <f t="shared" si="11"/>
        <v>214</v>
      </c>
      <c r="V24" s="133">
        <v>82</v>
      </c>
      <c r="W24" s="133">
        <v>132</v>
      </c>
      <c r="X24" s="232">
        <f t="shared" si="12"/>
        <v>0</v>
      </c>
      <c r="Y24" s="133">
        <v>0</v>
      </c>
      <c r="Z24" s="133">
        <v>0</v>
      </c>
      <c r="AA24" s="225">
        <f t="shared" si="13"/>
        <v>13</v>
      </c>
      <c r="AB24" s="133">
        <v>0</v>
      </c>
      <c r="AC24" s="133">
        <v>13</v>
      </c>
      <c r="AD24" s="232">
        <f t="shared" si="14"/>
        <v>0</v>
      </c>
      <c r="AE24" s="133">
        <v>0</v>
      </c>
      <c r="AF24" s="133">
        <v>0</v>
      </c>
      <c r="AG24" s="225">
        <f t="shared" si="15"/>
        <v>0</v>
      </c>
      <c r="AH24" s="133">
        <v>0</v>
      </c>
      <c r="AI24" s="133">
        <v>0</v>
      </c>
      <c r="AJ24" s="225">
        <f t="shared" si="16"/>
        <v>28</v>
      </c>
      <c r="AK24" s="200">
        <v>6</v>
      </c>
      <c r="AL24" s="200">
        <v>22</v>
      </c>
      <c r="AM24" s="133">
        <v>0</v>
      </c>
      <c r="AN24" s="133">
        <v>4</v>
      </c>
      <c r="AO24" s="133">
        <f t="shared" si="17"/>
        <v>4</v>
      </c>
      <c r="AP24" s="133">
        <v>0</v>
      </c>
      <c r="AQ24" s="133">
        <v>4</v>
      </c>
      <c r="AR24" s="42" t="s">
        <v>130</v>
      </c>
      <c r="AS24" s="4"/>
    </row>
    <row r="25" spans="1:45" ht="18.75" customHeight="1">
      <c r="A25" s="39"/>
      <c r="B25" s="41" t="s">
        <v>131</v>
      </c>
      <c r="C25" s="231">
        <f t="shared" si="2"/>
        <v>121</v>
      </c>
      <c r="D25" s="232">
        <f t="shared" si="3"/>
        <v>56</v>
      </c>
      <c r="E25" s="232">
        <f t="shared" si="4"/>
        <v>65</v>
      </c>
      <c r="F25" s="225">
        <f t="shared" si="5"/>
        <v>8</v>
      </c>
      <c r="G25" s="133">
        <v>7</v>
      </c>
      <c r="H25" s="133">
        <v>1</v>
      </c>
      <c r="I25" s="232">
        <f t="shared" si="7"/>
        <v>0</v>
      </c>
      <c r="J25" s="133">
        <v>0</v>
      </c>
      <c r="K25" s="133">
        <v>0</v>
      </c>
      <c r="L25" s="225">
        <f t="shared" si="8"/>
        <v>8</v>
      </c>
      <c r="M25" s="133">
        <v>7</v>
      </c>
      <c r="N25" s="133">
        <v>1</v>
      </c>
      <c r="O25" s="225">
        <f t="shared" si="9"/>
        <v>1</v>
      </c>
      <c r="P25" s="133">
        <v>1</v>
      </c>
      <c r="Q25" s="133">
        <v>0</v>
      </c>
      <c r="R25" s="232">
        <f t="shared" si="10"/>
        <v>0</v>
      </c>
      <c r="S25" s="133">
        <v>0</v>
      </c>
      <c r="T25" s="133">
        <v>0</v>
      </c>
      <c r="U25" s="225">
        <f t="shared" si="11"/>
        <v>83</v>
      </c>
      <c r="V25" s="133">
        <v>38</v>
      </c>
      <c r="W25" s="133">
        <v>45</v>
      </c>
      <c r="X25" s="232">
        <f t="shared" si="12"/>
        <v>0</v>
      </c>
      <c r="Y25" s="133">
        <v>0</v>
      </c>
      <c r="Z25" s="133">
        <v>0</v>
      </c>
      <c r="AA25" s="225">
        <f t="shared" si="13"/>
        <v>9</v>
      </c>
      <c r="AB25" s="133">
        <v>0</v>
      </c>
      <c r="AC25" s="133">
        <v>9</v>
      </c>
      <c r="AD25" s="232">
        <f t="shared" si="14"/>
        <v>0</v>
      </c>
      <c r="AE25" s="133">
        <v>0</v>
      </c>
      <c r="AF25" s="133">
        <v>0</v>
      </c>
      <c r="AG25" s="225">
        <f t="shared" si="15"/>
        <v>1</v>
      </c>
      <c r="AH25" s="133">
        <v>0</v>
      </c>
      <c r="AI25" s="133">
        <v>1</v>
      </c>
      <c r="AJ25" s="225">
        <f t="shared" si="16"/>
        <v>11</v>
      </c>
      <c r="AK25" s="200">
        <v>3</v>
      </c>
      <c r="AL25" s="200">
        <v>8</v>
      </c>
      <c r="AM25" s="133">
        <v>0</v>
      </c>
      <c r="AN25" s="133">
        <v>0</v>
      </c>
      <c r="AO25" s="133">
        <f t="shared" si="17"/>
        <v>5</v>
      </c>
      <c r="AP25" s="133">
        <v>0</v>
      </c>
      <c r="AQ25" s="133">
        <v>5</v>
      </c>
      <c r="AR25" s="42" t="s">
        <v>131</v>
      </c>
      <c r="AS25" s="4"/>
    </row>
    <row r="26" spans="1:45" ht="18.75" customHeight="1">
      <c r="A26" s="39"/>
      <c r="B26" s="41" t="s">
        <v>132</v>
      </c>
      <c r="C26" s="231">
        <f t="shared" si="2"/>
        <v>181</v>
      </c>
      <c r="D26" s="232">
        <f t="shared" si="3"/>
        <v>70</v>
      </c>
      <c r="E26" s="232">
        <f t="shared" si="4"/>
        <v>111</v>
      </c>
      <c r="F26" s="225">
        <f t="shared" si="5"/>
        <v>6</v>
      </c>
      <c r="G26" s="133">
        <v>5</v>
      </c>
      <c r="H26" s="133">
        <v>1</v>
      </c>
      <c r="I26" s="232">
        <f t="shared" si="7"/>
        <v>0</v>
      </c>
      <c r="J26" s="133">
        <v>0</v>
      </c>
      <c r="K26" s="133">
        <v>0</v>
      </c>
      <c r="L26" s="225">
        <f t="shared" si="8"/>
        <v>7</v>
      </c>
      <c r="M26" s="133">
        <v>7</v>
      </c>
      <c r="N26" s="133">
        <v>0</v>
      </c>
      <c r="O26" s="225">
        <f t="shared" si="9"/>
        <v>6</v>
      </c>
      <c r="P26" s="133">
        <v>6</v>
      </c>
      <c r="Q26" s="133">
        <v>0</v>
      </c>
      <c r="R26" s="232">
        <f t="shared" si="10"/>
        <v>0</v>
      </c>
      <c r="S26" s="133">
        <v>0</v>
      </c>
      <c r="T26" s="133">
        <v>0</v>
      </c>
      <c r="U26" s="225">
        <f t="shared" si="11"/>
        <v>147</v>
      </c>
      <c r="V26" s="133">
        <v>51</v>
      </c>
      <c r="W26" s="133">
        <v>96</v>
      </c>
      <c r="X26" s="232">
        <f t="shared" si="12"/>
        <v>0</v>
      </c>
      <c r="Y26" s="133">
        <v>0</v>
      </c>
      <c r="Z26" s="133">
        <v>0</v>
      </c>
      <c r="AA26" s="225">
        <f t="shared" si="13"/>
        <v>7</v>
      </c>
      <c r="AB26" s="133">
        <v>0</v>
      </c>
      <c r="AC26" s="133">
        <v>7</v>
      </c>
      <c r="AD26" s="232">
        <f t="shared" si="14"/>
        <v>0</v>
      </c>
      <c r="AE26" s="133">
        <v>0</v>
      </c>
      <c r="AF26" s="133">
        <v>0</v>
      </c>
      <c r="AG26" s="225">
        <f t="shared" si="15"/>
        <v>0</v>
      </c>
      <c r="AH26" s="133">
        <v>0</v>
      </c>
      <c r="AI26" s="133">
        <v>0</v>
      </c>
      <c r="AJ26" s="225">
        <f t="shared" si="16"/>
        <v>8</v>
      </c>
      <c r="AK26" s="200">
        <v>1</v>
      </c>
      <c r="AL26" s="200">
        <v>7</v>
      </c>
      <c r="AM26" s="133">
        <v>0</v>
      </c>
      <c r="AN26" s="133">
        <v>3</v>
      </c>
      <c r="AO26" s="133">
        <f t="shared" si="17"/>
        <v>4</v>
      </c>
      <c r="AP26" s="133">
        <v>1</v>
      </c>
      <c r="AQ26" s="133">
        <v>3</v>
      </c>
      <c r="AR26" s="42" t="s">
        <v>132</v>
      </c>
      <c r="AS26" s="4"/>
    </row>
    <row r="27" spans="1:45" ht="18.75" customHeight="1">
      <c r="A27" s="39"/>
      <c r="B27" s="41" t="s">
        <v>133</v>
      </c>
      <c r="C27" s="231">
        <f t="shared" si="2"/>
        <v>142</v>
      </c>
      <c r="D27" s="232">
        <f t="shared" si="3"/>
        <v>57</v>
      </c>
      <c r="E27" s="232">
        <f t="shared" si="4"/>
        <v>85</v>
      </c>
      <c r="F27" s="225">
        <f t="shared" si="5"/>
        <v>4</v>
      </c>
      <c r="G27" s="133">
        <v>2</v>
      </c>
      <c r="H27" s="133">
        <v>2</v>
      </c>
      <c r="I27" s="232">
        <f t="shared" si="7"/>
        <v>0</v>
      </c>
      <c r="J27" s="133">
        <v>0</v>
      </c>
      <c r="K27" s="133">
        <v>0</v>
      </c>
      <c r="L27" s="225">
        <f t="shared" si="8"/>
        <v>5</v>
      </c>
      <c r="M27" s="133">
        <v>4</v>
      </c>
      <c r="N27" s="133">
        <v>1</v>
      </c>
      <c r="O27" s="225">
        <f t="shared" si="9"/>
        <v>4</v>
      </c>
      <c r="P27" s="133">
        <v>4</v>
      </c>
      <c r="Q27" s="133">
        <v>0</v>
      </c>
      <c r="R27" s="232">
        <f t="shared" si="10"/>
        <v>0</v>
      </c>
      <c r="S27" s="133">
        <v>0</v>
      </c>
      <c r="T27" s="133">
        <v>0</v>
      </c>
      <c r="U27" s="225">
        <f t="shared" si="11"/>
        <v>107</v>
      </c>
      <c r="V27" s="133">
        <v>42</v>
      </c>
      <c r="W27" s="133">
        <v>65</v>
      </c>
      <c r="X27" s="232">
        <f t="shared" si="12"/>
        <v>0</v>
      </c>
      <c r="Y27" s="133">
        <v>0</v>
      </c>
      <c r="Z27" s="133">
        <v>0</v>
      </c>
      <c r="AA27" s="225">
        <f t="shared" si="13"/>
        <v>5</v>
      </c>
      <c r="AB27" s="133">
        <v>0</v>
      </c>
      <c r="AC27" s="133">
        <v>5</v>
      </c>
      <c r="AD27" s="232">
        <f t="shared" si="14"/>
        <v>0</v>
      </c>
      <c r="AE27" s="133">
        <v>0</v>
      </c>
      <c r="AF27" s="133">
        <v>0</v>
      </c>
      <c r="AG27" s="225">
        <f t="shared" si="15"/>
        <v>2</v>
      </c>
      <c r="AH27" s="133">
        <v>0</v>
      </c>
      <c r="AI27" s="133">
        <v>2</v>
      </c>
      <c r="AJ27" s="225">
        <f t="shared" si="16"/>
        <v>15</v>
      </c>
      <c r="AK27" s="200">
        <v>5</v>
      </c>
      <c r="AL27" s="200">
        <v>10</v>
      </c>
      <c r="AM27" s="133">
        <v>0</v>
      </c>
      <c r="AN27" s="133">
        <v>4</v>
      </c>
      <c r="AO27" s="133">
        <f t="shared" si="17"/>
        <v>6</v>
      </c>
      <c r="AP27" s="133">
        <v>0</v>
      </c>
      <c r="AQ27" s="133">
        <v>6</v>
      </c>
      <c r="AR27" s="42" t="s">
        <v>133</v>
      </c>
      <c r="AS27" s="4"/>
    </row>
    <row r="28" spans="1:45" ht="18.75" customHeight="1">
      <c r="A28" s="39"/>
      <c r="B28" s="43" t="s">
        <v>167</v>
      </c>
      <c r="C28" s="231">
        <f t="shared" si="2"/>
        <v>344</v>
      </c>
      <c r="D28" s="232">
        <f t="shared" si="3"/>
        <v>137</v>
      </c>
      <c r="E28" s="232">
        <f t="shared" si="4"/>
        <v>207</v>
      </c>
      <c r="F28" s="225">
        <f t="shared" si="5"/>
        <v>20</v>
      </c>
      <c r="G28" s="133">
        <v>15</v>
      </c>
      <c r="H28" s="133">
        <v>5</v>
      </c>
      <c r="I28" s="232">
        <f t="shared" si="7"/>
        <v>0</v>
      </c>
      <c r="J28" s="133">
        <v>0</v>
      </c>
      <c r="K28" s="133">
        <v>0</v>
      </c>
      <c r="L28" s="225">
        <f t="shared" si="8"/>
        <v>22</v>
      </c>
      <c r="M28" s="133">
        <v>19</v>
      </c>
      <c r="N28" s="133">
        <v>3</v>
      </c>
      <c r="O28" s="225">
        <f t="shared" si="9"/>
        <v>2</v>
      </c>
      <c r="P28" s="133">
        <v>2</v>
      </c>
      <c r="Q28" s="133">
        <v>0</v>
      </c>
      <c r="R28" s="232">
        <f t="shared" si="10"/>
        <v>0</v>
      </c>
      <c r="S28" s="133">
        <v>0</v>
      </c>
      <c r="T28" s="133">
        <v>0</v>
      </c>
      <c r="U28" s="225">
        <f t="shared" si="11"/>
        <v>247</v>
      </c>
      <c r="V28" s="133">
        <v>93</v>
      </c>
      <c r="W28" s="133">
        <v>154</v>
      </c>
      <c r="X28" s="232">
        <f t="shared" si="12"/>
        <v>0</v>
      </c>
      <c r="Y28" s="133">
        <v>0</v>
      </c>
      <c r="Z28" s="133">
        <v>0</v>
      </c>
      <c r="AA28" s="225">
        <f t="shared" si="13"/>
        <v>24</v>
      </c>
      <c r="AB28" s="133">
        <v>0</v>
      </c>
      <c r="AC28" s="133">
        <v>24</v>
      </c>
      <c r="AD28" s="232">
        <f t="shared" si="14"/>
        <v>0</v>
      </c>
      <c r="AE28" s="133">
        <v>0</v>
      </c>
      <c r="AF28" s="133">
        <v>0</v>
      </c>
      <c r="AG28" s="225">
        <f t="shared" si="15"/>
        <v>1</v>
      </c>
      <c r="AH28" s="133">
        <v>0</v>
      </c>
      <c r="AI28" s="133">
        <v>1</v>
      </c>
      <c r="AJ28" s="225">
        <f t="shared" si="16"/>
        <v>28</v>
      </c>
      <c r="AK28" s="200">
        <v>8</v>
      </c>
      <c r="AL28" s="200">
        <v>20</v>
      </c>
      <c r="AM28" s="133">
        <v>1</v>
      </c>
      <c r="AN28" s="133">
        <v>5</v>
      </c>
      <c r="AO28" s="133">
        <f t="shared" si="17"/>
        <v>16</v>
      </c>
      <c r="AP28" s="133">
        <v>4</v>
      </c>
      <c r="AQ28" s="133">
        <v>12</v>
      </c>
      <c r="AR28" s="42" t="s">
        <v>191</v>
      </c>
      <c r="AS28" s="4"/>
    </row>
    <row r="29" spans="1:45" ht="18.75" customHeight="1">
      <c r="A29" s="39"/>
      <c r="B29" s="43" t="s">
        <v>168</v>
      </c>
      <c r="C29" s="231">
        <f t="shared" si="2"/>
        <v>264</v>
      </c>
      <c r="D29" s="232">
        <f t="shared" si="3"/>
        <v>106</v>
      </c>
      <c r="E29" s="232">
        <f t="shared" si="4"/>
        <v>158</v>
      </c>
      <c r="F29" s="225">
        <f t="shared" si="5"/>
        <v>13</v>
      </c>
      <c r="G29" s="133">
        <v>11</v>
      </c>
      <c r="H29" s="133">
        <v>2</v>
      </c>
      <c r="I29" s="232">
        <f t="shared" si="7"/>
        <v>0</v>
      </c>
      <c r="J29" s="133">
        <v>0</v>
      </c>
      <c r="K29" s="133">
        <v>0</v>
      </c>
      <c r="L29" s="225">
        <f t="shared" si="8"/>
        <v>14</v>
      </c>
      <c r="M29" s="133">
        <v>12</v>
      </c>
      <c r="N29" s="133">
        <v>2</v>
      </c>
      <c r="O29" s="225">
        <f t="shared" si="9"/>
        <v>5</v>
      </c>
      <c r="P29" s="133">
        <v>3</v>
      </c>
      <c r="Q29" s="133">
        <v>2</v>
      </c>
      <c r="R29" s="232">
        <f t="shared" si="10"/>
        <v>0</v>
      </c>
      <c r="S29" s="133">
        <v>0</v>
      </c>
      <c r="T29" s="133">
        <v>0</v>
      </c>
      <c r="U29" s="225">
        <f t="shared" si="11"/>
        <v>192</v>
      </c>
      <c r="V29" s="133">
        <v>71</v>
      </c>
      <c r="W29" s="133">
        <v>121</v>
      </c>
      <c r="X29" s="232">
        <f t="shared" si="12"/>
        <v>0</v>
      </c>
      <c r="Y29" s="133">
        <v>0</v>
      </c>
      <c r="Z29" s="133">
        <v>0</v>
      </c>
      <c r="AA29" s="225">
        <f t="shared" si="13"/>
        <v>15</v>
      </c>
      <c r="AB29" s="133">
        <v>0</v>
      </c>
      <c r="AC29" s="133">
        <v>15</v>
      </c>
      <c r="AD29" s="232">
        <f t="shared" si="14"/>
        <v>0</v>
      </c>
      <c r="AE29" s="133">
        <v>0</v>
      </c>
      <c r="AF29" s="133">
        <v>0</v>
      </c>
      <c r="AG29" s="225">
        <f t="shared" si="15"/>
        <v>3</v>
      </c>
      <c r="AH29" s="133">
        <v>0</v>
      </c>
      <c r="AI29" s="133">
        <v>3</v>
      </c>
      <c r="AJ29" s="225">
        <f t="shared" si="16"/>
        <v>22</v>
      </c>
      <c r="AK29" s="200">
        <v>9</v>
      </c>
      <c r="AL29" s="200">
        <v>13</v>
      </c>
      <c r="AM29" s="133">
        <v>8</v>
      </c>
      <c r="AN29" s="133">
        <v>2</v>
      </c>
      <c r="AO29" s="133">
        <f t="shared" si="17"/>
        <v>14</v>
      </c>
      <c r="AP29" s="133">
        <v>4</v>
      </c>
      <c r="AQ29" s="133">
        <v>10</v>
      </c>
      <c r="AR29" s="42" t="s">
        <v>192</v>
      </c>
      <c r="AS29" s="4"/>
    </row>
    <row r="30" spans="1:45" ht="18.75" customHeight="1">
      <c r="A30" s="39"/>
      <c r="B30" s="43" t="s">
        <v>169</v>
      </c>
      <c r="C30" s="231">
        <f t="shared" si="2"/>
        <v>170</v>
      </c>
      <c r="D30" s="232">
        <f t="shared" si="3"/>
        <v>77</v>
      </c>
      <c r="E30" s="232">
        <f t="shared" si="4"/>
        <v>93</v>
      </c>
      <c r="F30" s="225">
        <f t="shared" si="5"/>
        <v>9</v>
      </c>
      <c r="G30" s="133">
        <v>6</v>
      </c>
      <c r="H30" s="133">
        <v>3</v>
      </c>
      <c r="I30" s="232">
        <f t="shared" si="7"/>
        <v>0</v>
      </c>
      <c r="J30" s="133">
        <v>0</v>
      </c>
      <c r="K30" s="133">
        <v>0</v>
      </c>
      <c r="L30" s="225">
        <f t="shared" si="8"/>
        <v>9</v>
      </c>
      <c r="M30" s="133">
        <v>9</v>
      </c>
      <c r="N30" s="133">
        <v>0</v>
      </c>
      <c r="O30" s="225">
        <f t="shared" si="9"/>
        <v>1</v>
      </c>
      <c r="P30" s="133">
        <v>1</v>
      </c>
      <c r="Q30" s="133">
        <v>0</v>
      </c>
      <c r="R30" s="232">
        <f t="shared" si="10"/>
        <v>0</v>
      </c>
      <c r="S30" s="133">
        <v>0</v>
      </c>
      <c r="T30" s="133">
        <v>0</v>
      </c>
      <c r="U30" s="225">
        <f t="shared" si="11"/>
        <v>115</v>
      </c>
      <c r="V30" s="133">
        <v>51</v>
      </c>
      <c r="W30" s="133">
        <v>64</v>
      </c>
      <c r="X30" s="232">
        <f t="shared" si="12"/>
        <v>0</v>
      </c>
      <c r="Y30" s="133">
        <v>0</v>
      </c>
      <c r="Z30" s="133">
        <v>0</v>
      </c>
      <c r="AA30" s="225">
        <f t="shared" si="13"/>
        <v>12</v>
      </c>
      <c r="AB30" s="133">
        <v>0</v>
      </c>
      <c r="AC30" s="133">
        <v>12</v>
      </c>
      <c r="AD30" s="232">
        <f t="shared" si="14"/>
        <v>0</v>
      </c>
      <c r="AE30" s="133">
        <v>0</v>
      </c>
      <c r="AF30" s="133">
        <v>0</v>
      </c>
      <c r="AG30" s="225">
        <f t="shared" si="15"/>
        <v>0</v>
      </c>
      <c r="AH30" s="133">
        <v>0</v>
      </c>
      <c r="AI30" s="133">
        <v>0</v>
      </c>
      <c r="AJ30" s="225">
        <f t="shared" si="16"/>
        <v>24</v>
      </c>
      <c r="AK30" s="200">
        <v>10</v>
      </c>
      <c r="AL30" s="200">
        <v>14</v>
      </c>
      <c r="AM30" s="133">
        <v>0</v>
      </c>
      <c r="AN30" s="133">
        <v>4</v>
      </c>
      <c r="AO30" s="133">
        <f t="shared" si="17"/>
        <v>0</v>
      </c>
      <c r="AP30" s="133">
        <v>0</v>
      </c>
      <c r="AQ30" s="133">
        <v>0</v>
      </c>
      <c r="AR30" s="42" t="s">
        <v>193</v>
      </c>
      <c r="AS30" s="4"/>
    </row>
    <row r="31" spans="1:45" ht="18.75" customHeight="1">
      <c r="A31" s="39"/>
      <c r="B31" s="43" t="s">
        <v>231</v>
      </c>
      <c r="C31" s="231">
        <f t="shared" si="2"/>
        <v>523</v>
      </c>
      <c r="D31" s="232">
        <f t="shared" si="3"/>
        <v>234</v>
      </c>
      <c r="E31" s="232">
        <f t="shared" si="4"/>
        <v>289</v>
      </c>
      <c r="F31" s="225">
        <f t="shared" si="5"/>
        <v>31</v>
      </c>
      <c r="G31" s="133">
        <v>27</v>
      </c>
      <c r="H31" s="133">
        <v>4</v>
      </c>
      <c r="I31" s="232">
        <f t="shared" si="7"/>
        <v>0</v>
      </c>
      <c r="J31" s="133">
        <v>0</v>
      </c>
      <c r="K31" s="133">
        <v>0</v>
      </c>
      <c r="L31" s="225">
        <f t="shared" si="8"/>
        <v>31</v>
      </c>
      <c r="M31" s="133">
        <v>25</v>
      </c>
      <c r="N31" s="133">
        <v>6</v>
      </c>
      <c r="O31" s="225">
        <f t="shared" si="9"/>
        <v>8</v>
      </c>
      <c r="P31" s="133">
        <v>8</v>
      </c>
      <c r="Q31" s="133">
        <v>0</v>
      </c>
      <c r="R31" s="232">
        <f t="shared" si="10"/>
        <v>0</v>
      </c>
      <c r="S31" s="133">
        <v>0</v>
      </c>
      <c r="T31" s="133">
        <v>0</v>
      </c>
      <c r="U31" s="225">
        <f t="shared" si="11"/>
        <v>392</v>
      </c>
      <c r="V31" s="133">
        <v>168</v>
      </c>
      <c r="W31" s="133">
        <v>224</v>
      </c>
      <c r="X31" s="232">
        <f t="shared" si="12"/>
        <v>0</v>
      </c>
      <c r="Y31" s="133">
        <v>0</v>
      </c>
      <c r="Z31" s="133">
        <v>0</v>
      </c>
      <c r="AA31" s="225">
        <f t="shared" si="13"/>
        <v>33</v>
      </c>
      <c r="AB31" s="133">
        <v>0</v>
      </c>
      <c r="AC31" s="133">
        <v>33</v>
      </c>
      <c r="AD31" s="232">
        <f t="shared" si="14"/>
        <v>0</v>
      </c>
      <c r="AE31" s="133">
        <v>0</v>
      </c>
      <c r="AF31" s="133">
        <v>0</v>
      </c>
      <c r="AG31" s="225">
        <f t="shared" si="15"/>
        <v>4</v>
      </c>
      <c r="AH31" s="133">
        <v>0</v>
      </c>
      <c r="AI31" s="133">
        <v>4</v>
      </c>
      <c r="AJ31" s="225">
        <f t="shared" si="16"/>
        <v>24</v>
      </c>
      <c r="AK31" s="200">
        <v>6</v>
      </c>
      <c r="AL31" s="200">
        <v>18</v>
      </c>
      <c r="AM31" s="133">
        <v>0</v>
      </c>
      <c r="AN31" s="133">
        <v>1</v>
      </c>
      <c r="AO31" s="133">
        <f t="shared" si="17"/>
        <v>24</v>
      </c>
      <c r="AP31" s="133">
        <v>5</v>
      </c>
      <c r="AQ31" s="133">
        <v>19</v>
      </c>
      <c r="AR31" s="42" t="s">
        <v>231</v>
      </c>
      <c r="AS31" s="4"/>
    </row>
    <row r="32" spans="1:45" s="228" customFormat="1" ht="18.75" customHeight="1">
      <c r="A32" s="270" t="s">
        <v>239</v>
      </c>
      <c r="B32" s="271"/>
      <c r="C32" s="224">
        <f t="shared" si="2"/>
        <v>74</v>
      </c>
      <c r="D32" s="225">
        <f t="shared" si="3"/>
        <v>39</v>
      </c>
      <c r="E32" s="225">
        <f t="shared" si="4"/>
        <v>35</v>
      </c>
      <c r="F32" s="225">
        <f t="shared" si="5"/>
        <v>6</v>
      </c>
      <c r="G32" s="225">
        <f aca="true" t="shared" si="18" ref="G32:AQ32">SUM(G33:G34)</f>
        <v>4</v>
      </c>
      <c r="H32" s="225">
        <f t="shared" si="18"/>
        <v>2</v>
      </c>
      <c r="I32" s="225">
        <f t="shared" si="7"/>
        <v>0</v>
      </c>
      <c r="J32" s="225">
        <f t="shared" si="18"/>
        <v>0</v>
      </c>
      <c r="K32" s="225">
        <f t="shared" si="18"/>
        <v>0</v>
      </c>
      <c r="L32" s="225">
        <f t="shared" si="8"/>
        <v>6</v>
      </c>
      <c r="M32" s="225">
        <f t="shared" si="18"/>
        <v>5</v>
      </c>
      <c r="N32" s="225">
        <f t="shared" si="18"/>
        <v>1</v>
      </c>
      <c r="O32" s="225">
        <f t="shared" si="9"/>
        <v>1</v>
      </c>
      <c r="P32" s="225">
        <f t="shared" si="18"/>
        <v>1</v>
      </c>
      <c r="Q32" s="225">
        <f t="shared" si="18"/>
        <v>0</v>
      </c>
      <c r="R32" s="225">
        <f t="shared" si="10"/>
        <v>0</v>
      </c>
      <c r="S32" s="225">
        <f t="shared" si="18"/>
        <v>0</v>
      </c>
      <c r="T32" s="225">
        <f t="shared" si="18"/>
        <v>0</v>
      </c>
      <c r="U32" s="225">
        <f t="shared" si="11"/>
        <v>45</v>
      </c>
      <c r="V32" s="225">
        <f t="shared" si="18"/>
        <v>23</v>
      </c>
      <c r="W32" s="225">
        <f t="shared" si="18"/>
        <v>22</v>
      </c>
      <c r="X32" s="225">
        <f t="shared" si="12"/>
        <v>0</v>
      </c>
      <c r="Y32" s="225">
        <f t="shared" si="18"/>
        <v>0</v>
      </c>
      <c r="Z32" s="225">
        <f t="shared" si="18"/>
        <v>0</v>
      </c>
      <c r="AA32" s="225">
        <f t="shared" si="13"/>
        <v>7</v>
      </c>
      <c r="AB32" s="225">
        <f t="shared" si="18"/>
        <v>0</v>
      </c>
      <c r="AC32" s="225">
        <f t="shared" si="18"/>
        <v>7</v>
      </c>
      <c r="AD32" s="225">
        <f t="shared" si="14"/>
        <v>0</v>
      </c>
      <c r="AE32" s="225">
        <f t="shared" si="18"/>
        <v>0</v>
      </c>
      <c r="AF32" s="225">
        <f t="shared" si="18"/>
        <v>0</v>
      </c>
      <c r="AG32" s="225">
        <f t="shared" si="15"/>
        <v>1</v>
      </c>
      <c r="AH32" s="225">
        <f t="shared" si="18"/>
        <v>0</v>
      </c>
      <c r="AI32" s="225">
        <f t="shared" si="18"/>
        <v>1</v>
      </c>
      <c r="AJ32" s="225">
        <f t="shared" si="16"/>
        <v>8</v>
      </c>
      <c r="AK32" s="225">
        <f t="shared" si="18"/>
        <v>6</v>
      </c>
      <c r="AL32" s="225">
        <f t="shared" si="18"/>
        <v>2</v>
      </c>
      <c r="AM32" s="225">
        <f t="shared" si="18"/>
        <v>0</v>
      </c>
      <c r="AN32" s="225">
        <f t="shared" si="18"/>
        <v>1</v>
      </c>
      <c r="AO32" s="225">
        <f t="shared" si="17"/>
        <v>2</v>
      </c>
      <c r="AP32" s="225">
        <f t="shared" si="18"/>
        <v>0</v>
      </c>
      <c r="AQ32" s="225">
        <f t="shared" si="18"/>
        <v>2</v>
      </c>
      <c r="AR32" s="265" t="s">
        <v>239</v>
      </c>
      <c r="AS32" s="305"/>
    </row>
    <row r="33" spans="1:45" ht="18.75" customHeight="1">
      <c r="A33" s="39"/>
      <c r="B33" s="41" t="s">
        <v>134</v>
      </c>
      <c r="C33" s="231">
        <f t="shared" si="2"/>
        <v>61</v>
      </c>
      <c r="D33" s="232">
        <f t="shared" si="3"/>
        <v>31</v>
      </c>
      <c r="E33" s="232">
        <f t="shared" si="4"/>
        <v>30</v>
      </c>
      <c r="F33" s="225">
        <f t="shared" si="5"/>
        <v>5</v>
      </c>
      <c r="G33" s="133">
        <v>3</v>
      </c>
      <c r="H33" s="133">
        <v>2</v>
      </c>
      <c r="I33" s="232">
        <f t="shared" si="7"/>
        <v>0</v>
      </c>
      <c r="J33" s="133">
        <v>0</v>
      </c>
      <c r="K33" s="133">
        <v>0</v>
      </c>
      <c r="L33" s="225">
        <f t="shared" si="8"/>
        <v>5</v>
      </c>
      <c r="M33" s="133">
        <v>4</v>
      </c>
      <c r="N33" s="133">
        <v>1</v>
      </c>
      <c r="O33" s="225">
        <f t="shared" si="9"/>
        <v>0</v>
      </c>
      <c r="P33" s="133">
        <v>0</v>
      </c>
      <c r="Q33" s="133">
        <v>0</v>
      </c>
      <c r="R33" s="232">
        <f t="shared" si="10"/>
        <v>0</v>
      </c>
      <c r="S33" s="133">
        <v>0</v>
      </c>
      <c r="T33" s="133">
        <v>0</v>
      </c>
      <c r="U33" s="225">
        <f t="shared" si="11"/>
        <v>40</v>
      </c>
      <c r="V33" s="133">
        <v>21</v>
      </c>
      <c r="W33" s="133">
        <v>19</v>
      </c>
      <c r="X33" s="232">
        <f t="shared" si="12"/>
        <v>0</v>
      </c>
      <c r="Y33" s="133">
        <v>0</v>
      </c>
      <c r="Z33" s="133">
        <v>0</v>
      </c>
      <c r="AA33" s="225">
        <f t="shared" si="13"/>
        <v>6</v>
      </c>
      <c r="AB33" s="133">
        <v>0</v>
      </c>
      <c r="AC33" s="133">
        <v>6</v>
      </c>
      <c r="AD33" s="232">
        <f t="shared" si="14"/>
        <v>0</v>
      </c>
      <c r="AE33" s="133">
        <v>0</v>
      </c>
      <c r="AF33" s="133">
        <v>0</v>
      </c>
      <c r="AG33" s="225">
        <f t="shared" si="15"/>
        <v>0</v>
      </c>
      <c r="AH33" s="133">
        <v>0</v>
      </c>
      <c r="AI33" s="133">
        <v>0</v>
      </c>
      <c r="AJ33" s="225">
        <f t="shared" si="16"/>
        <v>5</v>
      </c>
      <c r="AK33" s="133">
        <v>3</v>
      </c>
      <c r="AL33" s="133">
        <v>2</v>
      </c>
      <c r="AM33" s="133">
        <v>0</v>
      </c>
      <c r="AN33" s="133">
        <v>1</v>
      </c>
      <c r="AO33" s="133">
        <f t="shared" si="17"/>
        <v>2</v>
      </c>
      <c r="AP33" s="133">
        <v>0</v>
      </c>
      <c r="AQ33" s="133">
        <v>2</v>
      </c>
      <c r="AR33" s="42" t="s">
        <v>134</v>
      </c>
      <c r="AS33" s="4"/>
    </row>
    <row r="34" spans="1:45" ht="18.75" customHeight="1">
      <c r="A34" s="39"/>
      <c r="B34" s="41" t="s">
        <v>135</v>
      </c>
      <c r="C34" s="231">
        <f t="shared" si="2"/>
        <v>13</v>
      </c>
      <c r="D34" s="232">
        <f t="shared" si="3"/>
        <v>8</v>
      </c>
      <c r="E34" s="232">
        <f t="shared" si="4"/>
        <v>5</v>
      </c>
      <c r="F34" s="225">
        <f t="shared" si="5"/>
        <v>1</v>
      </c>
      <c r="G34" s="133">
        <v>1</v>
      </c>
      <c r="H34" s="133">
        <v>0</v>
      </c>
      <c r="I34" s="232">
        <f t="shared" si="7"/>
        <v>0</v>
      </c>
      <c r="J34" s="133">
        <v>0</v>
      </c>
      <c r="K34" s="133">
        <v>0</v>
      </c>
      <c r="L34" s="225">
        <f t="shared" si="8"/>
        <v>1</v>
      </c>
      <c r="M34" s="133">
        <v>1</v>
      </c>
      <c r="N34" s="133">
        <v>0</v>
      </c>
      <c r="O34" s="225">
        <f t="shared" si="9"/>
        <v>1</v>
      </c>
      <c r="P34" s="133">
        <v>1</v>
      </c>
      <c r="Q34" s="133">
        <v>0</v>
      </c>
      <c r="R34" s="232">
        <f t="shared" si="10"/>
        <v>0</v>
      </c>
      <c r="S34" s="133">
        <v>0</v>
      </c>
      <c r="T34" s="133">
        <v>0</v>
      </c>
      <c r="U34" s="225">
        <f t="shared" si="11"/>
        <v>5</v>
      </c>
      <c r="V34" s="133">
        <v>2</v>
      </c>
      <c r="W34" s="133">
        <v>3</v>
      </c>
      <c r="X34" s="232">
        <f t="shared" si="12"/>
        <v>0</v>
      </c>
      <c r="Y34" s="133">
        <v>0</v>
      </c>
      <c r="Z34" s="133">
        <v>0</v>
      </c>
      <c r="AA34" s="225">
        <f t="shared" si="13"/>
        <v>1</v>
      </c>
      <c r="AB34" s="133">
        <v>0</v>
      </c>
      <c r="AC34" s="133">
        <v>1</v>
      </c>
      <c r="AD34" s="232">
        <f t="shared" si="14"/>
        <v>0</v>
      </c>
      <c r="AE34" s="133">
        <v>0</v>
      </c>
      <c r="AF34" s="133">
        <v>0</v>
      </c>
      <c r="AG34" s="225">
        <f t="shared" si="15"/>
        <v>1</v>
      </c>
      <c r="AH34" s="133">
        <v>0</v>
      </c>
      <c r="AI34" s="133">
        <v>1</v>
      </c>
      <c r="AJ34" s="225">
        <f t="shared" si="16"/>
        <v>3</v>
      </c>
      <c r="AK34" s="133">
        <v>3</v>
      </c>
      <c r="AL34" s="133">
        <v>0</v>
      </c>
      <c r="AM34" s="133">
        <v>0</v>
      </c>
      <c r="AN34" s="133">
        <v>0</v>
      </c>
      <c r="AO34" s="133">
        <f t="shared" si="17"/>
        <v>0</v>
      </c>
      <c r="AP34" s="133">
        <v>0</v>
      </c>
      <c r="AQ34" s="133">
        <v>0</v>
      </c>
      <c r="AR34" s="42" t="s">
        <v>135</v>
      </c>
      <c r="AS34" s="4"/>
    </row>
    <row r="35" spans="1:45" s="228" customFormat="1" ht="18.75" customHeight="1">
      <c r="A35" s="272" t="s">
        <v>240</v>
      </c>
      <c r="B35" s="273"/>
      <c r="C35" s="224">
        <f t="shared" si="2"/>
        <v>286</v>
      </c>
      <c r="D35" s="225">
        <f t="shared" si="3"/>
        <v>123</v>
      </c>
      <c r="E35" s="225">
        <f t="shared" si="4"/>
        <v>163</v>
      </c>
      <c r="F35" s="225">
        <f t="shared" si="5"/>
        <v>15</v>
      </c>
      <c r="G35" s="225">
        <f aca="true" t="shared" si="19" ref="G35:AQ35">SUM(G36:G39)</f>
        <v>10</v>
      </c>
      <c r="H35" s="225">
        <f t="shared" si="19"/>
        <v>5</v>
      </c>
      <c r="I35" s="225">
        <f t="shared" si="7"/>
        <v>0</v>
      </c>
      <c r="J35" s="225">
        <f t="shared" si="19"/>
        <v>0</v>
      </c>
      <c r="K35" s="225">
        <f t="shared" si="19"/>
        <v>0</v>
      </c>
      <c r="L35" s="225">
        <f t="shared" si="8"/>
        <v>16</v>
      </c>
      <c r="M35" s="225">
        <f t="shared" si="19"/>
        <v>13</v>
      </c>
      <c r="N35" s="225">
        <f t="shared" si="19"/>
        <v>3</v>
      </c>
      <c r="O35" s="225">
        <f t="shared" si="9"/>
        <v>5</v>
      </c>
      <c r="P35" s="225">
        <f t="shared" si="19"/>
        <v>4</v>
      </c>
      <c r="Q35" s="225">
        <f t="shared" si="19"/>
        <v>1</v>
      </c>
      <c r="R35" s="225">
        <f t="shared" si="10"/>
        <v>0</v>
      </c>
      <c r="S35" s="225">
        <f t="shared" si="19"/>
        <v>0</v>
      </c>
      <c r="T35" s="225">
        <f t="shared" si="19"/>
        <v>0</v>
      </c>
      <c r="U35" s="225">
        <f t="shared" si="11"/>
        <v>204</v>
      </c>
      <c r="V35" s="225">
        <f t="shared" si="19"/>
        <v>84</v>
      </c>
      <c r="W35" s="225">
        <f t="shared" si="19"/>
        <v>120</v>
      </c>
      <c r="X35" s="225">
        <f t="shared" si="12"/>
        <v>0</v>
      </c>
      <c r="Y35" s="225">
        <f t="shared" si="19"/>
        <v>0</v>
      </c>
      <c r="Z35" s="225">
        <f t="shared" si="19"/>
        <v>0</v>
      </c>
      <c r="AA35" s="225">
        <f t="shared" si="13"/>
        <v>18</v>
      </c>
      <c r="AB35" s="225">
        <f t="shared" si="19"/>
        <v>0</v>
      </c>
      <c r="AC35" s="225">
        <f t="shared" si="19"/>
        <v>18</v>
      </c>
      <c r="AD35" s="225">
        <f t="shared" si="14"/>
        <v>0</v>
      </c>
      <c r="AE35" s="225">
        <f t="shared" si="19"/>
        <v>0</v>
      </c>
      <c r="AF35" s="225">
        <f t="shared" si="19"/>
        <v>0</v>
      </c>
      <c r="AG35" s="225">
        <f t="shared" si="15"/>
        <v>2</v>
      </c>
      <c r="AH35" s="225">
        <f t="shared" si="19"/>
        <v>0</v>
      </c>
      <c r="AI35" s="225">
        <f t="shared" si="19"/>
        <v>2</v>
      </c>
      <c r="AJ35" s="225">
        <f t="shared" si="16"/>
        <v>26</v>
      </c>
      <c r="AK35" s="225">
        <f t="shared" si="19"/>
        <v>12</v>
      </c>
      <c r="AL35" s="225">
        <f t="shared" si="19"/>
        <v>14</v>
      </c>
      <c r="AM35" s="225">
        <f t="shared" si="19"/>
        <v>0</v>
      </c>
      <c r="AN35" s="225">
        <f t="shared" si="19"/>
        <v>4</v>
      </c>
      <c r="AO35" s="225">
        <f t="shared" si="17"/>
        <v>10</v>
      </c>
      <c r="AP35" s="225">
        <f t="shared" si="19"/>
        <v>1</v>
      </c>
      <c r="AQ35" s="225">
        <f t="shared" si="19"/>
        <v>9</v>
      </c>
      <c r="AR35" s="265" t="s">
        <v>240</v>
      </c>
      <c r="AS35" s="305"/>
    </row>
    <row r="36" spans="1:45" ht="18.75" customHeight="1">
      <c r="A36" s="39"/>
      <c r="B36" s="41" t="s">
        <v>154</v>
      </c>
      <c r="C36" s="231">
        <f t="shared" si="2"/>
        <v>80</v>
      </c>
      <c r="D36" s="232">
        <f t="shared" si="3"/>
        <v>34</v>
      </c>
      <c r="E36" s="232">
        <f t="shared" si="4"/>
        <v>46</v>
      </c>
      <c r="F36" s="225">
        <f t="shared" si="5"/>
        <v>3</v>
      </c>
      <c r="G36" s="133">
        <v>1</v>
      </c>
      <c r="H36" s="133">
        <v>2</v>
      </c>
      <c r="I36" s="232">
        <f t="shared" si="7"/>
        <v>0</v>
      </c>
      <c r="J36" s="133">
        <v>0</v>
      </c>
      <c r="K36" s="133">
        <v>0</v>
      </c>
      <c r="L36" s="225">
        <f t="shared" si="8"/>
        <v>4</v>
      </c>
      <c r="M36" s="133">
        <v>3</v>
      </c>
      <c r="N36" s="133">
        <v>1</v>
      </c>
      <c r="O36" s="225">
        <f t="shared" si="9"/>
        <v>1</v>
      </c>
      <c r="P36" s="133">
        <v>0</v>
      </c>
      <c r="Q36" s="133">
        <v>1</v>
      </c>
      <c r="R36" s="232">
        <f t="shared" si="10"/>
        <v>0</v>
      </c>
      <c r="S36" s="133">
        <v>0</v>
      </c>
      <c r="T36" s="133">
        <v>0</v>
      </c>
      <c r="U36" s="225">
        <f t="shared" si="11"/>
        <v>58</v>
      </c>
      <c r="V36" s="133">
        <v>26</v>
      </c>
      <c r="W36" s="133">
        <v>32</v>
      </c>
      <c r="X36" s="232">
        <f t="shared" si="12"/>
        <v>0</v>
      </c>
      <c r="Y36" s="133">
        <v>0</v>
      </c>
      <c r="Z36" s="133">
        <v>0</v>
      </c>
      <c r="AA36" s="225">
        <f t="shared" si="13"/>
        <v>4</v>
      </c>
      <c r="AB36" s="133">
        <v>0</v>
      </c>
      <c r="AC36" s="133">
        <v>4</v>
      </c>
      <c r="AD36" s="232">
        <f t="shared" si="14"/>
        <v>0</v>
      </c>
      <c r="AE36" s="133">
        <v>0</v>
      </c>
      <c r="AF36" s="133">
        <v>0</v>
      </c>
      <c r="AG36" s="225">
        <f t="shared" si="15"/>
        <v>1</v>
      </c>
      <c r="AH36" s="133">
        <v>0</v>
      </c>
      <c r="AI36" s="133">
        <v>1</v>
      </c>
      <c r="AJ36" s="225">
        <f t="shared" si="16"/>
        <v>9</v>
      </c>
      <c r="AK36" s="133">
        <v>4</v>
      </c>
      <c r="AL36" s="133">
        <v>5</v>
      </c>
      <c r="AM36" s="133">
        <v>0</v>
      </c>
      <c r="AN36" s="133">
        <v>1</v>
      </c>
      <c r="AO36" s="133">
        <f t="shared" si="17"/>
        <v>3</v>
      </c>
      <c r="AP36" s="133">
        <v>0</v>
      </c>
      <c r="AQ36" s="133">
        <v>3</v>
      </c>
      <c r="AR36" s="42" t="s">
        <v>153</v>
      </c>
      <c r="AS36" s="4"/>
    </row>
    <row r="37" spans="1:45" ht="18.75" customHeight="1">
      <c r="A37" s="39"/>
      <c r="B37" s="41" t="s">
        <v>156</v>
      </c>
      <c r="C37" s="231">
        <f t="shared" si="2"/>
        <v>35</v>
      </c>
      <c r="D37" s="232">
        <f t="shared" si="3"/>
        <v>15</v>
      </c>
      <c r="E37" s="232">
        <f t="shared" si="4"/>
        <v>20</v>
      </c>
      <c r="F37" s="225">
        <f t="shared" si="5"/>
        <v>2</v>
      </c>
      <c r="G37" s="133">
        <v>2</v>
      </c>
      <c r="H37" s="133">
        <v>0</v>
      </c>
      <c r="I37" s="232">
        <f t="shared" si="7"/>
        <v>0</v>
      </c>
      <c r="J37" s="133">
        <v>0</v>
      </c>
      <c r="K37" s="133">
        <v>0</v>
      </c>
      <c r="L37" s="225">
        <f t="shared" si="8"/>
        <v>2</v>
      </c>
      <c r="M37" s="133">
        <v>1</v>
      </c>
      <c r="N37" s="133">
        <v>1</v>
      </c>
      <c r="O37" s="225">
        <f t="shared" si="9"/>
        <v>1</v>
      </c>
      <c r="P37" s="133">
        <v>1</v>
      </c>
      <c r="Q37" s="133">
        <v>0</v>
      </c>
      <c r="R37" s="232">
        <f t="shared" si="10"/>
        <v>0</v>
      </c>
      <c r="S37" s="133">
        <v>0</v>
      </c>
      <c r="T37" s="133">
        <v>0</v>
      </c>
      <c r="U37" s="225">
        <f t="shared" si="11"/>
        <v>26</v>
      </c>
      <c r="V37" s="133">
        <v>10</v>
      </c>
      <c r="W37" s="133">
        <v>16</v>
      </c>
      <c r="X37" s="232">
        <f t="shared" si="12"/>
        <v>0</v>
      </c>
      <c r="Y37" s="133">
        <v>0</v>
      </c>
      <c r="Z37" s="133">
        <v>0</v>
      </c>
      <c r="AA37" s="225">
        <f t="shared" si="13"/>
        <v>2</v>
      </c>
      <c r="AB37" s="133">
        <v>0</v>
      </c>
      <c r="AC37" s="133">
        <v>2</v>
      </c>
      <c r="AD37" s="232">
        <f t="shared" si="14"/>
        <v>0</v>
      </c>
      <c r="AE37" s="133">
        <v>0</v>
      </c>
      <c r="AF37" s="133">
        <v>0</v>
      </c>
      <c r="AG37" s="225">
        <f t="shared" si="15"/>
        <v>1</v>
      </c>
      <c r="AH37" s="133">
        <v>0</v>
      </c>
      <c r="AI37" s="133">
        <v>1</v>
      </c>
      <c r="AJ37" s="225">
        <f t="shared" si="16"/>
        <v>1</v>
      </c>
      <c r="AK37" s="133">
        <v>1</v>
      </c>
      <c r="AL37" s="133">
        <v>0</v>
      </c>
      <c r="AM37" s="133">
        <v>0</v>
      </c>
      <c r="AN37" s="133">
        <v>0</v>
      </c>
      <c r="AO37" s="133">
        <f t="shared" si="17"/>
        <v>1</v>
      </c>
      <c r="AP37" s="133">
        <v>0</v>
      </c>
      <c r="AQ37" s="133">
        <v>1</v>
      </c>
      <c r="AR37" s="42" t="s">
        <v>155</v>
      </c>
      <c r="AS37" s="4"/>
    </row>
    <row r="38" spans="1:45" ht="18.75" customHeight="1">
      <c r="A38" s="39"/>
      <c r="B38" s="41" t="s">
        <v>158</v>
      </c>
      <c r="C38" s="231">
        <f t="shared" si="2"/>
        <v>124</v>
      </c>
      <c r="D38" s="232">
        <f t="shared" si="3"/>
        <v>52</v>
      </c>
      <c r="E38" s="232">
        <f t="shared" si="4"/>
        <v>72</v>
      </c>
      <c r="F38" s="225">
        <f t="shared" si="5"/>
        <v>6</v>
      </c>
      <c r="G38" s="133">
        <v>4</v>
      </c>
      <c r="H38" s="133">
        <v>2</v>
      </c>
      <c r="I38" s="232">
        <f t="shared" si="7"/>
        <v>0</v>
      </c>
      <c r="J38" s="133">
        <v>0</v>
      </c>
      <c r="K38" s="133">
        <v>0</v>
      </c>
      <c r="L38" s="225">
        <f t="shared" si="8"/>
        <v>6</v>
      </c>
      <c r="M38" s="133">
        <v>6</v>
      </c>
      <c r="N38" s="133">
        <v>0</v>
      </c>
      <c r="O38" s="225">
        <f t="shared" si="9"/>
        <v>3</v>
      </c>
      <c r="P38" s="133">
        <v>3</v>
      </c>
      <c r="Q38" s="133">
        <v>0</v>
      </c>
      <c r="R38" s="232">
        <f t="shared" si="10"/>
        <v>0</v>
      </c>
      <c r="S38" s="133">
        <v>0</v>
      </c>
      <c r="T38" s="133">
        <v>0</v>
      </c>
      <c r="U38" s="225">
        <f t="shared" si="11"/>
        <v>89</v>
      </c>
      <c r="V38" s="133">
        <v>34</v>
      </c>
      <c r="W38" s="133">
        <v>55</v>
      </c>
      <c r="X38" s="232">
        <f t="shared" si="12"/>
        <v>0</v>
      </c>
      <c r="Y38" s="133">
        <v>0</v>
      </c>
      <c r="Z38" s="133">
        <v>0</v>
      </c>
      <c r="AA38" s="225">
        <f t="shared" si="13"/>
        <v>7</v>
      </c>
      <c r="AB38" s="133">
        <v>0</v>
      </c>
      <c r="AC38" s="133">
        <v>7</v>
      </c>
      <c r="AD38" s="232">
        <f t="shared" si="14"/>
        <v>0</v>
      </c>
      <c r="AE38" s="133">
        <v>0</v>
      </c>
      <c r="AF38" s="133">
        <v>0</v>
      </c>
      <c r="AG38" s="225">
        <f t="shared" si="15"/>
        <v>0</v>
      </c>
      <c r="AH38" s="133">
        <v>0</v>
      </c>
      <c r="AI38" s="133">
        <v>0</v>
      </c>
      <c r="AJ38" s="225">
        <f t="shared" si="16"/>
        <v>13</v>
      </c>
      <c r="AK38" s="133">
        <v>5</v>
      </c>
      <c r="AL38" s="133">
        <v>8</v>
      </c>
      <c r="AM38" s="133">
        <v>0</v>
      </c>
      <c r="AN38" s="133">
        <v>3</v>
      </c>
      <c r="AO38" s="133">
        <f t="shared" si="17"/>
        <v>5</v>
      </c>
      <c r="AP38" s="133">
        <v>0</v>
      </c>
      <c r="AQ38" s="133">
        <v>5</v>
      </c>
      <c r="AR38" s="42" t="s">
        <v>157</v>
      </c>
      <c r="AS38" s="4"/>
    </row>
    <row r="39" spans="1:45" ht="18.75" customHeight="1">
      <c r="A39" s="39"/>
      <c r="B39" s="41" t="s">
        <v>160</v>
      </c>
      <c r="C39" s="231">
        <f t="shared" si="2"/>
        <v>47</v>
      </c>
      <c r="D39" s="232">
        <f t="shared" si="3"/>
        <v>22</v>
      </c>
      <c r="E39" s="232">
        <f t="shared" si="4"/>
        <v>25</v>
      </c>
      <c r="F39" s="225">
        <f t="shared" si="5"/>
        <v>4</v>
      </c>
      <c r="G39" s="133">
        <v>3</v>
      </c>
      <c r="H39" s="133">
        <v>1</v>
      </c>
      <c r="I39" s="232">
        <f t="shared" si="7"/>
        <v>0</v>
      </c>
      <c r="J39" s="133">
        <v>0</v>
      </c>
      <c r="K39" s="133">
        <v>0</v>
      </c>
      <c r="L39" s="225">
        <f t="shared" si="8"/>
        <v>4</v>
      </c>
      <c r="M39" s="133">
        <v>3</v>
      </c>
      <c r="N39" s="133">
        <v>1</v>
      </c>
      <c r="O39" s="225">
        <f t="shared" si="9"/>
        <v>0</v>
      </c>
      <c r="P39" s="133">
        <v>0</v>
      </c>
      <c r="Q39" s="133">
        <v>0</v>
      </c>
      <c r="R39" s="232">
        <f t="shared" si="10"/>
        <v>0</v>
      </c>
      <c r="S39" s="133">
        <v>0</v>
      </c>
      <c r="T39" s="133">
        <v>0</v>
      </c>
      <c r="U39" s="225">
        <f t="shared" si="11"/>
        <v>31</v>
      </c>
      <c r="V39" s="133">
        <v>14</v>
      </c>
      <c r="W39" s="133">
        <v>17</v>
      </c>
      <c r="X39" s="232">
        <f t="shared" si="12"/>
        <v>0</v>
      </c>
      <c r="Y39" s="133">
        <v>0</v>
      </c>
      <c r="Z39" s="133">
        <v>0</v>
      </c>
      <c r="AA39" s="225">
        <f t="shared" si="13"/>
        <v>5</v>
      </c>
      <c r="AB39" s="133">
        <v>0</v>
      </c>
      <c r="AC39" s="133">
        <v>5</v>
      </c>
      <c r="AD39" s="232">
        <f t="shared" si="14"/>
        <v>0</v>
      </c>
      <c r="AE39" s="133">
        <v>0</v>
      </c>
      <c r="AF39" s="133">
        <v>0</v>
      </c>
      <c r="AG39" s="225">
        <f t="shared" si="15"/>
        <v>0</v>
      </c>
      <c r="AH39" s="133">
        <v>0</v>
      </c>
      <c r="AI39" s="133">
        <v>0</v>
      </c>
      <c r="AJ39" s="225">
        <f t="shared" si="16"/>
        <v>3</v>
      </c>
      <c r="AK39" s="133">
        <v>2</v>
      </c>
      <c r="AL39" s="133">
        <v>1</v>
      </c>
      <c r="AM39" s="133">
        <v>0</v>
      </c>
      <c r="AN39" s="133">
        <v>0</v>
      </c>
      <c r="AO39" s="133">
        <f t="shared" si="17"/>
        <v>1</v>
      </c>
      <c r="AP39" s="133">
        <v>1</v>
      </c>
      <c r="AQ39" s="133">
        <v>0</v>
      </c>
      <c r="AR39" s="42" t="s">
        <v>159</v>
      </c>
      <c r="AS39" s="4"/>
    </row>
    <row r="40" spans="1:45" s="228" customFormat="1" ht="18.75" customHeight="1">
      <c r="A40" s="272" t="s">
        <v>241</v>
      </c>
      <c r="B40" s="273"/>
      <c r="C40" s="224">
        <f t="shared" si="2"/>
        <v>81</v>
      </c>
      <c r="D40" s="225">
        <f t="shared" si="3"/>
        <v>44</v>
      </c>
      <c r="E40" s="225">
        <f t="shared" si="4"/>
        <v>37</v>
      </c>
      <c r="F40" s="225">
        <f t="shared" si="5"/>
        <v>8</v>
      </c>
      <c r="G40" s="225">
        <f aca="true" t="shared" si="20" ref="G40:AQ40">G41</f>
        <v>7</v>
      </c>
      <c r="H40" s="225">
        <f t="shared" si="20"/>
        <v>1</v>
      </c>
      <c r="I40" s="225">
        <f t="shared" si="20"/>
        <v>0</v>
      </c>
      <c r="J40" s="225">
        <f t="shared" si="20"/>
        <v>0</v>
      </c>
      <c r="K40" s="225">
        <f t="shared" si="20"/>
        <v>0</v>
      </c>
      <c r="L40" s="225">
        <f t="shared" si="8"/>
        <v>8</v>
      </c>
      <c r="M40" s="225">
        <f t="shared" si="20"/>
        <v>8</v>
      </c>
      <c r="N40" s="225">
        <f t="shared" si="20"/>
        <v>0</v>
      </c>
      <c r="O40" s="225">
        <f t="shared" si="9"/>
        <v>1</v>
      </c>
      <c r="P40" s="225">
        <f t="shared" si="20"/>
        <v>1</v>
      </c>
      <c r="Q40" s="225">
        <f t="shared" si="20"/>
        <v>0</v>
      </c>
      <c r="R40" s="225">
        <f t="shared" si="10"/>
        <v>0</v>
      </c>
      <c r="S40" s="225">
        <f t="shared" si="20"/>
        <v>0</v>
      </c>
      <c r="T40" s="225">
        <f t="shared" si="20"/>
        <v>0</v>
      </c>
      <c r="U40" s="225">
        <f t="shared" si="11"/>
        <v>48</v>
      </c>
      <c r="V40" s="225">
        <f t="shared" si="20"/>
        <v>26</v>
      </c>
      <c r="W40" s="225">
        <f t="shared" si="20"/>
        <v>22</v>
      </c>
      <c r="X40" s="225">
        <f t="shared" si="12"/>
        <v>0</v>
      </c>
      <c r="Y40" s="225">
        <f t="shared" si="20"/>
        <v>0</v>
      </c>
      <c r="Z40" s="225">
        <f t="shared" si="20"/>
        <v>0</v>
      </c>
      <c r="AA40" s="225">
        <f t="shared" si="13"/>
        <v>9</v>
      </c>
      <c r="AB40" s="225">
        <f t="shared" si="20"/>
        <v>0</v>
      </c>
      <c r="AC40" s="225">
        <f t="shared" si="20"/>
        <v>9</v>
      </c>
      <c r="AD40" s="225">
        <f t="shared" si="14"/>
        <v>0</v>
      </c>
      <c r="AE40" s="225">
        <f t="shared" si="20"/>
        <v>0</v>
      </c>
      <c r="AF40" s="225">
        <f t="shared" si="20"/>
        <v>0</v>
      </c>
      <c r="AG40" s="225">
        <f t="shared" si="15"/>
        <v>0</v>
      </c>
      <c r="AH40" s="225">
        <f t="shared" si="20"/>
        <v>0</v>
      </c>
      <c r="AI40" s="225">
        <f t="shared" si="20"/>
        <v>0</v>
      </c>
      <c r="AJ40" s="225">
        <f t="shared" si="16"/>
        <v>7</v>
      </c>
      <c r="AK40" s="225">
        <f t="shared" si="20"/>
        <v>2</v>
      </c>
      <c r="AL40" s="225">
        <f t="shared" si="20"/>
        <v>5</v>
      </c>
      <c r="AM40" s="225">
        <f t="shared" si="20"/>
        <v>0</v>
      </c>
      <c r="AN40" s="225">
        <f t="shared" si="20"/>
        <v>1</v>
      </c>
      <c r="AO40" s="225">
        <f t="shared" si="17"/>
        <v>1</v>
      </c>
      <c r="AP40" s="225">
        <f t="shared" si="20"/>
        <v>1</v>
      </c>
      <c r="AQ40" s="225">
        <f t="shared" si="20"/>
        <v>0</v>
      </c>
      <c r="AR40" s="269" t="s">
        <v>136</v>
      </c>
      <c r="AS40" s="306"/>
    </row>
    <row r="41" spans="1:45" ht="18.75" customHeight="1">
      <c r="A41" s="39"/>
      <c r="B41" s="41" t="s">
        <v>137</v>
      </c>
      <c r="C41" s="231">
        <f t="shared" si="2"/>
        <v>81</v>
      </c>
      <c r="D41" s="232">
        <f t="shared" si="3"/>
        <v>44</v>
      </c>
      <c r="E41" s="232">
        <f t="shared" si="4"/>
        <v>37</v>
      </c>
      <c r="F41" s="225">
        <f t="shared" si="5"/>
        <v>8</v>
      </c>
      <c r="G41" s="133">
        <v>7</v>
      </c>
      <c r="H41" s="133">
        <v>1</v>
      </c>
      <c r="I41" s="232">
        <f t="shared" si="7"/>
        <v>0</v>
      </c>
      <c r="J41" s="133">
        <v>0</v>
      </c>
      <c r="K41" s="133">
        <v>0</v>
      </c>
      <c r="L41" s="225">
        <f t="shared" si="8"/>
        <v>8</v>
      </c>
      <c r="M41" s="133">
        <v>8</v>
      </c>
      <c r="N41" s="133">
        <v>0</v>
      </c>
      <c r="O41" s="225">
        <f t="shared" si="9"/>
        <v>1</v>
      </c>
      <c r="P41" s="133">
        <v>1</v>
      </c>
      <c r="Q41" s="133">
        <v>0</v>
      </c>
      <c r="R41" s="232">
        <f t="shared" si="10"/>
        <v>0</v>
      </c>
      <c r="S41" s="133">
        <v>0</v>
      </c>
      <c r="T41" s="133">
        <v>0</v>
      </c>
      <c r="U41" s="225">
        <f t="shared" si="11"/>
        <v>48</v>
      </c>
      <c r="V41" s="133">
        <v>26</v>
      </c>
      <c r="W41" s="133">
        <v>22</v>
      </c>
      <c r="X41" s="232">
        <f t="shared" si="12"/>
        <v>0</v>
      </c>
      <c r="Y41" s="133">
        <v>0</v>
      </c>
      <c r="Z41" s="133">
        <v>0</v>
      </c>
      <c r="AA41" s="225">
        <f t="shared" si="13"/>
        <v>9</v>
      </c>
      <c r="AB41" s="133">
        <v>0</v>
      </c>
      <c r="AC41" s="133">
        <v>9</v>
      </c>
      <c r="AD41" s="232">
        <f t="shared" si="14"/>
        <v>0</v>
      </c>
      <c r="AE41" s="133">
        <v>0</v>
      </c>
      <c r="AF41" s="133">
        <v>0</v>
      </c>
      <c r="AG41" s="225">
        <f t="shared" si="15"/>
        <v>0</v>
      </c>
      <c r="AH41" s="133">
        <v>0</v>
      </c>
      <c r="AI41" s="133">
        <v>0</v>
      </c>
      <c r="AJ41" s="225">
        <f t="shared" si="16"/>
        <v>7</v>
      </c>
      <c r="AK41" s="133">
        <v>2</v>
      </c>
      <c r="AL41" s="133">
        <v>5</v>
      </c>
      <c r="AM41" s="133">
        <v>0</v>
      </c>
      <c r="AN41" s="133">
        <v>1</v>
      </c>
      <c r="AO41" s="133">
        <f t="shared" si="17"/>
        <v>1</v>
      </c>
      <c r="AP41" s="133">
        <v>1</v>
      </c>
      <c r="AQ41" s="133">
        <v>0</v>
      </c>
      <c r="AR41" s="42" t="s">
        <v>137</v>
      </c>
      <c r="AS41" s="4"/>
    </row>
    <row r="42" spans="1:45" s="228" customFormat="1" ht="18.75" customHeight="1">
      <c r="A42" s="272" t="s">
        <v>242</v>
      </c>
      <c r="B42" s="273"/>
      <c r="C42" s="224">
        <f t="shared" si="2"/>
        <v>180</v>
      </c>
      <c r="D42" s="225">
        <f t="shared" si="3"/>
        <v>88</v>
      </c>
      <c r="E42" s="225">
        <f t="shared" si="4"/>
        <v>92</v>
      </c>
      <c r="F42" s="225">
        <f t="shared" si="5"/>
        <v>10</v>
      </c>
      <c r="G42" s="225">
        <f aca="true" t="shared" si="21" ref="G42:AQ42">SUM(G43:G44)</f>
        <v>8</v>
      </c>
      <c r="H42" s="225">
        <f t="shared" si="21"/>
        <v>2</v>
      </c>
      <c r="I42" s="225">
        <f t="shared" si="7"/>
        <v>0</v>
      </c>
      <c r="J42" s="225">
        <f t="shared" si="21"/>
        <v>0</v>
      </c>
      <c r="K42" s="225">
        <f t="shared" si="21"/>
        <v>0</v>
      </c>
      <c r="L42" s="225">
        <f t="shared" si="8"/>
        <v>10</v>
      </c>
      <c r="M42" s="225">
        <f t="shared" si="21"/>
        <v>10</v>
      </c>
      <c r="N42" s="225">
        <f t="shared" si="21"/>
        <v>0</v>
      </c>
      <c r="O42" s="225">
        <f t="shared" si="9"/>
        <v>4</v>
      </c>
      <c r="P42" s="225">
        <f t="shared" si="21"/>
        <v>4</v>
      </c>
      <c r="Q42" s="225">
        <f t="shared" si="21"/>
        <v>0</v>
      </c>
      <c r="R42" s="225">
        <f t="shared" si="10"/>
        <v>0</v>
      </c>
      <c r="S42" s="225">
        <f t="shared" si="21"/>
        <v>0</v>
      </c>
      <c r="T42" s="225">
        <f t="shared" si="21"/>
        <v>0</v>
      </c>
      <c r="U42" s="225">
        <f t="shared" si="11"/>
        <v>120</v>
      </c>
      <c r="V42" s="225">
        <f t="shared" si="21"/>
        <v>57</v>
      </c>
      <c r="W42" s="225">
        <f t="shared" si="21"/>
        <v>63</v>
      </c>
      <c r="X42" s="225">
        <f t="shared" si="12"/>
        <v>0</v>
      </c>
      <c r="Y42" s="225">
        <f t="shared" si="21"/>
        <v>0</v>
      </c>
      <c r="Z42" s="225">
        <f t="shared" si="21"/>
        <v>0</v>
      </c>
      <c r="AA42" s="225">
        <f t="shared" si="13"/>
        <v>12</v>
      </c>
      <c r="AB42" s="225">
        <f t="shared" si="21"/>
        <v>0</v>
      </c>
      <c r="AC42" s="225">
        <f t="shared" si="21"/>
        <v>12</v>
      </c>
      <c r="AD42" s="225">
        <f t="shared" si="14"/>
        <v>0</v>
      </c>
      <c r="AE42" s="225">
        <f t="shared" si="21"/>
        <v>0</v>
      </c>
      <c r="AF42" s="225">
        <f t="shared" si="21"/>
        <v>0</v>
      </c>
      <c r="AG42" s="225">
        <f t="shared" si="15"/>
        <v>0</v>
      </c>
      <c r="AH42" s="225">
        <f t="shared" si="21"/>
        <v>0</v>
      </c>
      <c r="AI42" s="225">
        <f t="shared" si="21"/>
        <v>0</v>
      </c>
      <c r="AJ42" s="225">
        <f t="shared" si="16"/>
        <v>24</v>
      </c>
      <c r="AK42" s="225">
        <f t="shared" si="21"/>
        <v>9</v>
      </c>
      <c r="AL42" s="225">
        <f t="shared" si="21"/>
        <v>15</v>
      </c>
      <c r="AM42" s="225">
        <f t="shared" si="21"/>
        <v>0</v>
      </c>
      <c r="AN42" s="225">
        <f t="shared" si="21"/>
        <v>6</v>
      </c>
      <c r="AO42" s="225">
        <f t="shared" si="17"/>
        <v>1</v>
      </c>
      <c r="AP42" s="225">
        <f t="shared" si="21"/>
        <v>0</v>
      </c>
      <c r="AQ42" s="225">
        <f t="shared" si="21"/>
        <v>1</v>
      </c>
      <c r="AR42" s="265" t="s">
        <v>242</v>
      </c>
      <c r="AS42" s="305"/>
    </row>
    <row r="43" spans="1:45" ht="18.75" customHeight="1">
      <c r="A43" s="39"/>
      <c r="B43" s="41" t="s">
        <v>138</v>
      </c>
      <c r="C43" s="231">
        <f t="shared" si="2"/>
        <v>124</v>
      </c>
      <c r="D43" s="232">
        <f t="shared" si="3"/>
        <v>59</v>
      </c>
      <c r="E43" s="232">
        <f t="shared" si="4"/>
        <v>65</v>
      </c>
      <c r="F43" s="225">
        <f t="shared" si="5"/>
        <v>6</v>
      </c>
      <c r="G43" s="133">
        <v>5</v>
      </c>
      <c r="H43" s="133">
        <v>1</v>
      </c>
      <c r="I43" s="232">
        <f t="shared" si="7"/>
        <v>0</v>
      </c>
      <c r="J43" s="133">
        <v>0</v>
      </c>
      <c r="K43" s="133">
        <v>0</v>
      </c>
      <c r="L43" s="225">
        <f t="shared" si="8"/>
        <v>6</v>
      </c>
      <c r="M43" s="133">
        <v>6</v>
      </c>
      <c r="N43" s="133">
        <v>0</v>
      </c>
      <c r="O43" s="225">
        <f t="shared" si="9"/>
        <v>3</v>
      </c>
      <c r="P43" s="133">
        <v>3</v>
      </c>
      <c r="Q43" s="133">
        <v>0</v>
      </c>
      <c r="R43" s="232">
        <f t="shared" si="10"/>
        <v>0</v>
      </c>
      <c r="S43" s="133">
        <v>0</v>
      </c>
      <c r="T43" s="133">
        <v>0</v>
      </c>
      <c r="U43" s="225">
        <f t="shared" si="11"/>
        <v>84</v>
      </c>
      <c r="V43" s="133">
        <v>39</v>
      </c>
      <c r="W43" s="133">
        <v>45</v>
      </c>
      <c r="X43" s="232">
        <f t="shared" si="12"/>
        <v>0</v>
      </c>
      <c r="Y43" s="133">
        <v>0</v>
      </c>
      <c r="Z43" s="133">
        <v>0</v>
      </c>
      <c r="AA43" s="225">
        <f t="shared" si="13"/>
        <v>8</v>
      </c>
      <c r="AB43" s="133">
        <v>0</v>
      </c>
      <c r="AC43" s="133">
        <v>8</v>
      </c>
      <c r="AD43" s="232">
        <f t="shared" si="14"/>
        <v>0</v>
      </c>
      <c r="AE43" s="133">
        <v>0</v>
      </c>
      <c r="AF43" s="133">
        <v>0</v>
      </c>
      <c r="AG43" s="225">
        <f t="shared" si="15"/>
        <v>0</v>
      </c>
      <c r="AH43" s="133">
        <v>0</v>
      </c>
      <c r="AI43" s="133">
        <v>0</v>
      </c>
      <c r="AJ43" s="225">
        <f t="shared" si="16"/>
        <v>17</v>
      </c>
      <c r="AK43" s="133">
        <v>6</v>
      </c>
      <c r="AL43" s="133">
        <v>11</v>
      </c>
      <c r="AM43" s="133">
        <v>0</v>
      </c>
      <c r="AN43" s="133">
        <v>4</v>
      </c>
      <c r="AO43" s="133">
        <f t="shared" si="17"/>
        <v>1</v>
      </c>
      <c r="AP43" s="133">
        <v>0</v>
      </c>
      <c r="AQ43" s="133">
        <v>1</v>
      </c>
      <c r="AR43" s="42" t="s">
        <v>138</v>
      </c>
      <c r="AS43" s="4"/>
    </row>
    <row r="44" spans="1:45" ht="18.75" customHeight="1">
      <c r="A44" s="39"/>
      <c r="B44" s="41" t="s">
        <v>139</v>
      </c>
      <c r="C44" s="231">
        <f t="shared" si="2"/>
        <v>56</v>
      </c>
      <c r="D44" s="232">
        <f t="shared" si="3"/>
        <v>29</v>
      </c>
      <c r="E44" s="232">
        <f t="shared" si="4"/>
        <v>27</v>
      </c>
      <c r="F44" s="225">
        <f t="shared" si="5"/>
        <v>4</v>
      </c>
      <c r="G44" s="133">
        <v>3</v>
      </c>
      <c r="H44" s="133">
        <v>1</v>
      </c>
      <c r="I44" s="232">
        <f t="shared" si="7"/>
        <v>0</v>
      </c>
      <c r="J44" s="133">
        <v>0</v>
      </c>
      <c r="K44" s="133">
        <v>0</v>
      </c>
      <c r="L44" s="225">
        <f t="shared" si="8"/>
        <v>4</v>
      </c>
      <c r="M44" s="133">
        <v>4</v>
      </c>
      <c r="N44" s="133">
        <v>0</v>
      </c>
      <c r="O44" s="225">
        <f t="shared" si="9"/>
        <v>1</v>
      </c>
      <c r="P44" s="133">
        <v>1</v>
      </c>
      <c r="Q44" s="133">
        <v>0</v>
      </c>
      <c r="R44" s="232">
        <f t="shared" si="10"/>
        <v>0</v>
      </c>
      <c r="S44" s="133">
        <v>0</v>
      </c>
      <c r="T44" s="133">
        <v>0</v>
      </c>
      <c r="U44" s="225">
        <f t="shared" si="11"/>
        <v>36</v>
      </c>
      <c r="V44" s="133">
        <v>18</v>
      </c>
      <c r="W44" s="133">
        <v>18</v>
      </c>
      <c r="X44" s="232">
        <f t="shared" si="12"/>
        <v>0</v>
      </c>
      <c r="Y44" s="133">
        <v>0</v>
      </c>
      <c r="Z44" s="133">
        <v>0</v>
      </c>
      <c r="AA44" s="225">
        <f t="shared" si="13"/>
        <v>4</v>
      </c>
      <c r="AB44" s="133">
        <v>0</v>
      </c>
      <c r="AC44" s="133">
        <v>4</v>
      </c>
      <c r="AD44" s="232">
        <f t="shared" si="14"/>
        <v>0</v>
      </c>
      <c r="AE44" s="133">
        <v>0</v>
      </c>
      <c r="AF44" s="133">
        <v>0</v>
      </c>
      <c r="AG44" s="225">
        <f t="shared" si="15"/>
        <v>0</v>
      </c>
      <c r="AH44" s="133">
        <v>0</v>
      </c>
      <c r="AI44" s="133">
        <v>0</v>
      </c>
      <c r="AJ44" s="225">
        <f t="shared" si="16"/>
        <v>7</v>
      </c>
      <c r="AK44" s="133">
        <v>3</v>
      </c>
      <c r="AL44" s="133">
        <v>4</v>
      </c>
      <c r="AM44" s="133">
        <v>0</v>
      </c>
      <c r="AN44" s="133">
        <v>2</v>
      </c>
      <c r="AO44" s="133">
        <f t="shared" si="17"/>
        <v>0</v>
      </c>
      <c r="AP44" s="133">
        <v>0</v>
      </c>
      <c r="AQ44" s="133">
        <v>0</v>
      </c>
      <c r="AR44" s="42" t="s">
        <v>139</v>
      </c>
      <c r="AS44" s="4"/>
    </row>
    <row r="45" spans="1:45" s="228" customFormat="1" ht="18.75" customHeight="1">
      <c r="A45" s="272" t="s">
        <v>243</v>
      </c>
      <c r="B45" s="273"/>
      <c r="C45" s="224">
        <f t="shared" si="2"/>
        <v>264</v>
      </c>
      <c r="D45" s="225">
        <f t="shared" si="3"/>
        <v>112</v>
      </c>
      <c r="E45" s="225">
        <f t="shared" si="4"/>
        <v>152</v>
      </c>
      <c r="F45" s="225">
        <f t="shared" si="5"/>
        <v>12</v>
      </c>
      <c r="G45" s="225">
        <f aca="true" t="shared" si="22" ref="G45:AQ45">SUM(G46:G48)</f>
        <v>10</v>
      </c>
      <c r="H45" s="225">
        <f t="shared" si="22"/>
        <v>2</v>
      </c>
      <c r="I45" s="225">
        <f t="shared" si="7"/>
        <v>0</v>
      </c>
      <c r="J45" s="225">
        <f t="shared" si="22"/>
        <v>0</v>
      </c>
      <c r="K45" s="225">
        <f t="shared" si="22"/>
        <v>0</v>
      </c>
      <c r="L45" s="225">
        <f t="shared" si="8"/>
        <v>12</v>
      </c>
      <c r="M45" s="225">
        <f t="shared" si="22"/>
        <v>8</v>
      </c>
      <c r="N45" s="225">
        <f t="shared" si="22"/>
        <v>4</v>
      </c>
      <c r="O45" s="225">
        <f t="shared" si="9"/>
        <v>4</v>
      </c>
      <c r="P45" s="225">
        <f t="shared" si="22"/>
        <v>4</v>
      </c>
      <c r="Q45" s="225">
        <f t="shared" si="22"/>
        <v>0</v>
      </c>
      <c r="R45" s="225">
        <f t="shared" si="10"/>
        <v>0</v>
      </c>
      <c r="S45" s="225">
        <f t="shared" si="22"/>
        <v>0</v>
      </c>
      <c r="T45" s="225">
        <f t="shared" si="22"/>
        <v>0</v>
      </c>
      <c r="U45" s="225">
        <f t="shared" si="11"/>
        <v>199</v>
      </c>
      <c r="V45" s="225">
        <f t="shared" si="22"/>
        <v>83</v>
      </c>
      <c r="W45" s="225">
        <f t="shared" si="22"/>
        <v>116</v>
      </c>
      <c r="X45" s="225">
        <f t="shared" si="12"/>
        <v>0</v>
      </c>
      <c r="Y45" s="225">
        <f t="shared" si="22"/>
        <v>0</v>
      </c>
      <c r="Z45" s="225">
        <f t="shared" si="22"/>
        <v>0</v>
      </c>
      <c r="AA45" s="225">
        <f t="shared" si="13"/>
        <v>13</v>
      </c>
      <c r="AB45" s="225">
        <f t="shared" si="22"/>
        <v>0</v>
      </c>
      <c r="AC45" s="225">
        <f t="shared" si="22"/>
        <v>13</v>
      </c>
      <c r="AD45" s="225">
        <f t="shared" si="14"/>
        <v>0</v>
      </c>
      <c r="AE45" s="225">
        <f t="shared" si="22"/>
        <v>0</v>
      </c>
      <c r="AF45" s="225">
        <f t="shared" si="22"/>
        <v>0</v>
      </c>
      <c r="AG45" s="225">
        <f t="shared" si="15"/>
        <v>1</v>
      </c>
      <c r="AH45" s="225">
        <f t="shared" si="22"/>
        <v>0</v>
      </c>
      <c r="AI45" s="225">
        <f t="shared" si="22"/>
        <v>1</v>
      </c>
      <c r="AJ45" s="225">
        <f t="shared" si="16"/>
        <v>23</v>
      </c>
      <c r="AK45" s="225">
        <f t="shared" si="22"/>
        <v>7</v>
      </c>
      <c r="AL45" s="225">
        <f t="shared" si="22"/>
        <v>16</v>
      </c>
      <c r="AM45" s="225">
        <f t="shared" si="22"/>
        <v>0</v>
      </c>
      <c r="AN45" s="225">
        <f t="shared" si="22"/>
        <v>5</v>
      </c>
      <c r="AO45" s="225">
        <f t="shared" si="17"/>
        <v>9</v>
      </c>
      <c r="AP45" s="225">
        <f t="shared" si="22"/>
        <v>4</v>
      </c>
      <c r="AQ45" s="225">
        <f t="shared" si="22"/>
        <v>5</v>
      </c>
      <c r="AR45" s="265" t="s">
        <v>243</v>
      </c>
      <c r="AS45" s="305"/>
    </row>
    <row r="46" spans="1:45" ht="18.75" customHeight="1">
      <c r="A46" s="39"/>
      <c r="B46" s="41" t="s">
        <v>140</v>
      </c>
      <c r="C46" s="231">
        <f t="shared" si="2"/>
        <v>51</v>
      </c>
      <c r="D46" s="232">
        <f t="shared" si="3"/>
        <v>26</v>
      </c>
      <c r="E46" s="232">
        <f t="shared" si="4"/>
        <v>25</v>
      </c>
      <c r="F46" s="225">
        <f t="shared" si="5"/>
        <v>3</v>
      </c>
      <c r="G46" s="133">
        <v>3</v>
      </c>
      <c r="H46" s="133">
        <v>0</v>
      </c>
      <c r="I46" s="232">
        <f t="shared" si="7"/>
        <v>0</v>
      </c>
      <c r="J46" s="133">
        <v>0</v>
      </c>
      <c r="K46" s="133">
        <v>0</v>
      </c>
      <c r="L46" s="225">
        <f t="shared" si="8"/>
        <v>3</v>
      </c>
      <c r="M46" s="133">
        <v>3</v>
      </c>
      <c r="N46" s="133">
        <v>0</v>
      </c>
      <c r="O46" s="225">
        <f t="shared" si="9"/>
        <v>1</v>
      </c>
      <c r="P46" s="133">
        <v>1</v>
      </c>
      <c r="Q46" s="133">
        <v>0</v>
      </c>
      <c r="R46" s="232">
        <f t="shared" si="10"/>
        <v>0</v>
      </c>
      <c r="S46" s="133">
        <v>0</v>
      </c>
      <c r="T46" s="133">
        <v>0</v>
      </c>
      <c r="U46" s="225">
        <f t="shared" si="11"/>
        <v>37</v>
      </c>
      <c r="V46" s="133">
        <v>18</v>
      </c>
      <c r="W46" s="133">
        <v>19</v>
      </c>
      <c r="X46" s="232">
        <f t="shared" si="12"/>
        <v>0</v>
      </c>
      <c r="Y46" s="133">
        <v>0</v>
      </c>
      <c r="Z46" s="133">
        <v>0</v>
      </c>
      <c r="AA46" s="225">
        <f t="shared" si="13"/>
        <v>3</v>
      </c>
      <c r="AB46" s="133">
        <v>0</v>
      </c>
      <c r="AC46" s="133">
        <v>3</v>
      </c>
      <c r="AD46" s="232">
        <f t="shared" si="14"/>
        <v>0</v>
      </c>
      <c r="AE46" s="133">
        <v>0</v>
      </c>
      <c r="AF46" s="133">
        <v>0</v>
      </c>
      <c r="AG46" s="225">
        <f t="shared" si="15"/>
        <v>0</v>
      </c>
      <c r="AH46" s="133">
        <v>0</v>
      </c>
      <c r="AI46" s="133">
        <v>0</v>
      </c>
      <c r="AJ46" s="225">
        <f t="shared" si="16"/>
        <v>4</v>
      </c>
      <c r="AK46" s="133">
        <v>1</v>
      </c>
      <c r="AL46" s="133">
        <v>3</v>
      </c>
      <c r="AM46" s="133">
        <v>0</v>
      </c>
      <c r="AN46" s="133">
        <v>1</v>
      </c>
      <c r="AO46" s="133">
        <f t="shared" si="17"/>
        <v>0</v>
      </c>
      <c r="AP46" s="133">
        <v>0</v>
      </c>
      <c r="AQ46" s="133">
        <v>0</v>
      </c>
      <c r="AR46" s="42" t="s">
        <v>140</v>
      </c>
      <c r="AS46" s="4"/>
    </row>
    <row r="47" spans="1:45" ht="18.75" customHeight="1">
      <c r="A47" s="39"/>
      <c r="B47" s="41" t="s">
        <v>141</v>
      </c>
      <c r="C47" s="231">
        <f t="shared" si="2"/>
        <v>66</v>
      </c>
      <c r="D47" s="232">
        <f t="shared" si="3"/>
        <v>28</v>
      </c>
      <c r="E47" s="232">
        <f t="shared" si="4"/>
        <v>38</v>
      </c>
      <c r="F47" s="225">
        <f t="shared" si="5"/>
        <v>3</v>
      </c>
      <c r="G47" s="133">
        <v>2</v>
      </c>
      <c r="H47" s="133">
        <v>1</v>
      </c>
      <c r="I47" s="232">
        <f t="shared" si="7"/>
        <v>0</v>
      </c>
      <c r="J47" s="133">
        <v>0</v>
      </c>
      <c r="K47" s="133">
        <v>0</v>
      </c>
      <c r="L47" s="225">
        <f t="shared" si="8"/>
        <v>3</v>
      </c>
      <c r="M47" s="133">
        <v>2</v>
      </c>
      <c r="N47" s="133">
        <v>1</v>
      </c>
      <c r="O47" s="225">
        <f t="shared" si="9"/>
        <v>2</v>
      </c>
      <c r="P47" s="133">
        <v>2</v>
      </c>
      <c r="Q47" s="133">
        <v>0</v>
      </c>
      <c r="R47" s="232">
        <f t="shared" si="10"/>
        <v>0</v>
      </c>
      <c r="S47" s="133">
        <v>0</v>
      </c>
      <c r="T47" s="133">
        <v>0</v>
      </c>
      <c r="U47" s="225">
        <f t="shared" si="11"/>
        <v>50</v>
      </c>
      <c r="V47" s="133">
        <v>20</v>
      </c>
      <c r="W47" s="133">
        <v>30</v>
      </c>
      <c r="X47" s="232">
        <f t="shared" si="12"/>
        <v>0</v>
      </c>
      <c r="Y47" s="133">
        <v>0</v>
      </c>
      <c r="Z47" s="133">
        <v>0</v>
      </c>
      <c r="AA47" s="225">
        <f t="shared" si="13"/>
        <v>3</v>
      </c>
      <c r="AB47" s="133">
        <v>0</v>
      </c>
      <c r="AC47" s="133">
        <v>3</v>
      </c>
      <c r="AD47" s="232">
        <f t="shared" si="14"/>
        <v>0</v>
      </c>
      <c r="AE47" s="133">
        <v>0</v>
      </c>
      <c r="AF47" s="133">
        <v>0</v>
      </c>
      <c r="AG47" s="225">
        <f t="shared" si="15"/>
        <v>0</v>
      </c>
      <c r="AH47" s="133">
        <v>0</v>
      </c>
      <c r="AI47" s="133">
        <v>0</v>
      </c>
      <c r="AJ47" s="225">
        <f t="shared" si="16"/>
        <v>5</v>
      </c>
      <c r="AK47" s="133">
        <v>2</v>
      </c>
      <c r="AL47" s="133">
        <v>3</v>
      </c>
      <c r="AM47" s="133">
        <v>0</v>
      </c>
      <c r="AN47" s="133">
        <v>1</v>
      </c>
      <c r="AO47" s="133">
        <f t="shared" si="17"/>
        <v>2</v>
      </c>
      <c r="AP47" s="133">
        <v>0</v>
      </c>
      <c r="AQ47" s="133">
        <v>2</v>
      </c>
      <c r="AR47" s="42" t="s">
        <v>141</v>
      </c>
      <c r="AS47" s="4"/>
    </row>
    <row r="48" spans="1:45" ht="18.75" customHeight="1">
      <c r="A48" s="39"/>
      <c r="B48" s="41" t="s">
        <v>142</v>
      </c>
      <c r="C48" s="231">
        <f t="shared" si="2"/>
        <v>147</v>
      </c>
      <c r="D48" s="232">
        <f t="shared" si="3"/>
        <v>58</v>
      </c>
      <c r="E48" s="232">
        <f t="shared" si="4"/>
        <v>89</v>
      </c>
      <c r="F48" s="225">
        <f t="shared" si="5"/>
        <v>6</v>
      </c>
      <c r="G48" s="133">
        <v>5</v>
      </c>
      <c r="H48" s="133">
        <v>1</v>
      </c>
      <c r="I48" s="232">
        <f t="shared" si="7"/>
        <v>0</v>
      </c>
      <c r="J48" s="133">
        <v>0</v>
      </c>
      <c r="K48" s="133">
        <v>0</v>
      </c>
      <c r="L48" s="225">
        <f t="shared" si="8"/>
        <v>6</v>
      </c>
      <c r="M48" s="133">
        <v>3</v>
      </c>
      <c r="N48" s="133">
        <v>3</v>
      </c>
      <c r="O48" s="225">
        <f t="shared" si="9"/>
        <v>1</v>
      </c>
      <c r="P48" s="133">
        <v>1</v>
      </c>
      <c r="Q48" s="133">
        <v>0</v>
      </c>
      <c r="R48" s="232">
        <f t="shared" si="10"/>
        <v>0</v>
      </c>
      <c r="S48" s="133">
        <v>0</v>
      </c>
      <c r="T48" s="133">
        <v>0</v>
      </c>
      <c r="U48" s="225">
        <f t="shared" si="11"/>
        <v>112</v>
      </c>
      <c r="V48" s="133">
        <v>45</v>
      </c>
      <c r="W48" s="133">
        <v>67</v>
      </c>
      <c r="X48" s="232">
        <f t="shared" si="12"/>
        <v>0</v>
      </c>
      <c r="Y48" s="133">
        <v>0</v>
      </c>
      <c r="Z48" s="133">
        <v>0</v>
      </c>
      <c r="AA48" s="225">
        <f t="shared" si="13"/>
        <v>7</v>
      </c>
      <c r="AB48" s="133">
        <v>0</v>
      </c>
      <c r="AC48" s="133">
        <v>7</v>
      </c>
      <c r="AD48" s="232">
        <f t="shared" si="14"/>
        <v>0</v>
      </c>
      <c r="AE48" s="133">
        <v>0</v>
      </c>
      <c r="AF48" s="133">
        <v>0</v>
      </c>
      <c r="AG48" s="225">
        <f t="shared" si="15"/>
        <v>1</v>
      </c>
      <c r="AH48" s="133">
        <v>0</v>
      </c>
      <c r="AI48" s="133">
        <v>1</v>
      </c>
      <c r="AJ48" s="225">
        <f t="shared" si="16"/>
        <v>14</v>
      </c>
      <c r="AK48" s="133">
        <v>4</v>
      </c>
      <c r="AL48" s="133">
        <v>10</v>
      </c>
      <c r="AM48" s="133">
        <v>0</v>
      </c>
      <c r="AN48" s="133">
        <v>3</v>
      </c>
      <c r="AO48" s="133">
        <f t="shared" si="17"/>
        <v>7</v>
      </c>
      <c r="AP48" s="133">
        <v>4</v>
      </c>
      <c r="AQ48" s="133">
        <v>3</v>
      </c>
      <c r="AR48" s="42" t="s">
        <v>142</v>
      </c>
      <c r="AS48" s="4"/>
    </row>
    <row r="49" spans="1:45" s="228" customFormat="1" ht="18.75" customHeight="1">
      <c r="A49" s="272" t="s">
        <v>244</v>
      </c>
      <c r="B49" s="273"/>
      <c r="C49" s="224">
        <f t="shared" si="2"/>
        <v>375</v>
      </c>
      <c r="D49" s="225">
        <f t="shared" si="3"/>
        <v>148</v>
      </c>
      <c r="E49" s="225">
        <f t="shared" si="4"/>
        <v>227</v>
      </c>
      <c r="F49" s="225">
        <f t="shared" si="5"/>
        <v>15</v>
      </c>
      <c r="G49" s="225">
        <f aca="true" t="shared" si="23" ref="G49:AQ49">SUM(G50:G53)</f>
        <v>12</v>
      </c>
      <c r="H49" s="225">
        <f t="shared" si="23"/>
        <v>3</v>
      </c>
      <c r="I49" s="225">
        <f t="shared" si="7"/>
        <v>0</v>
      </c>
      <c r="J49" s="225">
        <f t="shared" si="23"/>
        <v>0</v>
      </c>
      <c r="K49" s="225">
        <f t="shared" si="23"/>
        <v>0</v>
      </c>
      <c r="L49" s="225">
        <f t="shared" si="8"/>
        <v>16</v>
      </c>
      <c r="M49" s="225">
        <f t="shared" si="23"/>
        <v>12</v>
      </c>
      <c r="N49" s="225">
        <f t="shared" si="23"/>
        <v>4</v>
      </c>
      <c r="O49" s="225">
        <f t="shared" si="9"/>
        <v>7</v>
      </c>
      <c r="P49" s="225">
        <f t="shared" si="23"/>
        <v>5</v>
      </c>
      <c r="Q49" s="225">
        <f t="shared" si="23"/>
        <v>2</v>
      </c>
      <c r="R49" s="225">
        <f t="shared" si="10"/>
        <v>0</v>
      </c>
      <c r="S49" s="225">
        <f t="shared" si="23"/>
        <v>0</v>
      </c>
      <c r="T49" s="225">
        <f t="shared" si="23"/>
        <v>0</v>
      </c>
      <c r="U49" s="225">
        <f t="shared" si="11"/>
        <v>284</v>
      </c>
      <c r="V49" s="225">
        <f t="shared" si="23"/>
        <v>106</v>
      </c>
      <c r="W49" s="225">
        <f t="shared" si="23"/>
        <v>178</v>
      </c>
      <c r="X49" s="225">
        <f t="shared" si="12"/>
        <v>0</v>
      </c>
      <c r="Y49" s="225">
        <f t="shared" si="23"/>
        <v>0</v>
      </c>
      <c r="Z49" s="225">
        <f t="shared" si="23"/>
        <v>0</v>
      </c>
      <c r="AA49" s="225">
        <f t="shared" si="13"/>
        <v>19</v>
      </c>
      <c r="AB49" s="225">
        <f t="shared" si="23"/>
        <v>0</v>
      </c>
      <c r="AC49" s="225">
        <f t="shared" si="23"/>
        <v>19</v>
      </c>
      <c r="AD49" s="225">
        <f t="shared" si="14"/>
        <v>0</v>
      </c>
      <c r="AE49" s="225">
        <f t="shared" si="23"/>
        <v>0</v>
      </c>
      <c r="AF49" s="225">
        <f t="shared" si="23"/>
        <v>0</v>
      </c>
      <c r="AG49" s="225">
        <f t="shared" si="15"/>
        <v>2</v>
      </c>
      <c r="AH49" s="225">
        <f t="shared" si="23"/>
        <v>0</v>
      </c>
      <c r="AI49" s="225">
        <f t="shared" si="23"/>
        <v>2</v>
      </c>
      <c r="AJ49" s="225">
        <f t="shared" si="16"/>
        <v>32</v>
      </c>
      <c r="AK49" s="225">
        <f t="shared" si="23"/>
        <v>13</v>
      </c>
      <c r="AL49" s="225">
        <f t="shared" si="23"/>
        <v>19</v>
      </c>
      <c r="AM49" s="225">
        <f t="shared" si="23"/>
        <v>0</v>
      </c>
      <c r="AN49" s="225">
        <f t="shared" si="23"/>
        <v>8</v>
      </c>
      <c r="AO49" s="225">
        <f t="shared" si="17"/>
        <v>8</v>
      </c>
      <c r="AP49" s="225">
        <f t="shared" si="23"/>
        <v>2</v>
      </c>
      <c r="AQ49" s="225">
        <f t="shared" si="23"/>
        <v>6</v>
      </c>
      <c r="AR49" s="265" t="s">
        <v>244</v>
      </c>
      <c r="AS49" s="305"/>
    </row>
    <row r="50" spans="1:45" ht="18.75" customHeight="1">
      <c r="A50" s="39"/>
      <c r="B50" s="41" t="s">
        <v>143</v>
      </c>
      <c r="C50" s="231">
        <f t="shared" si="2"/>
        <v>122</v>
      </c>
      <c r="D50" s="232">
        <f t="shared" si="3"/>
        <v>49</v>
      </c>
      <c r="E50" s="232">
        <f t="shared" si="4"/>
        <v>73</v>
      </c>
      <c r="F50" s="225">
        <f t="shared" si="5"/>
        <v>6</v>
      </c>
      <c r="G50" s="133">
        <v>3</v>
      </c>
      <c r="H50" s="133">
        <v>3</v>
      </c>
      <c r="I50" s="232">
        <f t="shared" si="7"/>
        <v>0</v>
      </c>
      <c r="J50" s="133">
        <v>0</v>
      </c>
      <c r="K50" s="133">
        <v>0</v>
      </c>
      <c r="L50" s="225">
        <f t="shared" si="8"/>
        <v>6</v>
      </c>
      <c r="M50" s="133">
        <v>5</v>
      </c>
      <c r="N50" s="133">
        <v>1</v>
      </c>
      <c r="O50" s="225">
        <f t="shared" si="9"/>
        <v>2</v>
      </c>
      <c r="P50" s="133">
        <v>1</v>
      </c>
      <c r="Q50" s="133">
        <v>1</v>
      </c>
      <c r="R50" s="232">
        <f t="shared" si="10"/>
        <v>0</v>
      </c>
      <c r="S50" s="133">
        <v>0</v>
      </c>
      <c r="T50" s="133">
        <v>0</v>
      </c>
      <c r="U50" s="225">
        <f t="shared" si="11"/>
        <v>85</v>
      </c>
      <c r="V50" s="133">
        <v>34</v>
      </c>
      <c r="W50" s="133">
        <v>51</v>
      </c>
      <c r="X50" s="232">
        <f t="shared" si="12"/>
        <v>0</v>
      </c>
      <c r="Y50" s="133">
        <v>0</v>
      </c>
      <c r="Z50" s="133">
        <v>0</v>
      </c>
      <c r="AA50" s="225">
        <f t="shared" si="13"/>
        <v>8</v>
      </c>
      <c r="AB50" s="133">
        <v>0</v>
      </c>
      <c r="AC50" s="133">
        <v>8</v>
      </c>
      <c r="AD50" s="232">
        <f t="shared" si="14"/>
        <v>0</v>
      </c>
      <c r="AE50" s="133">
        <v>0</v>
      </c>
      <c r="AF50" s="133">
        <v>0</v>
      </c>
      <c r="AG50" s="225">
        <f t="shared" si="15"/>
        <v>1</v>
      </c>
      <c r="AH50" s="133">
        <v>0</v>
      </c>
      <c r="AI50" s="133">
        <v>1</v>
      </c>
      <c r="AJ50" s="225">
        <f t="shared" si="16"/>
        <v>14</v>
      </c>
      <c r="AK50" s="133">
        <v>6</v>
      </c>
      <c r="AL50" s="133">
        <v>8</v>
      </c>
      <c r="AM50" s="133">
        <v>0</v>
      </c>
      <c r="AN50" s="133">
        <v>4</v>
      </c>
      <c r="AO50" s="133">
        <f t="shared" si="17"/>
        <v>3</v>
      </c>
      <c r="AP50" s="133">
        <v>1</v>
      </c>
      <c r="AQ50" s="133">
        <v>2</v>
      </c>
      <c r="AR50" s="42" t="s">
        <v>143</v>
      </c>
      <c r="AS50" s="4"/>
    </row>
    <row r="51" spans="1:45" ht="18.75" customHeight="1">
      <c r="A51" s="39"/>
      <c r="B51" s="41" t="s">
        <v>144</v>
      </c>
      <c r="C51" s="231">
        <f t="shared" si="2"/>
        <v>22</v>
      </c>
      <c r="D51" s="232">
        <f t="shared" si="3"/>
        <v>9</v>
      </c>
      <c r="E51" s="232">
        <f t="shared" si="4"/>
        <v>13</v>
      </c>
      <c r="F51" s="225">
        <f t="shared" si="5"/>
        <v>1</v>
      </c>
      <c r="G51" s="133">
        <v>1</v>
      </c>
      <c r="H51" s="133">
        <v>0</v>
      </c>
      <c r="I51" s="232">
        <f t="shared" si="7"/>
        <v>0</v>
      </c>
      <c r="J51" s="133">
        <v>0</v>
      </c>
      <c r="K51" s="133">
        <v>0</v>
      </c>
      <c r="L51" s="225">
        <f t="shared" si="8"/>
        <v>1</v>
      </c>
      <c r="M51" s="133">
        <v>1</v>
      </c>
      <c r="N51" s="133">
        <v>0</v>
      </c>
      <c r="O51" s="225">
        <f t="shared" si="9"/>
        <v>0</v>
      </c>
      <c r="P51" s="133">
        <v>0</v>
      </c>
      <c r="Q51" s="133">
        <v>0</v>
      </c>
      <c r="R51" s="232">
        <f t="shared" si="10"/>
        <v>0</v>
      </c>
      <c r="S51" s="133">
        <v>0</v>
      </c>
      <c r="T51" s="133">
        <v>0</v>
      </c>
      <c r="U51" s="225">
        <f t="shared" si="11"/>
        <v>19</v>
      </c>
      <c r="V51" s="133">
        <v>7</v>
      </c>
      <c r="W51" s="133">
        <v>12</v>
      </c>
      <c r="X51" s="232">
        <f t="shared" si="12"/>
        <v>0</v>
      </c>
      <c r="Y51" s="133">
        <v>0</v>
      </c>
      <c r="Z51" s="133">
        <v>0</v>
      </c>
      <c r="AA51" s="225">
        <f t="shared" si="13"/>
        <v>1</v>
      </c>
      <c r="AB51" s="133">
        <v>0</v>
      </c>
      <c r="AC51" s="133">
        <v>1</v>
      </c>
      <c r="AD51" s="232">
        <f t="shared" si="14"/>
        <v>0</v>
      </c>
      <c r="AE51" s="133">
        <v>0</v>
      </c>
      <c r="AF51" s="133">
        <v>0</v>
      </c>
      <c r="AG51" s="225">
        <f t="shared" si="15"/>
        <v>0</v>
      </c>
      <c r="AH51" s="133">
        <v>0</v>
      </c>
      <c r="AI51" s="133">
        <v>0</v>
      </c>
      <c r="AJ51" s="225">
        <f t="shared" si="16"/>
        <v>0</v>
      </c>
      <c r="AK51" s="133">
        <v>0</v>
      </c>
      <c r="AL51" s="133">
        <v>0</v>
      </c>
      <c r="AM51" s="133">
        <v>0</v>
      </c>
      <c r="AN51" s="133">
        <v>0</v>
      </c>
      <c r="AO51" s="133">
        <f t="shared" si="17"/>
        <v>1</v>
      </c>
      <c r="AP51" s="133">
        <v>0</v>
      </c>
      <c r="AQ51" s="133">
        <v>1</v>
      </c>
      <c r="AR51" s="42" t="s">
        <v>144</v>
      </c>
      <c r="AS51" s="4"/>
    </row>
    <row r="52" spans="1:45" ht="18.75" customHeight="1">
      <c r="A52" s="39"/>
      <c r="B52" s="41" t="s">
        <v>145</v>
      </c>
      <c r="C52" s="231">
        <f t="shared" si="2"/>
        <v>208</v>
      </c>
      <c r="D52" s="232">
        <f t="shared" si="3"/>
        <v>78</v>
      </c>
      <c r="E52" s="232">
        <f t="shared" si="4"/>
        <v>130</v>
      </c>
      <c r="F52" s="225">
        <f t="shared" si="5"/>
        <v>7</v>
      </c>
      <c r="G52" s="133">
        <v>7</v>
      </c>
      <c r="H52" s="133">
        <v>0</v>
      </c>
      <c r="I52" s="232">
        <f t="shared" si="7"/>
        <v>0</v>
      </c>
      <c r="J52" s="133">
        <v>0</v>
      </c>
      <c r="K52" s="133">
        <v>0</v>
      </c>
      <c r="L52" s="225">
        <f t="shared" si="8"/>
        <v>8</v>
      </c>
      <c r="M52" s="133">
        <v>5</v>
      </c>
      <c r="N52" s="133">
        <v>3</v>
      </c>
      <c r="O52" s="225">
        <f t="shared" si="9"/>
        <v>5</v>
      </c>
      <c r="P52" s="133">
        <v>4</v>
      </c>
      <c r="Q52" s="133">
        <v>1</v>
      </c>
      <c r="R52" s="232">
        <f t="shared" si="10"/>
        <v>0</v>
      </c>
      <c r="S52" s="133">
        <v>0</v>
      </c>
      <c r="T52" s="133">
        <v>0</v>
      </c>
      <c r="U52" s="225">
        <f t="shared" si="11"/>
        <v>163</v>
      </c>
      <c r="V52" s="133">
        <v>57</v>
      </c>
      <c r="W52" s="133">
        <v>106</v>
      </c>
      <c r="X52" s="232">
        <f t="shared" si="12"/>
        <v>0</v>
      </c>
      <c r="Y52" s="133">
        <v>0</v>
      </c>
      <c r="Z52" s="133">
        <v>0</v>
      </c>
      <c r="AA52" s="225">
        <f t="shared" si="13"/>
        <v>9</v>
      </c>
      <c r="AB52" s="133">
        <v>0</v>
      </c>
      <c r="AC52" s="133">
        <v>9</v>
      </c>
      <c r="AD52" s="232">
        <f t="shared" si="14"/>
        <v>0</v>
      </c>
      <c r="AE52" s="133">
        <v>0</v>
      </c>
      <c r="AF52" s="133">
        <v>0</v>
      </c>
      <c r="AG52" s="225">
        <f t="shared" si="15"/>
        <v>0</v>
      </c>
      <c r="AH52" s="133">
        <v>0</v>
      </c>
      <c r="AI52" s="133">
        <v>0</v>
      </c>
      <c r="AJ52" s="225">
        <f t="shared" si="16"/>
        <v>16</v>
      </c>
      <c r="AK52" s="133">
        <v>5</v>
      </c>
      <c r="AL52" s="133">
        <v>11</v>
      </c>
      <c r="AM52" s="133">
        <v>0</v>
      </c>
      <c r="AN52" s="133">
        <v>3</v>
      </c>
      <c r="AO52" s="133">
        <f t="shared" si="17"/>
        <v>4</v>
      </c>
      <c r="AP52" s="133">
        <v>1</v>
      </c>
      <c r="AQ52" s="133">
        <v>3</v>
      </c>
      <c r="AR52" s="42" t="s">
        <v>145</v>
      </c>
      <c r="AS52" s="4"/>
    </row>
    <row r="53" spans="1:45" ht="18.75" customHeight="1">
      <c r="A53" s="39"/>
      <c r="B53" s="41" t="s">
        <v>146</v>
      </c>
      <c r="C53" s="231">
        <f t="shared" si="2"/>
        <v>23</v>
      </c>
      <c r="D53" s="232">
        <f t="shared" si="3"/>
        <v>12</v>
      </c>
      <c r="E53" s="232">
        <f t="shared" si="4"/>
        <v>11</v>
      </c>
      <c r="F53" s="225">
        <f t="shared" si="5"/>
        <v>1</v>
      </c>
      <c r="G53" s="133">
        <v>1</v>
      </c>
      <c r="H53" s="133">
        <v>0</v>
      </c>
      <c r="I53" s="232">
        <f t="shared" si="7"/>
        <v>0</v>
      </c>
      <c r="J53" s="133">
        <v>0</v>
      </c>
      <c r="K53" s="133">
        <v>0</v>
      </c>
      <c r="L53" s="225">
        <f t="shared" si="8"/>
        <v>1</v>
      </c>
      <c r="M53" s="133">
        <v>1</v>
      </c>
      <c r="N53" s="133">
        <v>0</v>
      </c>
      <c r="O53" s="225">
        <f t="shared" si="9"/>
        <v>0</v>
      </c>
      <c r="P53" s="133">
        <v>0</v>
      </c>
      <c r="Q53" s="133">
        <v>0</v>
      </c>
      <c r="R53" s="232">
        <f t="shared" si="10"/>
        <v>0</v>
      </c>
      <c r="S53" s="133">
        <v>0</v>
      </c>
      <c r="T53" s="133">
        <v>0</v>
      </c>
      <c r="U53" s="225">
        <f t="shared" si="11"/>
        <v>17</v>
      </c>
      <c r="V53" s="133">
        <v>8</v>
      </c>
      <c r="W53" s="133">
        <v>9</v>
      </c>
      <c r="X53" s="232">
        <f t="shared" si="12"/>
        <v>0</v>
      </c>
      <c r="Y53" s="133">
        <v>0</v>
      </c>
      <c r="Z53" s="133">
        <v>0</v>
      </c>
      <c r="AA53" s="225">
        <f t="shared" si="13"/>
        <v>1</v>
      </c>
      <c r="AB53" s="133">
        <v>0</v>
      </c>
      <c r="AC53" s="133">
        <v>1</v>
      </c>
      <c r="AD53" s="232">
        <f t="shared" si="14"/>
        <v>0</v>
      </c>
      <c r="AE53" s="133">
        <v>0</v>
      </c>
      <c r="AF53" s="133">
        <v>0</v>
      </c>
      <c r="AG53" s="225">
        <f t="shared" si="15"/>
        <v>1</v>
      </c>
      <c r="AH53" s="133">
        <v>0</v>
      </c>
      <c r="AI53" s="133">
        <v>1</v>
      </c>
      <c r="AJ53" s="225">
        <f t="shared" si="16"/>
        <v>2</v>
      </c>
      <c r="AK53" s="133">
        <v>2</v>
      </c>
      <c r="AL53" s="133">
        <v>0</v>
      </c>
      <c r="AM53" s="133">
        <v>0</v>
      </c>
      <c r="AN53" s="133">
        <v>1</v>
      </c>
      <c r="AO53" s="133">
        <f t="shared" si="17"/>
        <v>0</v>
      </c>
      <c r="AP53" s="133">
        <v>0</v>
      </c>
      <c r="AQ53" s="133">
        <v>0</v>
      </c>
      <c r="AR53" s="42" t="s">
        <v>146</v>
      </c>
      <c r="AS53" s="4"/>
    </row>
    <row r="54" spans="1:45" s="234" customFormat="1" ht="18.75" customHeight="1">
      <c r="A54" s="272" t="s">
        <v>245</v>
      </c>
      <c r="B54" s="273"/>
      <c r="C54" s="224">
        <f t="shared" si="2"/>
        <v>141</v>
      </c>
      <c r="D54" s="225">
        <f t="shared" si="3"/>
        <v>64</v>
      </c>
      <c r="E54" s="225">
        <f t="shared" si="4"/>
        <v>77</v>
      </c>
      <c r="F54" s="225">
        <f t="shared" si="5"/>
        <v>9</v>
      </c>
      <c r="G54" s="225">
        <f aca="true" t="shared" si="24" ref="G54:AQ54">SUM(G55:G56)</f>
        <v>7</v>
      </c>
      <c r="H54" s="225">
        <f t="shared" si="24"/>
        <v>2</v>
      </c>
      <c r="I54" s="225">
        <f t="shared" si="7"/>
        <v>0</v>
      </c>
      <c r="J54" s="225">
        <f t="shared" si="24"/>
        <v>0</v>
      </c>
      <c r="K54" s="225">
        <f t="shared" si="24"/>
        <v>0</v>
      </c>
      <c r="L54" s="225">
        <f t="shared" si="8"/>
        <v>10</v>
      </c>
      <c r="M54" s="225">
        <f t="shared" si="24"/>
        <v>9</v>
      </c>
      <c r="N54" s="225">
        <f t="shared" si="24"/>
        <v>1</v>
      </c>
      <c r="O54" s="225">
        <f t="shared" si="9"/>
        <v>2</v>
      </c>
      <c r="P54" s="225">
        <f t="shared" si="24"/>
        <v>2</v>
      </c>
      <c r="Q54" s="225">
        <f t="shared" si="24"/>
        <v>0</v>
      </c>
      <c r="R54" s="225">
        <f t="shared" si="10"/>
        <v>0</v>
      </c>
      <c r="S54" s="225">
        <f t="shared" si="24"/>
        <v>0</v>
      </c>
      <c r="T54" s="225">
        <f t="shared" si="24"/>
        <v>0</v>
      </c>
      <c r="U54" s="225">
        <f t="shared" si="11"/>
        <v>96</v>
      </c>
      <c r="V54" s="225">
        <f t="shared" si="24"/>
        <v>40</v>
      </c>
      <c r="W54" s="225">
        <f t="shared" si="24"/>
        <v>56</v>
      </c>
      <c r="X54" s="225">
        <f t="shared" si="12"/>
        <v>0</v>
      </c>
      <c r="Y54" s="225">
        <f t="shared" si="24"/>
        <v>0</v>
      </c>
      <c r="Z54" s="225">
        <f t="shared" si="24"/>
        <v>0</v>
      </c>
      <c r="AA54" s="225">
        <f t="shared" si="13"/>
        <v>11</v>
      </c>
      <c r="AB54" s="225">
        <f t="shared" si="24"/>
        <v>0</v>
      </c>
      <c r="AC54" s="225">
        <f t="shared" si="24"/>
        <v>11</v>
      </c>
      <c r="AD54" s="225">
        <f t="shared" si="14"/>
        <v>0</v>
      </c>
      <c r="AE54" s="225">
        <f t="shared" si="24"/>
        <v>0</v>
      </c>
      <c r="AF54" s="225">
        <f t="shared" si="24"/>
        <v>0</v>
      </c>
      <c r="AG54" s="225">
        <f t="shared" si="15"/>
        <v>2</v>
      </c>
      <c r="AH54" s="225">
        <f t="shared" si="24"/>
        <v>0</v>
      </c>
      <c r="AI54" s="225">
        <f t="shared" si="24"/>
        <v>2</v>
      </c>
      <c r="AJ54" s="225">
        <f t="shared" si="16"/>
        <v>11</v>
      </c>
      <c r="AK54" s="225">
        <f t="shared" si="24"/>
        <v>6</v>
      </c>
      <c r="AL54" s="225">
        <f t="shared" si="24"/>
        <v>5</v>
      </c>
      <c r="AM54" s="225">
        <f t="shared" si="24"/>
        <v>1</v>
      </c>
      <c r="AN54" s="225">
        <f t="shared" si="24"/>
        <v>1</v>
      </c>
      <c r="AO54" s="225">
        <f t="shared" si="17"/>
        <v>7</v>
      </c>
      <c r="AP54" s="225">
        <f t="shared" si="24"/>
        <v>2</v>
      </c>
      <c r="AQ54" s="225">
        <f t="shared" si="24"/>
        <v>5</v>
      </c>
      <c r="AR54" s="265" t="s">
        <v>245</v>
      </c>
      <c r="AS54" s="305"/>
    </row>
    <row r="55" spans="1:45" ht="18.75" customHeight="1">
      <c r="A55" s="39"/>
      <c r="B55" s="41" t="s">
        <v>147</v>
      </c>
      <c r="C55" s="231">
        <f t="shared" si="2"/>
        <v>24</v>
      </c>
      <c r="D55" s="232">
        <f t="shared" si="3"/>
        <v>8</v>
      </c>
      <c r="E55" s="232">
        <f t="shared" si="4"/>
        <v>16</v>
      </c>
      <c r="F55" s="225">
        <f t="shared" si="5"/>
        <v>0</v>
      </c>
      <c r="G55" s="133">
        <v>0</v>
      </c>
      <c r="H55" s="133">
        <v>0</v>
      </c>
      <c r="I55" s="232">
        <f t="shared" si="7"/>
        <v>0</v>
      </c>
      <c r="J55" s="133">
        <v>0</v>
      </c>
      <c r="K55" s="133">
        <v>0</v>
      </c>
      <c r="L55" s="225">
        <f t="shared" si="8"/>
        <v>1</v>
      </c>
      <c r="M55" s="133">
        <v>1</v>
      </c>
      <c r="N55" s="133">
        <v>0</v>
      </c>
      <c r="O55" s="225">
        <f t="shared" si="9"/>
        <v>1</v>
      </c>
      <c r="P55" s="133">
        <v>1</v>
      </c>
      <c r="Q55" s="133">
        <v>0</v>
      </c>
      <c r="R55" s="232">
        <f t="shared" si="10"/>
        <v>0</v>
      </c>
      <c r="S55" s="133">
        <v>0</v>
      </c>
      <c r="T55" s="133">
        <v>0</v>
      </c>
      <c r="U55" s="225">
        <f t="shared" si="11"/>
        <v>19</v>
      </c>
      <c r="V55" s="133">
        <v>5</v>
      </c>
      <c r="W55" s="133">
        <v>14</v>
      </c>
      <c r="X55" s="232">
        <f t="shared" si="12"/>
        <v>0</v>
      </c>
      <c r="Y55" s="133">
        <v>0</v>
      </c>
      <c r="Z55" s="133">
        <v>0</v>
      </c>
      <c r="AA55" s="225">
        <f t="shared" si="13"/>
        <v>1</v>
      </c>
      <c r="AB55" s="133">
        <v>0</v>
      </c>
      <c r="AC55" s="133">
        <v>1</v>
      </c>
      <c r="AD55" s="232">
        <f t="shared" si="14"/>
        <v>0</v>
      </c>
      <c r="AE55" s="133">
        <v>0</v>
      </c>
      <c r="AF55" s="133">
        <v>0</v>
      </c>
      <c r="AG55" s="225">
        <f t="shared" si="15"/>
        <v>0</v>
      </c>
      <c r="AH55" s="133">
        <v>0</v>
      </c>
      <c r="AI55" s="133">
        <v>0</v>
      </c>
      <c r="AJ55" s="225">
        <f t="shared" si="16"/>
        <v>2</v>
      </c>
      <c r="AK55" s="133">
        <v>1</v>
      </c>
      <c r="AL55" s="133">
        <v>1</v>
      </c>
      <c r="AM55" s="133">
        <v>1</v>
      </c>
      <c r="AN55" s="133">
        <v>0</v>
      </c>
      <c r="AO55" s="133">
        <f t="shared" si="17"/>
        <v>3</v>
      </c>
      <c r="AP55" s="133">
        <v>2</v>
      </c>
      <c r="AQ55" s="133">
        <v>1</v>
      </c>
      <c r="AR55" s="42" t="s">
        <v>147</v>
      </c>
      <c r="AS55" s="4"/>
    </row>
    <row r="56" spans="1:45" s="1" customFormat="1" ht="18.75" customHeight="1">
      <c r="A56" s="39"/>
      <c r="B56" s="41" t="s">
        <v>162</v>
      </c>
      <c r="C56" s="231">
        <f t="shared" si="2"/>
        <v>117</v>
      </c>
      <c r="D56" s="232">
        <f t="shared" si="3"/>
        <v>56</v>
      </c>
      <c r="E56" s="232">
        <f t="shared" si="4"/>
        <v>61</v>
      </c>
      <c r="F56" s="225">
        <f t="shared" si="5"/>
        <v>9</v>
      </c>
      <c r="G56" s="133">
        <v>7</v>
      </c>
      <c r="H56" s="133">
        <v>2</v>
      </c>
      <c r="I56" s="232">
        <f t="shared" si="7"/>
        <v>0</v>
      </c>
      <c r="J56" s="133">
        <v>0</v>
      </c>
      <c r="K56" s="133">
        <v>0</v>
      </c>
      <c r="L56" s="225">
        <f t="shared" si="8"/>
        <v>9</v>
      </c>
      <c r="M56" s="133">
        <v>8</v>
      </c>
      <c r="N56" s="133">
        <v>1</v>
      </c>
      <c r="O56" s="225">
        <f t="shared" si="9"/>
        <v>1</v>
      </c>
      <c r="P56" s="133">
        <v>1</v>
      </c>
      <c r="Q56" s="133">
        <v>0</v>
      </c>
      <c r="R56" s="232">
        <f t="shared" si="10"/>
        <v>0</v>
      </c>
      <c r="S56" s="133">
        <v>0</v>
      </c>
      <c r="T56" s="133">
        <v>0</v>
      </c>
      <c r="U56" s="225">
        <f t="shared" si="11"/>
        <v>77</v>
      </c>
      <c r="V56" s="133">
        <v>35</v>
      </c>
      <c r="W56" s="133">
        <v>42</v>
      </c>
      <c r="X56" s="232">
        <f t="shared" si="12"/>
        <v>0</v>
      </c>
      <c r="Y56" s="133">
        <v>0</v>
      </c>
      <c r="Z56" s="133">
        <v>0</v>
      </c>
      <c r="AA56" s="225">
        <f t="shared" si="13"/>
        <v>10</v>
      </c>
      <c r="AB56" s="133">
        <v>0</v>
      </c>
      <c r="AC56" s="133">
        <v>10</v>
      </c>
      <c r="AD56" s="232">
        <f t="shared" si="14"/>
        <v>0</v>
      </c>
      <c r="AE56" s="133">
        <v>0</v>
      </c>
      <c r="AF56" s="133">
        <v>0</v>
      </c>
      <c r="AG56" s="225">
        <f t="shared" si="15"/>
        <v>2</v>
      </c>
      <c r="AH56" s="133">
        <v>0</v>
      </c>
      <c r="AI56" s="133">
        <v>2</v>
      </c>
      <c r="AJ56" s="225">
        <f t="shared" si="16"/>
        <v>9</v>
      </c>
      <c r="AK56" s="133">
        <v>5</v>
      </c>
      <c r="AL56" s="133">
        <v>4</v>
      </c>
      <c r="AM56" s="133">
        <v>0</v>
      </c>
      <c r="AN56" s="133">
        <v>1</v>
      </c>
      <c r="AO56" s="133">
        <f t="shared" si="17"/>
        <v>4</v>
      </c>
      <c r="AP56" s="133">
        <v>0</v>
      </c>
      <c r="AQ56" s="133">
        <v>4</v>
      </c>
      <c r="AR56" s="42" t="s">
        <v>162</v>
      </c>
      <c r="AS56" s="4"/>
    </row>
    <row r="57" spans="1:45" s="228" customFormat="1" ht="18.75" customHeight="1">
      <c r="A57" s="272" t="s">
        <v>246</v>
      </c>
      <c r="B57" s="307"/>
      <c r="C57" s="224">
        <f t="shared" si="2"/>
        <v>158</v>
      </c>
      <c r="D57" s="225">
        <f t="shared" si="3"/>
        <v>67</v>
      </c>
      <c r="E57" s="225">
        <f t="shared" si="4"/>
        <v>91</v>
      </c>
      <c r="F57" s="225">
        <f t="shared" si="5"/>
        <v>10</v>
      </c>
      <c r="G57" s="225">
        <f aca="true" t="shared" si="25" ref="G57:AQ57">SUM(G58:G59)</f>
        <v>9</v>
      </c>
      <c r="H57" s="225">
        <f t="shared" si="25"/>
        <v>1</v>
      </c>
      <c r="I57" s="225">
        <f t="shared" si="7"/>
        <v>0</v>
      </c>
      <c r="J57" s="225">
        <f t="shared" si="25"/>
        <v>0</v>
      </c>
      <c r="K57" s="225">
        <f t="shared" si="25"/>
        <v>0</v>
      </c>
      <c r="L57" s="225">
        <f t="shared" si="8"/>
        <v>10</v>
      </c>
      <c r="M57" s="225">
        <f t="shared" si="25"/>
        <v>8</v>
      </c>
      <c r="N57" s="225">
        <f t="shared" si="25"/>
        <v>2</v>
      </c>
      <c r="O57" s="225">
        <f t="shared" si="9"/>
        <v>2</v>
      </c>
      <c r="P57" s="225">
        <f t="shared" si="25"/>
        <v>2</v>
      </c>
      <c r="Q57" s="225">
        <f t="shared" si="25"/>
        <v>0</v>
      </c>
      <c r="R57" s="225">
        <f t="shared" si="10"/>
        <v>0</v>
      </c>
      <c r="S57" s="225">
        <f t="shared" si="25"/>
        <v>0</v>
      </c>
      <c r="T57" s="225">
        <f t="shared" si="25"/>
        <v>0</v>
      </c>
      <c r="U57" s="225">
        <f t="shared" si="11"/>
        <v>116</v>
      </c>
      <c r="V57" s="225">
        <f t="shared" si="25"/>
        <v>45</v>
      </c>
      <c r="W57" s="225">
        <f t="shared" si="25"/>
        <v>71</v>
      </c>
      <c r="X57" s="225">
        <f t="shared" si="12"/>
        <v>0</v>
      </c>
      <c r="Y57" s="225">
        <f t="shared" si="25"/>
        <v>0</v>
      </c>
      <c r="Z57" s="225">
        <f t="shared" si="25"/>
        <v>0</v>
      </c>
      <c r="AA57" s="225">
        <f t="shared" si="13"/>
        <v>10</v>
      </c>
      <c r="AB57" s="225">
        <f t="shared" si="25"/>
        <v>0</v>
      </c>
      <c r="AC57" s="225">
        <f t="shared" si="25"/>
        <v>10</v>
      </c>
      <c r="AD57" s="225">
        <f t="shared" si="14"/>
        <v>0</v>
      </c>
      <c r="AE57" s="225">
        <f t="shared" si="25"/>
        <v>0</v>
      </c>
      <c r="AF57" s="225">
        <f t="shared" si="25"/>
        <v>0</v>
      </c>
      <c r="AG57" s="225">
        <f t="shared" si="15"/>
        <v>2</v>
      </c>
      <c r="AH57" s="225">
        <f t="shared" si="25"/>
        <v>0</v>
      </c>
      <c r="AI57" s="225">
        <f t="shared" si="25"/>
        <v>2</v>
      </c>
      <c r="AJ57" s="225">
        <f t="shared" si="16"/>
        <v>8</v>
      </c>
      <c r="AK57" s="225">
        <f t="shared" si="25"/>
        <v>3</v>
      </c>
      <c r="AL57" s="225">
        <f t="shared" si="25"/>
        <v>5</v>
      </c>
      <c r="AM57" s="225">
        <f t="shared" si="25"/>
        <v>0</v>
      </c>
      <c r="AN57" s="225">
        <f t="shared" si="25"/>
        <v>2</v>
      </c>
      <c r="AO57" s="225">
        <f t="shared" si="17"/>
        <v>7</v>
      </c>
      <c r="AP57" s="225">
        <f t="shared" si="25"/>
        <v>0</v>
      </c>
      <c r="AQ57" s="225">
        <f t="shared" si="25"/>
        <v>7</v>
      </c>
      <c r="AR57" s="265" t="s">
        <v>246</v>
      </c>
      <c r="AS57" s="266"/>
    </row>
    <row r="58" spans="1:45" ht="18.75" customHeight="1">
      <c r="A58" s="44"/>
      <c r="B58" s="41" t="s">
        <v>148</v>
      </c>
      <c r="C58" s="231">
        <f t="shared" si="2"/>
        <v>66</v>
      </c>
      <c r="D58" s="232">
        <f t="shared" si="3"/>
        <v>28</v>
      </c>
      <c r="E58" s="232">
        <f t="shared" si="4"/>
        <v>38</v>
      </c>
      <c r="F58" s="225">
        <f t="shared" si="5"/>
        <v>4</v>
      </c>
      <c r="G58" s="133">
        <v>3</v>
      </c>
      <c r="H58" s="133">
        <v>1</v>
      </c>
      <c r="I58" s="232">
        <f t="shared" si="7"/>
        <v>0</v>
      </c>
      <c r="J58" s="133">
        <v>0</v>
      </c>
      <c r="K58" s="133">
        <v>0</v>
      </c>
      <c r="L58" s="225">
        <f t="shared" si="8"/>
        <v>4</v>
      </c>
      <c r="M58" s="133">
        <v>3</v>
      </c>
      <c r="N58" s="133">
        <v>1</v>
      </c>
      <c r="O58" s="225">
        <f t="shared" si="9"/>
        <v>1</v>
      </c>
      <c r="P58" s="133">
        <v>1</v>
      </c>
      <c r="Q58" s="133">
        <v>0</v>
      </c>
      <c r="R58" s="232">
        <f t="shared" si="10"/>
        <v>0</v>
      </c>
      <c r="S58" s="133">
        <v>0</v>
      </c>
      <c r="T58" s="133">
        <v>0</v>
      </c>
      <c r="U58" s="225">
        <f t="shared" si="11"/>
        <v>48</v>
      </c>
      <c r="V58" s="133">
        <v>19</v>
      </c>
      <c r="W58" s="133">
        <v>29</v>
      </c>
      <c r="X58" s="232">
        <f t="shared" si="12"/>
        <v>0</v>
      </c>
      <c r="Y58" s="133">
        <v>0</v>
      </c>
      <c r="Z58" s="133">
        <v>0</v>
      </c>
      <c r="AA58" s="225">
        <f t="shared" si="13"/>
        <v>4</v>
      </c>
      <c r="AB58" s="133">
        <v>0</v>
      </c>
      <c r="AC58" s="133">
        <v>4</v>
      </c>
      <c r="AD58" s="232">
        <f t="shared" si="14"/>
        <v>0</v>
      </c>
      <c r="AE58" s="133">
        <v>0</v>
      </c>
      <c r="AF58" s="133">
        <v>0</v>
      </c>
      <c r="AG58" s="225">
        <f t="shared" si="15"/>
        <v>0</v>
      </c>
      <c r="AH58" s="133">
        <v>0</v>
      </c>
      <c r="AI58" s="133">
        <v>0</v>
      </c>
      <c r="AJ58" s="225">
        <f t="shared" si="16"/>
        <v>5</v>
      </c>
      <c r="AK58" s="133">
        <v>2</v>
      </c>
      <c r="AL58" s="133">
        <v>3</v>
      </c>
      <c r="AM58" s="133">
        <v>0</v>
      </c>
      <c r="AN58" s="133">
        <v>1</v>
      </c>
      <c r="AO58" s="133">
        <f t="shared" si="17"/>
        <v>2</v>
      </c>
      <c r="AP58" s="133">
        <v>0</v>
      </c>
      <c r="AQ58" s="133">
        <v>2</v>
      </c>
      <c r="AR58" s="42" t="s">
        <v>148</v>
      </c>
      <c r="AS58" s="4"/>
    </row>
    <row r="59" spans="1:45" ht="18.75" customHeight="1">
      <c r="A59" s="44"/>
      <c r="B59" s="41" t="s">
        <v>232</v>
      </c>
      <c r="C59" s="231">
        <f t="shared" si="2"/>
        <v>92</v>
      </c>
      <c r="D59" s="232">
        <f t="shared" si="3"/>
        <v>39</v>
      </c>
      <c r="E59" s="232">
        <f t="shared" si="4"/>
        <v>53</v>
      </c>
      <c r="F59" s="225">
        <f t="shared" si="5"/>
        <v>6</v>
      </c>
      <c r="G59" s="133">
        <v>6</v>
      </c>
      <c r="H59" s="133">
        <v>0</v>
      </c>
      <c r="I59" s="232">
        <f t="shared" si="7"/>
        <v>0</v>
      </c>
      <c r="J59" s="133">
        <v>0</v>
      </c>
      <c r="K59" s="133">
        <v>0</v>
      </c>
      <c r="L59" s="225">
        <f t="shared" si="8"/>
        <v>6</v>
      </c>
      <c r="M59" s="133">
        <v>5</v>
      </c>
      <c r="N59" s="133">
        <v>1</v>
      </c>
      <c r="O59" s="225">
        <f t="shared" si="9"/>
        <v>1</v>
      </c>
      <c r="P59" s="133">
        <v>1</v>
      </c>
      <c r="Q59" s="133">
        <v>0</v>
      </c>
      <c r="R59" s="232">
        <f t="shared" si="10"/>
        <v>0</v>
      </c>
      <c r="S59" s="133">
        <v>0</v>
      </c>
      <c r="T59" s="133">
        <v>0</v>
      </c>
      <c r="U59" s="225">
        <f t="shared" si="11"/>
        <v>68</v>
      </c>
      <c r="V59" s="133">
        <v>26</v>
      </c>
      <c r="W59" s="133">
        <v>42</v>
      </c>
      <c r="X59" s="232">
        <f t="shared" si="12"/>
        <v>0</v>
      </c>
      <c r="Y59" s="133">
        <v>0</v>
      </c>
      <c r="Z59" s="133">
        <v>0</v>
      </c>
      <c r="AA59" s="225">
        <f t="shared" si="13"/>
        <v>6</v>
      </c>
      <c r="AB59" s="133">
        <v>0</v>
      </c>
      <c r="AC59" s="133">
        <v>6</v>
      </c>
      <c r="AD59" s="232">
        <f t="shared" si="14"/>
        <v>0</v>
      </c>
      <c r="AE59" s="133">
        <v>0</v>
      </c>
      <c r="AF59" s="133">
        <v>0</v>
      </c>
      <c r="AG59" s="225">
        <f t="shared" si="15"/>
        <v>2</v>
      </c>
      <c r="AH59" s="133">
        <v>0</v>
      </c>
      <c r="AI59" s="133">
        <v>2</v>
      </c>
      <c r="AJ59" s="225">
        <f t="shared" si="16"/>
        <v>3</v>
      </c>
      <c r="AK59" s="133">
        <v>1</v>
      </c>
      <c r="AL59" s="133">
        <v>2</v>
      </c>
      <c r="AM59" s="133">
        <v>0</v>
      </c>
      <c r="AN59" s="133">
        <v>1</v>
      </c>
      <c r="AO59" s="133">
        <f t="shared" si="17"/>
        <v>5</v>
      </c>
      <c r="AP59" s="133">
        <v>0</v>
      </c>
      <c r="AQ59" s="133">
        <v>5</v>
      </c>
      <c r="AR59" s="42" t="s">
        <v>232</v>
      </c>
      <c r="AS59" s="4"/>
    </row>
    <row r="60" spans="1:45" s="228" customFormat="1" ht="18.75" customHeight="1">
      <c r="A60" s="272" t="s">
        <v>247</v>
      </c>
      <c r="B60" s="273"/>
      <c r="C60" s="224">
        <f t="shared" si="2"/>
        <v>22</v>
      </c>
      <c r="D60" s="225">
        <f t="shared" si="3"/>
        <v>11</v>
      </c>
      <c r="E60" s="225">
        <f t="shared" si="4"/>
        <v>11</v>
      </c>
      <c r="F60" s="225">
        <f t="shared" si="5"/>
        <v>1</v>
      </c>
      <c r="G60" s="225">
        <f aca="true" t="shared" si="26" ref="G60:AQ60">G61</f>
        <v>1</v>
      </c>
      <c r="H60" s="225">
        <f t="shared" si="26"/>
        <v>0</v>
      </c>
      <c r="I60" s="225">
        <f t="shared" si="7"/>
        <v>0</v>
      </c>
      <c r="J60" s="225">
        <f t="shared" si="26"/>
        <v>0</v>
      </c>
      <c r="K60" s="225">
        <f t="shared" si="26"/>
        <v>0</v>
      </c>
      <c r="L60" s="225">
        <f t="shared" si="8"/>
        <v>1</v>
      </c>
      <c r="M60" s="225">
        <f t="shared" si="26"/>
        <v>1</v>
      </c>
      <c r="N60" s="225">
        <f t="shared" si="26"/>
        <v>0</v>
      </c>
      <c r="O60" s="225">
        <f t="shared" si="9"/>
        <v>0</v>
      </c>
      <c r="P60" s="225">
        <f t="shared" si="26"/>
        <v>0</v>
      </c>
      <c r="Q60" s="225">
        <f t="shared" si="26"/>
        <v>0</v>
      </c>
      <c r="R60" s="225">
        <f t="shared" si="10"/>
        <v>0</v>
      </c>
      <c r="S60" s="225">
        <f t="shared" si="26"/>
        <v>0</v>
      </c>
      <c r="T60" s="225">
        <f t="shared" si="26"/>
        <v>0</v>
      </c>
      <c r="U60" s="225">
        <f t="shared" si="11"/>
        <v>13</v>
      </c>
      <c r="V60" s="225">
        <f t="shared" si="26"/>
        <v>7</v>
      </c>
      <c r="W60" s="225">
        <f t="shared" si="26"/>
        <v>6</v>
      </c>
      <c r="X60" s="225">
        <f t="shared" si="12"/>
        <v>0</v>
      </c>
      <c r="Y60" s="225">
        <f t="shared" si="26"/>
        <v>0</v>
      </c>
      <c r="Z60" s="225">
        <f t="shared" si="26"/>
        <v>0</v>
      </c>
      <c r="AA60" s="225">
        <f t="shared" si="13"/>
        <v>3</v>
      </c>
      <c r="AB60" s="225">
        <f t="shared" si="26"/>
        <v>0</v>
      </c>
      <c r="AC60" s="225">
        <f t="shared" si="26"/>
        <v>3</v>
      </c>
      <c r="AD60" s="225">
        <f t="shared" si="14"/>
        <v>0</v>
      </c>
      <c r="AE60" s="225">
        <f t="shared" si="26"/>
        <v>0</v>
      </c>
      <c r="AF60" s="225">
        <f t="shared" si="26"/>
        <v>0</v>
      </c>
      <c r="AG60" s="225">
        <f t="shared" si="15"/>
        <v>1</v>
      </c>
      <c r="AH60" s="225">
        <f t="shared" si="26"/>
        <v>0</v>
      </c>
      <c r="AI60" s="225">
        <f t="shared" si="26"/>
        <v>1</v>
      </c>
      <c r="AJ60" s="225">
        <f t="shared" si="16"/>
        <v>3</v>
      </c>
      <c r="AK60" s="225">
        <f t="shared" si="26"/>
        <v>2</v>
      </c>
      <c r="AL60" s="225">
        <f t="shared" si="26"/>
        <v>1</v>
      </c>
      <c r="AM60" s="225">
        <f t="shared" si="26"/>
        <v>0</v>
      </c>
      <c r="AN60" s="225">
        <f t="shared" si="26"/>
        <v>0</v>
      </c>
      <c r="AO60" s="225">
        <f t="shared" si="17"/>
        <v>0</v>
      </c>
      <c r="AP60" s="225">
        <f t="shared" si="26"/>
        <v>0</v>
      </c>
      <c r="AQ60" s="225">
        <f t="shared" si="26"/>
        <v>0</v>
      </c>
      <c r="AR60" s="265" t="s">
        <v>247</v>
      </c>
      <c r="AS60" s="305"/>
    </row>
    <row r="61" spans="1:45" ht="18.75" customHeight="1">
      <c r="A61" s="44"/>
      <c r="B61" s="41" t="s">
        <v>149</v>
      </c>
      <c r="C61" s="231">
        <f t="shared" si="2"/>
        <v>22</v>
      </c>
      <c r="D61" s="232">
        <f t="shared" si="3"/>
        <v>11</v>
      </c>
      <c r="E61" s="232">
        <f t="shared" si="4"/>
        <v>11</v>
      </c>
      <c r="F61" s="225">
        <f t="shared" si="5"/>
        <v>1</v>
      </c>
      <c r="G61" s="133">
        <v>1</v>
      </c>
      <c r="H61" s="133">
        <v>0</v>
      </c>
      <c r="I61" s="232">
        <f t="shared" si="7"/>
        <v>0</v>
      </c>
      <c r="J61" s="133">
        <v>0</v>
      </c>
      <c r="K61" s="133">
        <v>0</v>
      </c>
      <c r="L61" s="225">
        <f t="shared" si="8"/>
        <v>1</v>
      </c>
      <c r="M61" s="133">
        <v>1</v>
      </c>
      <c r="N61" s="133">
        <v>0</v>
      </c>
      <c r="O61" s="225">
        <f t="shared" si="9"/>
        <v>0</v>
      </c>
      <c r="P61" s="133">
        <v>0</v>
      </c>
      <c r="Q61" s="133">
        <v>0</v>
      </c>
      <c r="R61" s="232">
        <f t="shared" si="10"/>
        <v>0</v>
      </c>
      <c r="S61" s="133">
        <v>0</v>
      </c>
      <c r="T61" s="133">
        <v>0</v>
      </c>
      <c r="U61" s="225">
        <f t="shared" si="11"/>
        <v>13</v>
      </c>
      <c r="V61" s="133">
        <v>7</v>
      </c>
      <c r="W61" s="133">
        <v>6</v>
      </c>
      <c r="X61" s="232">
        <f t="shared" si="12"/>
        <v>0</v>
      </c>
      <c r="Y61" s="133">
        <v>0</v>
      </c>
      <c r="Z61" s="133">
        <v>0</v>
      </c>
      <c r="AA61" s="225">
        <f t="shared" si="13"/>
        <v>3</v>
      </c>
      <c r="AB61" s="133">
        <v>0</v>
      </c>
      <c r="AC61" s="133">
        <v>3</v>
      </c>
      <c r="AD61" s="232">
        <f t="shared" si="14"/>
        <v>0</v>
      </c>
      <c r="AE61" s="133">
        <v>0</v>
      </c>
      <c r="AF61" s="133">
        <v>0</v>
      </c>
      <c r="AG61" s="225">
        <f t="shared" si="15"/>
        <v>1</v>
      </c>
      <c r="AH61" s="133">
        <v>0</v>
      </c>
      <c r="AI61" s="133">
        <v>1</v>
      </c>
      <c r="AJ61" s="225">
        <f t="shared" si="16"/>
        <v>3</v>
      </c>
      <c r="AK61" s="133">
        <v>2</v>
      </c>
      <c r="AL61" s="133">
        <v>1</v>
      </c>
      <c r="AM61" s="133">
        <v>0</v>
      </c>
      <c r="AN61" s="133">
        <v>0</v>
      </c>
      <c r="AO61" s="133">
        <f t="shared" si="17"/>
        <v>0</v>
      </c>
      <c r="AP61" s="133">
        <v>0</v>
      </c>
      <c r="AQ61" s="133">
        <v>0</v>
      </c>
      <c r="AR61" s="42" t="s">
        <v>149</v>
      </c>
      <c r="AS61" s="4"/>
    </row>
    <row r="62" spans="1:45" s="234" customFormat="1" ht="18.75" customHeight="1">
      <c r="A62" s="272" t="s">
        <v>248</v>
      </c>
      <c r="B62" s="307"/>
      <c r="C62" s="224">
        <f t="shared" si="2"/>
        <v>88</v>
      </c>
      <c r="D62" s="225">
        <f t="shared" si="3"/>
        <v>35</v>
      </c>
      <c r="E62" s="225">
        <f t="shared" si="4"/>
        <v>53</v>
      </c>
      <c r="F62" s="225">
        <f t="shared" si="5"/>
        <v>5</v>
      </c>
      <c r="G62" s="225">
        <f aca="true" t="shared" si="27" ref="G62:AQ62">G63</f>
        <v>4</v>
      </c>
      <c r="H62" s="225">
        <f t="shared" si="27"/>
        <v>1</v>
      </c>
      <c r="I62" s="225">
        <f t="shared" si="7"/>
        <v>0</v>
      </c>
      <c r="J62" s="225">
        <f t="shared" si="27"/>
        <v>0</v>
      </c>
      <c r="K62" s="225">
        <f t="shared" si="27"/>
        <v>0</v>
      </c>
      <c r="L62" s="225">
        <f t="shared" si="8"/>
        <v>5</v>
      </c>
      <c r="M62" s="225">
        <f t="shared" si="27"/>
        <v>4</v>
      </c>
      <c r="N62" s="225">
        <f t="shared" si="27"/>
        <v>1</v>
      </c>
      <c r="O62" s="225">
        <f t="shared" si="9"/>
        <v>4</v>
      </c>
      <c r="P62" s="225">
        <f t="shared" si="27"/>
        <v>3</v>
      </c>
      <c r="Q62" s="225">
        <f t="shared" si="27"/>
        <v>1</v>
      </c>
      <c r="R62" s="225">
        <f t="shared" si="10"/>
        <v>0</v>
      </c>
      <c r="S62" s="225">
        <f t="shared" si="27"/>
        <v>0</v>
      </c>
      <c r="T62" s="225">
        <f t="shared" si="27"/>
        <v>0</v>
      </c>
      <c r="U62" s="225">
        <f t="shared" si="11"/>
        <v>52</v>
      </c>
      <c r="V62" s="225">
        <f t="shared" si="27"/>
        <v>17</v>
      </c>
      <c r="W62" s="225">
        <f t="shared" si="27"/>
        <v>35</v>
      </c>
      <c r="X62" s="225">
        <f t="shared" si="12"/>
        <v>0</v>
      </c>
      <c r="Y62" s="225">
        <f t="shared" si="27"/>
        <v>0</v>
      </c>
      <c r="Z62" s="225">
        <f t="shared" si="27"/>
        <v>0</v>
      </c>
      <c r="AA62" s="225">
        <f t="shared" si="13"/>
        <v>6</v>
      </c>
      <c r="AB62" s="225">
        <f t="shared" si="27"/>
        <v>0</v>
      </c>
      <c r="AC62" s="225">
        <f t="shared" si="27"/>
        <v>6</v>
      </c>
      <c r="AD62" s="225">
        <f t="shared" si="14"/>
        <v>0</v>
      </c>
      <c r="AE62" s="225">
        <f t="shared" si="27"/>
        <v>0</v>
      </c>
      <c r="AF62" s="225">
        <f t="shared" si="27"/>
        <v>0</v>
      </c>
      <c r="AG62" s="225">
        <f t="shared" si="15"/>
        <v>0</v>
      </c>
      <c r="AH62" s="225">
        <f t="shared" si="27"/>
        <v>0</v>
      </c>
      <c r="AI62" s="225">
        <f t="shared" si="27"/>
        <v>0</v>
      </c>
      <c r="AJ62" s="225">
        <f t="shared" si="16"/>
        <v>16</v>
      </c>
      <c r="AK62" s="225">
        <f t="shared" si="27"/>
        <v>7</v>
      </c>
      <c r="AL62" s="225">
        <f t="shared" si="27"/>
        <v>9</v>
      </c>
      <c r="AM62" s="225">
        <f t="shared" si="27"/>
        <v>0</v>
      </c>
      <c r="AN62" s="225">
        <f t="shared" si="27"/>
        <v>1</v>
      </c>
      <c r="AO62" s="225">
        <f t="shared" si="17"/>
        <v>4</v>
      </c>
      <c r="AP62" s="225">
        <f t="shared" si="27"/>
        <v>0</v>
      </c>
      <c r="AQ62" s="225">
        <f t="shared" si="27"/>
        <v>4</v>
      </c>
      <c r="AR62" s="265" t="s">
        <v>248</v>
      </c>
      <c r="AS62" s="266"/>
    </row>
    <row r="63" spans="1:45" s="1" customFormat="1" ht="18.75" customHeight="1">
      <c r="A63" s="44"/>
      <c r="B63" s="41" t="s">
        <v>233</v>
      </c>
      <c r="C63" s="231">
        <f t="shared" si="2"/>
        <v>88</v>
      </c>
      <c r="D63" s="232">
        <f t="shared" si="3"/>
        <v>35</v>
      </c>
      <c r="E63" s="232">
        <f t="shared" si="4"/>
        <v>53</v>
      </c>
      <c r="F63" s="225">
        <f t="shared" si="5"/>
        <v>5</v>
      </c>
      <c r="G63" s="133">
        <v>4</v>
      </c>
      <c r="H63" s="133">
        <v>1</v>
      </c>
      <c r="I63" s="232">
        <f t="shared" si="7"/>
        <v>0</v>
      </c>
      <c r="J63" s="133">
        <v>0</v>
      </c>
      <c r="K63" s="133">
        <v>0</v>
      </c>
      <c r="L63" s="225">
        <f t="shared" si="8"/>
        <v>5</v>
      </c>
      <c r="M63" s="133">
        <v>4</v>
      </c>
      <c r="N63" s="133">
        <v>1</v>
      </c>
      <c r="O63" s="225">
        <f t="shared" si="9"/>
        <v>4</v>
      </c>
      <c r="P63" s="133">
        <v>3</v>
      </c>
      <c r="Q63" s="133">
        <v>1</v>
      </c>
      <c r="R63" s="232">
        <f t="shared" si="10"/>
        <v>0</v>
      </c>
      <c r="S63" s="133">
        <v>0</v>
      </c>
      <c r="T63" s="133">
        <v>0</v>
      </c>
      <c r="U63" s="225">
        <f t="shared" si="11"/>
        <v>52</v>
      </c>
      <c r="V63" s="133">
        <v>17</v>
      </c>
      <c r="W63" s="133">
        <v>35</v>
      </c>
      <c r="X63" s="232">
        <f t="shared" si="12"/>
        <v>0</v>
      </c>
      <c r="Y63" s="133">
        <v>0</v>
      </c>
      <c r="Z63" s="133">
        <v>0</v>
      </c>
      <c r="AA63" s="225">
        <f t="shared" si="13"/>
        <v>6</v>
      </c>
      <c r="AB63" s="133">
        <v>0</v>
      </c>
      <c r="AC63" s="133">
        <v>6</v>
      </c>
      <c r="AD63" s="232">
        <f t="shared" si="14"/>
        <v>0</v>
      </c>
      <c r="AE63" s="133">
        <v>0</v>
      </c>
      <c r="AF63" s="133">
        <v>0</v>
      </c>
      <c r="AG63" s="225">
        <f t="shared" si="15"/>
        <v>0</v>
      </c>
      <c r="AH63" s="133">
        <v>0</v>
      </c>
      <c r="AI63" s="133">
        <v>0</v>
      </c>
      <c r="AJ63" s="225">
        <f t="shared" si="16"/>
        <v>16</v>
      </c>
      <c r="AK63" s="133">
        <v>7</v>
      </c>
      <c r="AL63" s="133">
        <v>9</v>
      </c>
      <c r="AM63" s="133">
        <v>0</v>
      </c>
      <c r="AN63" s="133">
        <v>1</v>
      </c>
      <c r="AO63" s="133">
        <f t="shared" si="17"/>
        <v>4</v>
      </c>
      <c r="AP63" s="133">
        <v>0</v>
      </c>
      <c r="AQ63" s="133">
        <v>4</v>
      </c>
      <c r="AR63" s="42" t="s">
        <v>233</v>
      </c>
      <c r="AS63" s="4"/>
    </row>
    <row r="64" spans="1:45" s="1" customFormat="1" ht="21.75" customHeight="1">
      <c r="A64" s="19"/>
      <c r="B64" s="2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21"/>
      <c r="AS64" s="19"/>
    </row>
    <row r="65" spans="2:43" ht="11.25" customHeight="1">
      <c r="B65" s="24"/>
      <c r="C65" s="24"/>
      <c r="D65" s="24"/>
      <c r="E65" s="24"/>
      <c r="F65" s="24"/>
      <c r="G65" s="24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34"/>
      <c r="AP65" s="18"/>
      <c r="AQ65" s="18"/>
    </row>
    <row r="66" spans="2:44" s="137" customFormat="1" ht="11.25" customHeight="1">
      <c r="B66" s="135" t="s">
        <v>119</v>
      </c>
      <c r="C66" s="249">
        <v>7890</v>
      </c>
      <c r="D66" s="249">
        <v>3309</v>
      </c>
      <c r="E66" s="249">
        <v>4581</v>
      </c>
      <c r="F66" s="249">
        <v>400</v>
      </c>
      <c r="G66" s="136">
        <v>335</v>
      </c>
      <c r="H66" s="136">
        <v>65</v>
      </c>
      <c r="I66" s="136">
        <v>0</v>
      </c>
      <c r="J66" s="136">
        <v>0</v>
      </c>
      <c r="K66" s="136">
        <v>0</v>
      </c>
      <c r="L66" s="249">
        <v>414</v>
      </c>
      <c r="M66" s="136">
        <v>339</v>
      </c>
      <c r="N66" s="136">
        <v>75</v>
      </c>
      <c r="O66" s="136">
        <v>103</v>
      </c>
      <c r="P66" s="136">
        <v>94</v>
      </c>
      <c r="Q66" s="136">
        <v>9</v>
      </c>
      <c r="R66" s="136">
        <v>0</v>
      </c>
      <c r="S66" s="136">
        <v>0</v>
      </c>
      <c r="T66" s="136">
        <v>0</v>
      </c>
      <c r="U66" s="249">
        <v>5859</v>
      </c>
      <c r="V66" s="136">
        <v>2318</v>
      </c>
      <c r="W66" s="136">
        <v>3541</v>
      </c>
      <c r="X66" s="249">
        <v>0</v>
      </c>
      <c r="Y66" s="136">
        <v>0</v>
      </c>
      <c r="Z66" s="136">
        <v>0</v>
      </c>
      <c r="AA66" s="249">
        <v>461</v>
      </c>
      <c r="AB66" s="136">
        <v>1</v>
      </c>
      <c r="AC66" s="136">
        <v>460</v>
      </c>
      <c r="AD66" s="249">
        <v>0</v>
      </c>
      <c r="AE66" s="136">
        <v>0</v>
      </c>
      <c r="AF66" s="136">
        <v>0</v>
      </c>
      <c r="AG66" s="136">
        <v>47</v>
      </c>
      <c r="AH66" s="136">
        <v>0</v>
      </c>
      <c r="AI66" s="136">
        <v>47</v>
      </c>
      <c r="AJ66" s="136">
        <v>606</v>
      </c>
      <c r="AK66" s="136">
        <v>222</v>
      </c>
      <c r="AL66" s="136">
        <v>384</v>
      </c>
      <c r="AM66" s="136">
        <v>8</v>
      </c>
      <c r="AN66" s="136">
        <v>155</v>
      </c>
      <c r="AO66" s="136">
        <v>250</v>
      </c>
      <c r="AP66" s="136">
        <v>63</v>
      </c>
      <c r="AQ66" s="136">
        <v>187</v>
      </c>
      <c r="AR66" s="137" t="s">
        <v>120</v>
      </c>
    </row>
    <row r="67" spans="2:43" ht="11.25" customHeight="1">
      <c r="B67" s="24"/>
      <c r="C67" s="250"/>
      <c r="D67" s="250"/>
      <c r="E67" s="250"/>
      <c r="F67" s="250"/>
      <c r="G67" s="138"/>
      <c r="H67" s="138"/>
      <c r="I67" s="138"/>
      <c r="J67" s="138"/>
      <c r="K67" s="138"/>
      <c r="L67" s="250"/>
      <c r="M67" s="138"/>
      <c r="N67" s="138"/>
      <c r="O67" s="138"/>
      <c r="P67" s="138"/>
      <c r="Q67" s="138"/>
      <c r="R67" s="138"/>
      <c r="S67" s="138"/>
      <c r="T67" s="138"/>
      <c r="U67" s="250"/>
      <c r="V67" s="138"/>
      <c r="W67" s="138"/>
      <c r="X67" s="250"/>
      <c r="Y67" s="138"/>
      <c r="Z67" s="138"/>
      <c r="AA67" s="250"/>
      <c r="AB67" s="138"/>
      <c r="AC67" s="138"/>
      <c r="AD67" s="250"/>
      <c r="AE67" s="138"/>
      <c r="AF67" s="138"/>
      <c r="AG67" s="139"/>
      <c r="AH67" s="138"/>
      <c r="AI67" s="138"/>
      <c r="AJ67" s="139"/>
      <c r="AK67" s="138"/>
      <c r="AL67" s="138"/>
      <c r="AM67" s="138"/>
      <c r="AN67" s="138"/>
      <c r="AO67" s="139"/>
      <c r="AP67" s="138"/>
      <c r="AQ67" s="138"/>
    </row>
    <row r="68" spans="2:5" ht="11.25" customHeight="1">
      <c r="B68" s="18"/>
      <c r="C68" s="18"/>
      <c r="D68" s="18"/>
      <c r="E68" s="18"/>
    </row>
    <row r="69" spans="2:5" ht="11.25" customHeight="1">
      <c r="B69" s="18"/>
      <c r="C69" s="18"/>
      <c r="D69" s="18"/>
      <c r="E69" s="18"/>
    </row>
    <row r="70" spans="2:5" ht="11.25" customHeight="1">
      <c r="B70" s="18"/>
      <c r="C70" s="18"/>
      <c r="D70" s="18"/>
      <c r="E70" s="18"/>
    </row>
    <row r="71" spans="2:5" ht="11.25" customHeight="1">
      <c r="B71" s="18"/>
      <c r="C71" s="18"/>
      <c r="D71" s="18"/>
      <c r="E71" s="18"/>
    </row>
    <row r="72" spans="2:5" ht="11.25" customHeight="1">
      <c r="B72" s="18"/>
      <c r="C72" s="18"/>
      <c r="D72" s="18"/>
      <c r="E72" s="18"/>
    </row>
    <row r="73" spans="2:5" ht="11.25" customHeight="1">
      <c r="B73" s="18"/>
      <c r="C73" s="18"/>
      <c r="D73" s="18"/>
      <c r="E73" s="18"/>
    </row>
    <row r="74" spans="2:5" ht="11.25" customHeight="1">
      <c r="B74" s="18"/>
      <c r="C74" s="18"/>
      <c r="D74" s="18"/>
      <c r="E74" s="18"/>
    </row>
    <row r="75" spans="2:5" ht="11.25" customHeight="1">
      <c r="B75" s="18"/>
      <c r="C75" s="18"/>
      <c r="D75" s="18"/>
      <c r="E75" s="18"/>
    </row>
    <row r="76" spans="2:5" ht="11.25" customHeight="1">
      <c r="B76" s="18"/>
      <c r="C76" s="18"/>
      <c r="D76" s="18"/>
      <c r="E76" s="18"/>
    </row>
    <row r="77" spans="2:5" ht="11.25" customHeight="1">
      <c r="B77" s="18"/>
      <c r="C77" s="18"/>
      <c r="D77" s="18"/>
      <c r="E77" s="18"/>
    </row>
    <row r="78" spans="2:5" ht="11.25" customHeight="1">
      <c r="B78" s="18"/>
      <c r="C78" s="18"/>
      <c r="D78" s="18"/>
      <c r="E78" s="18"/>
    </row>
    <row r="79" spans="2:5" ht="11.25" customHeight="1">
      <c r="B79" s="18"/>
      <c r="C79" s="18"/>
      <c r="D79" s="18"/>
      <c r="E79" s="18"/>
    </row>
    <row r="80" spans="2:5" ht="11.25" customHeight="1">
      <c r="B80" s="18"/>
      <c r="C80" s="18"/>
      <c r="D80" s="18"/>
      <c r="E80" s="18"/>
    </row>
  </sheetData>
  <sheetProtection/>
  <mergeCells count="80">
    <mergeCell ref="AP6:AP7"/>
    <mergeCell ref="AQ6:AQ7"/>
    <mergeCell ref="AH6:AH7"/>
    <mergeCell ref="AI6:AI7"/>
    <mergeCell ref="AJ6:AJ7"/>
    <mergeCell ref="AK6:AK7"/>
    <mergeCell ref="AL6:AL7"/>
    <mergeCell ref="AO6:AO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AR4:AS7"/>
    <mergeCell ref="AO4:AQ5"/>
    <mergeCell ref="C5:E5"/>
    <mergeCell ref="F5:H5"/>
    <mergeCell ref="L5:N5"/>
    <mergeCell ref="U5:W5"/>
    <mergeCell ref="X5:Z5"/>
    <mergeCell ref="AA5:AC5"/>
    <mergeCell ref="AD5:AF5"/>
    <mergeCell ref="C6:C7"/>
    <mergeCell ref="A1:W1"/>
    <mergeCell ref="A13:B13"/>
    <mergeCell ref="AM4:AM7"/>
    <mergeCell ref="AN4:AN7"/>
    <mergeCell ref="A4:B7"/>
    <mergeCell ref="D6:D7"/>
    <mergeCell ref="E6:E7"/>
    <mergeCell ref="F6:F7"/>
    <mergeCell ref="G6:G7"/>
    <mergeCell ref="H6:H7"/>
    <mergeCell ref="A32:B32"/>
    <mergeCell ref="C4:AL4"/>
    <mergeCell ref="A35:B35"/>
    <mergeCell ref="A40:B40"/>
    <mergeCell ref="AG5:AI5"/>
    <mergeCell ref="AJ5:AL5"/>
    <mergeCell ref="I5:K5"/>
    <mergeCell ref="O5:Q5"/>
    <mergeCell ref="R5:T5"/>
    <mergeCell ref="I6:I7"/>
    <mergeCell ref="AR60:AS60"/>
    <mergeCell ref="AR49:AS49"/>
    <mergeCell ref="A57:B57"/>
    <mergeCell ref="A42:B42"/>
    <mergeCell ref="A45:B45"/>
    <mergeCell ref="A49:B49"/>
    <mergeCell ref="A54:B54"/>
    <mergeCell ref="AR42:AS42"/>
    <mergeCell ref="AR13:AS13"/>
    <mergeCell ref="AR32:AS32"/>
    <mergeCell ref="AR35:AS35"/>
    <mergeCell ref="AR40:AS40"/>
    <mergeCell ref="AR45:AS45"/>
    <mergeCell ref="A62:B62"/>
    <mergeCell ref="AR62:AS62"/>
    <mergeCell ref="AR54:AS54"/>
    <mergeCell ref="AR57:AS57"/>
    <mergeCell ref="A60:B60"/>
  </mergeCells>
  <printOptions horizontalCentered="1"/>
  <pageMargins left="0.2362204724409449" right="0.2362204724409449" top="0.5511811023622047" bottom="0.15748031496062992" header="0.9055118110236221" footer="0.15748031496062992"/>
  <pageSetup horizontalDpi="600" verticalDpi="600" orientation="portrait" paperSize="9" scale="60" r:id="rId1"/>
  <colBreaks count="1" manualBreakCount="1">
    <brk id="23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A82"/>
  <sheetViews>
    <sheetView showGridLines="0" view="pageBreakPreview" zoomScaleSheetLayoutView="100" zoomScalePageLayoutView="0" workbookViewId="0" topLeftCell="A1">
      <pane xSplit="2" ySplit="8" topLeftCell="C9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2" sqref="A2"/>
    </sheetView>
  </sheetViews>
  <sheetFormatPr defaultColWidth="8.75" defaultRowHeight="11.25" customHeight="1"/>
  <cols>
    <col min="1" max="1" width="1.328125" style="22" customWidth="1"/>
    <col min="2" max="2" width="8.75" style="22" customWidth="1"/>
    <col min="3" max="3" width="6.83203125" style="5" customWidth="1"/>
    <col min="4" max="25" width="6.83203125" style="22" customWidth="1"/>
    <col min="26" max="26" width="8.75" style="22" customWidth="1"/>
    <col min="27" max="27" width="1.328125" style="22" customWidth="1"/>
    <col min="28" max="16384" width="8.75" style="22" customWidth="1"/>
  </cols>
  <sheetData>
    <row r="1" spans="1:25" s="5" customFormat="1" ht="16.5" customHeight="1">
      <c r="A1" s="309" t="s">
        <v>217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28"/>
      <c r="O1" s="28"/>
      <c r="P1" s="28"/>
      <c r="Q1" s="28"/>
      <c r="R1" s="29" t="s">
        <v>194</v>
      </c>
      <c r="S1" s="28"/>
      <c r="T1" s="28"/>
      <c r="U1" s="28"/>
      <c r="V1" s="28"/>
      <c r="W1" s="28"/>
      <c r="X1" s="28"/>
      <c r="Y1" s="28"/>
    </row>
    <row r="2" spans="1:25" s="5" customFormat="1" ht="6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  <c r="P2" s="28"/>
      <c r="Q2" s="28"/>
      <c r="R2" s="29"/>
      <c r="S2" s="28"/>
      <c r="T2" s="28"/>
      <c r="U2" s="28"/>
      <c r="V2" s="28"/>
      <c r="W2" s="28"/>
      <c r="X2" s="28"/>
      <c r="Y2" s="28"/>
    </row>
    <row r="3" spans="1:27" s="5" customFormat="1" ht="16.5" customHeight="1">
      <c r="A3" s="29" t="s">
        <v>178</v>
      </c>
      <c r="C3" s="218"/>
      <c r="D3" s="218"/>
      <c r="E3" s="218"/>
      <c r="F3" s="30"/>
      <c r="G3" s="30"/>
      <c r="H3" s="30"/>
      <c r="I3" s="30"/>
      <c r="J3" s="19"/>
      <c r="K3" s="19"/>
      <c r="L3" s="19"/>
      <c r="M3" s="30"/>
      <c r="N3" s="30" t="s">
        <v>251</v>
      </c>
      <c r="O3" s="30"/>
      <c r="P3" s="30"/>
      <c r="Q3" s="30"/>
      <c r="R3" s="19"/>
      <c r="S3" s="30"/>
      <c r="T3" s="31"/>
      <c r="U3" s="31"/>
      <c r="V3" s="31"/>
      <c r="W3" s="31"/>
      <c r="X3" s="31"/>
      <c r="Y3" s="31"/>
      <c r="Z3" s="1"/>
      <c r="AA3" s="32" t="s">
        <v>0</v>
      </c>
    </row>
    <row r="4" spans="1:27" s="5" customFormat="1" ht="16.5" customHeight="1">
      <c r="A4" s="295" t="s">
        <v>278</v>
      </c>
      <c r="B4" s="293"/>
      <c r="C4" s="315" t="s">
        <v>4</v>
      </c>
      <c r="D4" s="313"/>
      <c r="E4" s="316"/>
      <c r="F4" s="327" t="s">
        <v>264</v>
      </c>
      <c r="G4" s="328"/>
      <c r="H4" s="327" t="s">
        <v>196</v>
      </c>
      <c r="I4" s="328"/>
      <c r="J4" s="319" t="s">
        <v>220</v>
      </c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1"/>
      <c r="Z4" s="308" t="s">
        <v>279</v>
      </c>
      <c r="AA4" s="292"/>
    </row>
    <row r="5" spans="1:27" s="5" customFormat="1" ht="16.5" customHeight="1">
      <c r="A5" s="283"/>
      <c r="B5" s="296"/>
      <c r="C5" s="317"/>
      <c r="D5" s="314"/>
      <c r="E5" s="318"/>
      <c r="F5" s="329"/>
      <c r="G5" s="330"/>
      <c r="H5" s="329"/>
      <c r="I5" s="330"/>
      <c r="J5" s="325" t="s">
        <v>265</v>
      </c>
      <c r="K5" s="326"/>
      <c r="L5" s="325" t="s">
        <v>185</v>
      </c>
      <c r="M5" s="326"/>
      <c r="N5" s="325" t="s">
        <v>186</v>
      </c>
      <c r="O5" s="326"/>
      <c r="P5" s="325" t="s">
        <v>187</v>
      </c>
      <c r="Q5" s="326"/>
      <c r="R5" s="325" t="s">
        <v>188</v>
      </c>
      <c r="S5" s="326"/>
      <c r="T5" s="325" t="s">
        <v>266</v>
      </c>
      <c r="U5" s="326"/>
      <c r="V5" s="325" t="s">
        <v>189</v>
      </c>
      <c r="W5" s="326"/>
      <c r="X5" s="325" t="s">
        <v>190</v>
      </c>
      <c r="Y5" s="326"/>
      <c r="Z5" s="284"/>
      <c r="AA5" s="283"/>
    </row>
    <row r="6" spans="1:27" s="5" customFormat="1" ht="16.5" customHeight="1">
      <c r="A6" s="283"/>
      <c r="B6" s="296"/>
      <c r="C6" s="311" t="s">
        <v>4</v>
      </c>
      <c r="D6" s="311" t="s">
        <v>2</v>
      </c>
      <c r="E6" s="311" t="s">
        <v>3</v>
      </c>
      <c r="F6" s="311" t="s">
        <v>2</v>
      </c>
      <c r="G6" s="311" t="s">
        <v>3</v>
      </c>
      <c r="H6" s="311" t="s">
        <v>2</v>
      </c>
      <c r="I6" s="311" t="s">
        <v>3</v>
      </c>
      <c r="J6" s="311" t="s">
        <v>2</v>
      </c>
      <c r="K6" s="311" t="s">
        <v>3</v>
      </c>
      <c r="L6" s="311" t="s">
        <v>2</v>
      </c>
      <c r="M6" s="311" t="s">
        <v>3</v>
      </c>
      <c r="N6" s="311" t="s">
        <v>2</v>
      </c>
      <c r="O6" s="311" t="s">
        <v>3</v>
      </c>
      <c r="P6" s="311" t="s">
        <v>2</v>
      </c>
      <c r="Q6" s="311" t="s">
        <v>3</v>
      </c>
      <c r="R6" s="311" t="s">
        <v>2</v>
      </c>
      <c r="S6" s="311" t="s">
        <v>3</v>
      </c>
      <c r="T6" s="311" t="s">
        <v>2</v>
      </c>
      <c r="U6" s="311" t="s">
        <v>3</v>
      </c>
      <c r="V6" s="311" t="s">
        <v>2</v>
      </c>
      <c r="W6" s="311" t="s">
        <v>3</v>
      </c>
      <c r="X6" s="311" t="s">
        <v>2</v>
      </c>
      <c r="Y6" s="311" t="s">
        <v>3</v>
      </c>
      <c r="Z6" s="284"/>
      <c r="AA6" s="283"/>
    </row>
    <row r="7" spans="1:27" s="5" customFormat="1" ht="16.5" customHeight="1">
      <c r="A7" s="286"/>
      <c r="B7" s="294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285"/>
      <c r="AA7" s="286"/>
    </row>
    <row r="8" spans="1:27" s="5" customFormat="1" ht="9.75" customHeight="1">
      <c r="A8" s="1"/>
      <c r="B8" s="33"/>
      <c r="C8" s="219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34"/>
      <c r="AA8" s="35"/>
    </row>
    <row r="9" spans="1:27" s="5" customFormat="1" ht="16.5" customHeight="1">
      <c r="A9" s="199"/>
      <c r="B9" s="241" t="s">
        <v>296</v>
      </c>
      <c r="C9" s="222">
        <v>1445</v>
      </c>
      <c r="D9" s="133">
        <v>574</v>
      </c>
      <c r="E9" s="133">
        <v>871</v>
      </c>
      <c r="F9" s="133">
        <v>180</v>
      </c>
      <c r="G9" s="133">
        <v>265</v>
      </c>
      <c r="H9" s="133">
        <v>0</v>
      </c>
      <c r="I9" s="133">
        <v>41</v>
      </c>
      <c r="J9" s="133">
        <v>1</v>
      </c>
      <c r="K9" s="133">
        <v>5</v>
      </c>
      <c r="L9" s="133">
        <v>6</v>
      </c>
      <c r="M9" s="133">
        <v>15</v>
      </c>
      <c r="N9" s="133">
        <v>0</v>
      </c>
      <c r="O9" s="133">
        <v>17</v>
      </c>
      <c r="P9" s="133">
        <v>0</v>
      </c>
      <c r="Q9" s="133">
        <v>1</v>
      </c>
      <c r="R9" s="133">
        <v>1</v>
      </c>
      <c r="S9" s="133">
        <v>45</v>
      </c>
      <c r="T9" s="133">
        <v>77</v>
      </c>
      <c r="U9" s="133">
        <v>134</v>
      </c>
      <c r="V9" s="133">
        <v>296</v>
      </c>
      <c r="W9" s="133">
        <v>189</v>
      </c>
      <c r="X9" s="133">
        <v>13</v>
      </c>
      <c r="Y9" s="133">
        <v>159</v>
      </c>
      <c r="Z9" s="3" t="s">
        <v>296</v>
      </c>
      <c r="AA9" s="4"/>
    </row>
    <row r="10" spans="1:27" s="228" customFormat="1" ht="16.5" customHeight="1">
      <c r="A10" s="242"/>
      <c r="B10" s="241" t="s">
        <v>310</v>
      </c>
      <c r="C10" s="224">
        <f>SUM(C16,C35,C38,C43,C45,C48,C52,C57,C60,C63,C65)</f>
        <v>1504</v>
      </c>
      <c r="D10" s="225">
        <f aca="true" t="shared" si="0" ref="D10:Y10">SUM(D16,D35,D38,D43,D45,D48,D52,D57,D60,D63,D65)</f>
        <v>581</v>
      </c>
      <c r="E10" s="225">
        <f t="shared" si="0"/>
        <v>923</v>
      </c>
      <c r="F10" s="225">
        <f t="shared" si="0"/>
        <v>174</v>
      </c>
      <c r="G10" s="225">
        <f t="shared" si="0"/>
        <v>253</v>
      </c>
      <c r="H10" s="225">
        <f t="shared" si="0"/>
        <v>0</v>
      </c>
      <c r="I10" s="225">
        <f t="shared" si="0"/>
        <v>39</v>
      </c>
      <c r="J10" s="225">
        <f t="shared" si="0"/>
        <v>1</v>
      </c>
      <c r="K10" s="225">
        <f t="shared" si="0"/>
        <v>9</v>
      </c>
      <c r="L10" s="225">
        <f t="shared" si="0"/>
        <v>11</v>
      </c>
      <c r="M10" s="225">
        <f t="shared" si="0"/>
        <v>17</v>
      </c>
      <c r="N10" s="225">
        <f t="shared" si="0"/>
        <v>0</v>
      </c>
      <c r="O10" s="225">
        <f t="shared" si="0"/>
        <v>16</v>
      </c>
      <c r="P10" s="225">
        <f t="shared" si="0"/>
        <v>0</v>
      </c>
      <c r="Q10" s="225">
        <f t="shared" si="0"/>
        <v>4</v>
      </c>
      <c r="R10" s="225">
        <f t="shared" si="0"/>
        <v>1</v>
      </c>
      <c r="S10" s="225">
        <f t="shared" si="0"/>
        <v>46</v>
      </c>
      <c r="T10" s="225">
        <f t="shared" si="0"/>
        <v>75</v>
      </c>
      <c r="U10" s="225">
        <f t="shared" si="0"/>
        <v>132</v>
      </c>
      <c r="V10" s="225">
        <f t="shared" si="0"/>
        <v>306</v>
      </c>
      <c r="W10" s="225">
        <f t="shared" si="0"/>
        <v>180</v>
      </c>
      <c r="X10" s="225">
        <f t="shared" si="0"/>
        <v>13</v>
      </c>
      <c r="Y10" s="225">
        <f t="shared" si="0"/>
        <v>227</v>
      </c>
      <c r="Z10" s="3" t="s">
        <v>296</v>
      </c>
      <c r="AA10" s="36"/>
    </row>
    <row r="11" spans="1:27" s="5" customFormat="1" ht="16.5" customHeight="1">
      <c r="A11" s="1"/>
      <c r="B11" s="33"/>
      <c r="C11" s="243" t="s">
        <v>305</v>
      </c>
      <c r="D11" s="107" t="s">
        <v>305</v>
      </c>
      <c r="E11" s="107" t="s">
        <v>305</v>
      </c>
      <c r="F11" s="107" t="s">
        <v>305</v>
      </c>
      <c r="G11" s="107" t="s">
        <v>305</v>
      </c>
      <c r="H11" s="107" t="s">
        <v>305</v>
      </c>
      <c r="I11" s="107" t="s">
        <v>305</v>
      </c>
      <c r="J11" s="107" t="s">
        <v>305</v>
      </c>
      <c r="K11" s="107" t="s">
        <v>305</v>
      </c>
      <c r="L11" s="107" t="s">
        <v>305</v>
      </c>
      <c r="M11" s="107" t="s">
        <v>305</v>
      </c>
      <c r="N11" s="107" t="s">
        <v>305</v>
      </c>
      <c r="O11" s="107" t="s">
        <v>305</v>
      </c>
      <c r="P11" s="107" t="s">
        <v>305</v>
      </c>
      <c r="Q11" s="107" t="s">
        <v>305</v>
      </c>
      <c r="R11" s="107" t="s">
        <v>305</v>
      </c>
      <c r="S11" s="107" t="s">
        <v>305</v>
      </c>
      <c r="T11" s="107" t="s">
        <v>305</v>
      </c>
      <c r="U11" s="107" t="s">
        <v>305</v>
      </c>
      <c r="V11" s="107" t="s">
        <v>305</v>
      </c>
      <c r="W11" s="107" t="s">
        <v>305</v>
      </c>
      <c r="X11" s="107" t="s">
        <v>305</v>
      </c>
      <c r="Y11" s="107" t="s">
        <v>305</v>
      </c>
      <c r="Z11" s="37"/>
      <c r="AA11" s="4"/>
    </row>
    <row r="12" spans="1:27" s="5" customFormat="1" ht="16.5" customHeight="1">
      <c r="A12" s="1"/>
      <c r="B12" s="2" t="s">
        <v>50</v>
      </c>
      <c r="C12" s="231">
        <f>D12+E12</f>
        <v>5</v>
      </c>
      <c r="D12" s="232">
        <f>SUM(F12,H12,J12,L12,N12,P12,R12,T12,V12,X12)</f>
        <v>4</v>
      </c>
      <c r="E12" s="232">
        <f>SUM(G12,I12,K12,M12,O12,Q12,S12,U12,W12,Y12)</f>
        <v>1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4</v>
      </c>
      <c r="M12" s="133">
        <v>1</v>
      </c>
      <c r="N12" s="133">
        <v>0</v>
      </c>
      <c r="O12" s="133">
        <v>0</v>
      </c>
      <c r="P12" s="133">
        <v>0</v>
      </c>
      <c r="Q12" s="133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3" t="s">
        <v>118</v>
      </c>
      <c r="AA12" s="4"/>
    </row>
    <row r="13" spans="1:27" s="5" customFormat="1" ht="16.5" customHeight="1">
      <c r="A13" s="1"/>
      <c r="B13" s="2" t="s">
        <v>119</v>
      </c>
      <c r="C13" s="231">
        <f aca="true" t="shared" si="1" ref="C13:C66">D13+E13</f>
        <v>1491</v>
      </c>
      <c r="D13" s="232">
        <f aca="true" t="shared" si="2" ref="D13:D66">SUM(F13,H13,J13,L13,N13,P13,R13,T13,V13,X13)</f>
        <v>576</v>
      </c>
      <c r="E13" s="232">
        <f aca="true" t="shared" si="3" ref="E13:E66">SUM(G13,I13,K13,M13,O13,Q13,S13,U13,W13,Y13)</f>
        <v>915</v>
      </c>
      <c r="F13" s="133">
        <v>174</v>
      </c>
      <c r="G13" s="133">
        <v>253</v>
      </c>
      <c r="H13" s="133">
        <v>0</v>
      </c>
      <c r="I13" s="133">
        <v>39</v>
      </c>
      <c r="J13" s="133">
        <v>1</v>
      </c>
      <c r="K13" s="133">
        <v>9</v>
      </c>
      <c r="L13" s="133">
        <v>7</v>
      </c>
      <c r="M13" s="133">
        <v>10</v>
      </c>
      <c r="N13" s="133">
        <v>0</v>
      </c>
      <c r="O13" s="133">
        <v>16</v>
      </c>
      <c r="P13" s="133">
        <v>0</v>
      </c>
      <c r="Q13" s="133">
        <v>4</v>
      </c>
      <c r="R13" s="133">
        <v>1</v>
      </c>
      <c r="S13" s="133">
        <v>46</v>
      </c>
      <c r="T13" s="133">
        <v>75</v>
      </c>
      <c r="U13" s="133">
        <v>132</v>
      </c>
      <c r="V13" s="133">
        <v>306</v>
      </c>
      <c r="W13" s="133">
        <v>180</v>
      </c>
      <c r="X13" s="133">
        <v>12</v>
      </c>
      <c r="Y13" s="133">
        <v>226</v>
      </c>
      <c r="Z13" s="3" t="s">
        <v>120</v>
      </c>
      <c r="AA13" s="4"/>
    </row>
    <row r="14" spans="1:27" s="5" customFormat="1" ht="16.5" customHeight="1">
      <c r="A14" s="1"/>
      <c r="B14" s="2" t="s">
        <v>52</v>
      </c>
      <c r="C14" s="231">
        <f t="shared" si="1"/>
        <v>8</v>
      </c>
      <c r="D14" s="232">
        <f t="shared" si="2"/>
        <v>1</v>
      </c>
      <c r="E14" s="232">
        <f t="shared" si="3"/>
        <v>7</v>
      </c>
      <c r="F14" s="133" t="s">
        <v>299</v>
      </c>
      <c r="G14" s="133" t="s">
        <v>299</v>
      </c>
      <c r="H14" s="133" t="s">
        <v>299</v>
      </c>
      <c r="I14" s="133" t="s">
        <v>299</v>
      </c>
      <c r="J14" s="133">
        <v>0</v>
      </c>
      <c r="K14" s="133">
        <v>0</v>
      </c>
      <c r="L14" s="133">
        <v>0</v>
      </c>
      <c r="M14" s="133">
        <v>6</v>
      </c>
      <c r="N14" s="133">
        <v>0</v>
      </c>
      <c r="O14" s="133">
        <v>0</v>
      </c>
      <c r="P14" s="133">
        <v>0</v>
      </c>
      <c r="Q14" s="133">
        <v>0</v>
      </c>
      <c r="R14" s="133">
        <v>0</v>
      </c>
      <c r="S14" s="133">
        <v>0</v>
      </c>
      <c r="T14" s="133">
        <v>0</v>
      </c>
      <c r="U14" s="133">
        <v>0</v>
      </c>
      <c r="V14" s="133">
        <v>0</v>
      </c>
      <c r="W14" s="133">
        <v>0</v>
      </c>
      <c r="X14" s="133">
        <v>1</v>
      </c>
      <c r="Y14" s="133">
        <v>1</v>
      </c>
      <c r="Z14" s="3" t="s">
        <v>121</v>
      </c>
      <c r="AA14" s="4"/>
    </row>
    <row r="15" spans="1:27" s="5" customFormat="1" ht="9" customHeight="1">
      <c r="A15" s="1"/>
      <c r="B15" s="38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37"/>
      <c r="AA15" s="4"/>
    </row>
    <row r="16" spans="1:27" s="228" customFormat="1" ht="15.75" customHeight="1">
      <c r="A16" s="272" t="s">
        <v>254</v>
      </c>
      <c r="B16" s="310"/>
      <c r="C16" s="231">
        <f t="shared" si="1"/>
        <v>1309</v>
      </c>
      <c r="D16" s="225">
        <f t="shared" si="2"/>
        <v>506</v>
      </c>
      <c r="E16" s="225">
        <f t="shared" si="3"/>
        <v>803</v>
      </c>
      <c r="F16" s="225">
        <f aca="true" t="shared" si="4" ref="F16:Y16">SUM(F18:F34)</f>
        <v>135</v>
      </c>
      <c r="G16" s="225">
        <f t="shared" si="4"/>
        <v>196</v>
      </c>
      <c r="H16" s="225">
        <f t="shared" si="4"/>
        <v>0</v>
      </c>
      <c r="I16" s="225">
        <f t="shared" si="4"/>
        <v>38</v>
      </c>
      <c r="J16" s="225">
        <f t="shared" si="4"/>
        <v>1</v>
      </c>
      <c r="K16" s="225">
        <f t="shared" si="4"/>
        <v>7</v>
      </c>
      <c r="L16" s="225">
        <f t="shared" si="4"/>
        <v>10</v>
      </c>
      <c r="M16" s="225">
        <f t="shared" si="4"/>
        <v>15</v>
      </c>
      <c r="N16" s="225">
        <f t="shared" si="4"/>
        <v>0</v>
      </c>
      <c r="O16" s="225">
        <f t="shared" si="4"/>
        <v>14</v>
      </c>
      <c r="P16" s="225">
        <f t="shared" si="4"/>
        <v>0</v>
      </c>
      <c r="Q16" s="225">
        <f t="shared" si="4"/>
        <v>4</v>
      </c>
      <c r="R16" s="225">
        <f t="shared" si="4"/>
        <v>1</v>
      </c>
      <c r="S16" s="225">
        <f t="shared" si="4"/>
        <v>43</v>
      </c>
      <c r="T16" s="225">
        <f t="shared" si="4"/>
        <v>75</v>
      </c>
      <c r="U16" s="225">
        <f t="shared" si="4"/>
        <v>115</v>
      </c>
      <c r="V16" s="225">
        <f t="shared" si="4"/>
        <v>275</v>
      </c>
      <c r="W16" s="225">
        <f t="shared" si="4"/>
        <v>159</v>
      </c>
      <c r="X16" s="225">
        <f t="shared" si="4"/>
        <v>9</v>
      </c>
      <c r="Y16" s="225">
        <f t="shared" si="4"/>
        <v>212</v>
      </c>
      <c r="Z16" s="265" t="s">
        <v>254</v>
      </c>
      <c r="AA16" s="267"/>
    </row>
    <row r="17" spans="1:27" s="228" customFormat="1" ht="15.75" customHeight="1">
      <c r="A17" s="36"/>
      <c r="B17" s="244" t="s">
        <v>255</v>
      </c>
      <c r="C17" s="231">
        <f t="shared" si="1"/>
        <v>762</v>
      </c>
      <c r="D17" s="225">
        <f t="shared" si="2"/>
        <v>267</v>
      </c>
      <c r="E17" s="225">
        <f t="shared" si="3"/>
        <v>495</v>
      </c>
      <c r="F17" s="225">
        <f aca="true" t="shared" si="5" ref="F17:Y17">SUM(F18:F22)</f>
        <v>51</v>
      </c>
      <c r="G17" s="225">
        <f t="shared" si="5"/>
        <v>81</v>
      </c>
      <c r="H17" s="225">
        <f t="shared" si="5"/>
        <v>0</v>
      </c>
      <c r="I17" s="225">
        <f t="shared" si="5"/>
        <v>28</v>
      </c>
      <c r="J17" s="225">
        <f t="shared" si="5"/>
        <v>0</v>
      </c>
      <c r="K17" s="225">
        <f t="shared" si="5"/>
        <v>3</v>
      </c>
      <c r="L17" s="225">
        <f t="shared" si="5"/>
        <v>8</v>
      </c>
      <c r="M17" s="225">
        <f t="shared" si="5"/>
        <v>11</v>
      </c>
      <c r="N17" s="225">
        <f t="shared" si="5"/>
        <v>0</v>
      </c>
      <c r="O17" s="225">
        <f t="shared" si="5"/>
        <v>0</v>
      </c>
      <c r="P17" s="225">
        <f t="shared" si="5"/>
        <v>0</v>
      </c>
      <c r="Q17" s="225">
        <f t="shared" si="5"/>
        <v>4</v>
      </c>
      <c r="R17" s="225">
        <f t="shared" si="5"/>
        <v>0</v>
      </c>
      <c r="S17" s="225">
        <f t="shared" si="5"/>
        <v>30</v>
      </c>
      <c r="T17" s="225">
        <f t="shared" si="5"/>
        <v>67</v>
      </c>
      <c r="U17" s="225">
        <f t="shared" si="5"/>
        <v>58</v>
      </c>
      <c r="V17" s="225">
        <f t="shared" si="5"/>
        <v>136</v>
      </c>
      <c r="W17" s="225">
        <f t="shared" si="5"/>
        <v>120</v>
      </c>
      <c r="X17" s="225">
        <f t="shared" si="5"/>
        <v>5</v>
      </c>
      <c r="Y17" s="225">
        <f t="shared" si="5"/>
        <v>160</v>
      </c>
      <c r="Z17" s="245" t="s">
        <v>255</v>
      </c>
      <c r="AA17" s="36"/>
    </row>
    <row r="18" spans="1:27" s="5" customFormat="1" ht="15.75" customHeight="1">
      <c r="A18" s="39"/>
      <c r="B18" s="40" t="s">
        <v>122</v>
      </c>
      <c r="C18" s="231">
        <f t="shared" si="1"/>
        <v>201</v>
      </c>
      <c r="D18" s="232">
        <f t="shared" si="2"/>
        <v>76</v>
      </c>
      <c r="E18" s="232">
        <f t="shared" si="3"/>
        <v>125</v>
      </c>
      <c r="F18" s="133">
        <v>13</v>
      </c>
      <c r="G18" s="133">
        <v>19</v>
      </c>
      <c r="H18" s="133">
        <v>0</v>
      </c>
      <c r="I18" s="133">
        <v>7</v>
      </c>
      <c r="J18" s="133">
        <v>0</v>
      </c>
      <c r="K18" s="133">
        <v>3</v>
      </c>
      <c r="L18" s="133">
        <v>4</v>
      </c>
      <c r="M18" s="133">
        <v>2</v>
      </c>
      <c r="N18" s="133">
        <v>0</v>
      </c>
      <c r="O18" s="133">
        <v>0</v>
      </c>
      <c r="P18" s="133">
        <v>0</v>
      </c>
      <c r="Q18" s="133">
        <v>1</v>
      </c>
      <c r="R18" s="133">
        <v>0</v>
      </c>
      <c r="S18" s="133">
        <v>10</v>
      </c>
      <c r="T18" s="133">
        <v>23</v>
      </c>
      <c r="U18" s="133">
        <v>12</v>
      </c>
      <c r="V18" s="133">
        <v>34</v>
      </c>
      <c r="W18" s="133">
        <v>26</v>
      </c>
      <c r="X18" s="133">
        <v>2</v>
      </c>
      <c r="Y18" s="133">
        <v>45</v>
      </c>
      <c r="Z18" s="3" t="s">
        <v>122</v>
      </c>
      <c r="AA18" s="4"/>
    </row>
    <row r="19" spans="1:27" s="5" customFormat="1" ht="15.75" customHeight="1">
      <c r="A19" s="39"/>
      <c r="B19" s="40" t="s">
        <v>123</v>
      </c>
      <c r="C19" s="231">
        <f t="shared" si="1"/>
        <v>147</v>
      </c>
      <c r="D19" s="232">
        <f t="shared" si="2"/>
        <v>50</v>
      </c>
      <c r="E19" s="232">
        <f t="shared" si="3"/>
        <v>97</v>
      </c>
      <c r="F19" s="133">
        <v>9</v>
      </c>
      <c r="G19" s="133">
        <v>14</v>
      </c>
      <c r="H19" s="133">
        <v>0</v>
      </c>
      <c r="I19" s="133">
        <v>10</v>
      </c>
      <c r="J19" s="133">
        <v>0</v>
      </c>
      <c r="K19" s="133">
        <v>0</v>
      </c>
      <c r="L19" s="133">
        <v>1</v>
      </c>
      <c r="M19" s="133">
        <v>1</v>
      </c>
      <c r="N19" s="133">
        <v>0</v>
      </c>
      <c r="O19" s="133">
        <v>0</v>
      </c>
      <c r="P19" s="133">
        <v>0</v>
      </c>
      <c r="Q19" s="133">
        <v>1</v>
      </c>
      <c r="R19" s="133">
        <v>0</v>
      </c>
      <c r="S19" s="133">
        <v>7</v>
      </c>
      <c r="T19" s="133">
        <v>17</v>
      </c>
      <c r="U19" s="133">
        <v>17</v>
      </c>
      <c r="V19" s="133">
        <v>22</v>
      </c>
      <c r="W19" s="133">
        <v>21</v>
      </c>
      <c r="X19" s="133">
        <v>1</v>
      </c>
      <c r="Y19" s="133">
        <v>26</v>
      </c>
      <c r="Z19" s="3" t="s">
        <v>123</v>
      </c>
      <c r="AA19" s="4"/>
    </row>
    <row r="20" spans="1:27" s="5" customFormat="1" ht="15.75" customHeight="1">
      <c r="A20" s="39"/>
      <c r="B20" s="40" t="s">
        <v>124</v>
      </c>
      <c r="C20" s="231">
        <f t="shared" si="1"/>
        <v>84</v>
      </c>
      <c r="D20" s="232">
        <f t="shared" si="2"/>
        <v>28</v>
      </c>
      <c r="E20" s="232">
        <f t="shared" si="3"/>
        <v>56</v>
      </c>
      <c r="F20" s="133">
        <v>6</v>
      </c>
      <c r="G20" s="133">
        <v>11</v>
      </c>
      <c r="H20" s="133">
        <v>0</v>
      </c>
      <c r="I20" s="133">
        <v>3</v>
      </c>
      <c r="J20" s="133">
        <v>0</v>
      </c>
      <c r="K20" s="133">
        <v>0</v>
      </c>
      <c r="L20" s="133">
        <v>0</v>
      </c>
      <c r="M20" s="133">
        <v>2</v>
      </c>
      <c r="N20" s="133">
        <v>0</v>
      </c>
      <c r="O20" s="133">
        <v>0</v>
      </c>
      <c r="P20" s="133">
        <v>0</v>
      </c>
      <c r="Q20" s="133">
        <v>1</v>
      </c>
      <c r="R20" s="133">
        <v>0</v>
      </c>
      <c r="S20" s="133">
        <v>1</v>
      </c>
      <c r="T20" s="133">
        <v>5</v>
      </c>
      <c r="U20" s="133">
        <v>5</v>
      </c>
      <c r="V20" s="133">
        <v>17</v>
      </c>
      <c r="W20" s="133">
        <v>15</v>
      </c>
      <c r="X20" s="133">
        <v>0</v>
      </c>
      <c r="Y20" s="133">
        <v>18</v>
      </c>
      <c r="Z20" s="3" t="s">
        <v>124</v>
      </c>
      <c r="AA20" s="4"/>
    </row>
    <row r="21" spans="1:27" s="5" customFormat="1" ht="15.75" customHeight="1">
      <c r="A21" s="39"/>
      <c r="B21" s="40" t="s">
        <v>125</v>
      </c>
      <c r="C21" s="231">
        <f t="shared" si="1"/>
        <v>187</v>
      </c>
      <c r="D21" s="232">
        <f t="shared" si="2"/>
        <v>63</v>
      </c>
      <c r="E21" s="232">
        <f t="shared" si="3"/>
        <v>124</v>
      </c>
      <c r="F21" s="133">
        <v>7</v>
      </c>
      <c r="G21" s="133">
        <v>22</v>
      </c>
      <c r="H21" s="133">
        <v>0</v>
      </c>
      <c r="I21" s="133">
        <v>8</v>
      </c>
      <c r="J21" s="133">
        <v>0</v>
      </c>
      <c r="K21" s="133">
        <v>0</v>
      </c>
      <c r="L21" s="133">
        <v>3</v>
      </c>
      <c r="M21" s="133">
        <v>1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12</v>
      </c>
      <c r="T21" s="133">
        <v>20</v>
      </c>
      <c r="U21" s="133">
        <v>22</v>
      </c>
      <c r="V21" s="133">
        <v>31</v>
      </c>
      <c r="W21" s="133">
        <v>28</v>
      </c>
      <c r="X21" s="133">
        <v>2</v>
      </c>
      <c r="Y21" s="133">
        <v>31</v>
      </c>
      <c r="Z21" s="3" t="s">
        <v>125</v>
      </c>
      <c r="AA21" s="4"/>
    </row>
    <row r="22" spans="1:27" s="5" customFormat="1" ht="15.75" customHeight="1">
      <c r="A22" s="39"/>
      <c r="B22" s="40" t="s">
        <v>126</v>
      </c>
      <c r="C22" s="231">
        <f t="shared" si="1"/>
        <v>143</v>
      </c>
      <c r="D22" s="232">
        <f t="shared" si="2"/>
        <v>50</v>
      </c>
      <c r="E22" s="232">
        <f t="shared" si="3"/>
        <v>93</v>
      </c>
      <c r="F22" s="133">
        <v>16</v>
      </c>
      <c r="G22" s="133">
        <v>15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5</v>
      </c>
      <c r="N22" s="133">
        <v>0</v>
      </c>
      <c r="O22" s="133">
        <v>0</v>
      </c>
      <c r="P22" s="133">
        <v>0</v>
      </c>
      <c r="Q22" s="133">
        <v>1</v>
      </c>
      <c r="R22" s="133">
        <v>0</v>
      </c>
      <c r="S22" s="133">
        <v>0</v>
      </c>
      <c r="T22" s="133">
        <v>2</v>
      </c>
      <c r="U22" s="133">
        <v>2</v>
      </c>
      <c r="V22" s="133">
        <v>32</v>
      </c>
      <c r="W22" s="133">
        <v>30</v>
      </c>
      <c r="X22" s="133">
        <v>0</v>
      </c>
      <c r="Y22" s="133">
        <v>40</v>
      </c>
      <c r="Z22" s="3" t="s">
        <v>126</v>
      </c>
      <c r="AA22" s="4"/>
    </row>
    <row r="23" spans="1:27" s="5" customFormat="1" ht="15.75" customHeight="1">
      <c r="A23" s="39"/>
      <c r="B23" s="41" t="s">
        <v>127</v>
      </c>
      <c r="C23" s="231">
        <f t="shared" si="1"/>
        <v>91</v>
      </c>
      <c r="D23" s="232">
        <f t="shared" si="2"/>
        <v>50</v>
      </c>
      <c r="E23" s="232">
        <f t="shared" si="3"/>
        <v>41</v>
      </c>
      <c r="F23" s="133">
        <v>20</v>
      </c>
      <c r="G23" s="133">
        <v>24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30</v>
      </c>
      <c r="W23" s="133">
        <v>7</v>
      </c>
      <c r="X23" s="133">
        <v>0</v>
      </c>
      <c r="Y23" s="133">
        <v>10</v>
      </c>
      <c r="Z23" s="42" t="s">
        <v>127</v>
      </c>
      <c r="AA23" s="4"/>
    </row>
    <row r="24" spans="1:27" s="5" customFormat="1" ht="15.75" customHeight="1">
      <c r="A24" s="39"/>
      <c r="B24" s="41" t="s">
        <v>223</v>
      </c>
      <c r="C24" s="231">
        <f t="shared" si="1"/>
        <v>26</v>
      </c>
      <c r="D24" s="232">
        <f t="shared" si="2"/>
        <v>13</v>
      </c>
      <c r="E24" s="232">
        <f t="shared" si="3"/>
        <v>13</v>
      </c>
      <c r="F24" s="133">
        <v>5</v>
      </c>
      <c r="G24" s="133">
        <v>2</v>
      </c>
      <c r="H24" s="133">
        <v>0</v>
      </c>
      <c r="I24" s="133">
        <v>1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0</v>
      </c>
      <c r="P24" s="133">
        <v>0</v>
      </c>
      <c r="Q24" s="133">
        <v>0</v>
      </c>
      <c r="R24" s="133">
        <v>0</v>
      </c>
      <c r="S24" s="133">
        <v>2</v>
      </c>
      <c r="T24" s="133">
        <v>2</v>
      </c>
      <c r="U24" s="133">
        <v>8</v>
      </c>
      <c r="V24" s="133">
        <v>6</v>
      </c>
      <c r="W24" s="133">
        <v>0</v>
      </c>
      <c r="X24" s="133">
        <v>0</v>
      </c>
      <c r="Y24" s="133">
        <v>0</v>
      </c>
      <c r="Z24" s="42" t="s">
        <v>223</v>
      </c>
      <c r="AA24" s="4"/>
    </row>
    <row r="25" spans="1:27" s="5" customFormat="1" ht="15.75" customHeight="1">
      <c r="A25" s="39"/>
      <c r="B25" s="41" t="s">
        <v>128</v>
      </c>
      <c r="C25" s="231">
        <f t="shared" si="1"/>
        <v>40</v>
      </c>
      <c r="D25" s="232">
        <f t="shared" si="2"/>
        <v>17</v>
      </c>
      <c r="E25" s="232">
        <f t="shared" si="3"/>
        <v>23</v>
      </c>
      <c r="F25" s="133">
        <v>9</v>
      </c>
      <c r="G25" s="133">
        <v>13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1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1</v>
      </c>
      <c r="V25" s="133">
        <v>8</v>
      </c>
      <c r="W25" s="133">
        <v>8</v>
      </c>
      <c r="X25" s="133">
        <v>0</v>
      </c>
      <c r="Y25" s="133">
        <v>0</v>
      </c>
      <c r="Z25" s="42" t="s">
        <v>128</v>
      </c>
      <c r="AA25" s="4"/>
    </row>
    <row r="26" spans="1:27" s="5" customFormat="1" ht="15.75" customHeight="1">
      <c r="A26" s="39"/>
      <c r="B26" s="41" t="s">
        <v>129</v>
      </c>
      <c r="C26" s="231">
        <f t="shared" si="1"/>
        <v>22</v>
      </c>
      <c r="D26" s="232">
        <f t="shared" si="2"/>
        <v>13</v>
      </c>
      <c r="E26" s="232">
        <f t="shared" si="3"/>
        <v>9</v>
      </c>
      <c r="F26" s="133">
        <v>5</v>
      </c>
      <c r="G26" s="133">
        <v>7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8</v>
      </c>
      <c r="W26" s="133">
        <v>2</v>
      </c>
      <c r="X26" s="133">
        <v>0</v>
      </c>
      <c r="Y26" s="133">
        <v>0</v>
      </c>
      <c r="Z26" s="42" t="s">
        <v>129</v>
      </c>
      <c r="AA26" s="4"/>
    </row>
    <row r="27" spans="1:27" s="5" customFormat="1" ht="15.75" customHeight="1">
      <c r="A27" s="39"/>
      <c r="B27" s="41" t="s">
        <v>130</v>
      </c>
      <c r="C27" s="231">
        <f t="shared" si="1"/>
        <v>41</v>
      </c>
      <c r="D27" s="232">
        <f t="shared" si="2"/>
        <v>13</v>
      </c>
      <c r="E27" s="232">
        <f t="shared" si="3"/>
        <v>28</v>
      </c>
      <c r="F27" s="133">
        <v>2</v>
      </c>
      <c r="G27" s="133">
        <v>10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11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33">
        <v>11</v>
      </c>
      <c r="W27" s="133">
        <v>4</v>
      </c>
      <c r="X27" s="133">
        <v>0</v>
      </c>
      <c r="Y27" s="133">
        <v>3</v>
      </c>
      <c r="Z27" s="42" t="s">
        <v>130</v>
      </c>
      <c r="AA27" s="4"/>
    </row>
    <row r="28" spans="1:27" s="5" customFormat="1" ht="15.75" customHeight="1">
      <c r="A28" s="39"/>
      <c r="B28" s="41" t="s">
        <v>131</v>
      </c>
      <c r="C28" s="231">
        <f t="shared" si="1"/>
        <v>18</v>
      </c>
      <c r="D28" s="232">
        <f t="shared" si="2"/>
        <v>11</v>
      </c>
      <c r="E28" s="232">
        <f t="shared" si="3"/>
        <v>7</v>
      </c>
      <c r="F28" s="133">
        <v>3</v>
      </c>
      <c r="G28" s="133">
        <v>5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8</v>
      </c>
      <c r="W28" s="133">
        <v>1</v>
      </c>
      <c r="X28" s="133">
        <v>0</v>
      </c>
      <c r="Y28" s="133">
        <v>1</v>
      </c>
      <c r="Z28" s="42" t="s">
        <v>131</v>
      </c>
      <c r="AA28" s="4"/>
    </row>
    <row r="29" spans="1:27" s="5" customFormat="1" ht="15.75" customHeight="1">
      <c r="A29" s="39"/>
      <c r="B29" s="41" t="s">
        <v>132</v>
      </c>
      <c r="C29" s="231">
        <f t="shared" si="1"/>
        <v>7</v>
      </c>
      <c r="D29" s="232">
        <f t="shared" si="2"/>
        <v>1</v>
      </c>
      <c r="E29" s="232">
        <f t="shared" si="3"/>
        <v>6</v>
      </c>
      <c r="F29" s="133">
        <v>1</v>
      </c>
      <c r="G29" s="133">
        <v>6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0</v>
      </c>
      <c r="T29" s="133">
        <v>0</v>
      </c>
      <c r="U29" s="133">
        <v>0</v>
      </c>
      <c r="V29" s="133">
        <v>0</v>
      </c>
      <c r="W29" s="133">
        <v>0</v>
      </c>
      <c r="X29" s="133">
        <v>0</v>
      </c>
      <c r="Y29" s="133">
        <v>0</v>
      </c>
      <c r="Z29" s="42" t="s">
        <v>132</v>
      </c>
      <c r="AA29" s="4"/>
    </row>
    <row r="30" spans="1:27" s="5" customFormat="1" ht="15.75" customHeight="1">
      <c r="A30" s="39"/>
      <c r="B30" s="41" t="s">
        <v>133</v>
      </c>
      <c r="C30" s="231">
        <f t="shared" si="1"/>
        <v>44</v>
      </c>
      <c r="D30" s="232">
        <f t="shared" si="2"/>
        <v>9</v>
      </c>
      <c r="E30" s="232">
        <f t="shared" si="3"/>
        <v>35</v>
      </c>
      <c r="F30" s="133">
        <v>2</v>
      </c>
      <c r="G30" s="133">
        <v>3</v>
      </c>
      <c r="H30" s="133">
        <v>0</v>
      </c>
      <c r="I30" s="133">
        <v>2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3</v>
      </c>
      <c r="P30" s="133">
        <v>0</v>
      </c>
      <c r="Q30" s="133">
        <v>0</v>
      </c>
      <c r="R30" s="133">
        <v>0</v>
      </c>
      <c r="S30" s="133">
        <v>1</v>
      </c>
      <c r="T30" s="133">
        <v>4</v>
      </c>
      <c r="U30" s="133">
        <v>9</v>
      </c>
      <c r="V30" s="133">
        <v>3</v>
      </c>
      <c r="W30" s="133">
        <v>3</v>
      </c>
      <c r="X30" s="133">
        <v>0</v>
      </c>
      <c r="Y30" s="133">
        <v>14</v>
      </c>
      <c r="Z30" s="42" t="s">
        <v>133</v>
      </c>
      <c r="AA30" s="4"/>
    </row>
    <row r="31" spans="1:27" s="5" customFormat="1" ht="15.75" customHeight="1">
      <c r="A31" s="39"/>
      <c r="B31" s="43" t="s">
        <v>167</v>
      </c>
      <c r="C31" s="231">
        <f t="shared" si="1"/>
        <v>51</v>
      </c>
      <c r="D31" s="232">
        <f t="shared" si="2"/>
        <v>32</v>
      </c>
      <c r="E31" s="232">
        <f t="shared" si="3"/>
        <v>19</v>
      </c>
      <c r="F31" s="133">
        <v>11</v>
      </c>
      <c r="G31" s="133">
        <v>12</v>
      </c>
      <c r="H31" s="133">
        <v>0</v>
      </c>
      <c r="I31" s="133">
        <v>0</v>
      </c>
      <c r="J31" s="133">
        <v>0</v>
      </c>
      <c r="K31" s="133">
        <v>1</v>
      </c>
      <c r="L31" s="133">
        <v>2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0</v>
      </c>
      <c r="T31" s="133">
        <v>0</v>
      </c>
      <c r="U31" s="133">
        <v>0</v>
      </c>
      <c r="V31" s="133">
        <v>19</v>
      </c>
      <c r="W31" s="133">
        <v>3</v>
      </c>
      <c r="X31" s="133">
        <v>0</v>
      </c>
      <c r="Y31" s="133">
        <v>3</v>
      </c>
      <c r="Z31" s="42" t="s">
        <v>167</v>
      </c>
      <c r="AA31" s="4"/>
    </row>
    <row r="32" spans="1:27" s="5" customFormat="1" ht="15.75" customHeight="1">
      <c r="A32" s="39"/>
      <c r="B32" s="43" t="s">
        <v>168</v>
      </c>
      <c r="C32" s="231">
        <f t="shared" si="1"/>
        <v>67</v>
      </c>
      <c r="D32" s="232">
        <f t="shared" si="2"/>
        <v>24</v>
      </c>
      <c r="E32" s="232">
        <f t="shared" si="3"/>
        <v>43</v>
      </c>
      <c r="F32" s="133">
        <v>8</v>
      </c>
      <c r="G32" s="133">
        <v>6</v>
      </c>
      <c r="H32" s="133">
        <v>0</v>
      </c>
      <c r="I32" s="133">
        <v>1</v>
      </c>
      <c r="J32" s="133">
        <v>1</v>
      </c>
      <c r="K32" s="133">
        <v>3</v>
      </c>
      <c r="L32" s="133">
        <v>0</v>
      </c>
      <c r="M32" s="133">
        <v>0</v>
      </c>
      <c r="N32" s="133">
        <v>0</v>
      </c>
      <c r="O32" s="133">
        <v>0</v>
      </c>
      <c r="P32" s="133">
        <v>0</v>
      </c>
      <c r="Q32" s="133">
        <v>0</v>
      </c>
      <c r="R32" s="133">
        <v>0</v>
      </c>
      <c r="S32" s="133">
        <v>1</v>
      </c>
      <c r="T32" s="133">
        <v>0</v>
      </c>
      <c r="U32" s="133">
        <v>8</v>
      </c>
      <c r="V32" s="133">
        <v>11</v>
      </c>
      <c r="W32" s="133">
        <v>4</v>
      </c>
      <c r="X32" s="133">
        <v>4</v>
      </c>
      <c r="Y32" s="133">
        <v>20</v>
      </c>
      <c r="Z32" s="42" t="s">
        <v>168</v>
      </c>
      <c r="AA32" s="4"/>
    </row>
    <row r="33" spans="1:27" s="5" customFormat="1" ht="15.75" customHeight="1">
      <c r="A33" s="39"/>
      <c r="B33" s="43" t="s">
        <v>169</v>
      </c>
      <c r="C33" s="231">
        <f t="shared" si="1"/>
        <v>22</v>
      </c>
      <c r="D33" s="232">
        <f t="shared" si="2"/>
        <v>13</v>
      </c>
      <c r="E33" s="232">
        <f t="shared" si="3"/>
        <v>9</v>
      </c>
      <c r="F33" s="133">
        <v>5</v>
      </c>
      <c r="G33" s="133">
        <v>9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8</v>
      </c>
      <c r="W33" s="133">
        <v>0</v>
      </c>
      <c r="X33" s="133">
        <v>0</v>
      </c>
      <c r="Y33" s="133">
        <v>0</v>
      </c>
      <c r="Z33" s="42" t="s">
        <v>169</v>
      </c>
      <c r="AA33" s="4"/>
    </row>
    <row r="34" spans="1:27" s="5" customFormat="1" ht="15.75" customHeight="1">
      <c r="A34" s="39"/>
      <c r="B34" s="43" t="s">
        <v>231</v>
      </c>
      <c r="C34" s="231">
        <f t="shared" si="1"/>
        <v>118</v>
      </c>
      <c r="D34" s="232">
        <f t="shared" si="2"/>
        <v>43</v>
      </c>
      <c r="E34" s="232">
        <f t="shared" si="3"/>
        <v>75</v>
      </c>
      <c r="F34" s="133">
        <v>13</v>
      </c>
      <c r="G34" s="133">
        <v>18</v>
      </c>
      <c r="H34" s="133">
        <v>0</v>
      </c>
      <c r="I34" s="133">
        <v>6</v>
      </c>
      <c r="J34" s="133">
        <v>0</v>
      </c>
      <c r="K34" s="133">
        <v>0</v>
      </c>
      <c r="L34" s="133">
        <v>0</v>
      </c>
      <c r="M34" s="133">
        <v>3</v>
      </c>
      <c r="N34" s="133">
        <v>0</v>
      </c>
      <c r="O34" s="133">
        <v>0</v>
      </c>
      <c r="P34" s="133">
        <v>0</v>
      </c>
      <c r="Q34" s="133">
        <v>0</v>
      </c>
      <c r="R34" s="133">
        <v>1</v>
      </c>
      <c r="S34" s="133">
        <v>9</v>
      </c>
      <c r="T34" s="133">
        <v>2</v>
      </c>
      <c r="U34" s="133">
        <v>31</v>
      </c>
      <c r="V34" s="133">
        <v>27</v>
      </c>
      <c r="W34" s="133">
        <v>7</v>
      </c>
      <c r="X34" s="133">
        <v>0</v>
      </c>
      <c r="Y34" s="133">
        <v>1</v>
      </c>
      <c r="Z34" s="42" t="s">
        <v>231</v>
      </c>
      <c r="AA34" s="4"/>
    </row>
    <row r="35" spans="1:27" s="228" customFormat="1" ht="15.75" customHeight="1">
      <c r="A35" s="270" t="s">
        <v>239</v>
      </c>
      <c r="B35" s="271"/>
      <c r="C35" s="231">
        <f t="shared" si="1"/>
        <v>9</v>
      </c>
      <c r="D35" s="225">
        <f t="shared" si="2"/>
        <v>4</v>
      </c>
      <c r="E35" s="225">
        <f t="shared" si="3"/>
        <v>5</v>
      </c>
      <c r="F35" s="225">
        <f aca="true" t="shared" si="6" ref="F35:Y35">SUM(F36:F37)</f>
        <v>3</v>
      </c>
      <c r="G35" s="225">
        <f t="shared" si="6"/>
        <v>3</v>
      </c>
      <c r="H35" s="225">
        <f t="shared" si="6"/>
        <v>0</v>
      </c>
      <c r="I35" s="225">
        <f t="shared" si="6"/>
        <v>0</v>
      </c>
      <c r="J35" s="225">
        <f t="shared" si="6"/>
        <v>0</v>
      </c>
      <c r="K35" s="225">
        <f t="shared" si="6"/>
        <v>0</v>
      </c>
      <c r="L35" s="225">
        <f t="shared" si="6"/>
        <v>0</v>
      </c>
      <c r="M35" s="225">
        <f t="shared" si="6"/>
        <v>0</v>
      </c>
      <c r="N35" s="225">
        <f t="shared" si="6"/>
        <v>0</v>
      </c>
      <c r="O35" s="225">
        <f t="shared" si="6"/>
        <v>0</v>
      </c>
      <c r="P35" s="225">
        <f t="shared" si="6"/>
        <v>0</v>
      </c>
      <c r="Q35" s="225">
        <f t="shared" si="6"/>
        <v>0</v>
      </c>
      <c r="R35" s="225">
        <f t="shared" si="6"/>
        <v>0</v>
      </c>
      <c r="S35" s="225">
        <f t="shared" si="6"/>
        <v>0</v>
      </c>
      <c r="T35" s="225">
        <f t="shared" si="6"/>
        <v>0</v>
      </c>
      <c r="U35" s="225">
        <f t="shared" si="6"/>
        <v>0</v>
      </c>
      <c r="V35" s="225">
        <f t="shared" si="6"/>
        <v>1</v>
      </c>
      <c r="W35" s="225">
        <f t="shared" si="6"/>
        <v>2</v>
      </c>
      <c r="X35" s="225">
        <f t="shared" si="6"/>
        <v>0</v>
      </c>
      <c r="Y35" s="225">
        <f t="shared" si="6"/>
        <v>0</v>
      </c>
      <c r="Z35" s="265" t="s">
        <v>239</v>
      </c>
      <c r="AA35" s="305"/>
    </row>
    <row r="36" spans="1:27" s="5" customFormat="1" ht="15.75" customHeight="1">
      <c r="A36" s="39"/>
      <c r="B36" s="41" t="s">
        <v>134</v>
      </c>
      <c r="C36" s="231">
        <f t="shared" si="1"/>
        <v>8</v>
      </c>
      <c r="D36" s="232">
        <f t="shared" si="2"/>
        <v>3</v>
      </c>
      <c r="E36" s="232">
        <f t="shared" si="3"/>
        <v>5</v>
      </c>
      <c r="F36" s="133">
        <v>2</v>
      </c>
      <c r="G36" s="133">
        <v>3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1</v>
      </c>
      <c r="W36" s="133">
        <v>2</v>
      </c>
      <c r="X36" s="133">
        <v>0</v>
      </c>
      <c r="Y36" s="133">
        <v>0</v>
      </c>
      <c r="Z36" s="42" t="s">
        <v>134</v>
      </c>
      <c r="AA36" s="4"/>
    </row>
    <row r="37" spans="1:27" s="5" customFormat="1" ht="15.75" customHeight="1">
      <c r="A37" s="39"/>
      <c r="B37" s="41" t="s">
        <v>135</v>
      </c>
      <c r="C37" s="231">
        <f t="shared" si="1"/>
        <v>1</v>
      </c>
      <c r="D37" s="232">
        <f t="shared" si="2"/>
        <v>1</v>
      </c>
      <c r="E37" s="232">
        <f t="shared" si="3"/>
        <v>0</v>
      </c>
      <c r="F37" s="133">
        <v>1</v>
      </c>
      <c r="G37" s="133">
        <v>0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0</v>
      </c>
      <c r="W37" s="133">
        <v>0</v>
      </c>
      <c r="X37" s="133">
        <v>0</v>
      </c>
      <c r="Y37" s="133">
        <v>0</v>
      </c>
      <c r="Z37" s="42" t="s">
        <v>135</v>
      </c>
      <c r="AA37" s="4"/>
    </row>
    <row r="38" spans="1:27" s="228" customFormat="1" ht="15.75" customHeight="1">
      <c r="A38" s="272" t="s">
        <v>240</v>
      </c>
      <c r="B38" s="273"/>
      <c r="C38" s="231">
        <f t="shared" si="1"/>
        <v>35</v>
      </c>
      <c r="D38" s="225">
        <f t="shared" si="2"/>
        <v>17</v>
      </c>
      <c r="E38" s="225">
        <f t="shared" si="3"/>
        <v>18</v>
      </c>
      <c r="F38" s="225">
        <f aca="true" t="shared" si="7" ref="F38:Y38">SUM(F39:F42)</f>
        <v>7</v>
      </c>
      <c r="G38" s="225">
        <f t="shared" si="7"/>
        <v>9</v>
      </c>
      <c r="H38" s="225">
        <f t="shared" si="7"/>
        <v>0</v>
      </c>
      <c r="I38" s="225">
        <f t="shared" si="7"/>
        <v>0</v>
      </c>
      <c r="J38" s="225">
        <f t="shared" si="7"/>
        <v>0</v>
      </c>
      <c r="K38" s="225">
        <f t="shared" si="7"/>
        <v>0</v>
      </c>
      <c r="L38" s="225">
        <f t="shared" si="7"/>
        <v>1</v>
      </c>
      <c r="M38" s="225">
        <f t="shared" si="7"/>
        <v>0</v>
      </c>
      <c r="N38" s="225">
        <f t="shared" si="7"/>
        <v>0</v>
      </c>
      <c r="O38" s="225">
        <f t="shared" si="7"/>
        <v>0</v>
      </c>
      <c r="P38" s="225">
        <f t="shared" si="7"/>
        <v>0</v>
      </c>
      <c r="Q38" s="225">
        <f t="shared" si="7"/>
        <v>0</v>
      </c>
      <c r="R38" s="225">
        <f t="shared" si="7"/>
        <v>0</v>
      </c>
      <c r="S38" s="225">
        <f t="shared" si="7"/>
        <v>0</v>
      </c>
      <c r="T38" s="225">
        <f t="shared" si="7"/>
        <v>0</v>
      </c>
      <c r="U38" s="225">
        <f t="shared" si="7"/>
        <v>0</v>
      </c>
      <c r="V38" s="225">
        <f t="shared" si="7"/>
        <v>8</v>
      </c>
      <c r="W38" s="225">
        <f t="shared" si="7"/>
        <v>2</v>
      </c>
      <c r="X38" s="225">
        <f t="shared" si="7"/>
        <v>1</v>
      </c>
      <c r="Y38" s="225">
        <f t="shared" si="7"/>
        <v>7</v>
      </c>
      <c r="Z38" s="265" t="s">
        <v>240</v>
      </c>
      <c r="AA38" s="305"/>
    </row>
    <row r="39" spans="1:27" s="5" customFormat="1" ht="15.75" customHeight="1">
      <c r="A39" s="39"/>
      <c r="B39" s="41" t="s">
        <v>154</v>
      </c>
      <c r="C39" s="231">
        <f t="shared" si="1"/>
        <v>5</v>
      </c>
      <c r="D39" s="232">
        <f t="shared" si="2"/>
        <v>2</v>
      </c>
      <c r="E39" s="232">
        <f t="shared" si="3"/>
        <v>3</v>
      </c>
      <c r="F39" s="133">
        <v>2</v>
      </c>
      <c r="G39" s="133">
        <v>2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0</v>
      </c>
      <c r="W39" s="133">
        <v>1</v>
      </c>
      <c r="X39" s="133">
        <v>0</v>
      </c>
      <c r="Y39" s="133">
        <v>0</v>
      </c>
      <c r="Z39" s="42" t="s">
        <v>153</v>
      </c>
      <c r="AA39" s="4"/>
    </row>
    <row r="40" spans="1:27" s="5" customFormat="1" ht="15.75" customHeight="1">
      <c r="A40" s="39"/>
      <c r="B40" s="41" t="s">
        <v>156</v>
      </c>
      <c r="C40" s="231">
        <f t="shared" si="1"/>
        <v>4</v>
      </c>
      <c r="D40" s="232">
        <f t="shared" si="2"/>
        <v>2</v>
      </c>
      <c r="E40" s="232">
        <f t="shared" si="3"/>
        <v>2</v>
      </c>
      <c r="F40" s="133">
        <v>1</v>
      </c>
      <c r="G40" s="133">
        <v>1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1</v>
      </c>
      <c r="W40" s="133">
        <v>1</v>
      </c>
      <c r="X40" s="133">
        <v>0</v>
      </c>
      <c r="Y40" s="133">
        <v>0</v>
      </c>
      <c r="Z40" s="42" t="s">
        <v>155</v>
      </c>
      <c r="AA40" s="4"/>
    </row>
    <row r="41" spans="1:27" s="5" customFormat="1" ht="15.75" customHeight="1">
      <c r="A41" s="39"/>
      <c r="B41" s="41" t="s">
        <v>158</v>
      </c>
      <c r="C41" s="231">
        <f t="shared" si="1"/>
        <v>20</v>
      </c>
      <c r="D41" s="232">
        <f t="shared" si="2"/>
        <v>10</v>
      </c>
      <c r="E41" s="232">
        <f t="shared" si="3"/>
        <v>10</v>
      </c>
      <c r="F41" s="133">
        <v>3</v>
      </c>
      <c r="G41" s="133">
        <v>3</v>
      </c>
      <c r="H41" s="133">
        <v>0</v>
      </c>
      <c r="I41" s="133">
        <v>0</v>
      </c>
      <c r="J41" s="133">
        <v>0</v>
      </c>
      <c r="K41" s="133">
        <v>0</v>
      </c>
      <c r="L41" s="133">
        <v>1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5</v>
      </c>
      <c r="W41" s="133">
        <v>0</v>
      </c>
      <c r="X41" s="133">
        <v>1</v>
      </c>
      <c r="Y41" s="133">
        <v>7</v>
      </c>
      <c r="Z41" s="42" t="s">
        <v>157</v>
      </c>
      <c r="AA41" s="4"/>
    </row>
    <row r="42" spans="1:27" s="5" customFormat="1" ht="15.75" customHeight="1">
      <c r="A42" s="39"/>
      <c r="B42" s="41" t="s">
        <v>160</v>
      </c>
      <c r="C42" s="231">
        <f t="shared" si="1"/>
        <v>6</v>
      </c>
      <c r="D42" s="232">
        <f t="shared" si="2"/>
        <v>3</v>
      </c>
      <c r="E42" s="232">
        <f t="shared" si="3"/>
        <v>3</v>
      </c>
      <c r="F42" s="133">
        <v>1</v>
      </c>
      <c r="G42" s="133">
        <v>3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3">
        <v>0</v>
      </c>
      <c r="Q42" s="133">
        <v>0</v>
      </c>
      <c r="R42" s="133">
        <v>0</v>
      </c>
      <c r="S42" s="133">
        <v>0</v>
      </c>
      <c r="T42" s="133">
        <v>0</v>
      </c>
      <c r="U42" s="133">
        <v>0</v>
      </c>
      <c r="V42" s="133">
        <v>2</v>
      </c>
      <c r="W42" s="133">
        <v>0</v>
      </c>
      <c r="X42" s="133">
        <v>0</v>
      </c>
      <c r="Y42" s="133">
        <v>0</v>
      </c>
      <c r="Z42" s="42" t="s">
        <v>159</v>
      </c>
      <c r="AA42" s="4"/>
    </row>
    <row r="43" spans="1:27" s="228" customFormat="1" ht="15.75" customHeight="1">
      <c r="A43" s="272" t="s">
        <v>241</v>
      </c>
      <c r="B43" s="273"/>
      <c r="C43" s="231">
        <f t="shared" si="1"/>
        <v>8</v>
      </c>
      <c r="D43" s="225">
        <f t="shared" si="2"/>
        <v>3</v>
      </c>
      <c r="E43" s="225">
        <f t="shared" si="3"/>
        <v>5</v>
      </c>
      <c r="F43" s="225">
        <f aca="true" t="shared" si="8" ref="F43:Y43">F44</f>
        <v>3</v>
      </c>
      <c r="G43" s="225">
        <f t="shared" si="8"/>
        <v>4</v>
      </c>
      <c r="H43" s="225">
        <f t="shared" si="8"/>
        <v>0</v>
      </c>
      <c r="I43" s="225">
        <f t="shared" si="8"/>
        <v>0</v>
      </c>
      <c r="J43" s="225">
        <f t="shared" si="8"/>
        <v>0</v>
      </c>
      <c r="K43" s="225">
        <f t="shared" si="8"/>
        <v>0</v>
      </c>
      <c r="L43" s="225">
        <f t="shared" si="8"/>
        <v>0</v>
      </c>
      <c r="M43" s="225">
        <f t="shared" si="8"/>
        <v>1</v>
      </c>
      <c r="N43" s="225">
        <f t="shared" si="8"/>
        <v>0</v>
      </c>
      <c r="O43" s="225">
        <f t="shared" si="8"/>
        <v>0</v>
      </c>
      <c r="P43" s="225">
        <f t="shared" si="8"/>
        <v>0</v>
      </c>
      <c r="Q43" s="225">
        <f t="shared" si="8"/>
        <v>0</v>
      </c>
      <c r="R43" s="225">
        <f t="shared" si="8"/>
        <v>0</v>
      </c>
      <c r="S43" s="225">
        <f t="shared" si="8"/>
        <v>0</v>
      </c>
      <c r="T43" s="225">
        <f t="shared" si="8"/>
        <v>0</v>
      </c>
      <c r="U43" s="225">
        <f t="shared" si="8"/>
        <v>0</v>
      </c>
      <c r="V43" s="225">
        <f t="shared" si="8"/>
        <v>0</v>
      </c>
      <c r="W43" s="225">
        <f t="shared" si="8"/>
        <v>0</v>
      </c>
      <c r="X43" s="225">
        <f t="shared" si="8"/>
        <v>0</v>
      </c>
      <c r="Y43" s="225">
        <f t="shared" si="8"/>
        <v>0</v>
      </c>
      <c r="Z43" s="269" t="s">
        <v>136</v>
      </c>
      <c r="AA43" s="306"/>
    </row>
    <row r="44" spans="1:27" s="5" customFormat="1" ht="15.75" customHeight="1">
      <c r="A44" s="39"/>
      <c r="B44" s="41" t="s">
        <v>137</v>
      </c>
      <c r="C44" s="231">
        <f t="shared" si="1"/>
        <v>8</v>
      </c>
      <c r="D44" s="232">
        <f t="shared" si="2"/>
        <v>3</v>
      </c>
      <c r="E44" s="232">
        <f t="shared" si="3"/>
        <v>5</v>
      </c>
      <c r="F44" s="133">
        <v>3</v>
      </c>
      <c r="G44" s="133">
        <v>4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1</v>
      </c>
      <c r="N44" s="133">
        <v>0</v>
      </c>
      <c r="O44" s="133">
        <v>0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0</v>
      </c>
      <c r="W44" s="133">
        <v>0</v>
      </c>
      <c r="X44" s="133">
        <v>0</v>
      </c>
      <c r="Y44" s="133">
        <v>0</v>
      </c>
      <c r="Z44" s="42" t="s">
        <v>137</v>
      </c>
      <c r="AA44" s="4"/>
    </row>
    <row r="45" spans="1:27" s="228" customFormat="1" ht="15.75" customHeight="1">
      <c r="A45" s="272" t="s">
        <v>242</v>
      </c>
      <c r="B45" s="273"/>
      <c r="C45" s="231">
        <f t="shared" si="1"/>
        <v>24</v>
      </c>
      <c r="D45" s="225">
        <f t="shared" si="2"/>
        <v>10</v>
      </c>
      <c r="E45" s="225">
        <f t="shared" si="3"/>
        <v>14</v>
      </c>
      <c r="F45" s="225">
        <f aca="true" t="shared" si="9" ref="F45:Y45">SUM(F46:F47)</f>
        <v>5</v>
      </c>
      <c r="G45" s="225">
        <f t="shared" si="9"/>
        <v>5</v>
      </c>
      <c r="H45" s="225">
        <f t="shared" si="9"/>
        <v>0</v>
      </c>
      <c r="I45" s="225">
        <f t="shared" si="9"/>
        <v>0</v>
      </c>
      <c r="J45" s="225">
        <f t="shared" si="9"/>
        <v>0</v>
      </c>
      <c r="K45" s="225">
        <f t="shared" si="9"/>
        <v>0</v>
      </c>
      <c r="L45" s="225">
        <f t="shared" si="9"/>
        <v>0</v>
      </c>
      <c r="M45" s="225">
        <f t="shared" si="9"/>
        <v>0</v>
      </c>
      <c r="N45" s="225">
        <f t="shared" si="9"/>
        <v>0</v>
      </c>
      <c r="O45" s="225">
        <f t="shared" si="9"/>
        <v>1</v>
      </c>
      <c r="P45" s="225">
        <f t="shared" si="9"/>
        <v>0</v>
      </c>
      <c r="Q45" s="225">
        <f t="shared" si="9"/>
        <v>0</v>
      </c>
      <c r="R45" s="225">
        <f t="shared" si="9"/>
        <v>0</v>
      </c>
      <c r="S45" s="225">
        <f t="shared" si="9"/>
        <v>0</v>
      </c>
      <c r="T45" s="225">
        <f t="shared" si="9"/>
        <v>0</v>
      </c>
      <c r="U45" s="225">
        <f t="shared" si="9"/>
        <v>0</v>
      </c>
      <c r="V45" s="225">
        <f t="shared" si="9"/>
        <v>3</v>
      </c>
      <c r="W45" s="225">
        <f t="shared" si="9"/>
        <v>4</v>
      </c>
      <c r="X45" s="225">
        <f t="shared" si="9"/>
        <v>2</v>
      </c>
      <c r="Y45" s="225">
        <f t="shared" si="9"/>
        <v>4</v>
      </c>
      <c r="Z45" s="265" t="s">
        <v>242</v>
      </c>
      <c r="AA45" s="305"/>
    </row>
    <row r="46" spans="1:27" s="5" customFormat="1" ht="15.75" customHeight="1">
      <c r="A46" s="39"/>
      <c r="B46" s="41" t="s">
        <v>138</v>
      </c>
      <c r="C46" s="231">
        <f t="shared" si="1"/>
        <v>10</v>
      </c>
      <c r="D46" s="232">
        <f t="shared" si="2"/>
        <v>5</v>
      </c>
      <c r="E46" s="232">
        <f t="shared" si="3"/>
        <v>5</v>
      </c>
      <c r="F46" s="133">
        <v>2</v>
      </c>
      <c r="G46" s="133">
        <v>4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2</v>
      </c>
      <c r="W46" s="133">
        <v>1</v>
      </c>
      <c r="X46" s="133">
        <v>1</v>
      </c>
      <c r="Y46" s="133">
        <v>0</v>
      </c>
      <c r="Z46" s="42" t="s">
        <v>138</v>
      </c>
      <c r="AA46" s="4"/>
    </row>
    <row r="47" spans="1:27" s="5" customFormat="1" ht="15.75" customHeight="1">
      <c r="A47" s="39"/>
      <c r="B47" s="41" t="s">
        <v>139</v>
      </c>
      <c r="C47" s="231">
        <f t="shared" si="1"/>
        <v>14</v>
      </c>
      <c r="D47" s="232">
        <f t="shared" si="2"/>
        <v>5</v>
      </c>
      <c r="E47" s="232">
        <f t="shared" si="3"/>
        <v>9</v>
      </c>
      <c r="F47" s="133">
        <v>3</v>
      </c>
      <c r="G47" s="133">
        <v>1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133">
        <v>1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1</v>
      </c>
      <c r="W47" s="133">
        <v>3</v>
      </c>
      <c r="X47" s="133">
        <v>1</v>
      </c>
      <c r="Y47" s="133">
        <v>4</v>
      </c>
      <c r="Z47" s="42" t="s">
        <v>139</v>
      </c>
      <c r="AA47" s="4"/>
    </row>
    <row r="48" spans="1:27" s="228" customFormat="1" ht="15.75" customHeight="1">
      <c r="A48" s="272" t="s">
        <v>243</v>
      </c>
      <c r="B48" s="273"/>
      <c r="C48" s="231">
        <f t="shared" si="1"/>
        <v>29</v>
      </c>
      <c r="D48" s="225">
        <f t="shared" si="2"/>
        <v>5</v>
      </c>
      <c r="E48" s="225">
        <f t="shared" si="3"/>
        <v>24</v>
      </c>
      <c r="F48" s="225">
        <f aca="true" t="shared" si="10" ref="F48:Y48">SUM(F49:F51)</f>
        <v>2</v>
      </c>
      <c r="G48" s="225">
        <f t="shared" si="10"/>
        <v>10</v>
      </c>
      <c r="H48" s="225">
        <f t="shared" si="10"/>
        <v>0</v>
      </c>
      <c r="I48" s="225">
        <f t="shared" si="10"/>
        <v>0</v>
      </c>
      <c r="J48" s="225">
        <f t="shared" si="10"/>
        <v>0</v>
      </c>
      <c r="K48" s="225">
        <f t="shared" si="10"/>
        <v>2</v>
      </c>
      <c r="L48" s="225">
        <f t="shared" si="10"/>
        <v>0</v>
      </c>
      <c r="M48" s="225">
        <f t="shared" si="10"/>
        <v>0</v>
      </c>
      <c r="N48" s="225">
        <f t="shared" si="10"/>
        <v>0</v>
      </c>
      <c r="O48" s="225">
        <f t="shared" si="10"/>
        <v>1</v>
      </c>
      <c r="P48" s="225">
        <f t="shared" si="10"/>
        <v>0</v>
      </c>
      <c r="Q48" s="225">
        <f t="shared" si="10"/>
        <v>0</v>
      </c>
      <c r="R48" s="225">
        <f t="shared" si="10"/>
        <v>0</v>
      </c>
      <c r="S48" s="225">
        <f t="shared" si="10"/>
        <v>0</v>
      </c>
      <c r="T48" s="225">
        <f t="shared" si="10"/>
        <v>0</v>
      </c>
      <c r="U48" s="225">
        <f t="shared" si="10"/>
        <v>0</v>
      </c>
      <c r="V48" s="225">
        <f t="shared" si="10"/>
        <v>2</v>
      </c>
      <c r="W48" s="225">
        <f t="shared" si="10"/>
        <v>7</v>
      </c>
      <c r="X48" s="225">
        <f t="shared" si="10"/>
        <v>1</v>
      </c>
      <c r="Y48" s="225">
        <f t="shared" si="10"/>
        <v>4</v>
      </c>
      <c r="Z48" s="265" t="s">
        <v>243</v>
      </c>
      <c r="AA48" s="305"/>
    </row>
    <row r="49" spans="1:27" s="5" customFormat="1" ht="15.75" customHeight="1">
      <c r="A49" s="39"/>
      <c r="B49" s="41" t="s">
        <v>140</v>
      </c>
      <c r="C49" s="231">
        <f t="shared" si="1"/>
        <v>3</v>
      </c>
      <c r="D49" s="232">
        <f t="shared" si="2"/>
        <v>1</v>
      </c>
      <c r="E49" s="232">
        <f t="shared" si="3"/>
        <v>2</v>
      </c>
      <c r="F49" s="133">
        <v>1</v>
      </c>
      <c r="G49" s="133">
        <v>2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33">
        <v>0</v>
      </c>
      <c r="W49" s="133">
        <v>0</v>
      </c>
      <c r="X49" s="133">
        <v>0</v>
      </c>
      <c r="Y49" s="133">
        <v>0</v>
      </c>
      <c r="Z49" s="42" t="s">
        <v>140</v>
      </c>
      <c r="AA49" s="4"/>
    </row>
    <row r="50" spans="1:27" s="5" customFormat="1" ht="15.75" customHeight="1">
      <c r="A50" s="39"/>
      <c r="B50" s="41" t="s">
        <v>141</v>
      </c>
      <c r="C50" s="231">
        <f t="shared" si="1"/>
        <v>7</v>
      </c>
      <c r="D50" s="232">
        <f t="shared" si="2"/>
        <v>1</v>
      </c>
      <c r="E50" s="232">
        <f t="shared" si="3"/>
        <v>6</v>
      </c>
      <c r="F50" s="133">
        <v>1</v>
      </c>
      <c r="G50" s="133">
        <v>2</v>
      </c>
      <c r="H50" s="133">
        <v>0</v>
      </c>
      <c r="I50" s="133">
        <v>0</v>
      </c>
      <c r="J50" s="133">
        <v>0</v>
      </c>
      <c r="K50" s="133">
        <v>2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2</v>
      </c>
      <c r="Z50" s="42" t="s">
        <v>141</v>
      </c>
      <c r="AA50" s="4"/>
    </row>
    <row r="51" spans="1:27" s="5" customFormat="1" ht="15.75" customHeight="1">
      <c r="A51" s="39"/>
      <c r="B51" s="41" t="s">
        <v>142</v>
      </c>
      <c r="C51" s="231">
        <f t="shared" si="1"/>
        <v>19</v>
      </c>
      <c r="D51" s="232">
        <f t="shared" si="2"/>
        <v>3</v>
      </c>
      <c r="E51" s="232">
        <f t="shared" si="3"/>
        <v>16</v>
      </c>
      <c r="F51" s="133">
        <v>0</v>
      </c>
      <c r="G51" s="133">
        <v>6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1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2</v>
      </c>
      <c r="W51" s="133">
        <v>7</v>
      </c>
      <c r="X51" s="133">
        <v>1</v>
      </c>
      <c r="Y51" s="133">
        <v>2</v>
      </c>
      <c r="Z51" s="42" t="s">
        <v>142</v>
      </c>
      <c r="AA51" s="4"/>
    </row>
    <row r="52" spans="1:27" s="228" customFormat="1" ht="15.75" customHeight="1">
      <c r="A52" s="272" t="s">
        <v>244</v>
      </c>
      <c r="B52" s="273"/>
      <c r="C52" s="231">
        <f t="shared" si="1"/>
        <v>21</v>
      </c>
      <c r="D52" s="225">
        <f t="shared" si="2"/>
        <v>9</v>
      </c>
      <c r="E52" s="225">
        <f t="shared" si="3"/>
        <v>12</v>
      </c>
      <c r="F52" s="225">
        <f aca="true" t="shared" si="11" ref="F52:Y52">SUM(F53:F56)</f>
        <v>8</v>
      </c>
      <c r="G52" s="225">
        <f t="shared" si="11"/>
        <v>9</v>
      </c>
      <c r="H52" s="225">
        <f t="shared" si="11"/>
        <v>0</v>
      </c>
      <c r="I52" s="225">
        <f t="shared" si="11"/>
        <v>0</v>
      </c>
      <c r="J52" s="225">
        <f t="shared" si="11"/>
        <v>0</v>
      </c>
      <c r="K52" s="225">
        <f t="shared" si="11"/>
        <v>0</v>
      </c>
      <c r="L52" s="225">
        <f t="shared" si="11"/>
        <v>0</v>
      </c>
      <c r="M52" s="225">
        <f t="shared" si="11"/>
        <v>0</v>
      </c>
      <c r="N52" s="225">
        <f t="shared" si="11"/>
        <v>0</v>
      </c>
      <c r="O52" s="225">
        <f t="shared" si="11"/>
        <v>0</v>
      </c>
      <c r="P52" s="225">
        <f t="shared" si="11"/>
        <v>0</v>
      </c>
      <c r="Q52" s="225">
        <f t="shared" si="11"/>
        <v>0</v>
      </c>
      <c r="R52" s="225">
        <f t="shared" si="11"/>
        <v>0</v>
      </c>
      <c r="S52" s="225">
        <f t="shared" si="11"/>
        <v>0</v>
      </c>
      <c r="T52" s="225">
        <f t="shared" si="11"/>
        <v>0</v>
      </c>
      <c r="U52" s="225">
        <f t="shared" si="11"/>
        <v>0</v>
      </c>
      <c r="V52" s="225">
        <f t="shared" si="11"/>
        <v>1</v>
      </c>
      <c r="W52" s="225">
        <f t="shared" si="11"/>
        <v>3</v>
      </c>
      <c r="X52" s="225">
        <f t="shared" si="11"/>
        <v>0</v>
      </c>
      <c r="Y52" s="225">
        <f t="shared" si="11"/>
        <v>0</v>
      </c>
      <c r="Z52" s="265" t="s">
        <v>244</v>
      </c>
      <c r="AA52" s="305"/>
    </row>
    <row r="53" spans="1:27" s="5" customFormat="1" ht="15.75" customHeight="1">
      <c r="A53" s="39"/>
      <c r="B53" s="41" t="s">
        <v>143</v>
      </c>
      <c r="C53" s="231">
        <f t="shared" si="1"/>
        <v>7</v>
      </c>
      <c r="D53" s="232">
        <f t="shared" si="2"/>
        <v>3</v>
      </c>
      <c r="E53" s="232">
        <f t="shared" si="3"/>
        <v>4</v>
      </c>
      <c r="F53" s="133">
        <v>3</v>
      </c>
      <c r="G53" s="133">
        <v>4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3">
        <v>0</v>
      </c>
      <c r="W53" s="133">
        <v>0</v>
      </c>
      <c r="X53" s="133">
        <v>0</v>
      </c>
      <c r="Y53" s="133">
        <v>0</v>
      </c>
      <c r="Z53" s="42" t="s">
        <v>143</v>
      </c>
      <c r="AA53" s="4"/>
    </row>
    <row r="54" spans="1:27" s="5" customFormat="1" ht="15.75" customHeight="1">
      <c r="A54" s="39"/>
      <c r="B54" s="41" t="s">
        <v>144</v>
      </c>
      <c r="C54" s="231">
        <f t="shared" si="1"/>
        <v>3</v>
      </c>
      <c r="D54" s="232">
        <f t="shared" si="2"/>
        <v>1</v>
      </c>
      <c r="E54" s="232">
        <f t="shared" si="3"/>
        <v>2</v>
      </c>
      <c r="F54" s="133">
        <v>1</v>
      </c>
      <c r="G54" s="133">
        <v>0</v>
      </c>
      <c r="H54" s="133">
        <v>0</v>
      </c>
      <c r="I54" s="133">
        <v>0</v>
      </c>
      <c r="J54" s="133">
        <v>0</v>
      </c>
      <c r="K54" s="133">
        <v>0</v>
      </c>
      <c r="L54" s="133">
        <v>0</v>
      </c>
      <c r="M54" s="133">
        <v>0</v>
      </c>
      <c r="N54" s="133">
        <v>0</v>
      </c>
      <c r="O54" s="133">
        <v>0</v>
      </c>
      <c r="P54" s="133">
        <v>0</v>
      </c>
      <c r="Q54" s="133">
        <v>0</v>
      </c>
      <c r="R54" s="133">
        <v>0</v>
      </c>
      <c r="S54" s="133">
        <v>0</v>
      </c>
      <c r="T54" s="133">
        <v>0</v>
      </c>
      <c r="U54" s="133">
        <v>0</v>
      </c>
      <c r="V54" s="133">
        <v>0</v>
      </c>
      <c r="W54" s="133">
        <v>2</v>
      </c>
      <c r="X54" s="133">
        <v>0</v>
      </c>
      <c r="Y54" s="133">
        <v>0</v>
      </c>
      <c r="Z54" s="42" t="s">
        <v>144</v>
      </c>
      <c r="AA54" s="4"/>
    </row>
    <row r="55" spans="1:27" s="5" customFormat="1" ht="15.75" customHeight="1">
      <c r="A55" s="39"/>
      <c r="B55" s="41" t="s">
        <v>145</v>
      </c>
      <c r="C55" s="231">
        <f t="shared" si="1"/>
        <v>9</v>
      </c>
      <c r="D55" s="232">
        <f t="shared" si="2"/>
        <v>3</v>
      </c>
      <c r="E55" s="232">
        <f t="shared" si="3"/>
        <v>6</v>
      </c>
      <c r="F55" s="133">
        <v>3</v>
      </c>
      <c r="G55" s="133">
        <v>5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0</v>
      </c>
      <c r="W55" s="133">
        <v>1</v>
      </c>
      <c r="X55" s="133">
        <v>0</v>
      </c>
      <c r="Y55" s="133">
        <v>0</v>
      </c>
      <c r="Z55" s="42" t="s">
        <v>145</v>
      </c>
      <c r="AA55" s="4"/>
    </row>
    <row r="56" spans="1:27" s="5" customFormat="1" ht="15.75" customHeight="1">
      <c r="A56" s="39"/>
      <c r="B56" s="41" t="s">
        <v>146</v>
      </c>
      <c r="C56" s="231">
        <f t="shared" si="1"/>
        <v>2</v>
      </c>
      <c r="D56" s="232">
        <f t="shared" si="2"/>
        <v>2</v>
      </c>
      <c r="E56" s="232">
        <f t="shared" si="3"/>
        <v>0</v>
      </c>
      <c r="F56" s="133">
        <v>1</v>
      </c>
      <c r="G56" s="133">
        <v>0</v>
      </c>
      <c r="H56" s="133">
        <v>0</v>
      </c>
      <c r="I56" s="133">
        <v>0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0</v>
      </c>
      <c r="V56" s="133">
        <v>1</v>
      </c>
      <c r="W56" s="133">
        <v>0</v>
      </c>
      <c r="X56" s="133">
        <v>0</v>
      </c>
      <c r="Y56" s="133">
        <v>0</v>
      </c>
      <c r="Z56" s="42" t="s">
        <v>146</v>
      </c>
      <c r="AA56" s="4"/>
    </row>
    <row r="57" spans="1:27" s="234" customFormat="1" ht="15.75" customHeight="1">
      <c r="A57" s="272" t="s">
        <v>245</v>
      </c>
      <c r="B57" s="273"/>
      <c r="C57" s="231">
        <f t="shared" si="1"/>
        <v>20</v>
      </c>
      <c r="D57" s="225">
        <f t="shared" si="2"/>
        <v>8</v>
      </c>
      <c r="E57" s="225">
        <f t="shared" si="3"/>
        <v>12</v>
      </c>
      <c r="F57" s="225">
        <f aca="true" t="shared" si="12" ref="F57:Y57">SUM(F58:F59)</f>
        <v>5</v>
      </c>
      <c r="G57" s="225">
        <f t="shared" si="12"/>
        <v>5</v>
      </c>
      <c r="H57" s="225">
        <f t="shared" si="12"/>
        <v>0</v>
      </c>
      <c r="I57" s="225">
        <f t="shared" si="12"/>
        <v>1</v>
      </c>
      <c r="J57" s="225">
        <f t="shared" si="12"/>
        <v>0</v>
      </c>
      <c r="K57" s="225">
        <f t="shared" si="12"/>
        <v>0</v>
      </c>
      <c r="L57" s="225">
        <f t="shared" si="12"/>
        <v>0</v>
      </c>
      <c r="M57" s="225">
        <f t="shared" si="12"/>
        <v>0</v>
      </c>
      <c r="N57" s="225">
        <f t="shared" si="12"/>
        <v>0</v>
      </c>
      <c r="O57" s="225">
        <f t="shared" si="12"/>
        <v>0</v>
      </c>
      <c r="P57" s="225">
        <f t="shared" si="12"/>
        <v>0</v>
      </c>
      <c r="Q57" s="225">
        <f t="shared" si="12"/>
        <v>0</v>
      </c>
      <c r="R57" s="225">
        <f t="shared" si="12"/>
        <v>0</v>
      </c>
      <c r="S57" s="225">
        <f t="shared" si="12"/>
        <v>0</v>
      </c>
      <c r="T57" s="225">
        <f t="shared" si="12"/>
        <v>0</v>
      </c>
      <c r="U57" s="225">
        <f t="shared" si="12"/>
        <v>6</v>
      </c>
      <c r="V57" s="225">
        <f t="shared" si="12"/>
        <v>3</v>
      </c>
      <c r="W57" s="225">
        <f t="shared" si="12"/>
        <v>0</v>
      </c>
      <c r="X57" s="225">
        <f t="shared" si="12"/>
        <v>0</v>
      </c>
      <c r="Y57" s="225">
        <f t="shared" si="12"/>
        <v>0</v>
      </c>
      <c r="Z57" s="265" t="s">
        <v>245</v>
      </c>
      <c r="AA57" s="305"/>
    </row>
    <row r="58" spans="1:27" s="5" customFormat="1" ht="15.75" customHeight="1">
      <c r="A58" s="39"/>
      <c r="B58" s="41" t="s">
        <v>147</v>
      </c>
      <c r="C58" s="231">
        <f t="shared" si="1"/>
        <v>2</v>
      </c>
      <c r="D58" s="232">
        <f t="shared" si="2"/>
        <v>1</v>
      </c>
      <c r="E58" s="232">
        <f t="shared" si="3"/>
        <v>1</v>
      </c>
      <c r="F58" s="133">
        <v>0</v>
      </c>
      <c r="G58" s="133">
        <v>1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0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3">
        <v>1</v>
      </c>
      <c r="W58" s="133">
        <v>0</v>
      </c>
      <c r="X58" s="133">
        <v>0</v>
      </c>
      <c r="Y58" s="133">
        <v>0</v>
      </c>
      <c r="Z58" s="42" t="s">
        <v>147</v>
      </c>
      <c r="AA58" s="4"/>
    </row>
    <row r="59" spans="1:27" s="1" customFormat="1" ht="15.75" customHeight="1">
      <c r="A59" s="39"/>
      <c r="B59" s="41" t="s">
        <v>162</v>
      </c>
      <c r="C59" s="231">
        <f t="shared" si="1"/>
        <v>18</v>
      </c>
      <c r="D59" s="232">
        <f t="shared" si="2"/>
        <v>7</v>
      </c>
      <c r="E59" s="232">
        <f t="shared" si="3"/>
        <v>11</v>
      </c>
      <c r="F59" s="133">
        <v>5</v>
      </c>
      <c r="G59" s="133">
        <v>4</v>
      </c>
      <c r="H59" s="133">
        <v>0</v>
      </c>
      <c r="I59" s="133">
        <v>1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0</v>
      </c>
      <c r="R59" s="133">
        <v>0</v>
      </c>
      <c r="S59" s="133">
        <v>0</v>
      </c>
      <c r="T59" s="133">
        <v>0</v>
      </c>
      <c r="U59" s="133">
        <v>6</v>
      </c>
      <c r="V59" s="133">
        <v>2</v>
      </c>
      <c r="W59" s="133">
        <v>0</v>
      </c>
      <c r="X59" s="133">
        <v>0</v>
      </c>
      <c r="Y59" s="133">
        <v>0</v>
      </c>
      <c r="Z59" s="42" t="s">
        <v>162</v>
      </c>
      <c r="AA59" s="4"/>
    </row>
    <row r="60" spans="1:27" s="228" customFormat="1" ht="15.75" customHeight="1">
      <c r="A60" s="272" t="s">
        <v>246</v>
      </c>
      <c r="B60" s="307"/>
      <c r="C60" s="231">
        <f t="shared" si="1"/>
        <v>34</v>
      </c>
      <c r="D60" s="225">
        <f t="shared" si="2"/>
        <v>12</v>
      </c>
      <c r="E60" s="225">
        <f t="shared" si="3"/>
        <v>22</v>
      </c>
      <c r="F60" s="225">
        <f aca="true" t="shared" si="13" ref="F60:Y60">SUM(F61:F62)</f>
        <v>2</v>
      </c>
      <c r="G60" s="225">
        <f t="shared" si="13"/>
        <v>8</v>
      </c>
      <c r="H60" s="225">
        <f t="shared" si="13"/>
        <v>0</v>
      </c>
      <c r="I60" s="225">
        <f t="shared" si="13"/>
        <v>0</v>
      </c>
      <c r="J60" s="225">
        <f t="shared" si="13"/>
        <v>0</v>
      </c>
      <c r="K60" s="225">
        <f t="shared" si="13"/>
        <v>0</v>
      </c>
      <c r="L60" s="225">
        <f t="shared" si="13"/>
        <v>0</v>
      </c>
      <c r="M60" s="225">
        <f t="shared" si="13"/>
        <v>1</v>
      </c>
      <c r="N60" s="225">
        <f t="shared" si="13"/>
        <v>0</v>
      </c>
      <c r="O60" s="225">
        <f t="shared" si="13"/>
        <v>0</v>
      </c>
      <c r="P60" s="225">
        <f t="shared" si="13"/>
        <v>0</v>
      </c>
      <c r="Q60" s="225">
        <f t="shared" si="13"/>
        <v>0</v>
      </c>
      <c r="R60" s="225">
        <f t="shared" si="13"/>
        <v>0</v>
      </c>
      <c r="S60" s="225">
        <f t="shared" si="13"/>
        <v>3</v>
      </c>
      <c r="T60" s="225">
        <f t="shared" si="13"/>
        <v>0</v>
      </c>
      <c r="U60" s="225">
        <f t="shared" si="13"/>
        <v>10</v>
      </c>
      <c r="V60" s="225">
        <f t="shared" si="13"/>
        <v>10</v>
      </c>
      <c r="W60" s="225">
        <f t="shared" si="13"/>
        <v>0</v>
      </c>
      <c r="X60" s="225">
        <f t="shared" si="13"/>
        <v>0</v>
      </c>
      <c r="Y60" s="225">
        <f t="shared" si="13"/>
        <v>0</v>
      </c>
      <c r="Z60" s="265" t="s">
        <v>246</v>
      </c>
      <c r="AA60" s="266"/>
    </row>
    <row r="61" spans="1:27" s="5" customFormat="1" ht="15.75" customHeight="1">
      <c r="A61" s="44"/>
      <c r="B61" s="41" t="s">
        <v>148</v>
      </c>
      <c r="C61" s="231">
        <f t="shared" si="1"/>
        <v>9</v>
      </c>
      <c r="D61" s="232">
        <f t="shared" si="2"/>
        <v>5</v>
      </c>
      <c r="E61" s="232">
        <f t="shared" si="3"/>
        <v>4</v>
      </c>
      <c r="F61" s="133">
        <v>1</v>
      </c>
      <c r="G61" s="133">
        <v>3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1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0</v>
      </c>
      <c r="V61" s="133">
        <v>4</v>
      </c>
      <c r="W61" s="133">
        <v>0</v>
      </c>
      <c r="X61" s="133">
        <v>0</v>
      </c>
      <c r="Y61" s="133">
        <v>0</v>
      </c>
      <c r="Z61" s="42" t="s">
        <v>148</v>
      </c>
      <c r="AA61" s="4"/>
    </row>
    <row r="62" spans="1:27" s="5" customFormat="1" ht="15.75" customHeight="1">
      <c r="A62" s="44"/>
      <c r="B62" s="41" t="s">
        <v>232</v>
      </c>
      <c r="C62" s="231">
        <f t="shared" si="1"/>
        <v>25</v>
      </c>
      <c r="D62" s="232">
        <f t="shared" si="2"/>
        <v>7</v>
      </c>
      <c r="E62" s="232">
        <f t="shared" si="3"/>
        <v>18</v>
      </c>
      <c r="F62" s="133">
        <v>1</v>
      </c>
      <c r="G62" s="133">
        <v>5</v>
      </c>
      <c r="H62" s="133">
        <v>0</v>
      </c>
      <c r="I62" s="133">
        <v>0</v>
      </c>
      <c r="J62" s="133">
        <v>0</v>
      </c>
      <c r="K62" s="133">
        <v>0</v>
      </c>
      <c r="L62" s="133">
        <v>0</v>
      </c>
      <c r="M62" s="133">
        <v>0</v>
      </c>
      <c r="N62" s="133">
        <v>0</v>
      </c>
      <c r="O62" s="133">
        <v>0</v>
      </c>
      <c r="P62" s="133">
        <v>0</v>
      </c>
      <c r="Q62" s="133">
        <v>0</v>
      </c>
      <c r="R62" s="133">
        <v>0</v>
      </c>
      <c r="S62" s="133">
        <v>3</v>
      </c>
      <c r="T62" s="133">
        <v>0</v>
      </c>
      <c r="U62" s="133">
        <v>10</v>
      </c>
      <c r="V62" s="133">
        <v>6</v>
      </c>
      <c r="W62" s="133">
        <v>0</v>
      </c>
      <c r="X62" s="133">
        <v>0</v>
      </c>
      <c r="Y62" s="133">
        <v>0</v>
      </c>
      <c r="Z62" s="42" t="s">
        <v>232</v>
      </c>
      <c r="AA62" s="4"/>
    </row>
    <row r="63" spans="1:27" s="228" customFormat="1" ht="15.75" customHeight="1">
      <c r="A63" s="272" t="s">
        <v>247</v>
      </c>
      <c r="B63" s="273"/>
      <c r="C63" s="231">
        <f t="shared" si="1"/>
        <v>4</v>
      </c>
      <c r="D63" s="225">
        <f t="shared" si="2"/>
        <v>2</v>
      </c>
      <c r="E63" s="225">
        <f t="shared" si="3"/>
        <v>2</v>
      </c>
      <c r="F63" s="225">
        <f aca="true" t="shared" si="14" ref="F63:Y63">F64</f>
        <v>1</v>
      </c>
      <c r="G63" s="225">
        <f t="shared" si="14"/>
        <v>1</v>
      </c>
      <c r="H63" s="225">
        <f t="shared" si="14"/>
        <v>0</v>
      </c>
      <c r="I63" s="225">
        <f t="shared" si="14"/>
        <v>0</v>
      </c>
      <c r="J63" s="225">
        <f t="shared" si="14"/>
        <v>0</v>
      </c>
      <c r="K63" s="225">
        <f t="shared" si="14"/>
        <v>0</v>
      </c>
      <c r="L63" s="225">
        <f t="shared" si="14"/>
        <v>0</v>
      </c>
      <c r="M63" s="225">
        <f t="shared" si="14"/>
        <v>0</v>
      </c>
      <c r="N63" s="225">
        <f t="shared" si="14"/>
        <v>0</v>
      </c>
      <c r="O63" s="225">
        <f t="shared" si="14"/>
        <v>0</v>
      </c>
      <c r="P63" s="225">
        <f t="shared" si="14"/>
        <v>0</v>
      </c>
      <c r="Q63" s="225">
        <f t="shared" si="14"/>
        <v>0</v>
      </c>
      <c r="R63" s="225">
        <f t="shared" si="14"/>
        <v>0</v>
      </c>
      <c r="S63" s="225">
        <f t="shared" si="14"/>
        <v>0</v>
      </c>
      <c r="T63" s="225">
        <f t="shared" si="14"/>
        <v>0</v>
      </c>
      <c r="U63" s="225">
        <f t="shared" si="14"/>
        <v>1</v>
      </c>
      <c r="V63" s="225">
        <f t="shared" si="14"/>
        <v>1</v>
      </c>
      <c r="W63" s="225">
        <f t="shared" si="14"/>
        <v>0</v>
      </c>
      <c r="X63" s="225">
        <f t="shared" si="14"/>
        <v>0</v>
      </c>
      <c r="Y63" s="225">
        <f t="shared" si="14"/>
        <v>0</v>
      </c>
      <c r="Z63" s="265" t="s">
        <v>247</v>
      </c>
      <c r="AA63" s="305"/>
    </row>
    <row r="64" spans="1:27" s="5" customFormat="1" ht="15.75" customHeight="1">
      <c r="A64" s="44"/>
      <c r="B64" s="41" t="s">
        <v>149</v>
      </c>
      <c r="C64" s="231">
        <f t="shared" si="1"/>
        <v>4</v>
      </c>
      <c r="D64" s="232">
        <f t="shared" si="2"/>
        <v>2</v>
      </c>
      <c r="E64" s="232">
        <f t="shared" si="3"/>
        <v>2</v>
      </c>
      <c r="F64" s="133">
        <v>1</v>
      </c>
      <c r="G64" s="133">
        <v>1</v>
      </c>
      <c r="H64" s="133">
        <v>0</v>
      </c>
      <c r="I64" s="133">
        <v>0</v>
      </c>
      <c r="J64" s="133">
        <v>0</v>
      </c>
      <c r="K64" s="133">
        <v>0</v>
      </c>
      <c r="L64" s="133">
        <v>0</v>
      </c>
      <c r="M64" s="133">
        <v>0</v>
      </c>
      <c r="N64" s="133">
        <v>0</v>
      </c>
      <c r="O64" s="133">
        <v>0</v>
      </c>
      <c r="P64" s="133">
        <v>0</v>
      </c>
      <c r="Q64" s="133">
        <v>0</v>
      </c>
      <c r="R64" s="133">
        <v>0</v>
      </c>
      <c r="S64" s="133">
        <v>0</v>
      </c>
      <c r="T64" s="133">
        <v>0</v>
      </c>
      <c r="U64" s="133">
        <v>1</v>
      </c>
      <c r="V64" s="133">
        <v>1</v>
      </c>
      <c r="W64" s="133">
        <v>0</v>
      </c>
      <c r="X64" s="133">
        <v>0</v>
      </c>
      <c r="Y64" s="133">
        <v>0</v>
      </c>
      <c r="Z64" s="42" t="s">
        <v>149</v>
      </c>
      <c r="AA64" s="4"/>
    </row>
    <row r="65" spans="1:27" s="234" customFormat="1" ht="15.75" customHeight="1">
      <c r="A65" s="272" t="s">
        <v>248</v>
      </c>
      <c r="B65" s="307"/>
      <c r="C65" s="231">
        <f t="shared" si="1"/>
        <v>11</v>
      </c>
      <c r="D65" s="225">
        <f t="shared" si="2"/>
        <v>5</v>
      </c>
      <c r="E65" s="225">
        <f t="shared" si="3"/>
        <v>6</v>
      </c>
      <c r="F65" s="225">
        <f aca="true" t="shared" si="15" ref="F65:Y65">F66</f>
        <v>3</v>
      </c>
      <c r="G65" s="225">
        <f t="shared" si="15"/>
        <v>3</v>
      </c>
      <c r="H65" s="225">
        <f t="shared" si="15"/>
        <v>0</v>
      </c>
      <c r="I65" s="225">
        <f t="shared" si="15"/>
        <v>0</v>
      </c>
      <c r="J65" s="225">
        <f t="shared" si="15"/>
        <v>0</v>
      </c>
      <c r="K65" s="225">
        <f t="shared" si="15"/>
        <v>0</v>
      </c>
      <c r="L65" s="225">
        <f t="shared" si="15"/>
        <v>0</v>
      </c>
      <c r="M65" s="225">
        <f t="shared" si="15"/>
        <v>0</v>
      </c>
      <c r="N65" s="225">
        <f t="shared" si="15"/>
        <v>0</v>
      </c>
      <c r="O65" s="225">
        <f t="shared" si="15"/>
        <v>0</v>
      </c>
      <c r="P65" s="225">
        <f t="shared" si="15"/>
        <v>0</v>
      </c>
      <c r="Q65" s="225">
        <f t="shared" si="15"/>
        <v>0</v>
      </c>
      <c r="R65" s="225">
        <f t="shared" si="15"/>
        <v>0</v>
      </c>
      <c r="S65" s="225">
        <f t="shared" si="15"/>
        <v>0</v>
      </c>
      <c r="T65" s="225">
        <f t="shared" si="15"/>
        <v>0</v>
      </c>
      <c r="U65" s="225">
        <f t="shared" si="15"/>
        <v>0</v>
      </c>
      <c r="V65" s="225">
        <f t="shared" si="15"/>
        <v>2</v>
      </c>
      <c r="W65" s="225">
        <f t="shared" si="15"/>
        <v>3</v>
      </c>
      <c r="X65" s="225">
        <f t="shared" si="15"/>
        <v>0</v>
      </c>
      <c r="Y65" s="225">
        <f t="shared" si="15"/>
        <v>0</v>
      </c>
      <c r="Z65" s="265" t="s">
        <v>248</v>
      </c>
      <c r="AA65" s="266"/>
    </row>
    <row r="66" spans="1:27" s="1" customFormat="1" ht="15.75" customHeight="1">
      <c r="A66" s="44"/>
      <c r="B66" s="41" t="s">
        <v>233</v>
      </c>
      <c r="C66" s="231">
        <f t="shared" si="1"/>
        <v>11</v>
      </c>
      <c r="D66" s="232">
        <f t="shared" si="2"/>
        <v>5</v>
      </c>
      <c r="E66" s="232">
        <f t="shared" si="3"/>
        <v>6</v>
      </c>
      <c r="F66" s="133">
        <v>3</v>
      </c>
      <c r="G66" s="133">
        <v>3</v>
      </c>
      <c r="H66" s="133">
        <v>0</v>
      </c>
      <c r="I66" s="133">
        <v>0</v>
      </c>
      <c r="J66" s="133">
        <v>0</v>
      </c>
      <c r="K66" s="133">
        <v>0</v>
      </c>
      <c r="L66" s="133">
        <v>0</v>
      </c>
      <c r="M66" s="133">
        <v>0</v>
      </c>
      <c r="N66" s="133">
        <v>0</v>
      </c>
      <c r="O66" s="133">
        <v>0</v>
      </c>
      <c r="P66" s="133">
        <v>0</v>
      </c>
      <c r="Q66" s="133">
        <v>0</v>
      </c>
      <c r="R66" s="133">
        <v>0</v>
      </c>
      <c r="S66" s="133">
        <v>0</v>
      </c>
      <c r="T66" s="133">
        <v>0</v>
      </c>
      <c r="U66" s="133">
        <v>0</v>
      </c>
      <c r="V66" s="133">
        <v>2</v>
      </c>
      <c r="W66" s="133">
        <v>3</v>
      </c>
      <c r="X66" s="133">
        <v>0</v>
      </c>
      <c r="Y66" s="133">
        <v>0</v>
      </c>
      <c r="Z66" s="42" t="s">
        <v>233</v>
      </c>
      <c r="AA66" s="4"/>
    </row>
    <row r="67" spans="1:27" s="1" customFormat="1" ht="16.5" customHeight="1">
      <c r="A67" s="19"/>
      <c r="B67" s="2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21"/>
      <c r="AA67" s="19"/>
    </row>
    <row r="68" spans="2:25" ht="11.25" customHeight="1">
      <c r="B68" s="23"/>
      <c r="C68" s="24"/>
      <c r="D68" s="23"/>
      <c r="E68" s="23"/>
      <c r="F68" s="23"/>
      <c r="G68" s="23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2:7" ht="11.25" customHeight="1">
      <c r="B69" s="23"/>
      <c r="C69" s="24"/>
      <c r="D69" s="23"/>
      <c r="E69" s="23"/>
      <c r="F69" s="26"/>
      <c r="G69" s="26"/>
    </row>
    <row r="70" spans="2:5" ht="11.25" customHeight="1">
      <c r="B70" s="25"/>
      <c r="C70" s="18"/>
      <c r="D70" s="25"/>
      <c r="E70" s="25"/>
    </row>
    <row r="71" spans="2:5" ht="11.25" customHeight="1">
      <c r="B71" s="25"/>
      <c r="C71" s="18"/>
      <c r="D71" s="25"/>
      <c r="E71" s="25"/>
    </row>
    <row r="72" spans="2:5" ht="11.25" customHeight="1">
      <c r="B72" s="25"/>
      <c r="C72" s="18"/>
      <c r="D72" s="25"/>
      <c r="E72" s="25"/>
    </row>
    <row r="73" spans="2:5" ht="11.25" customHeight="1">
      <c r="B73" s="25"/>
      <c r="C73" s="18"/>
      <c r="D73" s="25"/>
      <c r="E73" s="25"/>
    </row>
    <row r="74" spans="2:5" ht="11.25" customHeight="1">
      <c r="B74" s="25"/>
      <c r="C74" s="18"/>
      <c r="D74" s="25"/>
      <c r="E74" s="25"/>
    </row>
    <row r="75" spans="2:5" ht="11.25" customHeight="1">
      <c r="B75" s="25"/>
      <c r="C75" s="18"/>
      <c r="D75" s="25"/>
      <c r="E75" s="25"/>
    </row>
    <row r="76" spans="2:5" ht="11.25" customHeight="1">
      <c r="B76" s="25"/>
      <c r="C76" s="18"/>
      <c r="D76" s="25"/>
      <c r="E76" s="25"/>
    </row>
    <row r="77" spans="2:5" ht="11.25" customHeight="1">
      <c r="B77" s="25"/>
      <c r="C77" s="18"/>
      <c r="D77" s="25"/>
      <c r="E77" s="25"/>
    </row>
    <row r="78" spans="2:5" ht="11.25" customHeight="1">
      <c r="B78" s="25"/>
      <c r="C78" s="18"/>
      <c r="D78" s="25"/>
      <c r="E78" s="25"/>
    </row>
    <row r="79" spans="2:5" ht="11.25" customHeight="1">
      <c r="B79" s="25"/>
      <c r="C79" s="18"/>
      <c r="D79" s="25"/>
      <c r="E79" s="25"/>
    </row>
    <row r="80" spans="2:5" ht="11.25" customHeight="1">
      <c r="B80" s="25"/>
      <c r="C80" s="18"/>
      <c r="D80" s="25"/>
      <c r="E80" s="25"/>
    </row>
    <row r="81" spans="2:5" ht="11.25" customHeight="1">
      <c r="B81" s="25"/>
      <c r="C81" s="18"/>
      <c r="D81" s="25"/>
      <c r="E81" s="25"/>
    </row>
    <row r="82" spans="2:5" ht="11.25" customHeight="1">
      <c r="B82" s="25"/>
      <c r="C82" s="18"/>
      <c r="D82" s="25"/>
      <c r="E82" s="25"/>
    </row>
  </sheetData>
  <sheetProtection/>
  <mergeCells count="60">
    <mergeCell ref="Q6:Q7"/>
    <mergeCell ref="R6:R7"/>
    <mergeCell ref="S6:S7"/>
    <mergeCell ref="T6:T7"/>
    <mergeCell ref="Y6:Y7"/>
    <mergeCell ref="U6:U7"/>
    <mergeCell ref="V6:V7"/>
    <mergeCell ref="W6:W7"/>
    <mergeCell ref="X6:X7"/>
    <mergeCell ref="N5:O5"/>
    <mergeCell ref="R5:S5"/>
    <mergeCell ref="I6:I7"/>
    <mergeCell ref="J6:J7"/>
    <mergeCell ref="K6:K7"/>
    <mergeCell ref="L6:L7"/>
    <mergeCell ref="M6:M7"/>
    <mergeCell ref="N6:N7"/>
    <mergeCell ref="O6:O7"/>
    <mergeCell ref="P6:P7"/>
    <mergeCell ref="G6:G7"/>
    <mergeCell ref="H6:H7"/>
    <mergeCell ref="Z4:AA7"/>
    <mergeCell ref="X5:Y5"/>
    <mergeCell ref="A1:M1"/>
    <mergeCell ref="H4:I5"/>
    <mergeCell ref="L5:M5"/>
    <mergeCell ref="J5:K5"/>
    <mergeCell ref="F4:G5"/>
    <mergeCell ref="J4:Y4"/>
    <mergeCell ref="C4:E5"/>
    <mergeCell ref="A16:B16"/>
    <mergeCell ref="T5:U5"/>
    <mergeCell ref="V5:W5"/>
    <mergeCell ref="P5:Q5"/>
    <mergeCell ref="A35:B35"/>
    <mergeCell ref="C6:C7"/>
    <mergeCell ref="D6:D7"/>
    <mergeCell ref="E6:E7"/>
    <mergeCell ref="F6:F7"/>
    <mergeCell ref="A45:B45"/>
    <mergeCell ref="A48:B48"/>
    <mergeCell ref="A52:B52"/>
    <mergeCell ref="A57:B57"/>
    <mergeCell ref="A38:B38"/>
    <mergeCell ref="A4:B7"/>
    <mergeCell ref="A43:B43"/>
    <mergeCell ref="A65:B65"/>
    <mergeCell ref="Z65:AA65"/>
    <mergeCell ref="Z57:AA57"/>
    <mergeCell ref="Z60:AA60"/>
    <mergeCell ref="A63:B63"/>
    <mergeCell ref="Z63:AA63"/>
    <mergeCell ref="A60:B60"/>
    <mergeCell ref="Z52:AA52"/>
    <mergeCell ref="Z16:AA16"/>
    <mergeCell ref="Z35:AA35"/>
    <mergeCell ref="Z38:AA38"/>
    <mergeCell ref="Z43:AA43"/>
    <mergeCell ref="Z45:AA45"/>
    <mergeCell ref="Z48:AA48"/>
  </mergeCells>
  <printOptions horizontalCentered="1"/>
  <pageMargins left="0.5905511811023623" right="0.5905511811023623" top="0.6692913385826772" bottom="0.15748031496062992" header="0.3937007874015748" footer="0.15748031496062992"/>
  <pageSetup horizontalDpi="600" verticalDpi="600" orientation="portrait" paperSize="9" scale="75" r:id="rId1"/>
  <colBreaks count="1" manualBreakCount="1">
    <brk id="13" max="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</sheetPr>
  <dimension ref="A1:AH80"/>
  <sheetViews>
    <sheetView showGridLines="0" view="pageBreakPreview" zoomScaleSheetLayoutView="100" zoomScalePageLayoutView="0" workbookViewId="0" topLeftCell="A1">
      <pane xSplit="2" ySplit="7" topLeftCell="C8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2" sqref="A2"/>
    </sheetView>
  </sheetViews>
  <sheetFormatPr defaultColWidth="8.75" defaultRowHeight="11.25" customHeight="1"/>
  <cols>
    <col min="1" max="1" width="1.328125" style="22" customWidth="1"/>
    <col min="2" max="2" width="9.33203125" style="22" customWidth="1"/>
    <col min="3" max="3" width="6.83203125" style="5" customWidth="1"/>
    <col min="4" max="25" width="6.83203125" style="22" customWidth="1"/>
    <col min="26" max="26" width="9.83203125" style="22" customWidth="1"/>
    <col min="27" max="27" width="1.328125" style="22" customWidth="1"/>
    <col min="28" max="16384" width="8.75" style="22" customWidth="1"/>
  </cols>
  <sheetData>
    <row r="1" spans="1:25" s="5" customFormat="1" ht="16.5" customHeight="1">
      <c r="A1" s="309" t="s">
        <v>218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28"/>
      <c r="O1" s="28"/>
      <c r="P1" s="28"/>
      <c r="Q1" s="28"/>
      <c r="R1" s="29" t="s">
        <v>194</v>
      </c>
      <c r="S1" s="28"/>
      <c r="T1" s="28"/>
      <c r="U1" s="28"/>
      <c r="V1" s="28"/>
      <c r="W1" s="28"/>
      <c r="X1" s="28"/>
      <c r="Y1" s="28"/>
    </row>
    <row r="2" spans="1:25" s="5" customFormat="1" ht="16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28"/>
      <c r="P2" s="28"/>
      <c r="Q2" s="28"/>
      <c r="R2" s="29"/>
      <c r="S2" s="28"/>
      <c r="T2" s="28"/>
      <c r="U2" s="28"/>
      <c r="V2" s="28"/>
      <c r="W2" s="28"/>
      <c r="X2" s="28"/>
      <c r="Y2" s="28"/>
    </row>
    <row r="3" spans="1:27" s="5" customFormat="1" ht="16.5" customHeight="1">
      <c r="A3" s="29" t="s">
        <v>213</v>
      </c>
      <c r="C3" s="218"/>
      <c r="D3" s="218"/>
      <c r="E3" s="218"/>
      <c r="F3" s="30"/>
      <c r="G3" s="30"/>
      <c r="H3" s="30"/>
      <c r="I3" s="30"/>
      <c r="J3" s="19"/>
      <c r="K3" s="19"/>
      <c r="L3" s="19"/>
      <c r="M3" s="30"/>
      <c r="N3" s="30" t="s">
        <v>251</v>
      </c>
      <c r="O3" s="30"/>
      <c r="P3" s="30"/>
      <c r="Q3" s="30"/>
      <c r="R3" s="19"/>
      <c r="S3" s="30"/>
      <c r="T3" s="31"/>
      <c r="U3" s="31"/>
      <c r="V3" s="31"/>
      <c r="W3" s="31"/>
      <c r="X3" s="31"/>
      <c r="Y3" s="31"/>
      <c r="Z3" s="1"/>
      <c r="AA3" s="32" t="s">
        <v>0</v>
      </c>
    </row>
    <row r="4" spans="1:27" s="5" customFormat="1" ht="16.5" customHeight="1">
      <c r="A4" s="295" t="s">
        <v>278</v>
      </c>
      <c r="B4" s="293"/>
      <c r="C4" s="315" t="s">
        <v>4</v>
      </c>
      <c r="D4" s="313"/>
      <c r="E4" s="316"/>
      <c r="F4" s="327" t="s">
        <v>264</v>
      </c>
      <c r="G4" s="328"/>
      <c r="H4" s="327" t="s">
        <v>196</v>
      </c>
      <c r="I4" s="328"/>
      <c r="J4" s="319" t="s">
        <v>220</v>
      </c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1"/>
      <c r="Z4" s="308" t="s">
        <v>279</v>
      </c>
      <c r="AA4" s="292"/>
    </row>
    <row r="5" spans="1:27" s="5" customFormat="1" ht="16.5" customHeight="1">
      <c r="A5" s="283"/>
      <c r="B5" s="296"/>
      <c r="C5" s="317"/>
      <c r="D5" s="314"/>
      <c r="E5" s="318"/>
      <c r="F5" s="329"/>
      <c r="G5" s="330"/>
      <c r="H5" s="329"/>
      <c r="I5" s="330"/>
      <c r="J5" s="325" t="s">
        <v>265</v>
      </c>
      <c r="K5" s="326"/>
      <c r="L5" s="325" t="s">
        <v>185</v>
      </c>
      <c r="M5" s="326"/>
      <c r="N5" s="325" t="s">
        <v>186</v>
      </c>
      <c r="O5" s="326"/>
      <c r="P5" s="325" t="s">
        <v>187</v>
      </c>
      <c r="Q5" s="326"/>
      <c r="R5" s="325" t="s">
        <v>188</v>
      </c>
      <c r="S5" s="326"/>
      <c r="T5" s="325" t="s">
        <v>266</v>
      </c>
      <c r="U5" s="326"/>
      <c r="V5" s="325" t="s">
        <v>189</v>
      </c>
      <c r="W5" s="326"/>
      <c r="X5" s="325" t="s">
        <v>190</v>
      </c>
      <c r="Y5" s="326"/>
      <c r="Z5" s="284"/>
      <c r="AA5" s="283"/>
    </row>
    <row r="6" spans="1:27" s="5" customFormat="1" ht="16.5" customHeight="1">
      <c r="A6" s="283"/>
      <c r="B6" s="296"/>
      <c r="C6" s="311" t="s">
        <v>4</v>
      </c>
      <c r="D6" s="311" t="s">
        <v>2</v>
      </c>
      <c r="E6" s="311" t="s">
        <v>3</v>
      </c>
      <c r="F6" s="311" t="s">
        <v>2</v>
      </c>
      <c r="G6" s="311" t="s">
        <v>3</v>
      </c>
      <c r="H6" s="311" t="s">
        <v>2</v>
      </c>
      <c r="I6" s="311" t="s">
        <v>3</v>
      </c>
      <c r="J6" s="311" t="s">
        <v>2</v>
      </c>
      <c r="K6" s="311" t="s">
        <v>3</v>
      </c>
      <c r="L6" s="311" t="s">
        <v>2</v>
      </c>
      <c r="M6" s="311" t="s">
        <v>3</v>
      </c>
      <c r="N6" s="311" t="s">
        <v>2</v>
      </c>
      <c r="O6" s="311" t="s">
        <v>3</v>
      </c>
      <c r="P6" s="311" t="s">
        <v>2</v>
      </c>
      <c r="Q6" s="311" t="s">
        <v>3</v>
      </c>
      <c r="R6" s="311" t="s">
        <v>2</v>
      </c>
      <c r="S6" s="311" t="s">
        <v>3</v>
      </c>
      <c r="T6" s="311" t="s">
        <v>2</v>
      </c>
      <c r="U6" s="311" t="s">
        <v>3</v>
      </c>
      <c r="V6" s="311" t="s">
        <v>2</v>
      </c>
      <c r="W6" s="311" t="s">
        <v>3</v>
      </c>
      <c r="X6" s="311" t="s">
        <v>2</v>
      </c>
      <c r="Y6" s="311" t="s">
        <v>3</v>
      </c>
      <c r="Z6" s="284"/>
      <c r="AA6" s="283"/>
    </row>
    <row r="7" spans="1:27" s="5" customFormat="1" ht="16.5" customHeight="1">
      <c r="A7" s="286"/>
      <c r="B7" s="294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285"/>
      <c r="AA7" s="286"/>
    </row>
    <row r="8" spans="1:27" s="5" customFormat="1" ht="16.5" customHeight="1">
      <c r="A8" s="1"/>
      <c r="B8" s="33"/>
      <c r="C8" s="219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34"/>
      <c r="AA8" s="35"/>
    </row>
    <row r="9" spans="1:34" s="5" customFormat="1" ht="16.5" customHeight="1">
      <c r="A9" s="220"/>
      <c r="B9" s="221" t="s">
        <v>296</v>
      </c>
      <c r="C9" s="222">
        <v>1429</v>
      </c>
      <c r="D9" s="133">
        <v>569</v>
      </c>
      <c r="E9" s="133">
        <v>860</v>
      </c>
      <c r="F9" s="133">
        <v>180</v>
      </c>
      <c r="G9" s="133">
        <v>265</v>
      </c>
      <c r="H9" s="133">
        <v>0</v>
      </c>
      <c r="I9" s="133">
        <v>41</v>
      </c>
      <c r="J9" s="133">
        <v>1</v>
      </c>
      <c r="K9" s="133">
        <v>5</v>
      </c>
      <c r="L9" s="133">
        <v>2</v>
      </c>
      <c r="M9" s="133">
        <v>7</v>
      </c>
      <c r="N9" s="133">
        <v>0</v>
      </c>
      <c r="O9" s="133">
        <v>17</v>
      </c>
      <c r="P9" s="133">
        <v>0</v>
      </c>
      <c r="Q9" s="133">
        <v>1</v>
      </c>
      <c r="R9" s="133">
        <v>1</v>
      </c>
      <c r="S9" s="133">
        <v>45</v>
      </c>
      <c r="T9" s="133">
        <v>77</v>
      </c>
      <c r="U9" s="133">
        <v>134</v>
      </c>
      <c r="V9" s="133">
        <v>296</v>
      </c>
      <c r="W9" s="133">
        <v>188</v>
      </c>
      <c r="X9" s="133">
        <v>12</v>
      </c>
      <c r="Y9" s="133">
        <v>157</v>
      </c>
      <c r="Z9" s="114" t="s">
        <v>296</v>
      </c>
      <c r="AA9" s="103"/>
      <c r="AB9" s="104"/>
      <c r="AC9" s="104"/>
      <c r="AD9" s="104"/>
      <c r="AE9" s="104"/>
      <c r="AF9" s="104"/>
      <c r="AG9" s="104"/>
      <c r="AH9" s="104"/>
    </row>
    <row r="10" spans="1:34" s="228" customFormat="1" ht="16.5" customHeight="1">
      <c r="A10" s="223"/>
      <c r="B10" s="221" t="s">
        <v>310</v>
      </c>
      <c r="C10" s="224">
        <f>SUM(C13,C32,C35,C40,C42,C45,C49,C54,C57,C60,C62)</f>
        <v>1491</v>
      </c>
      <c r="D10" s="225">
        <f aca="true" t="shared" si="0" ref="D10:Y10">SUM(D13,D32,D35,D40,D42,D45,D49,D54,D57,D60,D62)</f>
        <v>576</v>
      </c>
      <c r="E10" s="225">
        <f t="shared" si="0"/>
        <v>915</v>
      </c>
      <c r="F10" s="225">
        <f t="shared" si="0"/>
        <v>174</v>
      </c>
      <c r="G10" s="225">
        <f t="shared" si="0"/>
        <v>253</v>
      </c>
      <c r="H10" s="225">
        <f t="shared" si="0"/>
        <v>0</v>
      </c>
      <c r="I10" s="225">
        <f t="shared" si="0"/>
        <v>39</v>
      </c>
      <c r="J10" s="225">
        <f t="shared" si="0"/>
        <v>1</v>
      </c>
      <c r="K10" s="225">
        <f t="shared" si="0"/>
        <v>9</v>
      </c>
      <c r="L10" s="225">
        <f t="shared" si="0"/>
        <v>7</v>
      </c>
      <c r="M10" s="225">
        <f t="shared" si="0"/>
        <v>10</v>
      </c>
      <c r="N10" s="225">
        <f t="shared" si="0"/>
        <v>0</v>
      </c>
      <c r="O10" s="225">
        <f t="shared" si="0"/>
        <v>16</v>
      </c>
      <c r="P10" s="225">
        <f t="shared" si="0"/>
        <v>0</v>
      </c>
      <c r="Q10" s="225">
        <f t="shared" si="0"/>
        <v>4</v>
      </c>
      <c r="R10" s="225">
        <f t="shared" si="0"/>
        <v>1</v>
      </c>
      <c r="S10" s="225">
        <f t="shared" si="0"/>
        <v>46</v>
      </c>
      <c r="T10" s="225">
        <f t="shared" si="0"/>
        <v>75</v>
      </c>
      <c r="U10" s="225">
        <f t="shared" si="0"/>
        <v>132</v>
      </c>
      <c r="V10" s="225">
        <f t="shared" si="0"/>
        <v>306</v>
      </c>
      <c r="W10" s="225">
        <f t="shared" si="0"/>
        <v>180</v>
      </c>
      <c r="X10" s="225">
        <f t="shared" si="0"/>
        <v>12</v>
      </c>
      <c r="Y10" s="225">
        <f t="shared" si="0"/>
        <v>226</v>
      </c>
      <c r="Z10" s="114" t="s">
        <v>310</v>
      </c>
      <c r="AA10" s="226"/>
      <c r="AB10" s="227"/>
      <c r="AC10" s="227"/>
      <c r="AD10" s="227"/>
      <c r="AE10" s="227"/>
      <c r="AF10" s="227"/>
      <c r="AG10" s="227"/>
      <c r="AH10" s="227"/>
    </row>
    <row r="11" spans="1:34" s="5" customFormat="1" ht="16.5" customHeight="1">
      <c r="A11" s="105"/>
      <c r="B11" s="106"/>
      <c r="C11" s="107" t="s">
        <v>305</v>
      </c>
      <c r="D11" s="107" t="s">
        <v>305</v>
      </c>
      <c r="E11" s="107" t="s">
        <v>305</v>
      </c>
      <c r="F11" s="107" t="s">
        <v>305</v>
      </c>
      <c r="G11" s="107" t="s">
        <v>305</v>
      </c>
      <c r="H11" s="107" t="s">
        <v>305</v>
      </c>
      <c r="I11" s="107" t="s">
        <v>305</v>
      </c>
      <c r="J11" s="107" t="s">
        <v>305</v>
      </c>
      <c r="K11" s="107" t="s">
        <v>305</v>
      </c>
      <c r="L11" s="107" t="s">
        <v>305</v>
      </c>
      <c r="M11" s="107" t="s">
        <v>305</v>
      </c>
      <c r="N11" s="107" t="s">
        <v>305</v>
      </c>
      <c r="O11" s="107" t="s">
        <v>305</v>
      </c>
      <c r="P11" s="107" t="s">
        <v>305</v>
      </c>
      <c r="Q11" s="107" t="s">
        <v>305</v>
      </c>
      <c r="R11" s="107" t="s">
        <v>305</v>
      </c>
      <c r="S11" s="107" t="s">
        <v>305</v>
      </c>
      <c r="T11" s="107" t="s">
        <v>305</v>
      </c>
      <c r="U11" s="107" t="s">
        <v>305</v>
      </c>
      <c r="V11" s="107" t="s">
        <v>305</v>
      </c>
      <c r="W11" s="107" t="s">
        <v>305</v>
      </c>
      <c r="X11" s="107" t="s">
        <v>305</v>
      </c>
      <c r="Y11" s="107" t="s">
        <v>305</v>
      </c>
      <c r="Z11" s="108"/>
      <c r="AA11" s="103"/>
      <c r="AB11" s="104"/>
      <c r="AC11" s="104"/>
      <c r="AD11" s="104"/>
      <c r="AE11" s="104"/>
      <c r="AF11" s="104"/>
      <c r="AG11" s="104"/>
      <c r="AH11" s="104"/>
    </row>
    <row r="12" spans="1:34" s="5" customFormat="1" ht="16.5" customHeight="1">
      <c r="A12" s="105"/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08"/>
      <c r="AA12" s="103"/>
      <c r="AB12" s="104"/>
      <c r="AC12" s="104"/>
      <c r="AD12" s="104"/>
      <c r="AE12" s="104"/>
      <c r="AF12" s="104"/>
      <c r="AG12" s="104"/>
      <c r="AH12" s="104"/>
    </row>
    <row r="13" spans="1:34" s="228" customFormat="1" ht="15.75" customHeight="1">
      <c r="A13" s="333" t="s">
        <v>221</v>
      </c>
      <c r="B13" s="335"/>
      <c r="C13" s="224">
        <f>D13+E13</f>
        <v>1297</v>
      </c>
      <c r="D13" s="225">
        <f>SUM(F13,H13,J13,L13,N13,P13,R13,T13,V13,X13)</f>
        <v>501</v>
      </c>
      <c r="E13" s="225">
        <f>SUM(G13,I13,K13,M13,O13,Q13,S13,U13,W13,Y13)</f>
        <v>796</v>
      </c>
      <c r="F13" s="225">
        <f aca="true" t="shared" si="1" ref="F13:Y13">SUM(F15:F31)</f>
        <v>135</v>
      </c>
      <c r="G13" s="225">
        <f t="shared" si="1"/>
        <v>196</v>
      </c>
      <c r="H13" s="225">
        <f t="shared" si="1"/>
        <v>0</v>
      </c>
      <c r="I13" s="225">
        <f t="shared" si="1"/>
        <v>38</v>
      </c>
      <c r="J13" s="225">
        <f t="shared" si="1"/>
        <v>1</v>
      </c>
      <c r="K13" s="225">
        <f t="shared" si="1"/>
        <v>7</v>
      </c>
      <c r="L13" s="225">
        <f t="shared" si="1"/>
        <v>6</v>
      </c>
      <c r="M13" s="225">
        <f t="shared" si="1"/>
        <v>9</v>
      </c>
      <c r="N13" s="225">
        <f t="shared" si="1"/>
        <v>0</v>
      </c>
      <c r="O13" s="225">
        <f t="shared" si="1"/>
        <v>14</v>
      </c>
      <c r="P13" s="225">
        <f t="shared" si="1"/>
        <v>0</v>
      </c>
      <c r="Q13" s="225">
        <f t="shared" si="1"/>
        <v>4</v>
      </c>
      <c r="R13" s="225">
        <f t="shared" si="1"/>
        <v>1</v>
      </c>
      <c r="S13" s="225">
        <f t="shared" si="1"/>
        <v>43</v>
      </c>
      <c r="T13" s="225">
        <f t="shared" si="1"/>
        <v>75</v>
      </c>
      <c r="U13" s="225">
        <f t="shared" si="1"/>
        <v>115</v>
      </c>
      <c r="V13" s="225">
        <f t="shared" si="1"/>
        <v>275</v>
      </c>
      <c r="W13" s="225">
        <f t="shared" si="1"/>
        <v>159</v>
      </c>
      <c r="X13" s="225">
        <f t="shared" si="1"/>
        <v>8</v>
      </c>
      <c r="Y13" s="225">
        <f t="shared" si="1"/>
        <v>211</v>
      </c>
      <c r="Z13" s="337" t="s">
        <v>221</v>
      </c>
      <c r="AA13" s="339"/>
      <c r="AB13" s="227"/>
      <c r="AC13" s="227"/>
      <c r="AD13" s="227"/>
      <c r="AE13" s="227"/>
      <c r="AF13" s="227"/>
      <c r="AG13" s="227"/>
      <c r="AH13" s="227"/>
    </row>
    <row r="14" spans="1:34" s="228" customFormat="1" ht="15.75" customHeight="1">
      <c r="A14" s="226"/>
      <c r="B14" s="229" t="s">
        <v>222</v>
      </c>
      <c r="C14" s="224">
        <f aca="true" t="shared" si="2" ref="C14:C63">D14+E14</f>
        <v>907</v>
      </c>
      <c r="D14" s="225">
        <f aca="true" t="shared" si="3" ref="D14:D63">SUM(F14,H14,J14,L14,N14,P14,R14,T14,V14,X14)</f>
        <v>342</v>
      </c>
      <c r="E14" s="225">
        <f aca="true" t="shared" si="4" ref="E14:E63">SUM(G14,I14,K14,M14,O14,Q14,S14,U14,W14,Y14)</f>
        <v>565</v>
      </c>
      <c r="F14" s="225">
        <f aca="true" t="shared" si="5" ref="F14:Y14">SUM(F15:F22)</f>
        <v>85</v>
      </c>
      <c r="G14" s="225">
        <f t="shared" si="5"/>
        <v>120</v>
      </c>
      <c r="H14" s="225">
        <f t="shared" si="5"/>
        <v>0</v>
      </c>
      <c r="I14" s="225">
        <f t="shared" si="5"/>
        <v>29</v>
      </c>
      <c r="J14" s="225">
        <f t="shared" si="5"/>
        <v>0</v>
      </c>
      <c r="K14" s="225">
        <f t="shared" si="5"/>
        <v>3</v>
      </c>
      <c r="L14" s="225">
        <f t="shared" si="5"/>
        <v>4</v>
      </c>
      <c r="M14" s="225">
        <f t="shared" si="5"/>
        <v>6</v>
      </c>
      <c r="N14" s="225">
        <f t="shared" si="5"/>
        <v>0</v>
      </c>
      <c r="O14" s="225">
        <f t="shared" si="5"/>
        <v>0</v>
      </c>
      <c r="P14" s="225">
        <f t="shared" si="5"/>
        <v>0</v>
      </c>
      <c r="Q14" s="225">
        <f t="shared" si="5"/>
        <v>4</v>
      </c>
      <c r="R14" s="225">
        <f t="shared" si="5"/>
        <v>0</v>
      </c>
      <c r="S14" s="225">
        <f t="shared" si="5"/>
        <v>32</v>
      </c>
      <c r="T14" s="225">
        <f t="shared" si="5"/>
        <v>69</v>
      </c>
      <c r="U14" s="225">
        <f t="shared" si="5"/>
        <v>67</v>
      </c>
      <c r="V14" s="225">
        <f t="shared" si="5"/>
        <v>180</v>
      </c>
      <c r="W14" s="225">
        <f t="shared" si="5"/>
        <v>135</v>
      </c>
      <c r="X14" s="225">
        <f t="shared" si="5"/>
        <v>4</v>
      </c>
      <c r="Y14" s="225">
        <f t="shared" si="5"/>
        <v>169</v>
      </c>
      <c r="Z14" s="230" t="s">
        <v>301</v>
      </c>
      <c r="AA14" s="226"/>
      <c r="AB14" s="227"/>
      <c r="AC14" s="227"/>
      <c r="AD14" s="227"/>
      <c r="AE14" s="227"/>
      <c r="AF14" s="227"/>
      <c r="AG14" s="227"/>
      <c r="AH14" s="227"/>
    </row>
    <row r="15" spans="1:34" s="5" customFormat="1" ht="15.75" customHeight="1">
      <c r="A15" s="112"/>
      <c r="B15" s="113" t="s">
        <v>122</v>
      </c>
      <c r="C15" s="231">
        <f t="shared" si="2"/>
        <v>195</v>
      </c>
      <c r="D15" s="232">
        <f t="shared" si="3"/>
        <v>71</v>
      </c>
      <c r="E15" s="232">
        <f t="shared" si="4"/>
        <v>124</v>
      </c>
      <c r="F15" s="133">
        <v>13</v>
      </c>
      <c r="G15" s="133">
        <v>19</v>
      </c>
      <c r="H15" s="133">
        <v>0</v>
      </c>
      <c r="I15" s="133">
        <v>7</v>
      </c>
      <c r="J15" s="133">
        <v>0</v>
      </c>
      <c r="K15" s="133">
        <v>3</v>
      </c>
      <c r="L15" s="133">
        <v>0</v>
      </c>
      <c r="M15" s="133">
        <v>1</v>
      </c>
      <c r="N15" s="133">
        <v>0</v>
      </c>
      <c r="O15" s="133">
        <v>0</v>
      </c>
      <c r="P15" s="133">
        <v>0</v>
      </c>
      <c r="Q15" s="133">
        <v>1</v>
      </c>
      <c r="R15" s="133">
        <v>0</v>
      </c>
      <c r="S15" s="133">
        <v>10</v>
      </c>
      <c r="T15" s="133">
        <v>23</v>
      </c>
      <c r="U15" s="133">
        <v>12</v>
      </c>
      <c r="V15" s="133">
        <v>34</v>
      </c>
      <c r="W15" s="133">
        <v>26</v>
      </c>
      <c r="X15" s="133">
        <v>1</v>
      </c>
      <c r="Y15" s="133">
        <v>45</v>
      </c>
      <c r="Z15" s="114" t="s">
        <v>300</v>
      </c>
      <c r="AA15" s="103"/>
      <c r="AB15" s="104"/>
      <c r="AC15" s="104"/>
      <c r="AD15" s="104"/>
      <c r="AE15" s="104"/>
      <c r="AF15" s="104"/>
      <c r="AG15" s="104"/>
      <c r="AH15" s="104"/>
    </row>
    <row r="16" spans="1:34" s="5" customFormat="1" ht="15.75" customHeight="1">
      <c r="A16" s="112"/>
      <c r="B16" s="113" t="s">
        <v>123</v>
      </c>
      <c r="C16" s="231">
        <f t="shared" si="2"/>
        <v>147</v>
      </c>
      <c r="D16" s="232">
        <f t="shared" si="3"/>
        <v>50</v>
      </c>
      <c r="E16" s="232">
        <f t="shared" si="4"/>
        <v>97</v>
      </c>
      <c r="F16" s="133">
        <v>9</v>
      </c>
      <c r="G16" s="133">
        <v>14</v>
      </c>
      <c r="H16" s="133">
        <v>0</v>
      </c>
      <c r="I16" s="133">
        <v>10</v>
      </c>
      <c r="J16" s="133">
        <v>0</v>
      </c>
      <c r="K16" s="133">
        <v>0</v>
      </c>
      <c r="L16" s="133">
        <v>1</v>
      </c>
      <c r="M16" s="133">
        <v>1</v>
      </c>
      <c r="N16" s="133">
        <v>0</v>
      </c>
      <c r="O16" s="133">
        <v>0</v>
      </c>
      <c r="P16" s="133">
        <v>0</v>
      </c>
      <c r="Q16" s="133">
        <v>1</v>
      </c>
      <c r="R16" s="133">
        <v>0</v>
      </c>
      <c r="S16" s="133">
        <v>7</v>
      </c>
      <c r="T16" s="133">
        <v>17</v>
      </c>
      <c r="U16" s="133">
        <v>17</v>
      </c>
      <c r="V16" s="133">
        <v>22</v>
      </c>
      <c r="W16" s="133">
        <v>21</v>
      </c>
      <c r="X16" s="133">
        <v>1</v>
      </c>
      <c r="Y16" s="133">
        <v>26</v>
      </c>
      <c r="Z16" s="114" t="s">
        <v>123</v>
      </c>
      <c r="AA16" s="103"/>
      <c r="AB16" s="104"/>
      <c r="AC16" s="104"/>
      <c r="AD16" s="104"/>
      <c r="AE16" s="104"/>
      <c r="AF16" s="104"/>
      <c r="AG16" s="104"/>
      <c r="AH16" s="104"/>
    </row>
    <row r="17" spans="1:34" s="5" customFormat="1" ht="15.75" customHeight="1">
      <c r="A17" s="112"/>
      <c r="B17" s="113" t="s">
        <v>124</v>
      </c>
      <c r="C17" s="231">
        <f t="shared" si="2"/>
        <v>82</v>
      </c>
      <c r="D17" s="232">
        <f t="shared" si="3"/>
        <v>28</v>
      </c>
      <c r="E17" s="232">
        <f t="shared" si="4"/>
        <v>54</v>
      </c>
      <c r="F17" s="133">
        <v>6</v>
      </c>
      <c r="G17" s="133">
        <v>11</v>
      </c>
      <c r="H17" s="133">
        <v>0</v>
      </c>
      <c r="I17" s="133">
        <v>3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3">
        <v>0</v>
      </c>
      <c r="P17" s="133">
        <v>0</v>
      </c>
      <c r="Q17" s="133">
        <v>1</v>
      </c>
      <c r="R17" s="133">
        <v>0</v>
      </c>
      <c r="S17" s="133">
        <v>1</v>
      </c>
      <c r="T17" s="133">
        <v>5</v>
      </c>
      <c r="U17" s="133">
        <v>5</v>
      </c>
      <c r="V17" s="133">
        <v>17</v>
      </c>
      <c r="W17" s="133">
        <v>15</v>
      </c>
      <c r="X17" s="133">
        <v>0</v>
      </c>
      <c r="Y17" s="133">
        <v>18</v>
      </c>
      <c r="Z17" s="114" t="s">
        <v>124</v>
      </c>
      <c r="AA17" s="103"/>
      <c r="AB17" s="104"/>
      <c r="AC17" s="104"/>
      <c r="AD17" s="104"/>
      <c r="AE17" s="104"/>
      <c r="AF17" s="104"/>
      <c r="AG17" s="104"/>
      <c r="AH17" s="104"/>
    </row>
    <row r="18" spans="1:34" s="5" customFormat="1" ht="15.75" customHeight="1">
      <c r="A18" s="112"/>
      <c r="B18" s="113" t="s">
        <v>125</v>
      </c>
      <c r="C18" s="231">
        <f t="shared" si="2"/>
        <v>187</v>
      </c>
      <c r="D18" s="232">
        <f t="shared" si="3"/>
        <v>63</v>
      </c>
      <c r="E18" s="232">
        <f t="shared" si="4"/>
        <v>124</v>
      </c>
      <c r="F18" s="133">
        <v>7</v>
      </c>
      <c r="G18" s="133">
        <v>22</v>
      </c>
      <c r="H18" s="133">
        <v>0</v>
      </c>
      <c r="I18" s="133">
        <v>8</v>
      </c>
      <c r="J18" s="133">
        <v>0</v>
      </c>
      <c r="K18" s="133">
        <v>0</v>
      </c>
      <c r="L18" s="133">
        <v>3</v>
      </c>
      <c r="M18" s="133">
        <v>1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12</v>
      </c>
      <c r="T18" s="133">
        <v>20</v>
      </c>
      <c r="U18" s="133">
        <v>22</v>
      </c>
      <c r="V18" s="133">
        <v>31</v>
      </c>
      <c r="W18" s="133">
        <v>28</v>
      </c>
      <c r="X18" s="133">
        <v>2</v>
      </c>
      <c r="Y18" s="133">
        <v>31</v>
      </c>
      <c r="Z18" s="114" t="s">
        <v>125</v>
      </c>
      <c r="AA18" s="103"/>
      <c r="AB18" s="104"/>
      <c r="AC18" s="104"/>
      <c r="AD18" s="104"/>
      <c r="AE18" s="104"/>
      <c r="AF18" s="104"/>
      <c r="AG18" s="104"/>
      <c r="AH18" s="104"/>
    </row>
    <row r="19" spans="1:34" s="5" customFormat="1" ht="15.75" customHeight="1">
      <c r="A19" s="112"/>
      <c r="B19" s="113" t="s">
        <v>126</v>
      </c>
      <c r="C19" s="231">
        <f t="shared" si="2"/>
        <v>139</v>
      </c>
      <c r="D19" s="232">
        <f t="shared" si="3"/>
        <v>50</v>
      </c>
      <c r="E19" s="232">
        <f t="shared" si="4"/>
        <v>89</v>
      </c>
      <c r="F19" s="133">
        <v>16</v>
      </c>
      <c r="G19" s="133">
        <v>15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2</v>
      </c>
      <c r="N19" s="133">
        <v>0</v>
      </c>
      <c r="O19" s="133">
        <v>0</v>
      </c>
      <c r="P19" s="133">
        <v>0</v>
      </c>
      <c r="Q19" s="133">
        <v>1</v>
      </c>
      <c r="R19" s="133">
        <v>0</v>
      </c>
      <c r="S19" s="133">
        <v>0</v>
      </c>
      <c r="T19" s="133">
        <v>2</v>
      </c>
      <c r="U19" s="133">
        <v>2</v>
      </c>
      <c r="V19" s="133">
        <v>32</v>
      </c>
      <c r="W19" s="133">
        <v>30</v>
      </c>
      <c r="X19" s="133">
        <v>0</v>
      </c>
      <c r="Y19" s="133">
        <v>39</v>
      </c>
      <c r="Z19" s="114" t="s">
        <v>126</v>
      </c>
      <c r="AA19" s="103"/>
      <c r="AB19" s="104"/>
      <c r="AC19" s="104"/>
      <c r="AD19" s="104"/>
      <c r="AE19" s="104"/>
      <c r="AF19" s="104"/>
      <c r="AG19" s="104"/>
      <c r="AH19" s="104"/>
    </row>
    <row r="20" spans="1:34" s="5" customFormat="1" ht="15.75" customHeight="1">
      <c r="A20" s="112"/>
      <c r="B20" s="115" t="s">
        <v>127</v>
      </c>
      <c r="C20" s="231">
        <f t="shared" si="2"/>
        <v>91</v>
      </c>
      <c r="D20" s="232">
        <f t="shared" si="3"/>
        <v>50</v>
      </c>
      <c r="E20" s="232">
        <f t="shared" si="4"/>
        <v>41</v>
      </c>
      <c r="F20" s="133">
        <v>20</v>
      </c>
      <c r="G20" s="133">
        <v>24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>
        <v>0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30</v>
      </c>
      <c r="W20" s="133">
        <v>7</v>
      </c>
      <c r="X20" s="133">
        <v>0</v>
      </c>
      <c r="Y20" s="133">
        <v>10</v>
      </c>
      <c r="Z20" s="116" t="s">
        <v>127</v>
      </c>
      <c r="AA20" s="103"/>
      <c r="AB20" s="104"/>
      <c r="AC20" s="104"/>
      <c r="AD20" s="104"/>
      <c r="AE20" s="104"/>
      <c r="AF20" s="104"/>
      <c r="AG20" s="104"/>
      <c r="AH20" s="104"/>
    </row>
    <row r="21" spans="1:34" s="5" customFormat="1" ht="15.75" customHeight="1">
      <c r="A21" s="112"/>
      <c r="B21" s="115" t="s">
        <v>223</v>
      </c>
      <c r="C21" s="231">
        <f t="shared" si="2"/>
        <v>26</v>
      </c>
      <c r="D21" s="232">
        <f t="shared" si="3"/>
        <v>13</v>
      </c>
      <c r="E21" s="232">
        <f t="shared" si="4"/>
        <v>13</v>
      </c>
      <c r="F21" s="133">
        <v>5</v>
      </c>
      <c r="G21" s="133">
        <v>2</v>
      </c>
      <c r="H21" s="133">
        <v>0</v>
      </c>
      <c r="I21" s="133">
        <v>1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3">
        <v>0</v>
      </c>
      <c r="P21" s="133">
        <v>0</v>
      </c>
      <c r="Q21" s="133">
        <v>0</v>
      </c>
      <c r="R21" s="133">
        <v>0</v>
      </c>
      <c r="S21" s="133">
        <v>2</v>
      </c>
      <c r="T21" s="133">
        <v>2</v>
      </c>
      <c r="U21" s="133">
        <v>8</v>
      </c>
      <c r="V21" s="133">
        <v>6</v>
      </c>
      <c r="W21" s="133">
        <v>0</v>
      </c>
      <c r="X21" s="133">
        <v>0</v>
      </c>
      <c r="Y21" s="133">
        <v>0</v>
      </c>
      <c r="Z21" s="116" t="s">
        <v>223</v>
      </c>
      <c r="AA21" s="103"/>
      <c r="AB21" s="104"/>
      <c r="AC21" s="104"/>
      <c r="AD21" s="104"/>
      <c r="AE21" s="104"/>
      <c r="AF21" s="104"/>
      <c r="AG21" s="104"/>
      <c r="AH21" s="104"/>
    </row>
    <row r="22" spans="1:34" s="5" customFormat="1" ht="15.75" customHeight="1">
      <c r="A22" s="112"/>
      <c r="B22" s="115" t="s">
        <v>128</v>
      </c>
      <c r="C22" s="231">
        <f t="shared" si="2"/>
        <v>40</v>
      </c>
      <c r="D22" s="232">
        <f t="shared" si="3"/>
        <v>17</v>
      </c>
      <c r="E22" s="232">
        <f t="shared" si="4"/>
        <v>23</v>
      </c>
      <c r="F22" s="133">
        <v>9</v>
      </c>
      <c r="G22" s="133">
        <v>13</v>
      </c>
      <c r="H22" s="133">
        <v>0</v>
      </c>
      <c r="I22" s="133">
        <v>0</v>
      </c>
      <c r="J22" s="133">
        <v>0</v>
      </c>
      <c r="K22" s="133">
        <v>0</v>
      </c>
      <c r="L22" s="133">
        <v>0</v>
      </c>
      <c r="M22" s="133">
        <v>1</v>
      </c>
      <c r="N22" s="133">
        <v>0</v>
      </c>
      <c r="O22" s="133">
        <v>0</v>
      </c>
      <c r="P22" s="133">
        <v>0</v>
      </c>
      <c r="Q22" s="133">
        <v>0</v>
      </c>
      <c r="R22" s="133">
        <v>0</v>
      </c>
      <c r="S22" s="133">
        <v>0</v>
      </c>
      <c r="T22" s="133">
        <v>0</v>
      </c>
      <c r="U22" s="133">
        <v>1</v>
      </c>
      <c r="V22" s="133">
        <v>8</v>
      </c>
      <c r="W22" s="133">
        <v>8</v>
      </c>
      <c r="X22" s="133">
        <v>0</v>
      </c>
      <c r="Y22" s="133">
        <v>0</v>
      </c>
      <c r="Z22" s="116" t="s">
        <v>128</v>
      </c>
      <c r="AA22" s="103"/>
      <c r="AB22" s="104"/>
      <c r="AC22" s="104"/>
      <c r="AD22" s="104"/>
      <c r="AE22" s="104"/>
      <c r="AF22" s="104"/>
      <c r="AG22" s="104"/>
      <c r="AH22" s="104"/>
    </row>
    <row r="23" spans="1:34" s="5" customFormat="1" ht="15.75" customHeight="1">
      <c r="A23" s="112"/>
      <c r="B23" s="115" t="s">
        <v>129</v>
      </c>
      <c r="C23" s="231">
        <f t="shared" si="2"/>
        <v>22</v>
      </c>
      <c r="D23" s="232">
        <f t="shared" si="3"/>
        <v>13</v>
      </c>
      <c r="E23" s="232">
        <f t="shared" si="4"/>
        <v>9</v>
      </c>
      <c r="F23" s="133">
        <v>5</v>
      </c>
      <c r="G23" s="133">
        <v>7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3">
        <v>8</v>
      </c>
      <c r="W23" s="133">
        <v>2</v>
      </c>
      <c r="X23" s="133">
        <v>0</v>
      </c>
      <c r="Y23" s="133">
        <v>0</v>
      </c>
      <c r="Z23" s="116" t="s">
        <v>129</v>
      </c>
      <c r="AA23" s="103"/>
      <c r="AB23" s="104"/>
      <c r="AC23" s="104"/>
      <c r="AD23" s="104"/>
      <c r="AE23" s="104"/>
      <c r="AF23" s="104"/>
      <c r="AG23" s="104"/>
      <c r="AH23" s="104"/>
    </row>
    <row r="24" spans="1:34" s="5" customFormat="1" ht="15.75" customHeight="1">
      <c r="A24" s="112"/>
      <c r="B24" s="115" t="s">
        <v>130</v>
      </c>
      <c r="C24" s="231">
        <f t="shared" si="2"/>
        <v>41</v>
      </c>
      <c r="D24" s="232">
        <f t="shared" si="3"/>
        <v>13</v>
      </c>
      <c r="E24" s="232">
        <f t="shared" si="4"/>
        <v>28</v>
      </c>
      <c r="F24" s="133">
        <v>2</v>
      </c>
      <c r="G24" s="133">
        <v>10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0</v>
      </c>
      <c r="O24" s="133">
        <v>11</v>
      </c>
      <c r="P24" s="133">
        <v>0</v>
      </c>
      <c r="Q24" s="133">
        <v>0</v>
      </c>
      <c r="R24" s="133">
        <v>0</v>
      </c>
      <c r="S24" s="133">
        <v>0</v>
      </c>
      <c r="T24" s="133">
        <v>0</v>
      </c>
      <c r="U24" s="133">
        <v>0</v>
      </c>
      <c r="V24" s="133">
        <v>11</v>
      </c>
      <c r="W24" s="133">
        <v>4</v>
      </c>
      <c r="X24" s="133">
        <v>0</v>
      </c>
      <c r="Y24" s="133">
        <v>3</v>
      </c>
      <c r="Z24" s="116" t="s">
        <v>130</v>
      </c>
      <c r="AA24" s="103"/>
      <c r="AB24" s="104"/>
      <c r="AC24" s="104"/>
      <c r="AD24" s="104"/>
      <c r="AE24" s="104"/>
      <c r="AF24" s="104"/>
      <c r="AG24" s="104"/>
      <c r="AH24" s="104"/>
    </row>
    <row r="25" spans="1:34" s="5" customFormat="1" ht="15.75" customHeight="1">
      <c r="A25" s="112"/>
      <c r="B25" s="115" t="s">
        <v>131</v>
      </c>
      <c r="C25" s="231">
        <f t="shared" si="2"/>
        <v>18</v>
      </c>
      <c r="D25" s="232">
        <f t="shared" si="3"/>
        <v>11</v>
      </c>
      <c r="E25" s="232">
        <f t="shared" si="4"/>
        <v>7</v>
      </c>
      <c r="F25" s="133">
        <v>3</v>
      </c>
      <c r="G25" s="133">
        <v>5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3">
        <v>0</v>
      </c>
      <c r="Q25" s="133">
        <v>0</v>
      </c>
      <c r="R25" s="133">
        <v>0</v>
      </c>
      <c r="S25" s="133">
        <v>0</v>
      </c>
      <c r="T25" s="133">
        <v>0</v>
      </c>
      <c r="U25" s="133">
        <v>0</v>
      </c>
      <c r="V25" s="133">
        <v>8</v>
      </c>
      <c r="W25" s="133">
        <v>1</v>
      </c>
      <c r="X25" s="133">
        <v>0</v>
      </c>
      <c r="Y25" s="133">
        <v>1</v>
      </c>
      <c r="Z25" s="116" t="s">
        <v>131</v>
      </c>
      <c r="AA25" s="103"/>
      <c r="AB25" s="104"/>
      <c r="AC25" s="104"/>
      <c r="AD25" s="104"/>
      <c r="AE25" s="104"/>
      <c r="AF25" s="104"/>
      <c r="AG25" s="104"/>
      <c r="AH25" s="104"/>
    </row>
    <row r="26" spans="1:34" s="5" customFormat="1" ht="15.75" customHeight="1">
      <c r="A26" s="112"/>
      <c r="B26" s="115" t="s">
        <v>132</v>
      </c>
      <c r="C26" s="231">
        <f t="shared" si="2"/>
        <v>7</v>
      </c>
      <c r="D26" s="232">
        <f t="shared" si="3"/>
        <v>1</v>
      </c>
      <c r="E26" s="232">
        <f t="shared" si="4"/>
        <v>6</v>
      </c>
      <c r="F26" s="133">
        <v>1</v>
      </c>
      <c r="G26" s="133">
        <v>6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3">
        <v>0</v>
      </c>
      <c r="P26" s="133">
        <v>0</v>
      </c>
      <c r="Q26" s="133">
        <v>0</v>
      </c>
      <c r="R26" s="133">
        <v>0</v>
      </c>
      <c r="S26" s="133">
        <v>0</v>
      </c>
      <c r="T26" s="133">
        <v>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16" t="s">
        <v>132</v>
      </c>
      <c r="AA26" s="103"/>
      <c r="AB26" s="104"/>
      <c r="AC26" s="104"/>
      <c r="AD26" s="104"/>
      <c r="AE26" s="104"/>
      <c r="AF26" s="104"/>
      <c r="AG26" s="104"/>
      <c r="AH26" s="104"/>
    </row>
    <row r="27" spans="1:34" s="5" customFormat="1" ht="15.75" customHeight="1">
      <c r="A27" s="112"/>
      <c r="B27" s="115" t="s">
        <v>133</v>
      </c>
      <c r="C27" s="231">
        <f t="shared" si="2"/>
        <v>44</v>
      </c>
      <c r="D27" s="232">
        <f t="shared" si="3"/>
        <v>9</v>
      </c>
      <c r="E27" s="232">
        <f t="shared" si="4"/>
        <v>35</v>
      </c>
      <c r="F27" s="133">
        <v>2</v>
      </c>
      <c r="G27" s="133">
        <v>3</v>
      </c>
      <c r="H27" s="133">
        <v>0</v>
      </c>
      <c r="I27" s="133">
        <v>2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3</v>
      </c>
      <c r="P27" s="133">
        <v>0</v>
      </c>
      <c r="Q27" s="133">
        <v>0</v>
      </c>
      <c r="R27" s="133">
        <v>0</v>
      </c>
      <c r="S27" s="133">
        <v>1</v>
      </c>
      <c r="T27" s="133">
        <v>4</v>
      </c>
      <c r="U27" s="133">
        <v>9</v>
      </c>
      <c r="V27" s="133">
        <v>3</v>
      </c>
      <c r="W27" s="133">
        <v>3</v>
      </c>
      <c r="X27" s="133">
        <v>0</v>
      </c>
      <c r="Y27" s="133">
        <v>14</v>
      </c>
      <c r="Z27" s="116" t="s">
        <v>133</v>
      </c>
      <c r="AA27" s="103"/>
      <c r="AB27" s="104"/>
      <c r="AC27" s="104"/>
      <c r="AD27" s="104"/>
      <c r="AE27" s="104"/>
      <c r="AF27" s="104"/>
      <c r="AG27" s="104"/>
      <c r="AH27" s="104"/>
    </row>
    <row r="28" spans="1:34" s="5" customFormat="1" ht="15.75" customHeight="1">
      <c r="A28" s="112"/>
      <c r="B28" s="117" t="s">
        <v>167</v>
      </c>
      <c r="C28" s="231">
        <f t="shared" si="2"/>
        <v>51</v>
      </c>
      <c r="D28" s="232">
        <f t="shared" si="3"/>
        <v>32</v>
      </c>
      <c r="E28" s="232">
        <f t="shared" si="4"/>
        <v>19</v>
      </c>
      <c r="F28" s="133">
        <v>11</v>
      </c>
      <c r="G28" s="133">
        <v>12</v>
      </c>
      <c r="H28" s="133">
        <v>0</v>
      </c>
      <c r="I28" s="133">
        <v>0</v>
      </c>
      <c r="J28" s="133">
        <v>0</v>
      </c>
      <c r="K28" s="133">
        <v>1</v>
      </c>
      <c r="L28" s="133">
        <v>2</v>
      </c>
      <c r="M28" s="133">
        <v>0</v>
      </c>
      <c r="N28" s="133">
        <v>0</v>
      </c>
      <c r="O28" s="133">
        <v>0</v>
      </c>
      <c r="P28" s="133">
        <v>0</v>
      </c>
      <c r="Q28" s="133">
        <v>0</v>
      </c>
      <c r="R28" s="133">
        <v>0</v>
      </c>
      <c r="S28" s="133">
        <v>0</v>
      </c>
      <c r="T28" s="133">
        <v>0</v>
      </c>
      <c r="U28" s="133">
        <v>0</v>
      </c>
      <c r="V28" s="133">
        <v>19</v>
      </c>
      <c r="W28" s="133">
        <v>3</v>
      </c>
      <c r="X28" s="133">
        <v>0</v>
      </c>
      <c r="Y28" s="133">
        <v>3</v>
      </c>
      <c r="Z28" s="116" t="s">
        <v>167</v>
      </c>
      <c r="AA28" s="103"/>
      <c r="AB28" s="104"/>
      <c r="AC28" s="104"/>
      <c r="AD28" s="104"/>
      <c r="AE28" s="104"/>
      <c r="AF28" s="104"/>
      <c r="AG28" s="104"/>
      <c r="AH28" s="104"/>
    </row>
    <row r="29" spans="1:34" s="5" customFormat="1" ht="15.75" customHeight="1">
      <c r="A29" s="112"/>
      <c r="B29" s="117" t="s">
        <v>168</v>
      </c>
      <c r="C29" s="231">
        <f t="shared" si="2"/>
        <v>67</v>
      </c>
      <c r="D29" s="232">
        <f t="shared" si="3"/>
        <v>24</v>
      </c>
      <c r="E29" s="232">
        <f t="shared" si="4"/>
        <v>43</v>
      </c>
      <c r="F29" s="133">
        <v>8</v>
      </c>
      <c r="G29" s="133">
        <v>6</v>
      </c>
      <c r="H29" s="133">
        <v>0</v>
      </c>
      <c r="I29" s="133">
        <v>1</v>
      </c>
      <c r="J29" s="133">
        <v>1</v>
      </c>
      <c r="K29" s="133">
        <v>3</v>
      </c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3">
        <v>0</v>
      </c>
      <c r="S29" s="133">
        <v>1</v>
      </c>
      <c r="T29" s="133">
        <v>0</v>
      </c>
      <c r="U29" s="133">
        <v>8</v>
      </c>
      <c r="V29" s="133">
        <v>11</v>
      </c>
      <c r="W29" s="133">
        <v>4</v>
      </c>
      <c r="X29" s="133">
        <v>4</v>
      </c>
      <c r="Y29" s="133">
        <v>20</v>
      </c>
      <c r="Z29" s="116" t="s">
        <v>168</v>
      </c>
      <c r="AA29" s="103"/>
      <c r="AB29" s="104"/>
      <c r="AC29" s="104"/>
      <c r="AD29" s="104"/>
      <c r="AE29" s="104"/>
      <c r="AF29" s="104"/>
      <c r="AG29" s="104"/>
      <c r="AH29" s="104"/>
    </row>
    <row r="30" spans="1:34" s="5" customFormat="1" ht="15.75" customHeight="1">
      <c r="A30" s="112"/>
      <c r="B30" s="117" t="s">
        <v>169</v>
      </c>
      <c r="C30" s="231">
        <f t="shared" si="2"/>
        <v>22</v>
      </c>
      <c r="D30" s="232">
        <f t="shared" si="3"/>
        <v>13</v>
      </c>
      <c r="E30" s="232">
        <f t="shared" si="4"/>
        <v>9</v>
      </c>
      <c r="F30" s="133">
        <v>5</v>
      </c>
      <c r="G30" s="133">
        <v>9</v>
      </c>
      <c r="H30" s="133">
        <v>0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3">
        <v>0</v>
      </c>
      <c r="S30" s="133">
        <v>0</v>
      </c>
      <c r="T30" s="133">
        <v>0</v>
      </c>
      <c r="U30" s="133">
        <v>0</v>
      </c>
      <c r="V30" s="133">
        <v>8</v>
      </c>
      <c r="W30" s="133">
        <v>0</v>
      </c>
      <c r="X30" s="133">
        <v>0</v>
      </c>
      <c r="Y30" s="133">
        <v>0</v>
      </c>
      <c r="Z30" s="116" t="s">
        <v>169</v>
      </c>
      <c r="AA30" s="103"/>
      <c r="AB30" s="104"/>
      <c r="AC30" s="104"/>
      <c r="AD30" s="104"/>
      <c r="AE30" s="104"/>
      <c r="AF30" s="104"/>
      <c r="AG30" s="104"/>
      <c r="AH30" s="104"/>
    </row>
    <row r="31" spans="1:34" s="5" customFormat="1" ht="15.75" customHeight="1">
      <c r="A31" s="112"/>
      <c r="B31" s="117" t="s">
        <v>231</v>
      </c>
      <c r="C31" s="231">
        <f t="shared" si="2"/>
        <v>118</v>
      </c>
      <c r="D31" s="232">
        <f t="shared" si="3"/>
        <v>43</v>
      </c>
      <c r="E31" s="232">
        <f t="shared" si="4"/>
        <v>75</v>
      </c>
      <c r="F31" s="133">
        <v>13</v>
      </c>
      <c r="G31" s="133">
        <v>18</v>
      </c>
      <c r="H31" s="133">
        <v>0</v>
      </c>
      <c r="I31" s="133">
        <v>6</v>
      </c>
      <c r="J31" s="133">
        <v>0</v>
      </c>
      <c r="K31" s="133">
        <v>0</v>
      </c>
      <c r="L31" s="133">
        <v>0</v>
      </c>
      <c r="M31" s="133">
        <v>3</v>
      </c>
      <c r="N31" s="133">
        <v>0</v>
      </c>
      <c r="O31" s="133">
        <v>0</v>
      </c>
      <c r="P31" s="133">
        <v>0</v>
      </c>
      <c r="Q31" s="133">
        <v>0</v>
      </c>
      <c r="R31" s="133">
        <v>1</v>
      </c>
      <c r="S31" s="133">
        <v>9</v>
      </c>
      <c r="T31" s="133">
        <v>2</v>
      </c>
      <c r="U31" s="133">
        <v>31</v>
      </c>
      <c r="V31" s="133">
        <v>27</v>
      </c>
      <c r="W31" s="133">
        <v>7</v>
      </c>
      <c r="X31" s="133">
        <v>0</v>
      </c>
      <c r="Y31" s="133">
        <v>1</v>
      </c>
      <c r="Z31" s="116" t="s">
        <v>231</v>
      </c>
      <c r="AA31" s="103"/>
      <c r="AB31" s="104"/>
      <c r="AC31" s="104"/>
      <c r="AD31" s="104"/>
      <c r="AE31" s="104"/>
      <c r="AF31" s="104"/>
      <c r="AG31" s="104"/>
      <c r="AH31" s="104"/>
    </row>
    <row r="32" spans="1:34" s="228" customFormat="1" ht="15.75" customHeight="1">
      <c r="A32" s="331" t="s">
        <v>284</v>
      </c>
      <c r="B32" s="332"/>
      <c r="C32" s="224">
        <f t="shared" si="2"/>
        <v>9</v>
      </c>
      <c r="D32" s="225">
        <f t="shared" si="3"/>
        <v>4</v>
      </c>
      <c r="E32" s="225">
        <f t="shared" si="4"/>
        <v>5</v>
      </c>
      <c r="F32" s="225">
        <f aca="true" t="shared" si="6" ref="F32:Y32">SUM(F33:F34)</f>
        <v>3</v>
      </c>
      <c r="G32" s="225">
        <f t="shared" si="6"/>
        <v>3</v>
      </c>
      <c r="H32" s="225">
        <f t="shared" si="6"/>
        <v>0</v>
      </c>
      <c r="I32" s="225">
        <f t="shared" si="6"/>
        <v>0</v>
      </c>
      <c r="J32" s="225">
        <f t="shared" si="6"/>
        <v>0</v>
      </c>
      <c r="K32" s="225">
        <f t="shared" si="6"/>
        <v>0</v>
      </c>
      <c r="L32" s="225">
        <f t="shared" si="6"/>
        <v>0</v>
      </c>
      <c r="M32" s="225">
        <f t="shared" si="6"/>
        <v>0</v>
      </c>
      <c r="N32" s="225">
        <f t="shared" si="6"/>
        <v>0</v>
      </c>
      <c r="O32" s="225">
        <f t="shared" si="6"/>
        <v>0</v>
      </c>
      <c r="P32" s="225">
        <f t="shared" si="6"/>
        <v>0</v>
      </c>
      <c r="Q32" s="225">
        <f t="shared" si="6"/>
        <v>0</v>
      </c>
      <c r="R32" s="225">
        <f t="shared" si="6"/>
        <v>0</v>
      </c>
      <c r="S32" s="225">
        <f t="shared" si="6"/>
        <v>0</v>
      </c>
      <c r="T32" s="225">
        <f t="shared" si="6"/>
        <v>0</v>
      </c>
      <c r="U32" s="225">
        <f t="shared" si="6"/>
        <v>0</v>
      </c>
      <c r="V32" s="225">
        <f t="shared" si="6"/>
        <v>1</v>
      </c>
      <c r="W32" s="225">
        <f t="shared" si="6"/>
        <v>2</v>
      </c>
      <c r="X32" s="225">
        <f t="shared" si="6"/>
        <v>0</v>
      </c>
      <c r="Y32" s="225">
        <f t="shared" si="6"/>
        <v>0</v>
      </c>
      <c r="Z32" s="337" t="s">
        <v>284</v>
      </c>
      <c r="AA32" s="338"/>
      <c r="AB32" s="227"/>
      <c r="AC32" s="227"/>
      <c r="AD32" s="227"/>
      <c r="AE32" s="227"/>
      <c r="AF32" s="227"/>
      <c r="AG32" s="227"/>
      <c r="AH32" s="227"/>
    </row>
    <row r="33" spans="1:34" s="5" customFormat="1" ht="15.75" customHeight="1">
      <c r="A33" s="112"/>
      <c r="B33" s="115" t="s">
        <v>134</v>
      </c>
      <c r="C33" s="231">
        <f t="shared" si="2"/>
        <v>8</v>
      </c>
      <c r="D33" s="232">
        <f t="shared" si="3"/>
        <v>3</v>
      </c>
      <c r="E33" s="232">
        <f t="shared" si="4"/>
        <v>5</v>
      </c>
      <c r="F33" s="133">
        <v>2</v>
      </c>
      <c r="G33" s="133">
        <v>3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3">
        <v>0</v>
      </c>
      <c r="S33" s="133">
        <v>0</v>
      </c>
      <c r="T33" s="133">
        <v>0</v>
      </c>
      <c r="U33" s="133">
        <v>0</v>
      </c>
      <c r="V33" s="133">
        <v>1</v>
      </c>
      <c r="W33" s="133">
        <v>2</v>
      </c>
      <c r="X33" s="133">
        <v>0</v>
      </c>
      <c r="Y33" s="133">
        <v>0</v>
      </c>
      <c r="Z33" s="116" t="s">
        <v>134</v>
      </c>
      <c r="AA33" s="103"/>
      <c r="AB33" s="104"/>
      <c r="AC33" s="104"/>
      <c r="AD33" s="104"/>
      <c r="AE33" s="104"/>
      <c r="AF33" s="104"/>
      <c r="AG33" s="104"/>
      <c r="AH33" s="104"/>
    </row>
    <row r="34" spans="1:34" s="5" customFormat="1" ht="15.75" customHeight="1">
      <c r="A34" s="112"/>
      <c r="B34" s="115" t="s">
        <v>135</v>
      </c>
      <c r="C34" s="231">
        <f t="shared" si="2"/>
        <v>1</v>
      </c>
      <c r="D34" s="232">
        <f t="shared" si="3"/>
        <v>1</v>
      </c>
      <c r="E34" s="232">
        <f t="shared" si="4"/>
        <v>0</v>
      </c>
      <c r="F34" s="133">
        <v>1</v>
      </c>
      <c r="G34" s="133">
        <v>0</v>
      </c>
      <c r="H34" s="133">
        <v>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0</v>
      </c>
      <c r="O34" s="133">
        <v>0</v>
      </c>
      <c r="P34" s="133">
        <v>0</v>
      </c>
      <c r="Q34" s="133">
        <v>0</v>
      </c>
      <c r="R34" s="133">
        <v>0</v>
      </c>
      <c r="S34" s="133">
        <v>0</v>
      </c>
      <c r="T34" s="133">
        <v>0</v>
      </c>
      <c r="U34" s="133">
        <v>0</v>
      </c>
      <c r="V34" s="133">
        <v>0</v>
      </c>
      <c r="W34" s="133">
        <v>0</v>
      </c>
      <c r="X34" s="133">
        <v>0</v>
      </c>
      <c r="Y34" s="133">
        <v>0</v>
      </c>
      <c r="Z34" s="116" t="s">
        <v>135</v>
      </c>
      <c r="AA34" s="103"/>
      <c r="AB34" s="104"/>
      <c r="AC34" s="104"/>
      <c r="AD34" s="104"/>
      <c r="AE34" s="104"/>
      <c r="AF34" s="104"/>
      <c r="AG34" s="104"/>
      <c r="AH34" s="104"/>
    </row>
    <row r="35" spans="1:34" s="228" customFormat="1" ht="15.75" customHeight="1">
      <c r="A35" s="333" t="s">
        <v>285</v>
      </c>
      <c r="B35" s="334"/>
      <c r="C35" s="224">
        <f t="shared" si="2"/>
        <v>35</v>
      </c>
      <c r="D35" s="225">
        <f t="shared" si="3"/>
        <v>17</v>
      </c>
      <c r="E35" s="225">
        <f t="shared" si="4"/>
        <v>18</v>
      </c>
      <c r="F35" s="225">
        <f aca="true" t="shared" si="7" ref="F35:Y35">SUM(F36:F39)</f>
        <v>7</v>
      </c>
      <c r="G35" s="225">
        <f t="shared" si="7"/>
        <v>9</v>
      </c>
      <c r="H35" s="225">
        <f t="shared" si="7"/>
        <v>0</v>
      </c>
      <c r="I35" s="225">
        <f t="shared" si="7"/>
        <v>0</v>
      </c>
      <c r="J35" s="225">
        <f t="shared" si="7"/>
        <v>0</v>
      </c>
      <c r="K35" s="225">
        <f t="shared" si="7"/>
        <v>0</v>
      </c>
      <c r="L35" s="225">
        <f t="shared" si="7"/>
        <v>1</v>
      </c>
      <c r="M35" s="225">
        <f t="shared" si="7"/>
        <v>0</v>
      </c>
      <c r="N35" s="225">
        <f t="shared" si="7"/>
        <v>0</v>
      </c>
      <c r="O35" s="225">
        <f t="shared" si="7"/>
        <v>0</v>
      </c>
      <c r="P35" s="225">
        <f t="shared" si="7"/>
        <v>0</v>
      </c>
      <c r="Q35" s="225">
        <f t="shared" si="7"/>
        <v>0</v>
      </c>
      <c r="R35" s="225">
        <f t="shared" si="7"/>
        <v>0</v>
      </c>
      <c r="S35" s="225">
        <f t="shared" si="7"/>
        <v>0</v>
      </c>
      <c r="T35" s="225">
        <f t="shared" si="7"/>
        <v>0</v>
      </c>
      <c r="U35" s="225">
        <f t="shared" si="7"/>
        <v>0</v>
      </c>
      <c r="V35" s="225">
        <f t="shared" si="7"/>
        <v>8</v>
      </c>
      <c r="W35" s="225">
        <f t="shared" si="7"/>
        <v>2</v>
      </c>
      <c r="X35" s="225">
        <f t="shared" si="7"/>
        <v>1</v>
      </c>
      <c r="Y35" s="225">
        <f t="shared" si="7"/>
        <v>7</v>
      </c>
      <c r="Z35" s="337" t="s">
        <v>286</v>
      </c>
      <c r="AA35" s="338"/>
      <c r="AB35" s="227"/>
      <c r="AC35" s="227"/>
      <c r="AD35" s="227"/>
      <c r="AE35" s="227"/>
      <c r="AF35" s="227"/>
      <c r="AG35" s="227"/>
      <c r="AH35" s="227"/>
    </row>
    <row r="36" spans="1:34" s="5" customFormat="1" ht="15.75" customHeight="1">
      <c r="A36" s="112"/>
      <c r="B36" s="115" t="s">
        <v>154</v>
      </c>
      <c r="C36" s="231">
        <f t="shared" si="2"/>
        <v>5</v>
      </c>
      <c r="D36" s="232">
        <f t="shared" si="3"/>
        <v>2</v>
      </c>
      <c r="E36" s="232">
        <f t="shared" si="4"/>
        <v>3</v>
      </c>
      <c r="F36" s="133">
        <v>2</v>
      </c>
      <c r="G36" s="133">
        <v>2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v>0</v>
      </c>
      <c r="R36" s="133">
        <v>0</v>
      </c>
      <c r="S36" s="133">
        <v>0</v>
      </c>
      <c r="T36" s="133">
        <v>0</v>
      </c>
      <c r="U36" s="133">
        <v>0</v>
      </c>
      <c r="V36" s="133">
        <v>0</v>
      </c>
      <c r="W36" s="133">
        <v>1</v>
      </c>
      <c r="X36" s="133">
        <v>0</v>
      </c>
      <c r="Y36" s="133">
        <v>0</v>
      </c>
      <c r="Z36" s="116" t="s">
        <v>153</v>
      </c>
      <c r="AA36" s="103"/>
      <c r="AB36" s="104"/>
      <c r="AC36" s="104"/>
      <c r="AD36" s="104"/>
      <c r="AE36" s="104"/>
      <c r="AF36" s="104"/>
      <c r="AG36" s="104"/>
      <c r="AH36" s="104"/>
    </row>
    <row r="37" spans="1:34" s="5" customFormat="1" ht="15.75" customHeight="1">
      <c r="A37" s="112"/>
      <c r="B37" s="115" t="s">
        <v>156</v>
      </c>
      <c r="C37" s="231">
        <f t="shared" si="2"/>
        <v>4</v>
      </c>
      <c r="D37" s="232">
        <f t="shared" si="3"/>
        <v>2</v>
      </c>
      <c r="E37" s="232">
        <f t="shared" si="4"/>
        <v>2</v>
      </c>
      <c r="F37" s="133">
        <v>1</v>
      </c>
      <c r="G37" s="133">
        <v>1</v>
      </c>
      <c r="H37" s="133">
        <v>0</v>
      </c>
      <c r="I37" s="133">
        <v>0</v>
      </c>
      <c r="J37" s="133">
        <v>0</v>
      </c>
      <c r="K37" s="133">
        <v>0</v>
      </c>
      <c r="L37" s="133">
        <v>0</v>
      </c>
      <c r="M37" s="133">
        <v>0</v>
      </c>
      <c r="N37" s="133">
        <v>0</v>
      </c>
      <c r="O37" s="133">
        <v>0</v>
      </c>
      <c r="P37" s="133">
        <v>0</v>
      </c>
      <c r="Q37" s="133">
        <v>0</v>
      </c>
      <c r="R37" s="133">
        <v>0</v>
      </c>
      <c r="S37" s="133">
        <v>0</v>
      </c>
      <c r="T37" s="133">
        <v>0</v>
      </c>
      <c r="U37" s="133">
        <v>0</v>
      </c>
      <c r="V37" s="133">
        <v>1</v>
      </c>
      <c r="W37" s="133">
        <v>1</v>
      </c>
      <c r="X37" s="133">
        <v>0</v>
      </c>
      <c r="Y37" s="133">
        <v>0</v>
      </c>
      <c r="Z37" s="116" t="s">
        <v>155</v>
      </c>
      <c r="AA37" s="103"/>
      <c r="AB37" s="104"/>
      <c r="AC37" s="104"/>
      <c r="AD37" s="104"/>
      <c r="AE37" s="104"/>
      <c r="AF37" s="104"/>
      <c r="AG37" s="104"/>
      <c r="AH37" s="104"/>
    </row>
    <row r="38" spans="1:34" s="5" customFormat="1" ht="15.75" customHeight="1">
      <c r="A38" s="112"/>
      <c r="B38" s="115" t="s">
        <v>158</v>
      </c>
      <c r="C38" s="231">
        <f t="shared" si="2"/>
        <v>20</v>
      </c>
      <c r="D38" s="232">
        <f t="shared" si="3"/>
        <v>10</v>
      </c>
      <c r="E38" s="232">
        <f t="shared" si="4"/>
        <v>10</v>
      </c>
      <c r="F38" s="133">
        <v>3</v>
      </c>
      <c r="G38" s="133">
        <v>3</v>
      </c>
      <c r="H38" s="133">
        <v>0</v>
      </c>
      <c r="I38" s="133">
        <v>0</v>
      </c>
      <c r="J38" s="133">
        <v>0</v>
      </c>
      <c r="K38" s="133">
        <v>0</v>
      </c>
      <c r="L38" s="133">
        <v>1</v>
      </c>
      <c r="M38" s="133">
        <v>0</v>
      </c>
      <c r="N38" s="133">
        <v>0</v>
      </c>
      <c r="O38" s="133">
        <v>0</v>
      </c>
      <c r="P38" s="133">
        <v>0</v>
      </c>
      <c r="Q38" s="133">
        <v>0</v>
      </c>
      <c r="R38" s="133">
        <v>0</v>
      </c>
      <c r="S38" s="133">
        <v>0</v>
      </c>
      <c r="T38" s="133">
        <v>0</v>
      </c>
      <c r="U38" s="133">
        <v>0</v>
      </c>
      <c r="V38" s="133">
        <v>5</v>
      </c>
      <c r="W38" s="133">
        <v>0</v>
      </c>
      <c r="X38" s="133">
        <v>1</v>
      </c>
      <c r="Y38" s="133">
        <v>7</v>
      </c>
      <c r="Z38" s="116" t="s">
        <v>157</v>
      </c>
      <c r="AA38" s="103"/>
      <c r="AB38" s="104"/>
      <c r="AC38" s="104"/>
      <c r="AD38" s="104"/>
      <c r="AE38" s="104"/>
      <c r="AF38" s="104"/>
      <c r="AG38" s="104"/>
      <c r="AH38" s="104"/>
    </row>
    <row r="39" spans="1:34" s="5" customFormat="1" ht="15.75" customHeight="1">
      <c r="A39" s="112"/>
      <c r="B39" s="115" t="s">
        <v>160</v>
      </c>
      <c r="C39" s="231">
        <f t="shared" si="2"/>
        <v>6</v>
      </c>
      <c r="D39" s="232">
        <f t="shared" si="3"/>
        <v>3</v>
      </c>
      <c r="E39" s="232">
        <f t="shared" si="4"/>
        <v>3</v>
      </c>
      <c r="F39" s="133">
        <v>1</v>
      </c>
      <c r="G39" s="133">
        <v>3</v>
      </c>
      <c r="H39" s="133">
        <v>0</v>
      </c>
      <c r="I39" s="133">
        <v>0</v>
      </c>
      <c r="J39" s="133">
        <v>0</v>
      </c>
      <c r="K39" s="133">
        <v>0</v>
      </c>
      <c r="L39" s="133">
        <v>0</v>
      </c>
      <c r="M39" s="133">
        <v>0</v>
      </c>
      <c r="N39" s="133">
        <v>0</v>
      </c>
      <c r="O39" s="133">
        <v>0</v>
      </c>
      <c r="P39" s="133">
        <v>0</v>
      </c>
      <c r="Q39" s="133">
        <v>0</v>
      </c>
      <c r="R39" s="133">
        <v>0</v>
      </c>
      <c r="S39" s="133">
        <v>0</v>
      </c>
      <c r="T39" s="133">
        <v>0</v>
      </c>
      <c r="U39" s="133">
        <v>0</v>
      </c>
      <c r="V39" s="133">
        <v>2</v>
      </c>
      <c r="W39" s="133">
        <v>0</v>
      </c>
      <c r="X39" s="133">
        <v>0</v>
      </c>
      <c r="Y39" s="133">
        <v>0</v>
      </c>
      <c r="Z39" s="116" t="s">
        <v>159</v>
      </c>
      <c r="AA39" s="103"/>
      <c r="AB39" s="104"/>
      <c r="AC39" s="104"/>
      <c r="AD39" s="104"/>
      <c r="AE39" s="104"/>
      <c r="AF39" s="104"/>
      <c r="AG39" s="104"/>
      <c r="AH39" s="104"/>
    </row>
    <row r="40" spans="1:34" s="228" customFormat="1" ht="15.75" customHeight="1">
      <c r="A40" s="333" t="s">
        <v>287</v>
      </c>
      <c r="B40" s="334"/>
      <c r="C40" s="224">
        <f t="shared" si="2"/>
        <v>7</v>
      </c>
      <c r="D40" s="225">
        <f t="shared" si="3"/>
        <v>3</v>
      </c>
      <c r="E40" s="225">
        <f t="shared" si="4"/>
        <v>4</v>
      </c>
      <c r="F40" s="225">
        <f aca="true" t="shared" si="8" ref="F40:Y40">F41</f>
        <v>3</v>
      </c>
      <c r="G40" s="225">
        <f t="shared" si="8"/>
        <v>4</v>
      </c>
      <c r="H40" s="225">
        <f t="shared" si="8"/>
        <v>0</v>
      </c>
      <c r="I40" s="225">
        <f t="shared" si="8"/>
        <v>0</v>
      </c>
      <c r="J40" s="225">
        <f t="shared" si="8"/>
        <v>0</v>
      </c>
      <c r="K40" s="225">
        <f t="shared" si="8"/>
        <v>0</v>
      </c>
      <c r="L40" s="225">
        <f t="shared" si="8"/>
        <v>0</v>
      </c>
      <c r="M40" s="225">
        <f t="shared" si="8"/>
        <v>0</v>
      </c>
      <c r="N40" s="225">
        <f t="shared" si="8"/>
        <v>0</v>
      </c>
      <c r="O40" s="225">
        <f t="shared" si="8"/>
        <v>0</v>
      </c>
      <c r="P40" s="225">
        <f t="shared" si="8"/>
        <v>0</v>
      </c>
      <c r="Q40" s="225">
        <f t="shared" si="8"/>
        <v>0</v>
      </c>
      <c r="R40" s="225">
        <f t="shared" si="8"/>
        <v>0</v>
      </c>
      <c r="S40" s="225">
        <f t="shared" si="8"/>
        <v>0</v>
      </c>
      <c r="T40" s="225">
        <f t="shared" si="8"/>
        <v>0</v>
      </c>
      <c r="U40" s="225">
        <f t="shared" si="8"/>
        <v>0</v>
      </c>
      <c r="V40" s="225">
        <f t="shared" si="8"/>
        <v>0</v>
      </c>
      <c r="W40" s="225">
        <f t="shared" si="8"/>
        <v>0</v>
      </c>
      <c r="X40" s="225">
        <f t="shared" si="8"/>
        <v>0</v>
      </c>
      <c r="Y40" s="225">
        <f t="shared" si="8"/>
        <v>0</v>
      </c>
      <c r="Z40" s="340" t="s">
        <v>136</v>
      </c>
      <c r="AA40" s="341"/>
      <c r="AB40" s="227"/>
      <c r="AC40" s="227"/>
      <c r="AD40" s="227"/>
      <c r="AE40" s="227"/>
      <c r="AF40" s="227"/>
      <c r="AG40" s="227"/>
      <c r="AH40" s="227"/>
    </row>
    <row r="41" spans="1:34" s="5" customFormat="1" ht="15.75" customHeight="1">
      <c r="A41" s="112"/>
      <c r="B41" s="115" t="s">
        <v>137</v>
      </c>
      <c r="C41" s="231">
        <f t="shared" si="2"/>
        <v>7</v>
      </c>
      <c r="D41" s="232">
        <f t="shared" si="3"/>
        <v>3</v>
      </c>
      <c r="E41" s="232">
        <f t="shared" si="4"/>
        <v>4</v>
      </c>
      <c r="F41" s="133">
        <v>3</v>
      </c>
      <c r="G41" s="133">
        <v>4</v>
      </c>
      <c r="H41" s="133">
        <v>0</v>
      </c>
      <c r="I41" s="133">
        <v>0</v>
      </c>
      <c r="J41" s="133">
        <v>0</v>
      </c>
      <c r="K41" s="133">
        <v>0</v>
      </c>
      <c r="L41" s="133">
        <v>0</v>
      </c>
      <c r="M41" s="133">
        <v>0</v>
      </c>
      <c r="N41" s="133">
        <v>0</v>
      </c>
      <c r="O41" s="133">
        <v>0</v>
      </c>
      <c r="P41" s="133">
        <v>0</v>
      </c>
      <c r="Q41" s="133">
        <v>0</v>
      </c>
      <c r="R41" s="133">
        <v>0</v>
      </c>
      <c r="S41" s="133">
        <v>0</v>
      </c>
      <c r="T41" s="133">
        <v>0</v>
      </c>
      <c r="U41" s="133">
        <v>0</v>
      </c>
      <c r="V41" s="133">
        <v>0</v>
      </c>
      <c r="W41" s="133">
        <v>0</v>
      </c>
      <c r="X41" s="133">
        <v>0</v>
      </c>
      <c r="Y41" s="133">
        <v>0</v>
      </c>
      <c r="Z41" s="116" t="s">
        <v>137</v>
      </c>
      <c r="AA41" s="103"/>
      <c r="AB41" s="104"/>
      <c r="AC41" s="104"/>
      <c r="AD41" s="104"/>
      <c r="AE41" s="104"/>
      <c r="AF41" s="104"/>
      <c r="AG41" s="104"/>
      <c r="AH41" s="104"/>
    </row>
    <row r="42" spans="1:34" s="228" customFormat="1" ht="15.75" customHeight="1">
      <c r="A42" s="333" t="s">
        <v>288</v>
      </c>
      <c r="B42" s="334"/>
      <c r="C42" s="224">
        <f t="shared" si="2"/>
        <v>24</v>
      </c>
      <c r="D42" s="225">
        <f t="shared" si="3"/>
        <v>10</v>
      </c>
      <c r="E42" s="225">
        <f t="shared" si="4"/>
        <v>14</v>
      </c>
      <c r="F42" s="225">
        <f aca="true" t="shared" si="9" ref="F42:Y42">SUM(F43:F44)</f>
        <v>5</v>
      </c>
      <c r="G42" s="225">
        <f t="shared" si="9"/>
        <v>5</v>
      </c>
      <c r="H42" s="225">
        <f t="shared" si="9"/>
        <v>0</v>
      </c>
      <c r="I42" s="225">
        <f t="shared" si="9"/>
        <v>0</v>
      </c>
      <c r="J42" s="225">
        <f t="shared" si="9"/>
        <v>0</v>
      </c>
      <c r="K42" s="225">
        <f t="shared" si="9"/>
        <v>0</v>
      </c>
      <c r="L42" s="225">
        <f t="shared" si="9"/>
        <v>0</v>
      </c>
      <c r="M42" s="225">
        <f t="shared" si="9"/>
        <v>0</v>
      </c>
      <c r="N42" s="225">
        <f t="shared" si="9"/>
        <v>0</v>
      </c>
      <c r="O42" s="225">
        <f t="shared" si="9"/>
        <v>1</v>
      </c>
      <c r="P42" s="225">
        <f t="shared" si="9"/>
        <v>0</v>
      </c>
      <c r="Q42" s="225">
        <f t="shared" si="9"/>
        <v>0</v>
      </c>
      <c r="R42" s="225">
        <f t="shared" si="9"/>
        <v>0</v>
      </c>
      <c r="S42" s="225">
        <f t="shared" si="9"/>
        <v>0</v>
      </c>
      <c r="T42" s="225">
        <f t="shared" si="9"/>
        <v>0</v>
      </c>
      <c r="U42" s="225">
        <f t="shared" si="9"/>
        <v>0</v>
      </c>
      <c r="V42" s="225">
        <f t="shared" si="9"/>
        <v>3</v>
      </c>
      <c r="W42" s="225">
        <f t="shared" si="9"/>
        <v>4</v>
      </c>
      <c r="X42" s="225">
        <f t="shared" si="9"/>
        <v>2</v>
      </c>
      <c r="Y42" s="225">
        <f t="shared" si="9"/>
        <v>4</v>
      </c>
      <c r="Z42" s="337" t="s">
        <v>288</v>
      </c>
      <c r="AA42" s="338"/>
      <c r="AB42" s="227"/>
      <c r="AC42" s="227"/>
      <c r="AD42" s="227"/>
      <c r="AE42" s="227"/>
      <c r="AF42" s="227"/>
      <c r="AG42" s="227"/>
      <c r="AH42" s="227"/>
    </row>
    <row r="43" spans="1:34" s="5" customFormat="1" ht="15.75" customHeight="1">
      <c r="A43" s="112"/>
      <c r="B43" s="115" t="s">
        <v>138</v>
      </c>
      <c r="C43" s="231">
        <f t="shared" si="2"/>
        <v>10</v>
      </c>
      <c r="D43" s="232">
        <f t="shared" si="3"/>
        <v>5</v>
      </c>
      <c r="E43" s="232">
        <f t="shared" si="4"/>
        <v>5</v>
      </c>
      <c r="F43" s="133">
        <v>2</v>
      </c>
      <c r="G43" s="133">
        <v>4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0</v>
      </c>
      <c r="P43" s="133">
        <v>0</v>
      </c>
      <c r="Q43" s="133">
        <v>0</v>
      </c>
      <c r="R43" s="133">
        <v>0</v>
      </c>
      <c r="S43" s="133">
        <v>0</v>
      </c>
      <c r="T43" s="133">
        <v>0</v>
      </c>
      <c r="U43" s="133">
        <v>0</v>
      </c>
      <c r="V43" s="133">
        <v>2</v>
      </c>
      <c r="W43" s="133">
        <v>1</v>
      </c>
      <c r="X43" s="133">
        <v>1</v>
      </c>
      <c r="Y43" s="133">
        <v>0</v>
      </c>
      <c r="Z43" s="116" t="s">
        <v>138</v>
      </c>
      <c r="AA43" s="103"/>
      <c r="AB43" s="104"/>
      <c r="AC43" s="104"/>
      <c r="AD43" s="104"/>
      <c r="AE43" s="104"/>
      <c r="AF43" s="104"/>
      <c r="AG43" s="104"/>
      <c r="AH43" s="104"/>
    </row>
    <row r="44" spans="1:34" s="5" customFormat="1" ht="15.75" customHeight="1">
      <c r="A44" s="112"/>
      <c r="B44" s="115" t="s">
        <v>139</v>
      </c>
      <c r="C44" s="231">
        <f t="shared" si="2"/>
        <v>14</v>
      </c>
      <c r="D44" s="232">
        <f t="shared" si="3"/>
        <v>5</v>
      </c>
      <c r="E44" s="232">
        <f t="shared" si="4"/>
        <v>9</v>
      </c>
      <c r="F44" s="133">
        <v>3</v>
      </c>
      <c r="G44" s="133">
        <v>1</v>
      </c>
      <c r="H44" s="133">
        <v>0</v>
      </c>
      <c r="I44" s="133">
        <v>0</v>
      </c>
      <c r="J44" s="133">
        <v>0</v>
      </c>
      <c r="K44" s="133">
        <v>0</v>
      </c>
      <c r="L44" s="133">
        <v>0</v>
      </c>
      <c r="M44" s="133">
        <v>0</v>
      </c>
      <c r="N44" s="133">
        <v>0</v>
      </c>
      <c r="O44" s="133">
        <v>1</v>
      </c>
      <c r="P44" s="133">
        <v>0</v>
      </c>
      <c r="Q44" s="133">
        <v>0</v>
      </c>
      <c r="R44" s="133">
        <v>0</v>
      </c>
      <c r="S44" s="133">
        <v>0</v>
      </c>
      <c r="T44" s="133">
        <v>0</v>
      </c>
      <c r="U44" s="133">
        <v>0</v>
      </c>
      <c r="V44" s="133">
        <v>1</v>
      </c>
      <c r="W44" s="133">
        <v>3</v>
      </c>
      <c r="X44" s="133">
        <v>1</v>
      </c>
      <c r="Y44" s="133">
        <v>4</v>
      </c>
      <c r="Z44" s="116" t="s">
        <v>139</v>
      </c>
      <c r="AA44" s="103"/>
      <c r="AB44" s="104"/>
      <c r="AC44" s="104"/>
      <c r="AD44" s="104"/>
      <c r="AE44" s="104"/>
      <c r="AF44" s="104"/>
      <c r="AG44" s="104"/>
      <c r="AH44" s="104"/>
    </row>
    <row r="45" spans="1:34" s="228" customFormat="1" ht="15.75" customHeight="1">
      <c r="A45" s="333" t="s">
        <v>289</v>
      </c>
      <c r="B45" s="334"/>
      <c r="C45" s="224">
        <f t="shared" si="2"/>
        <v>29</v>
      </c>
      <c r="D45" s="225">
        <f t="shared" si="3"/>
        <v>5</v>
      </c>
      <c r="E45" s="225">
        <f t="shared" si="4"/>
        <v>24</v>
      </c>
      <c r="F45" s="225">
        <f aca="true" t="shared" si="10" ref="F45:Y45">SUM(F46:F48)</f>
        <v>2</v>
      </c>
      <c r="G45" s="225">
        <f t="shared" si="10"/>
        <v>10</v>
      </c>
      <c r="H45" s="225">
        <f t="shared" si="10"/>
        <v>0</v>
      </c>
      <c r="I45" s="225">
        <f t="shared" si="10"/>
        <v>0</v>
      </c>
      <c r="J45" s="225">
        <f t="shared" si="10"/>
        <v>0</v>
      </c>
      <c r="K45" s="225">
        <f t="shared" si="10"/>
        <v>2</v>
      </c>
      <c r="L45" s="225">
        <f t="shared" si="10"/>
        <v>0</v>
      </c>
      <c r="M45" s="225">
        <f t="shared" si="10"/>
        <v>0</v>
      </c>
      <c r="N45" s="225">
        <f t="shared" si="10"/>
        <v>0</v>
      </c>
      <c r="O45" s="225">
        <f t="shared" si="10"/>
        <v>1</v>
      </c>
      <c r="P45" s="225">
        <f t="shared" si="10"/>
        <v>0</v>
      </c>
      <c r="Q45" s="225">
        <f t="shared" si="10"/>
        <v>0</v>
      </c>
      <c r="R45" s="225">
        <f t="shared" si="10"/>
        <v>0</v>
      </c>
      <c r="S45" s="225">
        <f t="shared" si="10"/>
        <v>0</v>
      </c>
      <c r="T45" s="225">
        <f t="shared" si="10"/>
        <v>0</v>
      </c>
      <c r="U45" s="225">
        <f t="shared" si="10"/>
        <v>0</v>
      </c>
      <c r="V45" s="225">
        <f t="shared" si="10"/>
        <v>2</v>
      </c>
      <c r="W45" s="225">
        <f t="shared" si="10"/>
        <v>7</v>
      </c>
      <c r="X45" s="225">
        <f t="shared" si="10"/>
        <v>1</v>
      </c>
      <c r="Y45" s="225">
        <f t="shared" si="10"/>
        <v>4</v>
      </c>
      <c r="Z45" s="337" t="s">
        <v>289</v>
      </c>
      <c r="AA45" s="338"/>
      <c r="AB45" s="227"/>
      <c r="AC45" s="227"/>
      <c r="AD45" s="227"/>
      <c r="AE45" s="227"/>
      <c r="AF45" s="227"/>
      <c r="AG45" s="227"/>
      <c r="AH45" s="227"/>
    </row>
    <row r="46" spans="1:34" s="5" customFormat="1" ht="15.75" customHeight="1">
      <c r="A46" s="112"/>
      <c r="B46" s="115" t="s">
        <v>140</v>
      </c>
      <c r="C46" s="231">
        <f t="shared" si="2"/>
        <v>3</v>
      </c>
      <c r="D46" s="232">
        <f t="shared" si="3"/>
        <v>1</v>
      </c>
      <c r="E46" s="232">
        <f t="shared" si="4"/>
        <v>2</v>
      </c>
      <c r="F46" s="133">
        <v>1</v>
      </c>
      <c r="G46" s="133">
        <v>2</v>
      </c>
      <c r="H46" s="133">
        <v>0</v>
      </c>
      <c r="I46" s="133">
        <v>0</v>
      </c>
      <c r="J46" s="133">
        <v>0</v>
      </c>
      <c r="K46" s="133">
        <v>0</v>
      </c>
      <c r="L46" s="133">
        <v>0</v>
      </c>
      <c r="M46" s="133">
        <v>0</v>
      </c>
      <c r="N46" s="133">
        <v>0</v>
      </c>
      <c r="O46" s="133">
        <v>0</v>
      </c>
      <c r="P46" s="133">
        <v>0</v>
      </c>
      <c r="Q46" s="133">
        <v>0</v>
      </c>
      <c r="R46" s="133">
        <v>0</v>
      </c>
      <c r="S46" s="133">
        <v>0</v>
      </c>
      <c r="T46" s="133">
        <v>0</v>
      </c>
      <c r="U46" s="133">
        <v>0</v>
      </c>
      <c r="V46" s="133">
        <v>0</v>
      </c>
      <c r="W46" s="133">
        <v>0</v>
      </c>
      <c r="X46" s="133">
        <v>0</v>
      </c>
      <c r="Y46" s="133">
        <v>0</v>
      </c>
      <c r="Z46" s="116" t="s">
        <v>140</v>
      </c>
      <c r="AA46" s="103"/>
      <c r="AB46" s="104"/>
      <c r="AC46" s="104"/>
      <c r="AD46" s="104"/>
      <c r="AE46" s="104"/>
      <c r="AF46" s="104"/>
      <c r="AG46" s="104"/>
      <c r="AH46" s="104"/>
    </row>
    <row r="47" spans="1:34" s="5" customFormat="1" ht="15.75" customHeight="1">
      <c r="A47" s="112"/>
      <c r="B47" s="115" t="s">
        <v>141</v>
      </c>
      <c r="C47" s="231">
        <f t="shared" si="2"/>
        <v>7</v>
      </c>
      <c r="D47" s="232">
        <f t="shared" si="3"/>
        <v>1</v>
      </c>
      <c r="E47" s="232">
        <f t="shared" si="4"/>
        <v>6</v>
      </c>
      <c r="F47" s="133">
        <v>1</v>
      </c>
      <c r="G47" s="133">
        <v>2</v>
      </c>
      <c r="H47" s="133">
        <v>0</v>
      </c>
      <c r="I47" s="133">
        <v>0</v>
      </c>
      <c r="J47" s="133">
        <v>0</v>
      </c>
      <c r="K47" s="133">
        <v>2</v>
      </c>
      <c r="L47" s="133">
        <v>0</v>
      </c>
      <c r="M47" s="133">
        <v>0</v>
      </c>
      <c r="N47" s="133">
        <v>0</v>
      </c>
      <c r="O47" s="133">
        <v>0</v>
      </c>
      <c r="P47" s="133">
        <v>0</v>
      </c>
      <c r="Q47" s="133">
        <v>0</v>
      </c>
      <c r="R47" s="133">
        <v>0</v>
      </c>
      <c r="S47" s="133">
        <v>0</v>
      </c>
      <c r="T47" s="133">
        <v>0</v>
      </c>
      <c r="U47" s="133">
        <v>0</v>
      </c>
      <c r="V47" s="133">
        <v>0</v>
      </c>
      <c r="W47" s="133">
        <v>0</v>
      </c>
      <c r="X47" s="133">
        <v>0</v>
      </c>
      <c r="Y47" s="133">
        <v>2</v>
      </c>
      <c r="Z47" s="116" t="s">
        <v>141</v>
      </c>
      <c r="AA47" s="103"/>
      <c r="AB47" s="104"/>
      <c r="AC47" s="104"/>
      <c r="AD47" s="104"/>
      <c r="AE47" s="104"/>
      <c r="AF47" s="104"/>
      <c r="AG47" s="104"/>
      <c r="AH47" s="104"/>
    </row>
    <row r="48" spans="1:34" s="5" customFormat="1" ht="15.75" customHeight="1">
      <c r="A48" s="112"/>
      <c r="B48" s="115" t="s">
        <v>142</v>
      </c>
      <c r="C48" s="231">
        <f t="shared" si="2"/>
        <v>19</v>
      </c>
      <c r="D48" s="232">
        <f t="shared" si="3"/>
        <v>3</v>
      </c>
      <c r="E48" s="232">
        <f t="shared" si="4"/>
        <v>16</v>
      </c>
      <c r="F48" s="133">
        <v>0</v>
      </c>
      <c r="G48" s="133">
        <v>6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1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2</v>
      </c>
      <c r="W48" s="133">
        <v>7</v>
      </c>
      <c r="X48" s="133">
        <v>1</v>
      </c>
      <c r="Y48" s="133">
        <v>2</v>
      </c>
      <c r="Z48" s="116" t="s">
        <v>142</v>
      </c>
      <c r="AA48" s="103"/>
      <c r="AB48" s="104"/>
      <c r="AC48" s="104"/>
      <c r="AD48" s="104"/>
      <c r="AE48" s="104"/>
      <c r="AF48" s="104"/>
      <c r="AG48" s="104"/>
      <c r="AH48" s="104"/>
    </row>
    <row r="49" spans="1:34" s="228" customFormat="1" ht="15.75" customHeight="1">
      <c r="A49" s="333" t="s">
        <v>302</v>
      </c>
      <c r="B49" s="334"/>
      <c r="C49" s="224">
        <f t="shared" si="2"/>
        <v>21</v>
      </c>
      <c r="D49" s="225">
        <f t="shared" si="3"/>
        <v>9</v>
      </c>
      <c r="E49" s="225">
        <f t="shared" si="4"/>
        <v>12</v>
      </c>
      <c r="F49" s="225">
        <f aca="true" t="shared" si="11" ref="F49:Y49">SUM(F50:F53)</f>
        <v>8</v>
      </c>
      <c r="G49" s="225">
        <f t="shared" si="11"/>
        <v>9</v>
      </c>
      <c r="H49" s="225">
        <f t="shared" si="11"/>
        <v>0</v>
      </c>
      <c r="I49" s="225">
        <f t="shared" si="11"/>
        <v>0</v>
      </c>
      <c r="J49" s="225">
        <f t="shared" si="11"/>
        <v>0</v>
      </c>
      <c r="K49" s="225">
        <f t="shared" si="11"/>
        <v>0</v>
      </c>
      <c r="L49" s="225">
        <f t="shared" si="11"/>
        <v>0</v>
      </c>
      <c r="M49" s="225">
        <f t="shared" si="11"/>
        <v>0</v>
      </c>
      <c r="N49" s="225">
        <f t="shared" si="11"/>
        <v>0</v>
      </c>
      <c r="O49" s="225">
        <f t="shared" si="11"/>
        <v>0</v>
      </c>
      <c r="P49" s="225">
        <f t="shared" si="11"/>
        <v>0</v>
      </c>
      <c r="Q49" s="225">
        <f t="shared" si="11"/>
        <v>0</v>
      </c>
      <c r="R49" s="225">
        <f t="shared" si="11"/>
        <v>0</v>
      </c>
      <c r="S49" s="225">
        <f t="shared" si="11"/>
        <v>0</v>
      </c>
      <c r="T49" s="225">
        <f t="shared" si="11"/>
        <v>0</v>
      </c>
      <c r="U49" s="225">
        <f t="shared" si="11"/>
        <v>0</v>
      </c>
      <c r="V49" s="225">
        <f t="shared" si="11"/>
        <v>1</v>
      </c>
      <c r="W49" s="225">
        <f t="shared" si="11"/>
        <v>3</v>
      </c>
      <c r="X49" s="225">
        <f t="shared" si="11"/>
        <v>0</v>
      </c>
      <c r="Y49" s="225">
        <f t="shared" si="11"/>
        <v>0</v>
      </c>
      <c r="Z49" s="337" t="s">
        <v>290</v>
      </c>
      <c r="AA49" s="338"/>
      <c r="AB49" s="227"/>
      <c r="AC49" s="227"/>
      <c r="AD49" s="227"/>
      <c r="AE49" s="227"/>
      <c r="AF49" s="227"/>
      <c r="AG49" s="227"/>
      <c r="AH49" s="227"/>
    </row>
    <row r="50" spans="1:34" s="5" customFormat="1" ht="15.75" customHeight="1">
      <c r="A50" s="112"/>
      <c r="B50" s="115" t="s">
        <v>143</v>
      </c>
      <c r="C50" s="231">
        <f t="shared" si="2"/>
        <v>7</v>
      </c>
      <c r="D50" s="232">
        <f t="shared" si="3"/>
        <v>3</v>
      </c>
      <c r="E50" s="232">
        <f t="shared" si="4"/>
        <v>4</v>
      </c>
      <c r="F50" s="133">
        <v>3</v>
      </c>
      <c r="G50" s="133">
        <v>4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133">
        <v>0</v>
      </c>
      <c r="P50" s="133">
        <v>0</v>
      </c>
      <c r="Q50" s="133">
        <v>0</v>
      </c>
      <c r="R50" s="133">
        <v>0</v>
      </c>
      <c r="S50" s="133">
        <v>0</v>
      </c>
      <c r="T50" s="133">
        <v>0</v>
      </c>
      <c r="U50" s="133">
        <v>0</v>
      </c>
      <c r="V50" s="133">
        <v>0</v>
      </c>
      <c r="W50" s="133">
        <v>0</v>
      </c>
      <c r="X50" s="133">
        <v>0</v>
      </c>
      <c r="Y50" s="133">
        <v>0</v>
      </c>
      <c r="Z50" s="116" t="s">
        <v>143</v>
      </c>
      <c r="AA50" s="103"/>
      <c r="AB50" s="104"/>
      <c r="AC50" s="104"/>
      <c r="AD50" s="104"/>
      <c r="AE50" s="104"/>
      <c r="AF50" s="104"/>
      <c r="AG50" s="104"/>
      <c r="AH50" s="104"/>
    </row>
    <row r="51" spans="1:34" s="5" customFormat="1" ht="15.75" customHeight="1">
      <c r="A51" s="112"/>
      <c r="B51" s="115" t="s">
        <v>144</v>
      </c>
      <c r="C51" s="231">
        <f t="shared" si="2"/>
        <v>3</v>
      </c>
      <c r="D51" s="232">
        <f t="shared" si="3"/>
        <v>1</v>
      </c>
      <c r="E51" s="232">
        <f t="shared" si="4"/>
        <v>2</v>
      </c>
      <c r="F51" s="133">
        <v>1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33">
        <v>0</v>
      </c>
      <c r="W51" s="133">
        <v>2</v>
      </c>
      <c r="X51" s="133">
        <v>0</v>
      </c>
      <c r="Y51" s="133">
        <v>0</v>
      </c>
      <c r="Z51" s="116" t="s">
        <v>144</v>
      </c>
      <c r="AA51" s="103"/>
      <c r="AB51" s="104"/>
      <c r="AC51" s="104"/>
      <c r="AD51" s="104"/>
      <c r="AE51" s="104"/>
      <c r="AF51" s="104"/>
      <c r="AG51" s="104"/>
      <c r="AH51" s="104"/>
    </row>
    <row r="52" spans="1:34" s="5" customFormat="1" ht="15.75" customHeight="1">
      <c r="A52" s="112"/>
      <c r="B52" s="115" t="s">
        <v>145</v>
      </c>
      <c r="C52" s="231">
        <f t="shared" si="2"/>
        <v>9</v>
      </c>
      <c r="D52" s="232">
        <f t="shared" si="3"/>
        <v>3</v>
      </c>
      <c r="E52" s="232">
        <f t="shared" si="4"/>
        <v>6</v>
      </c>
      <c r="F52" s="133">
        <v>3</v>
      </c>
      <c r="G52" s="133">
        <v>5</v>
      </c>
      <c r="H52" s="133">
        <v>0</v>
      </c>
      <c r="I52" s="133">
        <v>0</v>
      </c>
      <c r="J52" s="133">
        <v>0</v>
      </c>
      <c r="K52" s="133">
        <v>0</v>
      </c>
      <c r="L52" s="133">
        <v>0</v>
      </c>
      <c r="M52" s="133">
        <v>0</v>
      </c>
      <c r="N52" s="133">
        <v>0</v>
      </c>
      <c r="O52" s="133">
        <v>0</v>
      </c>
      <c r="P52" s="133">
        <v>0</v>
      </c>
      <c r="Q52" s="133">
        <v>0</v>
      </c>
      <c r="R52" s="133">
        <v>0</v>
      </c>
      <c r="S52" s="133">
        <v>0</v>
      </c>
      <c r="T52" s="133">
        <v>0</v>
      </c>
      <c r="U52" s="133">
        <v>0</v>
      </c>
      <c r="V52" s="133">
        <v>0</v>
      </c>
      <c r="W52" s="133">
        <v>1</v>
      </c>
      <c r="X52" s="133">
        <v>0</v>
      </c>
      <c r="Y52" s="133">
        <v>0</v>
      </c>
      <c r="Z52" s="116" t="s">
        <v>145</v>
      </c>
      <c r="AA52" s="103"/>
      <c r="AB52" s="104"/>
      <c r="AC52" s="104"/>
      <c r="AD52" s="104"/>
      <c r="AE52" s="104"/>
      <c r="AF52" s="104"/>
      <c r="AG52" s="104"/>
      <c r="AH52" s="104"/>
    </row>
    <row r="53" spans="1:34" s="5" customFormat="1" ht="15.75" customHeight="1">
      <c r="A53" s="112"/>
      <c r="B53" s="115" t="s">
        <v>146</v>
      </c>
      <c r="C53" s="231">
        <f t="shared" si="2"/>
        <v>2</v>
      </c>
      <c r="D53" s="232">
        <f t="shared" si="3"/>
        <v>2</v>
      </c>
      <c r="E53" s="232">
        <f t="shared" si="4"/>
        <v>0</v>
      </c>
      <c r="F53" s="133">
        <v>1</v>
      </c>
      <c r="G53" s="133">
        <v>0</v>
      </c>
      <c r="H53" s="133">
        <v>0</v>
      </c>
      <c r="I53" s="133">
        <v>0</v>
      </c>
      <c r="J53" s="133">
        <v>0</v>
      </c>
      <c r="K53" s="133">
        <v>0</v>
      </c>
      <c r="L53" s="133">
        <v>0</v>
      </c>
      <c r="M53" s="133">
        <v>0</v>
      </c>
      <c r="N53" s="133">
        <v>0</v>
      </c>
      <c r="O53" s="133">
        <v>0</v>
      </c>
      <c r="P53" s="133">
        <v>0</v>
      </c>
      <c r="Q53" s="133">
        <v>0</v>
      </c>
      <c r="R53" s="133">
        <v>0</v>
      </c>
      <c r="S53" s="133">
        <v>0</v>
      </c>
      <c r="T53" s="133">
        <v>0</v>
      </c>
      <c r="U53" s="133">
        <v>0</v>
      </c>
      <c r="V53" s="133">
        <v>1</v>
      </c>
      <c r="W53" s="133">
        <v>0</v>
      </c>
      <c r="X53" s="133">
        <v>0</v>
      </c>
      <c r="Y53" s="133">
        <v>0</v>
      </c>
      <c r="Z53" s="116" t="s">
        <v>146</v>
      </c>
      <c r="AA53" s="103"/>
      <c r="AB53" s="104"/>
      <c r="AC53" s="104"/>
      <c r="AD53" s="104"/>
      <c r="AE53" s="104"/>
      <c r="AF53" s="104"/>
      <c r="AG53" s="104"/>
      <c r="AH53" s="104"/>
    </row>
    <row r="54" spans="1:34" s="234" customFormat="1" ht="15.75" customHeight="1">
      <c r="A54" s="333" t="s">
        <v>291</v>
      </c>
      <c r="B54" s="334"/>
      <c r="C54" s="224">
        <f t="shared" si="2"/>
        <v>20</v>
      </c>
      <c r="D54" s="225">
        <f t="shared" si="3"/>
        <v>8</v>
      </c>
      <c r="E54" s="225">
        <f t="shared" si="4"/>
        <v>12</v>
      </c>
      <c r="F54" s="225">
        <f aca="true" t="shared" si="12" ref="F54:Y54">SUM(F55:F56)</f>
        <v>5</v>
      </c>
      <c r="G54" s="225">
        <f t="shared" si="12"/>
        <v>5</v>
      </c>
      <c r="H54" s="225">
        <f t="shared" si="12"/>
        <v>0</v>
      </c>
      <c r="I54" s="225">
        <f t="shared" si="12"/>
        <v>1</v>
      </c>
      <c r="J54" s="225">
        <f t="shared" si="12"/>
        <v>0</v>
      </c>
      <c r="K54" s="225">
        <f t="shared" si="12"/>
        <v>0</v>
      </c>
      <c r="L54" s="225">
        <f t="shared" si="12"/>
        <v>0</v>
      </c>
      <c r="M54" s="225">
        <f t="shared" si="12"/>
        <v>0</v>
      </c>
      <c r="N54" s="225">
        <f t="shared" si="12"/>
        <v>0</v>
      </c>
      <c r="O54" s="225">
        <f t="shared" si="12"/>
        <v>0</v>
      </c>
      <c r="P54" s="225">
        <f t="shared" si="12"/>
        <v>0</v>
      </c>
      <c r="Q54" s="225">
        <f t="shared" si="12"/>
        <v>0</v>
      </c>
      <c r="R54" s="225">
        <f t="shared" si="12"/>
        <v>0</v>
      </c>
      <c r="S54" s="225">
        <f t="shared" si="12"/>
        <v>0</v>
      </c>
      <c r="T54" s="225">
        <f t="shared" si="12"/>
        <v>0</v>
      </c>
      <c r="U54" s="225">
        <f t="shared" si="12"/>
        <v>6</v>
      </c>
      <c r="V54" s="225">
        <f t="shared" si="12"/>
        <v>3</v>
      </c>
      <c r="W54" s="225">
        <f t="shared" si="12"/>
        <v>0</v>
      </c>
      <c r="X54" s="225">
        <f t="shared" si="12"/>
        <v>0</v>
      </c>
      <c r="Y54" s="225">
        <f t="shared" si="12"/>
        <v>0</v>
      </c>
      <c r="Z54" s="337" t="s">
        <v>291</v>
      </c>
      <c r="AA54" s="338"/>
      <c r="AB54" s="233"/>
      <c r="AC54" s="233"/>
      <c r="AD54" s="233"/>
      <c r="AE54" s="233"/>
      <c r="AF54" s="233"/>
      <c r="AG54" s="233"/>
      <c r="AH54" s="233"/>
    </row>
    <row r="55" spans="1:34" s="5" customFormat="1" ht="15.75" customHeight="1">
      <c r="A55" s="112"/>
      <c r="B55" s="115" t="s">
        <v>147</v>
      </c>
      <c r="C55" s="231">
        <f t="shared" si="2"/>
        <v>2</v>
      </c>
      <c r="D55" s="232">
        <f t="shared" si="3"/>
        <v>1</v>
      </c>
      <c r="E55" s="232">
        <f t="shared" si="4"/>
        <v>1</v>
      </c>
      <c r="F55" s="133">
        <v>0</v>
      </c>
      <c r="G55" s="133">
        <v>1</v>
      </c>
      <c r="H55" s="133">
        <v>0</v>
      </c>
      <c r="I55" s="133">
        <v>0</v>
      </c>
      <c r="J55" s="133">
        <v>0</v>
      </c>
      <c r="K55" s="133">
        <v>0</v>
      </c>
      <c r="L55" s="133">
        <v>0</v>
      </c>
      <c r="M55" s="133">
        <v>0</v>
      </c>
      <c r="N55" s="133">
        <v>0</v>
      </c>
      <c r="O55" s="133">
        <v>0</v>
      </c>
      <c r="P55" s="133">
        <v>0</v>
      </c>
      <c r="Q55" s="133">
        <v>0</v>
      </c>
      <c r="R55" s="133">
        <v>0</v>
      </c>
      <c r="S55" s="133">
        <v>0</v>
      </c>
      <c r="T55" s="133">
        <v>0</v>
      </c>
      <c r="U55" s="133">
        <v>0</v>
      </c>
      <c r="V55" s="133">
        <v>1</v>
      </c>
      <c r="W55" s="133">
        <v>0</v>
      </c>
      <c r="X55" s="133">
        <v>0</v>
      </c>
      <c r="Y55" s="133">
        <v>0</v>
      </c>
      <c r="Z55" s="116" t="s">
        <v>147</v>
      </c>
      <c r="AA55" s="103"/>
      <c r="AB55" s="104"/>
      <c r="AC55" s="104"/>
      <c r="AD55" s="104"/>
      <c r="AE55" s="104"/>
      <c r="AF55" s="104"/>
      <c r="AG55" s="104"/>
      <c r="AH55" s="104"/>
    </row>
    <row r="56" spans="1:34" s="1" customFormat="1" ht="15.75" customHeight="1">
      <c r="A56" s="112"/>
      <c r="B56" s="115" t="s">
        <v>162</v>
      </c>
      <c r="C56" s="231">
        <f t="shared" si="2"/>
        <v>18</v>
      </c>
      <c r="D56" s="232">
        <f t="shared" si="3"/>
        <v>7</v>
      </c>
      <c r="E56" s="232">
        <f t="shared" si="4"/>
        <v>11</v>
      </c>
      <c r="F56" s="133">
        <v>5</v>
      </c>
      <c r="G56" s="133">
        <v>4</v>
      </c>
      <c r="H56" s="133">
        <v>0</v>
      </c>
      <c r="I56" s="133">
        <v>1</v>
      </c>
      <c r="J56" s="133">
        <v>0</v>
      </c>
      <c r="K56" s="133">
        <v>0</v>
      </c>
      <c r="L56" s="133">
        <v>0</v>
      </c>
      <c r="M56" s="133">
        <v>0</v>
      </c>
      <c r="N56" s="133">
        <v>0</v>
      </c>
      <c r="O56" s="133">
        <v>0</v>
      </c>
      <c r="P56" s="133">
        <v>0</v>
      </c>
      <c r="Q56" s="133">
        <v>0</v>
      </c>
      <c r="R56" s="133">
        <v>0</v>
      </c>
      <c r="S56" s="133">
        <v>0</v>
      </c>
      <c r="T56" s="133">
        <v>0</v>
      </c>
      <c r="U56" s="133">
        <v>6</v>
      </c>
      <c r="V56" s="133">
        <v>2</v>
      </c>
      <c r="W56" s="133">
        <v>0</v>
      </c>
      <c r="X56" s="133">
        <v>0</v>
      </c>
      <c r="Y56" s="133">
        <v>0</v>
      </c>
      <c r="Z56" s="116" t="s">
        <v>162</v>
      </c>
      <c r="AA56" s="103"/>
      <c r="AB56" s="105"/>
      <c r="AC56" s="105"/>
      <c r="AD56" s="105"/>
      <c r="AE56" s="105"/>
      <c r="AF56" s="105"/>
      <c r="AG56" s="105"/>
      <c r="AH56" s="105"/>
    </row>
    <row r="57" spans="1:34" s="228" customFormat="1" ht="15.75" customHeight="1">
      <c r="A57" s="333" t="s">
        <v>292</v>
      </c>
      <c r="B57" s="336"/>
      <c r="C57" s="224">
        <f t="shared" si="2"/>
        <v>34</v>
      </c>
      <c r="D57" s="225">
        <f t="shared" si="3"/>
        <v>12</v>
      </c>
      <c r="E57" s="225">
        <f t="shared" si="4"/>
        <v>22</v>
      </c>
      <c r="F57" s="225">
        <f aca="true" t="shared" si="13" ref="F57:Y57">SUM(F58:F59)</f>
        <v>2</v>
      </c>
      <c r="G57" s="225">
        <f t="shared" si="13"/>
        <v>8</v>
      </c>
      <c r="H57" s="225">
        <f t="shared" si="13"/>
        <v>0</v>
      </c>
      <c r="I57" s="225">
        <f t="shared" si="13"/>
        <v>0</v>
      </c>
      <c r="J57" s="225">
        <f t="shared" si="13"/>
        <v>0</v>
      </c>
      <c r="K57" s="225">
        <f t="shared" si="13"/>
        <v>0</v>
      </c>
      <c r="L57" s="225">
        <f t="shared" si="13"/>
        <v>0</v>
      </c>
      <c r="M57" s="225">
        <f t="shared" si="13"/>
        <v>1</v>
      </c>
      <c r="N57" s="225">
        <f t="shared" si="13"/>
        <v>0</v>
      </c>
      <c r="O57" s="225">
        <f t="shared" si="13"/>
        <v>0</v>
      </c>
      <c r="P57" s="225">
        <f t="shared" si="13"/>
        <v>0</v>
      </c>
      <c r="Q57" s="225">
        <f t="shared" si="13"/>
        <v>0</v>
      </c>
      <c r="R57" s="225">
        <f t="shared" si="13"/>
        <v>0</v>
      </c>
      <c r="S57" s="225">
        <f t="shared" si="13"/>
        <v>3</v>
      </c>
      <c r="T57" s="225">
        <f t="shared" si="13"/>
        <v>0</v>
      </c>
      <c r="U57" s="225">
        <f t="shared" si="13"/>
        <v>10</v>
      </c>
      <c r="V57" s="225">
        <f t="shared" si="13"/>
        <v>10</v>
      </c>
      <c r="W57" s="225">
        <f t="shared" si="13"/>
        <v>0</v>
      </c>
      <c r="X57" s="225">
        <f t="shared" si="13"/>
        <v>0</v>
      </c>
      <c r="Y57" s="225">
        <f t="shared" si="13"/>
        <v>0</v>
      </c>
      <c r="Z57" s="337" t="s">
        <v>292</v>
      </c>
      <c r="AA57" s="338"/>
      <c r="AB57" s="227"/>
      <c r="AC57" s="227"/>
      <c r="AD57" s="227"/>
      <c r="AE57" s="227"/>
      <c r="AF57" s="227"/>
      <c r="AG57" s="227"/>
      <c r="AH57" s="227"/>
    </row>
    <row r="58" spans="1:34" s="5" customFormat="1" ht="15.75" customHeight="1">
      <c r="A58" s="119"/>
      <c r="B58" s="115" t="s">
        <v>148</v>
      </c>
      <c r="C58" s="231">
        <f t="shared" si="2"/>
        <v>9</v>
      </c>
      <c r="D58" s="232">
        <f t="shared" si="3"/>
        <v>5</v>
      </c>
      <c r="E58" s="232">
        <f t="shared" si="4"/>
        <v>4</v>
      </c>
      <c r="F58" s="133">
        <v>1</v>
      </c>
      <c r="G58" s="133">
        <v>3</v>
      </c>
      <c r="H58" s="133">
        <v>0</v>
      </c>
      <c r="I58" s="133">
        <v>0</v>
      </c>
      <c r="J58" s="133">
        <v>0</v>
      </c>
      <c r="K58" s="133">
        <v>0</v>
      </c>
      <c r="L58" s="133">
        <v>0</v>
      </c>
      <c r="M58" s="133">
        <v>1</v>
      </c>
      <c r="N58" s="133">
        <v>0</v>
      </c>
      <c r="O58" s="133">
        <v>0</v>
      </c>
      <c r="P58" s="133">
        <v>0</v>
      </c>
      <c r="Q58" s="133">
        <v>0</v>
      </c>
      <c r="R58" s="133">
        <v>0</v>
      </c>
      <c r="S58" s="133">
        <v>0</v>
      </c>
      <c r="T58" s="133">
        <v>0</v>
      </c>
      <c r="U58" s="133">
        <v>0</v>
      </c>
      <c r="V58" s="133">
        <v>4</v>
      </c>
      <c r="W58" s="133">
        <v>0</v>
      </c>
      <c r="X58" s="133">
        <v>0</v>
      </c>
      <c r="Y58" s="133">
        <v>0</v>
      </c>
      <c r="Z58" s="116" t="s">
        <v>148</v>
      </c>
      <c r="AA58" s="103"/>
      <c r="AB58" s="104"/>
      <c r="AC58" s="104"/>
      <c r="AD58" s="104"/>
      <c r="AE58" s="104"/>
      <c r="AF58" s="104"/>
      <c r="AG58" s="104"/>
      <c r="AH58" s="104"/>
    </row>
    <row r="59" spans="1:34" s="5" customFormat="1" ht="15.75" customHeight="1">
      <c r="A59" s="119"/>
      <c r="B59" s="115" t="s">
        <v>232</v>
      </c>
      <c r="C59" s="231">
        <f t="shared" si="2"/>
        <v>25</v>
      </c>
      <c r="D59" s="232">
        <f t="shared" si="3"/>
        <v>7</v>
      </c>
      <c r="E59" s="232">
        <f t="shared" si="4"/>
        <v>18</v>
      </c>
      <c r="F59" s="133">
        <v>1</v>
      </c>
      <c r="G59" s="133">
        <v>5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0</v>
      </c>
      <c r="R59" s="133">
        <v>0</v>
      </c>
      <c r="S59" s="133">
        <v>3</v>
      </c>
      <c r="T59" s="133">
        <v>0</v>
      </c>
      <c r="U59" s="133">
        <v>10</v>
      </c>
      <c r="V59" s="133">
        <v>6</v>
      </c>
      <c r="W59" s="133">
        <v>0</v>
      </c>
      <c r="X59" s="133">
        <v>0</v>
      </c>
      <c r="Y59" s="133">
        <v>0</v>
      </c>
      <c r="Z59" s="116" t="s">
        <v>232</v>
      </c>
      <c r="AA59" s="103"/>
      <c r="AB59" s="104"/>
      <c r="AC59" s="104"/>
      <c r="AD59" s="104"/>
      <c r="AE59" s="104"/>
      <c r="AF59" s="104"/>
      <c r="AG59" s="104"/>
      <c r="AH59" s="104"/>
    </row>
    <row r="60" spans="1:34" s="228" customFormat="1" ht="15.75" customHeight="1">
      <c r="A60" s="333" t="s">
        <v>293</v>
      </c>
      <c r="B60" s="334"/>
      <c r="C60" s="224">
        <f t="shared" si="2"/>
        <v>4</v>
      </c>
      <c r="D60" s="225">
        <f t="shared" si="3"/>
        <v>2</v>
      </c>
      <c r="E60" s="225">
        <f t="shared" si="4"/>
        <v>2</v>
      </c>
      <c r="F60" s="225">
        <f aca="true" t="shared" si="14" ref="F60:Y60">F61</f>
        <v>1</v>
      </c>
      <c r="G60" s="225">
        <f t="shared" si="14"/>
        <v>1</v>
      </c>
      <c r="H60" s="225">
        <f t="shared" si="14"/>
        <v>0</v>
      </c>
      <c r="I60" s="225">
        <f t="shared" si="14"/>
        <v>0</v>
      </c>
      <c r="J60" s="225">
        <f t="shared" si="14"/>
        <v>0</v>
      </c>
      <c r="K60" s="225">
        <f t="shared" si="14"/>
        <v>0</v>
      </c>
      <c r="L60" s="225">
        <f t="shared" si="14"/>
        <v>0</v>
      </c>
      <c r="M60" s="225">
        <f t="shared" si="14"/>
        <v>0</v>
      </c>
      <c r="N60" s="225">
        <f t="shared" si="14"/>
        <v>0</v>
      </c>
      <c r="O60" s="225">
        <f t="shared" si="14"/>
        <v>0</v>
      </c>
      <c r="P60" s="225">
        <f t="shared" si="14"/>
        <v>0</v>
      </c>
      <c r="Q60" s="225">
        <f t="shared" si="14"/>
        <v>0</v>
      </c>
      <c r="R60" s="225">
        <f t="shared" si="14"/>
        <v>0</v>
      </c>
      <c r="S60" s="225">
        <f t="shared" si="14"/>
        <v>0</v>
      </c>
      <c r="T60" s="225">
        <f t="shared" si="14"/>
        <v>0</v>
      </c>
      <c r="U60" s="225">
        <f t="shared" si="14"/>
        <v>1</v>
      </c>
      <c r="V60" s="225">
        <f t="shared" si="14"/>
        <v>1</v>
      </c>
      <c r="W60" s="225">
        <f t="shared" si="14"/>
        <v>0</v>
      </c>
      <c r="X60" s="225">
        <f t="shared" si="14"/>
        <v>0</v>
      </c>
      <c r="Y60" s="225">
        <f t="shared" si="14"/>
        <v>0</v>
      </c>
      <c r="Z60" s="337" t="s">
        <v>293</v>
      </c>
      <c r="AA60" s="338"/>
      <c r="AB60" s="227"/>
      <c r="AC60" s="227"/>
      <c r="AD60" s="227"/>
      <c r="AE60" s="227"/>
      <c r="AF60" s="227"/>
      <c r="AG60" s="227"/>
      <c r="AH60" s="227"/>
    </row>
    <row r="61" spans="1:34" s="5" customFormat="1" ht="15.75" customHeight="1">
      <c r="A61" s="119"/>
      <c r="B61" s="115" t="s">
        <v>149</v>
      </c>
      <c r="C61" s="231">
        <f t="shared" si="2"/>
        <v>4</v>
      </c>
      <c r="D61" s="232">
        <f t="shared" si="3"/>
        <v>2</v>
      </c>
      <c r="E61" s="232">
        <f t="shared" si="4"/>
        <v>2</v>
      </c>
      <c r="F61" s="133">
        <v>1</v>
      </c>
      <c r="G61" s="133">
        <v>1</v>
      </c>
      <c r="H61" s="133">
        <v>0</v>
      </c>
      <c r="I61" s="133">
        <v>0</v>
      </c>
      <c r="J61" s="133">
        <v>0</v>
      </c>
      <c r="K61" s="133">
        <v>0</v>
      </c>
      <c r="L61" s="133">
        <v>0</v>
      </c>
      <c r="M61" s="133">
        <v>0</v>
      </c>
      <c r="N61" s="133">
        <v>0</v>
      </c>
      <c r="O61" s="133">
        <v>0</v>
      </c>
      <c r="P61" s="133">
        <v>0</v>
      </c>
      <c r="Q61" s="133">
        <v>0</v>
      </c>
      <c r="R61" s="133">
        <v>0</v>
      </c>
      <c r="S61" s="133">
        <v>0</v>
      </c>
      <c r="T61" s="133">
        <v>0</v>
      </c>
      <c r="U61" s="133">
        <v>1</v>
      </c>
      <c r="V61" s="133">
        <v>1</v>
      </c>
      <c r="W61" s="133">
        <v>0</v>
      </c>
      <c r="X61" s="133">
        <v>0</v>
      </c>
      <c r="Y61" s="133">
        <v>0</v>
      </c>
      <c r="Z61" s="116" t="s">
        <v>149</v>
      </c>
      <c r="AA61" s="103"/>
      <c r="AB61" s="104"/>
      <c r="AC61" s="104"/>
      <c r="AD61" s="104"/>
      <c r="AE61" s="104"/>
      <c r="AF61" s="104"/>
      <c r="AG61" s="104"/>
      <c r="AH61" s="104"/>
    </row>
    <row r="62" spans="1:34" s="234" customFormat="1" ht="15.75" customHeight="1">
      <c r="A62" s="333" t="s">
        <v>294</v>
      </c>
      <c r="B62" s="336"/>
      <c r="C62" s="224">
        <f t="shared" si="2"/>
        <v>11</v>
      </c>
      <c r="D62" s="225">
        <f t="shared" si="3"/>
        <v>5</v>
      </c>
      <c r="E62" s="225">
        <f t="shared" si="4"/>
        <v>6</v>
      </c>
      <c r="F62" s="225">
        <f aca="true" t="shared" si="15" ref="F62:Y62">F63</f>
        <v>3</v>
      </c>
      <c r="G62" s="225">
        <f t="shared" si="15"/>
        <v>3</v>
      </c>
      <c r="H62" s="225">
        <f t="shared" si="15"/>
        <v>0</v>
      </c>
      <c r="I62" s="225">
        <f t="shared" si="15"/>
        <v>0</v>
      </c>
      <c r="J62" s="225">
        <f t="shared" si="15"/>
        <v>0</v>
      </c>
      <c r="K62" s="225">
        <f t="shared" si="15"/>
        <v>0</v>
      </c>
      <c r="L62" s="225">
        <f t="shared" si="15"/>
        <v>0</v>
      </c>
      <c r="M62" s="225">
        <f t="shared" si="15"/>
        <v>0</v>
      </c>
      <c r="N62" s="225">
        <f t="shared" si="15"/>
        <v>0</v>
      </c>
      <c r="O62" s="225">
        <f t="shared" si="15"/>
        <v>0</v>
      </c>
      <c r="P62" s="225">
        <f t="shared" si="15"/>
        <v>0</v>
      </c>
      <c r="Q62" s="225">
        <f t="shared" si="15"/>
        <v>0</v>
      </c>
      <c r="R62" s="225">
        <f t="shared" si="15"/>
        <v>0</v>
      </c>
      <c r="S62" s="225">
        <f t="shared" si="15"/>
        <v>0</v>
      </c>
      <c r="T62" s="225">
        <f t="shared" si="15"/>
        <v>0</v>
      </c>
      <c r="U62" s="225">
        <f t="shared" si="15"/>
        <v>0</v>
      </c>
      <c r="V62" s="225">
        <f t="shared" si="15"/>
        <v>2</v>
      </c>
      <c r="W62" s="225">
        <f t="shared" si="15"/>
        <v>3</v>
      </c>
      <c r="X62" s="225">
        <f t="shared" si="15"/>
        <v>0</v>
      </c>
      <c r="Y62" s="225">
        <f t="shared" si="15"/>
        <v>0</v>
      </c>
      <c r="Z62" s="337" t="s">
        <v>294</v>
      </c>
      <c r="AA62" s="338"/>
      <c r="AB62" s="233"/>
      <c r="AC62" s="233"/>
      <c r="AD62" s="233"/>
      <c r="AE62" s="233"/>
      <c r="AF62" s="233"/>
      <c r="AG62" s="233"/>
      <c r="AH62" s="233"/>
    </row>
    <row r="63" spans="1:34" s="1" customFormat="1" ht="15.75" customHeight="1">
      <c r="A63" s="119"/>
      <c r="B63" s="115" t="s">
        <v>233</v>
      </c>
      <c r="C63" s="231">
        <f t="shared" si="2"/>
        <v>11</v>
      </c>
      <c r="D63" s="232">
        <f t="shared" si="3"/>
        <v>5</v>
      </c>
      <c r="E63" s="232">
        <f t="shared" si="4"/>
        <v>6</v>
      </c>
      <c r="F63" s="133">
        <v>3</v>
      </c>
      <c r="G63" s="133">
        <v>3</v>
      </c>
      <c r="H63" s="133">
        <v>0</v>
      </c>
      <c r="I63" s="133">
        <v>0</v>
      </c>
      <c r="J63" s="133">
        <v>0</v>
      </c>
      <c r="K63" s="133">
        <v>0</v>
      </c>
      <c r="L63" s="133">
        <v>0</v>
      </c>
      <c r="M63" s="133">
        <v>0</v>
      </c>
      <c r="N63" s="133">
        <v>0</v>
      </c>
      <c r="O63" s="133">
        <v>0</v>
      </c>
      <c r="P63" s="133">
        <v>0</v>
      </c>
      <c r="Q63" s="133">
        <v>0</v>
      </c>
      <c r="R63" s="133">
        <v>0</v>
      </c>
      <c r="S63" s="133">
        <v>0</v>
      </c>
      <c r="T63" s="133">
        <v>0</v>
      </c>
      <c r="U63" s="133">
        <v>0</v>
      </c>
      <c r="V63" s="133">
        <v>2</v>
      </c>
      <c r="W63" s="133">
        <v>3</v>
      </c>
      <c r="X63" s="133">
        <v>0</v>
      </c>
      <c r="Y63" s="133">
        <v>0</v>
      </c>
      <c r="Z63" s="116" t="s">
        <v>233</v>
      </c>
      <c r="AA63" s="103"/>
      <c r="AB63" s="105"/>
      <c r="AC63" s="105"/>
      <c r="AD63" s="105"/>
      <c r="AE63" s="105"/>
      <c r="AF63" s="105"/>
      <c r="AG63" s="105"/>
      <c r="AH63" s="105"/>
    </row>
    <row r="64" spans="1:34" s="1" customFormat="1" ht="16.5" customHeight="1">
      <c r="A64" s="120"/>
      <c r="B64" s="121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2"/>
      <c r="AA64" s="120"/>
      <c r="AB64" s="105"/>
      <c r="AC64" s="105"/>
      <c r="AD64" s="105"/>
      <c r="AE64" s="105"/>
      <c r="AF64" s="105"/>
      <c r="AG64" s="105"/>
      <c r="AH64" s="105"/>
    </row>
    <row r="65" spans="1:34" ht="11.25" customHeight="1">
      <c r="A65" s="123"/>
      <c r="B65" s="124"/>
      <c r="C65" s="235"/>
      <c r="D65" s="124"/>
      <c r="E65" s="124"/>
      <c r="F65" s="124"/>
      <c r="G65" s="124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3"/>
      <c r="AA65" s="123"/>
      <c r="AB65" s="123"/>
      <c r="AC65" s="123"/>
      <c r="AD65" s="123"/>
      <c r="AE65" s="123"/>
      <c r="AF65" s="123"/>
      <c r="AG65" s="123"/>
      <c r="AH65" s="123"/>
    </row>
    <row r="66" spans="1:34" s="129" customFormat="1" ht="11.25" customHeight="1">
      <c r="A66" s="126"/>
      <c r="B66" s="127" t="s">
        <v>119</v>
      </c>
      <c r="C66" s="236">
        <v>1429</v>
      </c>
      <c r="D66" s="237">
        <v>569</v>
      </c>
      <c r="E66" s="237">
        <v>860</v>
      </c>
      <c r="F66" s="128">
        <v>180</v>
      </c>
      <c r="G66" s="128">
        <v>265</v>
      </c>
      <c r="H66" s="128">
        <v>0</v>
      </c>
      <c r="I66" s="128">
        <v>41</v>
      </c>
      <c r="J66" s="128">
        <v>1</v>
      </c>
      <c r="K66" s="128">
        <v>5</v>
      </c>
      <c r="L66" s="128">
        <v>2</v>
      </c>
      <c r="M66" s="128">
        <v>7</v>
      </c>
      <c r="N66" s="128">
        <v>0</v>
      </c>
      <c r="O66" s="128">
        <v>17</v>
      </c>
      <c r="P66" s="128">
        <v>0</v>
      </c>
      <c r="Q66" s="128">
        <v>1</v>
      </c>
      <c r="R66" s="128">
        <v>1</v>
      </c>
      <c r="S66" s="128">
        <v>45</v>
      </c>
      <c r="T66" s="128">
        <v>77</v>
      </c>
      <c r="U66" s="128">
        <v>134</v>
      </c>
      <c r="V66" s="128">
        <v>296</v>
      </c>
      <c r="W66" s="128">
        <v>188</v>
      </c>
      <c r="X66" s="128">
        <v>12</v>
      </c>
      <c r="Y66" s="128">
        <v>157</v>
      </c>
      <c r="Z66" s="126" t="s">
        <v>120</v>
      </c>
      <c r="AA66" s="126"/>
      <c r="AB66" s="126"/>
      <c r="AC66" s="126"/>
      <c r="AD66" s="126"/>
      <c r="AE66" s="126"/>
      <c r="AF66" s="126"/>
      <c r="AG66" s="126"/>
      <c r="AH66" s="126"/>
    </row>
    <row r="67" spans="1:34" ht="11.25" customHeight="1">
      <c r="A67" s="123"/>
      <c r="B67" s="130"/>
      <c r="C67" s="238"/>
      <c r="D67" s="239"/>
      <c r="E67" s="239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23"/>
      <c r="AA67" s="123"/>
      <c r="AB67" s="123"/>
      <c r="AC67" s="123"/>
      <c r="AD67" s="123"/>
      <c r="AE67" s="123"/>
      <c r="AF67" s="123"/>
      <c r="AG67" s="123"/>
      <c r="AH67" s="123"/>
    </row>
    <row r="68" spans="1:34" ht="11.25" customHeight="1">
      <c r="A68" s="123"/>
      <c r="B68" s="125"/>
      <c r="C68" s="240"/>
      <c r="D68" s="125"/>
      <c r="E68" s="125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</row>
    <row r="69" spans="1:34" ht="11.25" customHeight="1">
      <c r="A69" s="123"/>
      <c r="B69" s="125"/>
      <c r="C69" s="240"/>
      <c r="D69" s="125"/>
      <c r="E69" s="125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</row>
    <row r="70" spans="1:34" ht="11.25" customHeight="1">
      <c r="A70" s="123"/>
      <c r="B70" s="125"/>
      <c r="C70" s="240"/>
      <c r="D70" s="125"/>
      <c r="E70" s="125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</row>
    <row r="71" spans="1:34" ht="11.25" customHeight="1">
      <c r="A71" s="123"/>
      <c r="B71" s="125"/>
      <c r="C71" s="240"/>
      <c r="D71" s="125"/>
      <c r="E71" s="125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</row>
    <row r="72" spans="1:34" ht="11.25" customHeight="1">
      <c r="A72" s="123"/>
      <c r="B72" s="125"/>
      <c r="C72" s="240"/>
      <c r="D72" s="125"/>
      <c r="E72" s="125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</row>
    <row r="73" spans="1:34" ht="11.25" customHeight="1">
      <c r="A73" s="123"/>
      <c r="B73" s="125"/>
      <c r="C73" s="240"/>
      <c r="D73" s="125"/>
      <c r="E73" s="125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</row>
    <row r="74" spans="1:34" ht="11.25" customHeight="1">
      <c r="A74" s="123"/>
      <c r="B74" s="125"/>
      <c r="C74" s="240"/>
      <c r="D74" s="125"/>
      <c r="E74" s="125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</row>
    <row r="75" spans="1:34" ht="11.25" customHeight="1">
      <c r="A75" s="123"/>
      <c r="B75" s="125"/>
      <c r="C75" s="240"/>
      <c r="D75" s="125"/>
      <c r="E75" s="125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</row>
    <row r="76" spans="1:34" ht="11.25" customHeight="1">
      <c r="A76" s="123"/>
      <c r="B76" s="125"/>
      <c r="C76" s="240"/>
      <c r="D76" s="125"/>
      <c r="E76" s="125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</row>
    <row r="77" spans="1:34" ht="11.25" customHeight="1">
      <c r="A77" s="123"/>
      <c r="B77" s="125"/>
      <c r="C77" s="240"/>
      <c r="D77" s="125"/>
      <c r="E77" s="125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</row>
    <row r="78" spans="2:5" ht="11.25" customHeight="1">
      <c r="B78" s="25"/>
      <c r="C78" s="18"/>
      <c r="D78" s="25"/>
      <c r="E78" s="25"/>
    </row>
    <row r="79" spans="2:5" ht="11.25" customHeight="1">
      <c r="B79" s="25"/>
      <c r="C79" s="18"/>
      <c r="D79" s="25"/>
      <c r="E79" s="25"/>
    </row>
    <row r="80" spans="2:5" ht="11.25" customHeight="1">
      <c r="B80" s="25"/>
      <c r="C80" s="18"/>
      <c r="D80" s="25"/>
      <c r="E80" s="25"/>
    </row>
  </sheetData>
  <sheetProtection/>
  <mergeCells count="60">
    <mergeCell ref="R6:R7"/>
    <mergeCell ref="S6:S7"/>
    <mergeCell ref="X6:X7"/>
    <mergeCell ref="Y6:Y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Z4:AA7"/>
    <mergeCell ref="Z49:AA49"/>
    <mergeCell ref="Z13:AA13"/>
    <mergeCell ref="Z32:AA32"/>
    <mergeCell ref="Z35:AA35"/>
    <mergeCell ref="Z40:AA40"/>
    <mergeCell ref="Z42:AA42"/>
    <mergeCell ref="Z45:AA45"/>
    <mergeCell ref="A45:B45"/>
    <mergeCell ref="A49:B49"/>
    <mergeCell ref="A54:B54"/>
    <mergeCell ref="A62:B62"/>
    <mergeCell ref="Z62:AA62"/>
    <mergeCell ref="Z54:AA54"/>
    <mergeCell ref="Z57:AA57"/>
    <mergeCell ref="A60:B60"/>
    <mergeCell ref="Z60:AA60"/>
    <mergeCell ref="A57:B57"/>
    <mergeCell ref="A40:B40"/>
    <mergeCell ref="C4:E5"/>
    <mergeCell ref="A13:B13"/>
    <mergeCell ref="A42:B42"/>
    <mergeCell ref="A4:B7"/>
    <mergeCell ref="C6:C7"/>
    <mergeCell ref="D6:D7"/>
    <mergeCell ref="E6:E7"/>
    <mergeCell ref="V5:W5"/>
    <mergeCell ref="P5:Q5"/>
    <mergeCell ref="A32:B32"/>
    <mergeCell ref="A35:B35"/>
    <mergeCell ref="F6:F7"/>
    <mergeCell ref="G6:G7"/>
    <mergeCell ref="H6:H7"/>
    <mergeCell ref="I6:I7"/>
    <mergeCell ref="J6:J7"/>
    <mergeCell ref="K6:K7"/>
    <mergeCell ref="X5:Y5"/>
    <mergeCell ref="A1:M1"/>
    <mergeCell ref="H4:I5"/>
    <mergeCell ref="L5:M5"/>
    <mergeCell ref="J5:K5"/>
    <mergeCell ref="F4:G5"/>
    <mergeCell ref="J4:Y4"/>
    <mergeCell ref="N5:O5"/>
    <mergeCell ref="R5:S5"/>
    <mergeCell ref="T5:U5"/>
  </mergeCells>
  <printOptions horizontalCentered="1"/>
  <pageMargins left="0.5905511811023623" right="0.5905511811023623" top="0.7086614173228347" bottom="0.15748031496062992" header="0.4724409448818898" footer="0.15748031496062992"/>
  <pageSetup horizontalDpi="600" verticalDpi="600" orientation="portrait" paperSize="9" scale="75" r:id="rId1"/>
  <colBreaks count="1" manualBreakCount="1">
    <brk id="13" max="74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rgb="FFC00000"/>
    <pageSetUpPr fitToPage="1"/>
  </sheetPr>
  <dimension ref="A1:K53"/>
  <sheetViews>
    <sheetView showGridLines="0" view="pageBreakPreview" zoomScaleSheetLayoutView="100" workbookViewId="0" topLeftCell="A1">
      <selection activeCell="A2" sqref="A2"/>
    </sheetView>
  </sheetViews>
  <sheetFormatPr defaultColWidth="9.66015625" defaultRowHeight="13.5" customHeight="1"/>
  <cols>
    <col min="1" max="1" width="10.58203125" style="73" customWidth="1"/>
    <col min="2" max="2" width="5.58203125" style="73" customWidth="1"/>
    <col min="3" max="3" width="9.25" style="73" bestFit="1" customWidth="1"/>
    <col min="4" max="4" width="5.58203125" style="73" customWidth="1"/>
    <col min="5" max="5" width="9.25" style="73" bestFit="1" customWidth="1"/>
    <col min="6" max="8" width="5.58203125" style="73" customWidth="1"/>
    <col min="9" max="9" width="9.25" style="73" bestFit="1" customWidth="1"/>
    <col min="10" max="11" width="5.58203125" style="73" customWidth="1"/>
    <col min="12" max="16384" width="9.58203125" style="73" customWidth="1"/>
  </cols>
  <sheetData>
    <row r="1" spans="1:11" ht="13.5" customHeight="1">
      <c r="A1" s="345" t="s">
        <v>211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</row>
    <row r="2" spans="1:11" ht="13.5" customHeight="1">
      <c r="A2" s="74" t="s">
        <v>256</v>
      </c>
      <c r="B2" s="75"/>
      <c r="C2" s="75"/>
      <c r="D2" s="75"/>
      <c r="E2" s="75"/>
      <c r="F2" s="76"/>
      <c r="G2" s="77"/>
      <c r="H2" s="77"/>
      <c r="I2" s="77"/>
      <c r="J2" s="77"/>
      <c r="K2" s="76" t="s">
        <v>13</v>
      </c>
    </row>
    <row r="3" spans="1:11" ht="13.5" customHeight="1">
      <c r="A3" s="78" t="s">
        <v>7</v>
      </c>
      <c r="B3" s="342" t="s">
        <v>303</v>
      </c>
      <c r="C3" s="344"/>
      <c r="D3" s="342" t="s">
        <v>312</v>
      </c>
      <c r="E3" s="344"/>
      <c r="F3" s="348" t="s">
        <v>14</v>
      </c>
      <c r="G3" s="343"/>
      <c r="H3" s="342" t="s">
        <v>15</v>
      </c>
      <c r="I3" s="344"/>
      <c r="J3" s="348" t="s">
        <v>16</v>
      </c>
      <c r="K3" s="343"/>
    </row>
    <row r="4" spans="1:11" ht="13.5" customHeight="1">
      <c r="A4" s="79"/>
      <c r="B4" s="208"/>
      <c r="C4" s="209"/>
      <c r="D4" s="209"/>
      <c r="E4" s="80"/>
      <c r="F4" s="80"/>
      <c r="G4" s="80"/>
      <c r="H4" s="80"/>
      <c r="I4" s="80"/>
      <c r="J4" s="80"/>
      <c r="K4" s="80"/>
    </row>
    <row r="5" spans="1:11" ht="13.5" customHeight="1">
      <c r="A5" s="71" t="s">
        <v>4</v>
      </c>
      <c r="B5" s="210"/>
      <c r="C5" s="81">
        <v>5200</v>
      </c>
      <c r="D5" s="81"/>
      <c r="E5" s="81">
        <f>SUM(E7:E18)</f>
        <v>5159</v>
      </c>
      <c r="F5" s="81"/>
      <c r="G5" s="81">
        <f>SUM(G7:G19)</f>
        <v>24</v>
      </c>
      <c r="H5" s="81"/>
      <c r="I5" s="81">
        <f>SUM(I7:I19)</f>
        <v>5102</v>
      </c>
      <c r="J5" s="81"/>
      <c r="K5" s="81">
        <f>SUM(K7:K19)</f>
        <v>33</v>
      </c>
    </row>
    <row r="6" spans="1:11" ht="13.5" customHeight="1">
      <c r="A6" s="79"/>
      <c r="B6" s="211"/>
      <c r="C6" s="82"/>
      <c r="D6" s="82"/>
      <c r="E6" s="82"/>
      <c r="F6" s="82"/>
      <c r="G6" s="82"/>
      <c r="H6" s="82"/>
      <c r="I6" s="82"/>
      <c r="J6" s="82"/>
      <c r="K6" s="82"/>
    </row>
    <row r="7" spans="1:11" ht="13.5" customHeight="1">
      <c r="A7" s="71" t="s">
        <v>17</v>
      </c>
      <c r="B7" s="210"/>
      <c r="C7" s="81">
        <v>932</v>
      </c>
      <c r="D7" s="81"/>
      <c r="E7" s="81">
        <f>SUM(F7:K7)</f>
        <v>969</v>
      </c>
      <c r="F7" s="81"/>
      <c r="G7" s="81">
        <v>0</v>
      </c>
      <c r="H7" s="81"/>
      <c r="I7" s="81">
        <v>966</v>
      </c>
      <c r="J7" s="81"/>
      <c r="K7" s="81">
        <v>3</v>
      </c>
    </row>
    <row r="8" spans="1:11" ht="13.5" customHeight="1">
      <c r="A8" s="71" t="s">
        <v>18</v>
      </c>
      <c r="B8" s="210"/>
      <c r="C8" s="81">
        <v>222</v>
      </c>
      <c r="D8" s="81"/>
      <c r="E8" s="81">
        <f aca="true" t="shared" si="0" ref="E8:E19">SUM(F8:K8)</f>
        <v>192</v>
      </c>
      <c r="F8" s="81"/>
      <c r="G8" s="81">
        <v>0</v>
      </c>
      <c r="H8" s="81"/>
      <c r="I8" s="81">
        <v>192</v>
      </c>
      <c r="J8" s="81"/>
      <c r="K8" s="81">
        <v>0</v>
      </c>
    </row>
    <row r="9" spans="1:11" ht="13.5" customHeight="1">
      <c r="A9" s="71" t="s">
        <v>19</v>
      </c>
      <c r="B9" s="210"/>
      <c r="C9" s="81">
        <v>419</v>
      </c>
      <c r="D9" s="81"/>
      <c r="E9" s="81">
        <f t="shared" si="0"/>
        <v>414</v>
      </c>
      <c r="F9" s="81"/>
      <c r="G9" s="81">
        <v>0</v>
      </c>
      <c r="H9" s="81"/>
      <c r="I9" s="81">
        <v>404</v>
      </c>
      <c r="J9" s="81"/>
      <c r="K9" s="81">
        <v>10</v>
      </c>
    </row>
    <row r="10" spans="1:11" ht="13.5" customHeight="1">
      <c r="A10" s="71" t="s">
        <v>20</v>
      </c>
      <c r="B10" s="210"/>
      <c r="C10" s="81">
        <v>596</v>
      </c>
      <c r="D10" s="81"/>
      <c r="E10" s="81">
        <f t="shared" si="0"/>
        <v>580</v>
      </c>
      <c r="F10" s="81"/>
      <c r="G10" s="81">
        <v>0</v>
      </c>
      <c r="H10" s="81"/>
      <c r="I10" s="81">
        <v>573</v>
      </c>
      <c r="J10" s="81"/>
      <c r="K10" s="81">
        <v>7</v>
      </c>
    </row>
    <row r="11" spans="1:11" ht="13.5" customHeight="1">
      <c r="A11" s="71" t="s">
        <v>21</v>
      </c>
      <c r="B11" s="210"/>
      <c r="C11" s="81">
        <v>1194</v>
      </c>
      <c r="D11" s="81"/>
      <c r="E11" s="81">
        <f t="shared" si="0"/>
        <v>1184</v>
      </c>
      <c r="F11" s="81"/>
      <c r="G11" s="81">
        <v>12</v>
      </c>
      <c r="H11" s="81"/>
      <c r="I11" s="81">
        <v>1162</v>
      </c>
      <c r="J11" s="81"/>
      <c r="K11" s="81">
        <v>10</v>
      </c>
    </row>
    <row r="12" spans="1:11" ht="13.5" customHeight="1">
      <c r="A12" s="71" t="s">
        <v>22</v>
      </c>
      <c r="B12" s="210"/>
      <c r="C12" s="81">
        <v>1279</v>
      </c>
      <c r="D12" s="81"/>
      <c r="E12" s="81">
        <f t="shared" si="0"/>
        <v>1227</v>
      </c>
      <c r="F12" s="81"/>
      <c r="G12" s="81">
        <v>9</v>
      </c>
      <c r="H12" s="81"/>
      <c r="I12" s="81">
        <v>1216</v>
      </c>
      <c r="J12" s="81"/>
      <c r="K12" s="81">
        <v>2</v>
      </c>
    </row>
    <row r="13" spans="1:11" ht="13.5" customHeight="1">
      <c r="A13" s="71" t="s">
        <v>23</v>
      </c>
      <c r="B13" s="210"/>
      <c r="C13" s="81">
        <v>556</v>
      </c>
      <c r="D13" s="81"/>
      <c r="E13" s="81">
        <f t="shared" si="0"/>
        <v>592</v>
      </c>
      <c r="F13" s="81"/>
      <c r="G13" s="81">
        <v>3</v>
      </c>
      <c r="H13" s="81"/>
      <c r="I13" s="81">
        <v>589</v>
      </c>
      <c r="J13" s="81"/>
      <c r="K13" s="81">
        <v>0</v>
      </c>
    </row>
    <row r="14" spans="1:11" ht="13.5" customHeight="1">
      <c r="A14" s="71" t="s">
        <v>24</v>
      </c>
      <c r="B14" s="210"/>
      <c r="C14" s="81">
        <v>2</v>
      </c>
      <c r="D14" s="81"/>
      <c r="E14" s="81">
        <f t="shared" si="0"/>
        <v>1</v>
      </c>
      <c r="F14" s="81"/>
      <c r="G14" s="81">
        <v>0</v>
      </c>
      <c r="H14" s="81"/>
      <c r="I14" s="81">
        <v>0</v>
      </c>
      <c r="J14" s="81"/>
      <c r="K14" s="81">
        <v>1</v>
      </c>
    </row>
    <row r="15" spans="1:11" ht="13.5" customHeight="1">
      <c r="A15" s="71" t="s">
        <v>25</v>
      </c>
      <c r="B15" s="210"/>
      <c r="C15" s="81">
        <v>0</v>
      </c>
      <c r="D15" s="81"/>
      <c r="E15" s="81">
        <f>SUM(F15:K15)</f>
        <v>0</v>
      </c>
      <c r="F15" s="81"/>
      <c r="G15" s="81">
        <v>0</v>
      </c>
      <c r="H15" s="81"/>
      <c r="I15" s="81">
        <v>0</v>
      </c>
      <c r="J15" s="81"/>
      <c r="K15" s="81">
        <v>0</v>
      </c>
    </row>
    <row r="16" spans="1:11" ht="13.5" customHeight="1">
      <c r="A16" s="71" t="s">
        <v>26</v>
      </c>
      <c r="B16" s="210"/>
      <c r="C16" s="81">
        <v>0</v>
      </c>
      <c r="D16" s="81"/>
      <c r="E16" s="81">
        <f t="shared" si="0"/>
        <v>0</v>
      </c>
      <c r="F16" s="81"/>
      <c r="G16" s="81">
        <v>0</v>
      </c>
      <c r="H16" s="81"/>
      <c r="I16" s="81">
        <v>0</v>
      </c>
      <c r="J16" s="81"/>
      <c r="K16" s="81">
        <v>0</v>
      </c>
    </row>
    <row r="17" spans="1:11" ht="13.5" customHeight="1">
      <c r="A17" s="71" t="s">
        <v>27</v>
      </c>
      <c r="B17" s="210"/>
      <c r="C17" s="81">
        <v>0</v>
      </c>
      <c r="D17" s="81"/>
      <c r="E17" s="81">
        <f t="shared" si="0"/>
        <v>0</v>
      </c>
      <c r="F17" s="81"/>
      <c r="G17" s="81">
        <v>0</v>
      </c>
      <c r="H17" s="81"/>
      <c r="I17" s="81">
        <v>0</v>
      </c>
      <c r="J17" s="81"/>
      <c r="K17" s="81">
        <v>0</v>
      </c>
    </row>
    <row r="18" spans="1:11" ht="13.5" customHeight="1">
      <c r="A18" s="83" t="s">
        <v>28</v>
      </c>
      <c r="B18" s="210"/>
      <c r="C18" s="81">
        <v>0</v>
      </c>
      <c r="D18" s="81"/>
      <c r="E18" s="81">
        <f t="shared" si="0"/>
        <v>0</v>
      </c>
      <c r="F18" s="81"/>
      <c r="G18" s="81">
        <v>0</v>
      </c>
      <c r="H18" s="81"/>
      <c r="I18" s="81">
        <v>0</v>
      </c>
      <c r="J18" s="81"/>
      <c r="K18" s="81">
        <v>0</v>
      </c>
    </row>
    <row r="19" spans="1:11" ht="13.5" customHeight="1">
      <c r="A19" s="84" t="s">
        <v>29</v>
      </c>
      <c r="B19" s="212"/>
      <c r="C19" s="85">
        <v>0</v>
      </c>
      <c r="D19" s="85"/>
      <c r="E19" s="85">
        <f t="shared" si="0"/>
        <v>0</v>
      </c>
      <c r="F19" s="85"/>
      <c r="G19" s="85">
        <v>0</v>
      </c>
      <c r="H19" s="85"/>
      <c r="I19" s="85">
        <v>0</v>
      </c>
      <c r="J19" s="85"/>
      <c r="K19" s="85">
        <v>0</v>
      </c>
    </row>
    <row r="20" spans="1:1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13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ht="13.5" customHeight="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</row>
    <row r="23" spans="1:11" ht="13.5" customHeigh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</row>
    <row r="24" spans="1:11" ht="13.5" customHeight="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ht="13.5" customHeight="1">
      <c r="A25" s="345" t="s">
        <v>228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</row>
    <row r="26" spans="1:11" ht="13.5" customHeight="1">
      <c r="A26" s="74" t="s">
        <v>30</v>
      </c>
      <c r="B26" s="86"/>
      <c r="C26" s="86"/>
      <c r="D26" s="86"/>
      <c r="E26" s="86"/>
      <c r="F26" s="86"/>
      <c r="G26" s="86"/>
      <c r="H26" s="86"/>
      <c r="I26" s="346" t="s">
        <v>226</v>
      </c>
      <c r="J26" s="347"/>
      <c r="K26" s="347"/>
    </row>
    <row r="27" spans="1:11" ht="13.5" customHeight="1">
      <c r="A27" s="87"/>
      <c r="B27" s="342" t="s">
        <v>303</v>
      </c>
      <c r="C27" s="343"/>
      <c r="D27" s="342" t="s">
        <v>312</v>
      </c>
      <c r="E27" s="344"/>
      <c r="F27" s="88" t="s">
        <v>14</v>
      </c>
      <c r="G27" s="89"/>
      <c r="H27" s="90" t="s">
        <v>15</v>
      </c>
      <c r="I27" s="91"/>
      <c r="J27" s="88" t="s">
        <v>16</v>
      </c>
      <c r="K27" s="89"/>
    </row>
    <row r="28" spans="1:11" ht="13.5" customHeight="1">
      <c r="A28" s="84" t="s">
        <v>7</v>
      </c>
      <c r="B28" s="92" t="s">
        <v>31</v>
      </c>
      <c r="C28" s="93" t="s">
        <v>32</v>
      </c>
      <c r="D28" s="92" t="s">
        <v>31</v>
      </c>
      <c r="E28" s="93" t="s">
        <v>32</v>
      </c>
      <c r="F28" s="84" t="s">
        <v>31</v>
      </c>
      <c r="G28" s="93" t="s">
        <v>32</v>
      </c>
      <c r="H28" s="92" t="s">
        <v>31</v>
      </c>
      <c r="I28" s="93" t="s">
        <v>32</v>
      </c>
      <c r="J28" s="93" t="s">
        <v>31</v>
      </c>
      <c r="K28" s="84" t="s">
        <v>32</v>
      </c>
    </row>
    <row r="29" spans="1:11" ht="13.5" customHeight="1">
      <c r="A29" s="72"/>
      <c r="B29" s="213"/>
      <c r="C29" s="86"/>
      <c r="D29" s="72"/>
      <c r="E29" s="72"/>
      <c r="F29" s="72"/>
      <c r="G29" s="72"/>
      <c r="H29" s="72"/>
      <c r="I29" s="72"/>
      <c r="J29" s="72"/>
      <c r="K29" s="72"/>
    </row>
    <row r="30" spans="1:11" ht="13.5" customHeight="1">
      <c r="A30" s="71" t="s">
        <v>4</v>
      </c>
      <c r="B30" s="214">
        <v>5200</v>
      </c>
      <c r="C30" s="99">
        <v>122447</v>
      </c>
      <c r="D30" s="94">
        <f>SUM(D32,D40,D44)</f>
        <v>5159</v>
      </c>
      <c r="E30" s="94">
        <f>SUM(E32,E40,E44)</f>
        <v>121076</v>
      </c>
      <c r="F30" s="94">
        <f aca="true" t="shared" si="1" ref="F30:K30">SUM(F32,F40,F44)</f>
        <v>24</v>
      </c>
      <c r="G30" s="94">
        <f>SUM(G32,G40,G44)</f>
        <v>773</v>
      </c>
      <c r="H30" s="94">
        <f t="shared" si="1"/>
        <v>5102</v>
      </c>
      <c r="I30" s="94">
        <f t="shared" si="1"/>
        <v>119545</v>
      </c>
      <c r="J30" s="94">
        <f t="shared" si="1"/>
        <v>33</v>
      </c>
      <c r="K30" s="94">
        <f t="shared" si="1"/>
        <v>758</v>
      </c>
    </row>
    <row r="31" spans="1:11" ht="13.5" customHeight="1">
      <c r="A31" s="72"/>
      <c r="B31" s="215"/>
      <c r="C31" s="216"/>
      <c r="D31" s="95"/>
      <c r="E31" s="95"/>
      <c r="F31" s="95"/>
      <c r="G31" s="95"/>
      <c r="H31" s="95"/>
      <c r="I31" s="95"/>
      <c r="J31" s="95"/>
      <c r="K31" s="95"/>
    </row>
    <row r="32" spans="1:11" ht="13.5" customHeight="1">
      <c r="A32" s="96" t="s">
        <v>33</v>
      </c>
      <c r="B32" s="214">
        <v>4327</v>
      </c>
      <c r="C32" s="99">
        <v>119939</v>
      </c>
      <c r="D32" s="94">
        <f>SUM(F32,H32,J32)</f>
        <v>4270</v>
      </c>
      <c r="E32" s="94">
        <f>SUM(G32,I32,K32)</f>
        <v>118645</v>
      </c>
      <c r="F32" s="94">
        <f aca="true" t="shared" si="2" ref="F32:K32">SUM(F33:F38)</f>
        <v>24</v>
      </c>
      <c r="G32" s="94">
        <f t="shared" si="2"/>
        <v>773</v>
      </c>
      <c r="H32" s="94">
        <f t="shared" si="2"/>
        <v>4216</v>
      </c>
      <c r="I32" s="94">
        <f t="shared" si="2"/>
        <v>117130</v>
      </c>
      <c r="J32" s="94">
        <f t="shared" si="2"/>
        <v>30</v>
      </c>
      <c r="K32" s="94">
        <f t="shared" si="2"/>
        <v>742</v>
      </c>
    </row>
    <row r="33" spans="1:11" ht="13.5" customHeight="1">
      <c r="A33" s="97" t="s">
        <v>34</v>
      </c>
      <c r="B33" s="214">
        <v>763</v>
      </c>
      <c r="C33" s="99">
        <v>19520</v>
      </c>
      <c r="D33" s="94">
        <f aca="true" t="shared" si="3" ref="D33:D51">SUM(F33,H33,J33)</f>
        <v>758</v>
      </c>
      <c r="E33" s="94">
        <f aca="true" t="shared" si="4" ref="E33:E51">SUM(G33,I33,K33)</f>
        <v>19740</v>
      </c>
      <c r="F33" s="94">
        <v>4</v>
      </c>
      <c r="G33" s="94">
        <v>119</v>
      </c>
      <c r="H33" s="94">
        <v>749</v>
      </c>
      <c r="I33" s="94">
        <v>19504</v>
      </c>
      <c r="J33" s="94">
        <v>5</v>
      </c>
      <c r="K33" s="94">
        <v>117</v>
      </c>
    </row>
    <row r="34" spans="1:11" ht="13.5" customHeight="1">
      <c r="A34" s="97" t="s">
        <v>35</v>
      </c>
      <c r="B34" s="214">
        <v>737</v>
      </c>
      <c r="C34" s="99">
        <v>18904</v>
      </c>
      <c r="D34" s="94">
        <f t="shared" si="3"/>
        <v>756</v>
      </c>
      <c r="E34" s="94">
        <f t="shared" si="4"/>
        <v>19528</v>
      </c>
      <c r="F34" s="94">
        <v>4</v>
      </c>
      <c r="G34" s="94">
        <v>119</v>
      </c>
      <c r="H34" s="94">
        <v>747</v>
      </c>
      <c r="I34" s="94">
        <v>19286</v>
      </c>
      <c r="J34" s="94">
        <v>5</v>
      </c>
      <c r="K34" s="94">
        <v>123</v>
      </c>
    </row>
    <row r="35" spans="1:11" ht="13.5" customHeight="1">
      <c r="A35" s="97" t="s">
        <v>36</v>
      </c>
      <c r="B35" s="214">
        <v>675</v>
      </c>
      <c r="C35" s="99">
        <v>19486</v>
      </c>
      <c r="D35" s="94">
        <f t="shared" si="3"/>
        <v>656</v>
      </c>
      <c r="E35" s="94">
        <f t="shared" si="4"/>
        <v>18848</v>
      </c>
      <c r="F35" s="94">
        <v>4</v>
      </c>
      <c r="G35" s="94">
        <v>116</v>
      </c>
      <c r="H35" s="94">
        <v>647</v>
      </c>
      <c r="I35" s="94">
        <v>18607</v>
      </c>
      <c r="J35" s="94">
        <v>5</v>
      </c>
      <c r="K35" s="94">
        <v>125</v>
      </c>
    </row>
    <row r="36" spans="1:11" ht="13.5" customHeight="1">
      <c r="A36" s="97" t="s">
        <v>37</v>
      </c>
      <c r="B36" s="214">
        <v>705</v>
      </c>
      <c r="C36" s="99">
        <v>20292</v>
      </c>
      <c r="D36" s="94">
        <f t="shared" si="3"/>
        <v>671</v>
      </c>
      <c r="E36" s="94">
        <f t="shared" si="4"/>
        <v>19499</v>
      </c>
      <c r="F36" s="94">
        <v>4</v>
      </c>
      <c r="G36" s="94">
        <v>142</v>
      </c>
      <c r="H36" s="94">
        <v>662</v>
      </c>
      <c r="I36" s="94">
        <v>19236</v>
      </c>
      <c r="J36" s="94">
        <v>5</v>
      </c>
      <c r="K36" s="94">
        <v>121</v>
      </c>
    </row>
    <row r="37" spans="1:11" ht="13.5" customHeight="1">
      <c r="A37" s="97" t="s">
        <v>38</v>
      </c>
      <c r="B37" s="214">
        <v>710</v>
      </c>
      <c r="C37" s="99">
        <v>20601</v>
      </c>
      <c r="D37" s="94">
        <f t="shared" si="3"/>
        <v>712</v>
      </c>
      <c r="E37" s="94">
        <f t="shared" si="4"/>
        <v>20394</v>
      </c>
      <c r="F37" s="94">
        <v>4</v>
      </c>
      <c r="G37" s="94">
        <v>141</v>
      </c>
      <c r="H37" s="94">
        <v>703</v>
      </c>
      <c r="I37" s="94">
        <v>20144</v>
      </c>
      <c r="J37" s="94">
        <v>5</v>
      </c>
      <c r="K37" s="94">
        <v>109</v>
      </c>
    </row>
    <row r="38" spans="1:11" ht="13.5" customHeight="1">
      <c r="A38" s="97" t="s">
        <v>39</v>
      </c>
      <c r="B38" s="214">
        <v>737</v>
      </c>
      <c r="C38" s="99">
        <v>21136</v>
      </c>
      <c r="D38" s="94">
        <f t="shared" si="3"/>
        <v>717</v>
      </c>
      <c r="E38" s="94">
        <f t="shared" si="4"/>
        <v>20636</v>
      </c>
      <c r="F38" s="94">
        <v>4</v>
      </c>
      <c r="G38" s="94">
        <v>136</v>
      </c>
      <c r="H38" s="94">
        <v>708</v>
      </c>
      <c r="I38" s="94">
        <v>20353</v>
      </c>
      <c r="J38" s="94">
        <v>5</v>
      </c>
      <c r="K38" s="94">
        <v>147</v>
      </c>
    </row>
    <row r="39" spans="1:11" ht="13.5" customHeight="1">
      <c r="A39" s="72"/>
      <c r="B39" s="215"/>
      <c r="C39" s="216"/>
      <c r="D39" s="95"/>
      <c r="E39" s="95"/>
      <c r="F39" s="95"/>
      <c r="G39" s="95"/>
      <c r="H39" s="95"/>
      <c r="I39" s="95"/>
      <c r="J39" s="95"/>
      <c r="K39" s="95"/>
    </row>
    <row r="40" spans="1:11" ht="13.5" customHeight="1">
      <c r="A40" s="96" t="s">
        <v>40</v>
      </c>
      <c r="B40" s="214">
        <v>91</v>
      </c>
      <c r="C40" s="99">
        <v>708</v>
      </c>
      <c r="D40" s="94">
        <f t="shared" si="3"/>
        <v>76</v>
      </c>
      <c r="E40" s="94">
        <f t="shared" si="4"/>
        <v>570</v>
      </c>
      <c r="F40" s="94">
        <f aca="true" t="shared" si="5" ref="F40:K40">SUM(F41:F42)</f>
        <v>0</v>
      </c>
      <c r="G40" s="94">
        <f t="shared" si="5"/>
        <v>0</v>
      </c>
      <c r="H40" s="94">
        <f t="shared" si="5"/>
        <v>73</v>
      </c>
      <c r="I40" s="94">
        <f t="shared" si="5"/>
        <v>554</v>
      </c>
      <c r="J40" s="94">
        <f t="shared" si="5"/>
        <v>3</v>
      </c>
      <c r="K40" s="94">
        <f t="shared" si="5"/>
        <v>16</v>
      </c>
    </row>
    <row r="41" spans="1:11" ht="13.5" customHeight="1">
      <c r="A41" s="97" t="s">
        <v>41</v>
      </c>
      <c r="B41" s="214">
        <v>91</v>
      </c>
      <c r="C41" s="99">
        <v>708</v>
      </c>
      <c r="D41" s="94">
        <f t="shared" si="3"/>
        <v>76</v>
      </c>
      <c r="E41" s="94">
        <f t="shared" si="4"/>
        <v>570</v>
      </c>
      <c r="F41" s="94">
        <v>0</v>
      </c>
      <c r="G41" s="94">
        <v>0</v>
      </c>
      <c r="H41" s="94">
        <v>73</v>
      </c>
      <c r="I41" s="94">
        <v>554</v>
      </c>
      <c r="J41" s="94">
        <v>3</v>
      </c>
      <c r="K41" s="94">
        <v>16</v>
      </c>
    </row>
    <row r="42" spans="1:11" ht="13.5" customHeight="1">
      <c r="A42" s="97" t="s">
        <v>227</v>
      </c>
      <c r="B42" s="215">
        <v>0</v>
      </c>
      <c r="C42" s="216">
        <v>0</v>
      </c>
      <c r="D42" s="94">
        <f t="shared" si="3"/>
        <v>0</v>
      </c>
      <c r="E42" s="94">
        <f t="shared" si="4"/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  <c r="K42" s="94">
        <v>0</v>
      </c>
    </row>
    <row r="43" spans="1:11" ht="13.5" customHeight="1">
      <c r="A43" s="96"/>
      <c r="B43" s="214"/>
      <c r="C43" s="99"/>
      <c r="D43" s="94"/>
      <c r="E43" s="94"/>
      <c r="F43" s="94"/>
      <c r="G43" s="94"/>
      <c r="H43" s="94"/>
      <c r="I43" s="94"/>
      <c r="J43" s="94"/>
      <c r="K43" s="94"/>
    </row>
    <row r="44" spans="1:11" ht="13.5" customHeight="1">
      <c r="A44" s="98" t="s">
        <v>277</v>
      </c>
      <c r="B44" s="214">
        <v>782</v>
      </c>
      <c r="C44" s="99">
        <v>1800</v>
      </c>
      <c r="D44" s="94">
        <f t="shared" si="3"/>
        <v>813</v>
      </c>
      <c r="E44" s="94">
        <f t="shared" si="4"/>
        <v>1861</v>
      </c>
      <c r="F44" s="94">
        <f aca="true" t="shared" si="6" ref="F44:K44">SUM(F45:F51)</f>
        <v>0</v>
      </c>
      <c r="G44" s="94">
        <f t="shared" si="6"/>
        <v>0</v>
      </c>
      <c r="H44" s="94">
        <f t="shared" si="6"/>
        <v>813</v>
      </c>
      <c r="I44" s="94">
        <f t="shared" si="6"/>
        <v>1861</v>
      </c>
      <c r="J44" s="94">
        <f t="shared" si="6"/>
        <v>0</v>
      </c>
      <c r="K44" s="94">
        <f t="shared" si="6"/>
        <v>0</v>
      </c>
    </row>
    <row r="45" spans="1:11" ht="13.5" customHeight="1">
      <c r="A45" s="97" t="s">
        <v>48</v>
      </c>
      <c r="B45" s="214">
        <v>296</v>
      </c>
      <c r="C45" s="99">
        <v>739</v>
      </c>
      <c r="D45" s="94">
        <f t="shared" si="3"/>
        <v>308</v>
      </c>
      <c r="E45" s="94">
        <f t="shared" si="4"/>
        <v>774</v>
      </c>
      <c r="F45" s="94">
        <v>0</v>
      </c>
      <c r="G45" s="94">
        <v>0</v>
      </c>
      <c r="H45" s="94">
        <v>308</v>
      </c>
      <c r="I45" s="94">
        <v>774</v>
      </c>
      <c r="J45" s="94">
        <v>0</v>
      </c>
      <c r="K45" s="94">
        <v>0</v>
      </c>
    </row>
    <row r="46" spans="1:11" ht="13.5" customHeight="1">
      <c r="A46" s="97" t="s">
        <v>42</v>
      </c>
      <c r="B46" s="214">
        <v>77</v>
      </c>
      <c r="C46" s="99">
        <v>93</v>
      </c>
      <c r="D46" s="94">
        <f t="shared" si="3"/>
        <v>82</v>
      </c>
      <c r="E46" s="94">
        <f t="shared" si="4"/>
        <v>102</v>
      </c>
      <c r="F46" s="94">
        <v>0</v>
      </c>
      <c r="G46" s="94">
        <v>0</v>
      </c>
      <c r="H46" s="94">
        <v>82</v>
      </c>
      <c r="I46" s="94">
        <v>102</v>
      </c>
      <c r="J46" s="94">
        <v>0</v>
      </c>
      <c r="K46" s="94">
        <v>0</v>
      </c>
    </row>
    <row r="47" spans="1:11" ht="13.5" customHeight="1">
      <c r="A47" s="97" t="s">
        <v>43</v>
      </c>
      <c r="B47" s="214">
        <v>58</v>
      </c>
      <c r="C47" s="99">
        <v>70</v>
      </c>
      <c r="D47" s="94">
        <f t="shared" si="3"/>
        <v>63</v>
      </c>
      <c r="E47" s="94">
        <f t="shared" si="4"/>
        <v>74</v>
      </c>
      <c r="F47" s="94">
        <v>0</v>
      </c>
      <c r="G47" s="94">
        <v>0</v>
      </c>
      <c r="H47" s="94">
        <v>63</v>
      </c>
      <c r="I47" s="94">
        <v>74</v>
      </c>
      <c r="J47" s="94">
        <v>0</v>
      </c>
      <c r="K47" s="94">
        <v>0</v>
      </c>
    </row>
    <row r="48" spans="1:11" ht="13.5" customHeight="1">
      <c r="A48" s="97" t="s">
        <v>44</v>
      </c>
      <c r="B48" s="214">
        <v>23</v>
      </c>
      <c r="C48" s="99">
        <v>24</v>
      </c>
      <c r="D48" s="94">
        <f t="shared" si="3"/>
        <v>24</v>
      </c>
      <c r="E48" s="94">
        <f t="shared" si="4"/>
        <v>24</v>
      </c>
      <c r="F48" s="94">
        <v>0</v>
      </c>
      <c r="G48" s="94">
        <v>0</v>
      </c>
      <c r="H48" s="94">
        <v>24</v>
      </c>
      <c r="I48" s="94">
        <v>24</v>
      </c>
      <c r="J48" s="94">
        <v>0</v>
      </c>
      <c r="K48" s="94">
        <v>0</v>
      </c>
    </row>
    <row r="49" spans="1:11" ht="13.5" customHeight="1">
      <c r="A49" s="76" t="s">
        <v>45</v>
      </c>
      <c r="B49" s="214">
        <v>28</v>
      </c>
      <c r="C49" s="99">
        <v>42</v>
      </c>
      <c r="D49" s="99">
        <f t="shared" si="3"/>
        <v>30</v>
      </c>
      <c r="E49" s="99">
        <f t="shared" si="4"/>
        <v>41</v>
      </c>
      <c r="F49" s="99">
        <v>0</v>
      </c>
      <c r="G49" s="99">
        <v>0</v>
      </c>
      <c r="H49" s="99">
        <v>30</v>
      </c>
      <c r="I49" s="99">
        <v>41</v>
      </c>
      <c r="J49" s="99">
        <v>0</v>
      </c>
      <c r="K49" s="99">
        <v>0</v>
      </c>
    </row>
    <row r="50" spans="1:11" ht="13.5" customHeight="1">
      <c r="A50" s="76" t="s">
        <v>46</v>
      </c>
      <c r="B50" s="214">
        <v>0</v>
      </c>
      <c r="C50" s="99">
        <v>0</v>
      </c>
      <c r="D50" s="99">
        <f t="shared" si="3"/>
        <v>0</v>
      </c>
      <c r="E50" s="99">
        <f t="shared" si="4"/>
        <v>0</v>
      </c>
      <c r="F50" s="99">
        <v>0</v>
      </c>
      <c r="G50" s="99">
        <v>0</v>
      </c>
      <c r="H50" s="99">
        <v>0</v>
      </c>
      <c r="I50" s="99">
        <v>0</v>
      </c>
      <c r="J50" s="99">
        <v>0</v>
      </c>
      <c r="K50" s="99">
        <v>0</v>
      </c>
    </row>
    <row r="51" spans="1:11" ht="13.5" customHeight="1">
      <c r="A51" s="100" t="s">
        <v>47</v>
      </c>
      <c r="B51" s="217">
        <v>300</v>
      </c>
      <c r="C51" s="101">
        <v>832</v>
      </c>
      <c r="D51" s="101">
        <f t="shared" si="3"/>
        <v>306</v>
      </c>
      <c r="E51" s="101">
        <f t="shared" si="4"/>
        <v>846</v>
      </c>
      <c r="F51" s="101">
        <v>0</v>
      </c>
      <c r="G51" s="101">
        <v>0</v>
      </c>
      <c r="H51" s="101">
        <v>306</v>
      </c>
      <c r="I51" s="101">
        <v>846</v>
      </c>
      <c r="J51" s="101">
        <v>0</v>
      </c>
      <c r="K51" s="101">
        <v>0</v>
      </c>
    </row>
    <row r="53" spans="6:11" ht="39.75" customHeight="1">
      <c r="F53" s="102"/>
      <c r="G53" s="102"/>
      <c r="H53" s="102"/>
      <c r="I53" s="102"/>
      <c r="J53" s="102"/>
      <c r="K53" s="102"/>
    </row>
  </sheetData>
  <sheetProtection/>
  <mergeCells count="10">
    <mergeCell ref="B27:C27"/>
    <mergeCell ref="D27:E27"/>
    <mergeCell ref="A1:K1"/>
    <mergeCell ref="A25:K25"/>
    <mergeCell ref="I26:K26"/>
    <mergeCell ref="B3:C3"/>
    <mergeCell ref="D3:E3"/>
    <mergeCell ref="F3:G3"/>
    <mergeCell ref="H3:I3"/>
    <mergeCell ref="J3:K3"/>
  </mergeCells>
  <printOptions horizont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大内　章平</cp:lastModifiedBy>
  <cp:lastPrinted>2015-01-22T06:13:05Z</cp:lastPrinted>
  <dcterms:created xsi:type="dcterms:W3CDTF">2003-10-02T07:37:54Z</dcterms:created>
  <dcterms:modified xsi:type="dcterms:W3CDTF">2015-02-26T09:00:53Z</dcterms:modified>
  <cp:category/>
  <cp:version/>
  <cp:contentType/>
  <cp:contentStatus/>
</cp:coreProperties>
</file>