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95" windowHeight="8235" tabRatio="871" activeTab="10"/>
  </bookViews>
  <sheets>
    <sheet name="㈱塩釜" sheetId="1" r:id="rId1"/>
    <sheet name="機船" sheetId="2" r:id="rId2"/>
    <sheet name="気仙沼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牡鹿" sheetId="10" r:id="rId10"/>
    <sheet name="七ヶ浜" sheetId="11" r:id="rId11"/>
    <sheet name="合計" sheetId="12" r:id="rId12"/>
    <sheet name="塩釜合計" sheetId="13" r:id="rId13"/>
    <sheet name="石巻合計" sheetId="14" r:id="rId14"/>
  </sheets>
  <definedNames>
    <definedName name="_xlnm.Print_Area" localSheetId="12">'塩釜合計'!$A$1:$AS$72</definedName>
    <definedName name="_xlnm.Print_Area" localSheetId="9">'牡鹿'!$A$1:$AS$72</definedName>
    <definedName name="_xlnm.Print_Area" localSheetId="0">'㈱塩釜'!$A$1:$AS$72</definedName>
    <definedName name="_xlnm.Print_Area" localSheetId="1">'機船'!$A$1:$AS$72</definedName>
    <definedName name="_xlnm.Print_Area" localSheetId="2">'気仙沼'!$A$1:$AS$72</definedName>
    <definedName name="_xlnm.Print_Area" localSheetId="11">'合計'!$A$1:$AS$72</definedName>
    <definedName name="_xlnm.Print_Area" localSheetId="10">'七ヶ浜'!$A$1:$AS$72</definedName>
    <definedName name="_xlnm.Print_Area" localSheetId="5">'女川'!$A$1:$AS$72</definedName>
    <definedName name="_xlnm.Print_Area" localSheetId="13">'石巻合計'!$A$1:$AS$72</definedName>
    <definedName name="_xlnm.Print_Area" localSheetId="3">'石巻第１'!$A$1:$AS$72</definedName>
    <definedName name="_xlnm.Print_Area" localSheetId="4">'石巻第２'!$A$1:$AS$72</definedName>
    <definedName name="_xlnm.Print_Area" localSheetId="6">'南三陸'!$A$1:$AS$72</definedName>
    <definedName name="_xlnm.Print_Area" localSheetId="8">'亘理'!$A$1:$AS$72</definedName>
    <definedName name="_xlnm.Print_Area" localSheetId="7">'閖上'!$A$1:$AS$72</definedName>
  </definedNames>
  <calcPr fullCalcOnLoad="1"/>
</workbook>
</file>

<file path=xl/sharedStrings.xml><?xml version="1.0" encoding="utf-8"?>
<sst xmlns="http://schemas.openxmlformats.org/spreadsheetml/2006/main" count="4979" uniqueCount="118">
  <si>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</si>
  <si>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</si>
  <si>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</si>
  <si>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</si>
  <si>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</si>
  <si>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</si>
  <si>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</si>
  <si>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</si>
  <si>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</si>
  <si>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</si>
  <si>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</si>
  <si>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</si>
  <si>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</si>
  <si>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</si>
  <si>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</si>
  <si>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</si>
  <si>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</si>
  <si>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</si>
  <si>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</si>
  <si>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</si>
  <si>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</si>
  <si>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</si>
  <si>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</si>
  <si>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</si>
  <si>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</si>
  <si>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</si>
  <si>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</si>
  <si>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</si>
  <si>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</si>
  <si>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</si>
  <si>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</si>
  <si>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</si>
  <si>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</si>
  <si>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</si>
  <si>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</si>
  <si>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</si>
  <si>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</si>
  <si>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</si>
  <si>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</si>
  <si>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</si>
  <si>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</si>
  <si>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</si>
  <si>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</si>
  <si>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</si>
  <si>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</si>
  <si>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</si>
  <si>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</si>
  <si>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</si>
  <si>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</si>
  <si>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</si>
  <si>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</si>
  <si>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</si>
  <si>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</si>
  <si>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</si>
  <si>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</si>
  <si>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</si>
  <si>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</si>
  <si>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</si>
  <si>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</si>
  <si>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</si>
  <si>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</si>
  <si>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</si>
  <si>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</si>
  <si>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</si>
  <si>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</si>
  <si>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</si>
  <si>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</si>
  <si>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</si>
  <si>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</si>
  <si>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</si>
  <si>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</si>
  <si>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塩釜地区機船漁業協同組合</t>
  </si>
  <si>
    <t>気仙沼漁業協同組合</t>
  </si>
  <si>
    <t>石巻魚市場㈱（石巻第１）</t>
  </si>
  <si>
    <t>石巻第２（渡波）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</si>
  <si>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</si>
  <si>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</si>
  <si>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</si>
  <si>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</si>
  <si>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</si>
  <si>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</si>
  <si>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</si>
  <si>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</si>
  <si>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</si>
  <si>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7月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</si>
  <si>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</si>
  <si>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</si>
  <si>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</si>
  <si>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</si>
  <si>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</si>
  <si>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輸  入  魚</t>
  </si>
  <si>
    <t>石巻合計（石巻第一＋石巻第二）</t>
  </si>
  <si>
    <t>突   ん   棒</t>
  </si>
  <si>
    <t>漁 船 水 揚 計</t>
  </si>
  <si>
    <t>の  り</t>
  </si>
  <si>
    <t>陸　　送</t>
  </si>
  <si>
    <t>陸　　送</t>
  </si>
  <si>
    <t>海　　送</t>
  </si>
  <si>
    <t>海　　送</t>
  </si>
  <si>
    <t>漁船・搬入計</t>
  </si>
  <si>
    <t>漁船・搬入計</t>
  </si>
  <si>
    <t>輸  入  魚</t>
  </si>
  <si>
    <t>輸   入  魚</t>
  </si>
  <si>
    <t>総  合  計</t>
  </si>
  <si>
    <t>総  合  計</t>
  </si>
  <si>
    <t>突   ん   棒</t>
  </si>
  <si>
    <t>漁 船 水 揚 計</t>
  </si>
  <si>
    <t>突　ん　棒</t>
  </si>
  <si>
    <t>突　ん　棒</t>
  </si>
  <si>
    <t>　漁船・搬入計</t>
  </si>
  <si>
    <t>１１．漁業種別・月別水揚高  （統括表）</t>
  </si>
  <si>
    <t>総括表</t>
  </si>
  <si>
    <t>塩釜合計（㈱塩釜魚市場＋塩釜地区機船漁業協同組合）</t>
  </si>
  <si>
    <t>石巻合計（石巻第一＋石巻第二）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</si>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</sst>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8" borderId="1" applyNumberFormat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2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8" borderId="4" applyNumberFormat="0" applyAlignment="0" applyProtection="0"/>
    <xf numFmtId="0" fontId="3" fillId="0" borderId="0" applyNumberFormat="0" applyFill="0" applyBorder="0" applyAlignment="0" applyProtection="0"/>
    <xf numFmtId="0" fontId="44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41" fontId="5" fillId="0" borderId="1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/>
      <protection/>
    </xf>
    <xf numFmtId="41" fontId="5" fillId="0" borderId="14" xfId="49" applyNumberFormat="1" applyFont="1" applyBorder="1" applyAlignment="1" applyProtection="1">
      <alignment/>
      <protection/>
    </xf>
    <xf numFmtId="41" fontId="5" fillId="0" borderId="15" xfId="49" applyNumberFormat="1" applyFont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/>
      <protection/>
    </xf>
    <xf numFmtId="41" fontId="5" fillId="0" borderId="10" xfId="49" applyNumberFormat="1" applyFont="1" applyFill="1" applyBorder="1" applyAlignment="1" applyProtection="1">
      <alignment/>
      <protection/>
    </xf>
    <xf numFmtId="41" fontId="5" fillId="0" borderId="16" xfId="49" applyNumberFormat="1" applyFont="1" applyBorder="1" applyAlignment="1" applyProtection="1">
      <alignment/>
      <protection/>
    </xf>
    <xf numFmtId="41" fontId="5" fillId="0" borderId="16" xfId="49" applyNumberFormat="1" applyFont="1" applyFill="1" applyBorder="1" applyAlignment="1" applyProtection="1">
      <alignment/>
      <protection/>
    </xf>
    <xf numFmtId="41" fontId="5" fillId="0" borderId="17" xfId="49" applyNumberFormat="1" applyFont="1" applyFill="1" applyBorder="1" applyAlignment="1" applyProtection="1">
      <alignment/>
      <protection/>
    </xf>
    <xf numFmtId="41" fontId="5" fillId="0" borderId="18" xfId="0" applyNumberFormat="1" applyFont="1" applyBorder="1" applyAlignment="1" applyProtection="1">
      <alignment shrinkToFit="1"/>
      <protection/>
    </xf>
    <xf numFmtId="41" fontId="5" fillId="0" borderId="14" xfId="0" applyNumberFormat="1" applyFont="1" applyBorder="1" applyAlignment="1" applyProtection="1">
      <alignment shrinkToFit="1"/>
      <protection/>
    </xf>
    <xf numFmtId="41" fontId="5" fillId="0" borderId="10" xfId="49" applyNumberFormat="1" applyFont="1" applyBorder="1" applyAlignment="1" applyProtection="1">
      <alignment shrinkToFit="1"/>
      <protection/>
    </xf>
    <xf numFmtId="41" fontId="5" fillId="0" borderId="19" xfId="0" applyNumberFormat="1" applyFont="1" applyBorder="1" applyAlignment="1" applyProtection="1">
      <alignment shrinkToFit="1"/>
      <protection/>
    </xf>
    <xf numFmtId="41" fontId="5" fillId="0" borderId="20" xfId="0" applyNumberFormat="1" applyFont="1" applyBorder="1" applyAlignment="1" applyProtection="1">
      <alignment shrinkToFit="1"/>
      <protection/>
    </xf>
    <xf numFmtId="41" fontId="5" fillId="0" borderId="11" xfId="49" applyNumberFormat="1" applyFont="1" applyBorder="1" applyAlignment="1" applyProtection="1">
      <alignment shrinkToFit="1"/>
      <protection/>
    </xf>
    <xf numFmtId="41" fontId="5" fillId="0" borderId="21" xfId="0" applyNumberFormat="1" applyFont="1" applyBorder="1" applyAlignment="1" applyProtection="1">
      <alignment shrinkToFit="1"/>
      <protection/>
    </xf>
    <xf numFmtId="41" fontId="5" fillId="0" borderId="13" xfId="0" applyNumberFormat="1" applyFont="1" applyBorder="1" applyAlignment="1" applyProtection="1">
      <alignment shrinkToFit="1"/>
      <protection/>
    </xf>
    <xf numFmtId="41" fontId="5" fillId="0" borderId="12" xfId="49" applyNumberFormat="1" applyFont="1" applyBorder="1" applyAlignment="1" applyProtection="1">
      <alignment shrinkToFit="1"/>
      <protection/>
    </xf>
    <xf numFmtId="41" fontId="5" fillId="0" borderId="16" xfId="49" applyNumberFormat="1" applyFont="1" applyFill="1" applyBorder="1" applyAlignment="1" applyProtection="1">
      <alignment shrinkToFit="1"/>
      <protection/>
    </xf>
    <xf numFmtId="41" fontId="5" fillId="0" borderId="22" xfId="49" applyNumberFormat="1" applyFont="1" applyBorder="1" applyAlignment="1" applyProtection="1">
      <alignment shrinkToFit="1"/>
      <protection/>
    </xf>
    <xf numFmtId="41" fontId="5" fillId="0" borderId="22" xfId="49" applyNumberFormat="1" applyFont="1" applyFill="1" applyBorder="1" applyAlignment="1" applyProtection="1">
      <alignment shrinkToFit="1"/>
      <protection/>
    </xf>
    <xf numFmtId="41" fontId="5" fillId="0" borderId="23" xfId="49" applyNumberFormat="1" applyFont="1" applyFill="1" applyBorder="1" applyAlignment="1" applyProtection="1">
      <alignment shrinkToFit="1"/>
      <protection/>
    </xf>
    <xf numFmtId="41" fontId="5" fillId="0" borderId="24" xfId="49" applyNumberFormat="1" applyFont="1" applyBorder="1" applyAlignment="1" applyProtection="1">
      <alignment/>
      <protection/>
    </xf>
    <xf numFmtId="194" fontId="5" fillId="0" borderId="10" xfId="49" applyNumberFormat="1" applyFont="1" applyBorder="1" applyAlignment="1" applyProtection="1">
      <alignment/>
      <protection/>
    </xf>
    <xf numFmtId="195" fontId="5" fillId="0" borderId="14" xfId="0" applyNumberFormat="1" applyFont="1" applyBorder="1" applyAlignment="1">
      <alignment/>
    </xf>
    <xf numFmtId="41" fontId="5" fillId="0" borderId="21" xfId="49" applyNumberFormat="1" applyFont="1" applyBorder="1" applyAlignment="1" applyProtection="1">
      <alignment/>
      <protection/>
    </xf>
    <xf numFmtId="41" fontId="5" fillId="0" borderId="18" xfId="49" applyNumberFormat="1" applyFont="1" applyBorder="1" applyAlignment="1" applyProtection="1">
      <alignment/>
      <protection/>
    </xf>
    <xf numFmtId="41" fontId="5" fillId="0" borderId="19" xfId="49" applyNumberFormat="1" applyFont="1" applyBorder="1" applyAlignment="1" applyProtection="1">
      <alignment/>
      <protection/>
    </xf>
    <xf numFmtId="41" fontId="5" fillId="0" borderId="20" xfId="49" applyNumberFormat="1" applyFont="1" applyBorder="1" applyAlignment="1" applyProtection="1">
      <alignment/>
      <protection/>
    </xf>
    <xf numFmtId="38" fontId="5" fillId="0" borderId="20" xfId="49" applyFont="1" applyBorder="1" applyAlignment="1">
      <alignment/>
    </xf>
    <xf numFmtId="38" fontId="5" fillId="0" borderId="14" xfId="49" applyFont="1" applyBorder="1" applyAlignment="1">
      <alignment/>
    </xf>
    <xf numFmtId="43" fontId="5" fillId="0" borderId="20" xfId="0" applyNumberFormat="1" applyFont="1" applyBorder="1" applyAlignment="1">
      <alignment/>
    </xf>
    <xf numFmtId="195" fontId="5" fillId="0" borderId="20" xfId="0" applyNumberFormat="1" applyFont="1" applyBorder="1" applyAlignment="1">
      <alignment shrinkToFit="1"/>
    </xf>
    <xf numFmtId="195" fontId="5" fillId="0" borderId="14" xfId="0" applyNumberFormat="1" applyFont="1" applyBorder="1" applyAlignment="1">
      <alignment shrinkToFit="1"/>
    </xf>
    <xf numFmtId="195" fontId="5" fillId="0" borderId="20" xfId="0" applyNumberFormat="1" applyFont="1" applyBorder="1" applyAlignment="1">
      <alignment/>
    </xf>
    <xf numFmtId="41" fontId="5" fillId="0" borderId="20" xfId="0" applyNumberFormat="1" applyFont="1" applyBorder="1" applyAlignment="1">
      <alignment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25" xfId="0" applyNumberFormat="1" applyFont="1" applyBorder="1" applyAlignment="1" applyProtection="1">
      <alignment shrinkToFit="1"/>
      <protection/>
    </xf>
    <xf numFmtId="41" fontId="5" fillId="0" borderId="26" xfId="0" applyNumberFormat="1" applyFont="1" applyBorder="1" applyAlignment="1" applyProtection="1">
      <alignment shrinkToFit="1"/>
      <protection/>
    </xf>
    <xf numFmtId="41" fontId="5" fillId="0" borderId="22" xfId="0" applyNumberFormat="1" applyFont="1" applyBorder="1" applyAlignment="1" applyProtection="1">
      <alignment shrinkToFit="1"/>
      <protection/>
    </xf>
    <xf numFmtId="41" fontId="5" fillId="0" borderId="22" xfId="0" applyNumberFormat="1" applyFont="1" applyFill="1" applyBorder="1" applyAlignment="1" applyProtection="1">
      <alignment shrinkToFit="1"/>
      <protection/>
    </xf>
    <xf numFmtId="41" fontId="5" fillId="0" borderId="0" xfId="49" applyNumberFormat="1" applyFont="1" applyAlignment="1" applyProtection="1">
      <alignment/>
      <protection/>
    </xf>
    <xf numFmtId="176" fontId="5" fillId="0" borderId="0" xfId="49" applyNumberFormat="1" applyFont="1" applyAlignment="1" applyProtection="1">
      <alignment/>
      <protection/>
    </xf>
    <xf numFmtId="38" fontId="5" fillId="0" borderId="0" xfId="49" applyFont="1" applyAlignment="1" applyProtection="1">
      <alignment/>
      <protection/>
    </xf>
    <xf numFmtId="176" fontId="5" fillId="0" borderId="27" xfId="49" applyNumberFormat="1" applyFont="1" applyBorder="1" applyAlignment="1" applyProtection="1">
      <alignment/>
      <protection/>
    </xf>
    <xf numFmtId="41" fontId="5" fillId="0" borderId="27" xfId="49" applyNumberFormat="1" applyFont="1" applyBorder="1" applyAlignment="1" applyProtection="1">
      <alignment/>
      <protection/>
    </xf>
    <xf numFmtId="38" fontId="5" fillId="0" borderId="27" xfId="49" applyFont="1" applyBorder="1" applyAlignment="1" applyProtection="1">
      <alignment horizontal="right" vertical="center"/>
      <protection/>
    </xf>
    <xf numFmtId="176" fontId="7" fillId="0" borderId="0" xfId="49" applyNumberFormat="1" applyFont="1" applyBorder="1" applyAlignment="1" applyProtection="1">
      <alignment/>
      <protection/>
    </xf>
    <xf numFmtId="176" fontId="5" fillId="0" borderId="0" xfId="49" applyNumberFormat="1" applyFont="1" applyBorder="1" applyAlignment="1" applyProtection="1">
      <alignment/>
      <protection/>
    </xf>
    <xf numFmtId="176" fontId="5" fillId="0" borderId="28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Continuous"/>
      <protection/>
    </xf>
    <xf numFmtId="41" fontId="5" fillId="0" borderId="29" xfId="49" applyNumberFormat="1" applyFont="1" applyBorder="1" applyAlignment="1" applyProtection="1">
      <alignment horizontal="centerContinuous"/>
      <protection/>
    </xf>
    <xf numFmtId="41" fontId="5" fillId="0" borderId="30" xfId="49" applyNumberFormat="1" applyFont="1" applyBorder="1" applyAlignment="1" applyProtection="1">
      <alignment horizontal="centerContinuous"/>
      <protection/>
    </xf>
    <xf numFmtId="176" fontId="5" fillId="0" borderId="31" xfId="49" applyNumberFormat="1" applyFont="1" applyBorder="1" applyAlignment="1" applyProtection="1">
      <alignment/>
      <protection/>
    </xf>
    <xf numFmtId="176" fontId="5" fillId="0" borderId="32" xfId="49" applyNumberFormat="1" applyFont="1" applyBorder="1" applyAlignment="1" applyProtection="1">
      <alignment/>
      <protection/>
    </xf>
    <xf numFmtId="176" fontId="5" fillId="0" borderId="33" xfId="49" applyNumberFormat="1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 horizontal="center"/>
      <protection/>
    </xf>
    <xf numFmtId="41" fontId="5" fillId="0" borderId="34" xfId="49" applyNumberFormat="1" applyFont="1" applyBorder="1" applyAlignment="1" applyProtection="1">
      <alignment horizontal="center" vertical="center"/>
      <protection/>
    </xf>
    <xf numFmtId="41" fontId="5" fillId="0" borderId="12" xfId="49" applyNumberFormat="1" applyFont="1" applyBorder="1" applyAlignment="1" applyProtection="1">
      <alignment horizontal="center" vertical="center"/>
      <protection/>
    </xf>
    <xf numFmtId="41" fontId="5" fillId="0" borderId="13" xfId="49" applyNumberFormat="1" applyFont="1" applyBorder="1" applyAlignment="1" applyProtection="1">
      <alignment horizontal="center" vertical="center"/>
      <protection/>
    </xf>
    <xf numFmtId="176" fontId="5" fillId="0" borderId="35" xfId="49" applyNumberFormat="1" applyFont="1" applyBorder="1" applyAlignment="1" applyProtection="1">
      <alignment/>
      <protection/>
    </xf>
    <xf numFmtId="176" fontId="5" fillId="0" borderId="36" xfId="49" applyNumberFormat="1" applyFont="1" applyBorder="1" applyAlignment="1" applyProtection="1">
      <alignment/>
      <protection/>
    </xf>
    <xf numFmtId="176" fontId="5" fillId="0" borderId="37" xfId="49" applyNumberFormat="1" applyFont="1" applyBorder="1" applyAlignment="1" applyProtection="1">
      <alignment/>
      <protection/>
    </xf>
    <xf numFmtId="176" fontId="5" fillId="0" borderId="29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"/>
      <protection/>
    </xf>
    <xf numFmtId="41" fontId="5" fillId="0" borderId="38" xfId="49" applyNumberFormat="1" applyFont="1" applyBorder="1" applyAlignment="1" applyProtection="1">
      <alignment horizontal="center" vertical="center"/>
      <protection/>
    </xf>
    <xf numFmtId="41" fontId="5" fillId="0" borderId="11" xfId="49" applyNumberFormat="1" applyFont="1" applyBorder="1" applyAlignment="1" applyProtection="1">
      <alignment horizontal="center" vertical="center"/>
      <protection/>
    </xf>
    <xf numFmtId="41" fontId="5" fillId="0" borderId="15" xfId="49" applyNumberFormat="1" applyFont="1" applyBorder="1" applyAlignment="1" applyProtection="1">
      <alignment horizontal="center" vertical="center"/>
      <protection/>
    </xf>
    <xf numFmtId="176" fontId="5" fillId="0" borderId="39" xfId="49" applyNumberFormat="1" applyFont="1" applyBorder="1" applyAlignment="1" applyProtection="1">
      <alignment/>
      <protection/>
    </xf>
    <xf numFmtId="176" fontId="5" fillId="0" borderId="40" xfId="49" applyNumberFormat="1" applyFont="1" applyBorder="1" applyAlignment="1" applyProtection="1">
      <alignment/>
      <protection/>
    </xf>
    <xf numFmtId="176" fontId="5" fillId="0" borderId="41" xfId="49" applyNumberFormat="1" applyFont="1" applyBorder="1" applyAlignment="1" applyProtection="1">
      <alignment horizontal="center"/>
      <protection/>
    </xf>
    <xf numFmtId="176" fontId="5" fillId="0" borderId="42" xfId="49" applyNumberFormat="1" applyFont="1" applyBorder="1" applyAlignment="1" applyProtection="1">
      <alignment horizontal="center"/>
      <protection/>
    </xf>
    <xf numFmtId="41" fontId="5" fillId="0" borderId="18" xfId="0" applyNumberFormat="1" applyFont="1" applyBorder="1" applyAlignment="1" applyProtection="1">
      <alignment/>
      <protection/>
    </xf>
    <xf numFmtId="41" fontId="5" fillId="0" borderId="14" xfId="0" applyNumberFormat="1" applyFont="1" applyBorder="1" applyAlignment="1" applyProtection="1">
      <alignment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43" xfId="49" applyNumberFormat="1" applyFont="1" applyBorder="1" applyAlignment="1" applyProtection="1">
      <alignment horizontal="center"/>
      <protection/>
    </xf>
    <xf numFmtId="41" fontId="5" fillId="0" borderId="19" xfId="0" applyNumberFormat="1" applyFont="1" applyBorder="1" applyAlignment="1" applyProtection="1">
      <alignment/>
      <protection/>
    </xf>
    <xf numFmtId="41" fontId="5" fillId="0" borderId="20" xfId="0" applyNumberFormat="1" applyFont="1" applyBorder="1" applyAlignment="1" applyProtection="1">
      <alignment/>
      <protection/>
    </xf>
    <xf numFmtId="176" fontId="5" fillId="0" borderId="44" xfId="49" applyNumberFormat="1" applyFont="1" applyBorder="1" applyAlignment="1" applyProtection="1">
      <alignment horizontal="center"/>
      <protection/>
    </xf>
    <xf numFmtId="176" fontId="5" fillId="0" borderId="45" xfId="49" applyNumberFormat="1" applyFont="1" applyBorder="1" applyAlignment="1" applyProtection="1">
      <alignment horizontal="center"/>
      <protection/>
    </xf>
    <xf numFmtId="176" fontId="5" fillId="0" borderId="37" xfId="49" applyNumberFormat="1" applyFont="1" applyBorder="1" applyAlignment="1" applyProtection="1">
      <alignment horizontal="center"/>
      <protection/>
    </xf>
    <xf numFmtId="176" fontId="5" fillId="0" borderId="39" xfId="49" applyNumberFormat="1" applyFont="1" applyBorder="1" applyAlignment="1" applyProtection="1">
      <alignment horizontal="center"/>
      <protection/>
    </xf>
    <xf numFmtId="176" fontId="5" fillId="0" borderId="40" xfId="49" applyNumberFormat="1" applyFont="1" applyBorder="1" applyAlignment="1" applyProtection="1">
      <alignment horizontal="center"/>
      <protection/>
    </xf>
    <xf numFmtId="176" fontId="5" fillId="0" borderId="46" xfId="49" applyNumberFormat="1" applyFont="1" applyBorder="1" applyAlignment="1" applyProtection="1">
      <alignment horizontal="center"/>
      <protection/>
    </xf>
    <xf numFmtId="176" fontId="5" fillId="0" borderId="47" xfId="49" applyNumberFormat="1" applyFont="1" applyBorder="1" applyAlignment="1" applyProtection="1">
      <alignment horizontal="center"/>
      <protection/>
    </xf>
    <xf numFmtId="176" fontId="5" fillId="0" borderId="48" xfId="49" applyNumberFormat="1" applyFont="1" applyBorder="1" applyAlignment="1" applyProtection="1">
      <alignment horizontal="center"/>
      <protection/>
    </xf>
    <xf numFmtId="176" fontId="5" fillId="0" borderId="49" xfId="49" applyNumberFormat="1" applyFont="1" applyBorder="1" applyAlignment="1" applyProtection="1">
      <alignment horizontal="center"/>
      <protection/>
    </xf>
    <xf numFmtId="176" fontId="5" fillId="0" borderId="50" xfId="49" applyNumberFormat="1" applyFont="1" applyBorder="1" applyAlignment="1" applyProtection="1">
      <alignment horizontal="center"/>
      <protection/>
    </xf>
    <xf numFmtId="176" fontId="5" fillId="0" borderId="51" xfId="49" applyNumberFormat="1" applyFont="1" applyBorder="1" applyAlignment="1" applyProtection="1">
      <alignment horizontal="center"/>
      <protection/>
    </xf>
    <xf numFmtId="176" fontId="5" fillId="0" borderId="52" xfId="49" applyNumberFormat="1" applyFont="1" applyBorder="1" applyAlignment="1" applyProtection="1">
      <alignment horizontal="center"/>
      <protection/>
    </xf>
    <xf numFmtId="41" fontId="5" fillId="0" borderId="21" xfId="0" applyNumberFormat="1" applyFont="1" applyBorder="1" applyAlignment="1" applyProtection="1">
      <alignment/>
      <protection/>
    </xf>
    <xf numFmtId="41" fontId="5" fillId="0" borderId="13" xfId="0" applyNumberFormat="1" applyFont="1" applyBorder="1" applyAlignment="1" applyProtection="1">
      <alignment/>
      <protection/>
    </xf>
    <xf numFmtId="176" fontId="5" fillId="0" borderId="53" xfId="49" applyNumberFormat="1" applyFont="1" applyBorder="1" applyAlignment="1" applyProtection="1">
      <alignment horizontal="center"/>
      <protection/>
    </xf>
    <xf numFmtId="176" fontId="5" fillId="0" borderId="54" xfId="49" applyNumberFormat="1" applyFont="1" applyBorder="1" applyAlignment="1" applyProtection="1">
      <alignment/>
      <protection/>
    </xf>
    <xf numFmtId="176" fontId="5" fillId="0" borderId="55" xfId="49" applyNumberFormat="1" applyFont="1" applyBorder="1" applyAlignment="1" applyProtection="1">
      <alignment/>
      <protection/>
    </xf>
    <xf numFmtId="176" fontId="5" fillId="0" borderId="56" xfId="49" applyNumberFormat="1" applyFont="1" applyBorder="1" applyAlignment="1" applyProtection="1">
      <alignment horizontal="center"/>
      <protection/>
    </xf>
    <xf numFmtId="200" fontId="5" fillId="0" borderId="57" xfId="0" applyNumberFormat="1" applyFont="1" applyBorder="1" applyAlignment="1" applyProtection="1">
      <alignment/>
      <protection/>
    </xf>
    <xf numFmtId="200" fontId="5" fillId="0" borderId="58" xfId="0" applyNumberFormat="1" applyFont="1" applyBorder="1" applyAlignment="1" applyProtection="1">
      <alignment shrinkToFit="1"/>
      <protection/>
    </xf>
    <xf numFmtId="200" fontId="5" fillId="0" borderId="59" xfId="0" applyNumberFormat="1" applyFont="1" applyBorder="1" applyAlignment="1" applyProtection="1">
      <alignment shrinkToFit="1"/>
      <protection/>
    </xf>
    <xf numFmtId="41" fontId="5" fillId="0" borderId="0" xfId="49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41" fontId="5" fillId="0" borderId="60" xfId="49" applyNumberFormat="1" applyFont="1" applyBorder="1" applyAlignment="1" applyProtection="1">
      <alignment horizontal="centerContinuous"/>
      <protection/>
    </xf>
    <xf numFmtId="41" fontId="5" fillId="0" borderId="61" xfId="49" applyNumberFormat="1" applyFont="1" applyBorder="1" applyAlignment="1" applyProtection="1">
      <alignment horizontal="centerContinuous"/>
      <protection/>
    </xf>
    <xf numFmtId="41" fontId="5" fillId="0" borderId="13" xfId="49" applyNumberFormat="1" applyFont="1" applyBorder="1" applyAlignment="1" applyProtection="1">
      <alignment horizontal="center"/>
      <protection/>
    </xf>
    <xf numFmtId="41" fontId="5" fillId="0" borderId="15" xfId="49" applyNumberFormat="1" applyFont="1" applyBorder="1" applyAlignment="1" applyProtection="1">
      <alignment horizontal="center"/>
      <protection/>
    </xf>
    <xf numFmtId="176" fontId="5" fillId="0" borderId="10" xfId="49" applyNumberFormat="1" applyFont="1" applyBorder="1" applyAlignment="1" applyProtection="1">
      <alignment horizontal="center"/>
      <protection/>
    </xf>
    <xf numFmtId="41" fontId="5" fillId="0" borderId="10" xfId="0" applyNumberFormat="1" applyFont="1" applyBorder="1" applyAlignment="1" applyProtection="1">
      <alignment/>
      <protection/>
    </xf>
    <xf numFmtId="41" fontId="9" fillId="0" borderId="10" xfId="0" applyNumberFormat="1" applyFont="1" applyBorder="1" applyAlignment="1" applyProtection="1">
      <alignment/>
      <protection/>
    </xf>
    <xf numFmtId="41" fontId="5" fillId="0" borderId="10" xfId="0" applyNumberFormat="1" applyFont="1" applyBorder="1" applyAlignment="1" applyProtection="1">
      <alignment shrinkToFit="1"/>
      <protection/>
    </xf>
    <xf numFmtId="176" fontId="5" fillId="0" borderId="11" xfId="49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 applyProtection="1">
      <alignment/>
      <protection/>
    </xf>
    <xf numFmtId="41" fontId="9" fillId="0" borderId="11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 shrinkToFit="1"/>
      <protection/>
    </xf>
    <xf numFmtId="41" fontId="5" fillId="0" borderId="15" xfId="0" applyNumberFormat="1" applyFont="1" applyBorder="1" applyAlignment="1" applyProtection="1">
      <alignment shrinkToFit="1"/>
      <protection/>
    </xf>
    <xf numFmtId="176" fontId="5" fillId="0" borderId="12" xfId="49" applyNumberFormat="1" applyFont="1" applyBorder="1" applyAlignment="1" applyProtection="1">
      <alignment horizontal="center"/>
      <protection/>
    </xf>
    <xf numFmtId="41" fontId="5" fillId="0" borderId="12" xfId="0" applyNumberFormat="1" applyFont="1" applyBorder="1" applyAlignment="1" applyProtection="1">
      <alignment/>
      <protection/>
    </xf>
    <xf numFmtId="41" fontId="5" fillId="0" borderId="12" xfId="0" applyNumberFormat="1" applyFont="1" applyBorder="1" applyAlignment="1" applyProtection="1">
      <alignment shrinkToFit="1"/>
      <protection/>
    </xf>
    <xf numFmtId="41" fontId="5" fillId="0" borderId="16" xfId="0" applyNumberFormat="1" applyFont="1" applyBorder="1" applyAlignment="1" applyProtection="1">
      <alignment/>
      <protection/>
    </xf>
    <xf numFmtId="41" fontId="5" fillId="0" borderId="16" xfId="0" applyNumberFormat="1" applyFont="1" applyBorder="1" applyAlignment="1" applyProtection="1">
      <alignment shrinkToFit="1"/>
      <protection/>
    </xf>
    <xf numFmtId="41" fontId="5" fillId="0" borderId="17" xfId="0" applyNumberFormat="1" applyFont="1" applyBorder="1" applyAlignment="1" applyProtection="1">
      <alignment shrinkToFit="1"/>
      <protection/>
    </xf>
    <xf numFmtId="176" fontId="5" fillId="0" borderId="0" xfId="49" applyNumberFormat="1" applyFont="1" applyAlignment="1" applyProtection="1">
      <alignment horizontal="right"/>
      <protection/>
    </xf>
    <xf numFmtId="41" fontId="5" fillId="0" borderId="14" xfId="49" applyNumberFormat="1" applyFont="1" applyBorder="1" applyAlignment="1" applyProtection="1">
      <alignment shrinkToFit="1"/>
      <protection/>
    </xf>
    <xf numFmtId="41" fontId="5" fillId="0" borderId="15" xfId="49" applyNumberFormat="1" applyFont="1" applyBorder="1" applyAlignment="1" applyProtection="1">
      <alignment shrinkToFit="1"/>
      <protection/>
    </xf>
    <xf numFmtId="41" fontId="5" fillId="0" borderId="13" xfId="49" applyNumberFormat="1" applyFont="1" applyBorder="1" applyAlignment="1" applyProtection="1">
      <alignment shrinkToFit="1"/>
      <protection/>
    </xf>
    <xf numFmtId="41" fontId="5" fillId="0" borderId="17" xfId="49" applyNumberFormat="1" applyFont="1" applyBorder="1" applyAlignment="1" applyProtection="1">
      <alignment shrinkToFit="1"/>
      <protection/>
    </xf>
    <xf numFmtId="41" fontId="5" fillId="0" borderId="10" xfId="49" applyNumberFormat="1" applyFont="1" applyBorder="1" applyAlignment="1" applyProtection="1">
      <alignment horizontal="right" vertical="center" shrinkToFit="1"/>
      <protection/>
    </xf>
    <xf numFmtId="41" fontId="5" fillId="0" borderId="14" xfId="49" applyNumberFormat="1" applyFont="1" applyBorder="1" applyAlignment="1" applyProtection="1">
      <alignment horizontal="right" vertical="center" shrinkToFit="1"/>
      <protection/>
    </xf>
    <xf numFmtId="41" fontId="5" fillId="0" borderId="11" xfId="49" applyNumberFormat="1" applyFont="1" applyBorder="1" applyAlignment="1" applyProtection="1">
      <alignment horizontal="right" vertical="center" shrinkToFit="1"/>
      <protection/>
    </xf>
    <xf numFmtId="41" fontId="5" fillId="0" borderId="15" xfId="49" applyNumberFormat="1" applyFont="1" applyBorder="1" applyAlignment="1" applyProtection="1">
      <alignment horizontal="right" vertical="center" shrinkToFit="1"/>
      <protection/>
    </xf>
    <xf numFmtId="41" fontId="5" fillId="0" borderId="12" xfId="49" applyNumberFormat="1" applyFont="1" applyBorder="1" applyAlignment="1" applyProtection="1">
      <alignment horizontal="right" vertical="center" shrinkToFit="1"/>
      <protection/>
    </xf>
    <xf numFmtId="41" fontId="5" fillId="0" borderId="13" xfId="49" applyNumberFormat="1" applyFont="1" applyBorder="1" applyAlignment="1" applyProtection="1">
      <alignment horizontal="right" vertical="center" shrinkToFit="1"/>
      <protection/>
    </xf>
    <xf numFmtId="41" fontId="5" fillId="0" borderId="10" xfId="49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5" fillId="0" borderId="62" xfId="49" applyNumberFormat="1" applyFont="1" applyBorder="1" applyAlignment="1" applyProtection="1">
      <alignment/>
      <protection/>
    </xf>
    <xf numFmtId="195" fontId="5" fillId="0" borderId="42" xfId="0" applyNumberFormat="1" applyFont="1" applyBorder="1" applyAlignment="1">
      <alignment/>
    </xf>
    <xf numFmtId="41" fontId="5" fillId="0" borderId="42" xfId="49" applyNumberFormat="1" applyFont="1" applyBorder="1" applyAlignment="1" applyProtection="1">
      <alignment/>
      <protection/>
    </xf>
    <xf numFmtId="41" fontId="6" fillId="0" borderId="0" xfId="49" applyNumberFormat="1" applyFont="1" applyAlignment="1" applyProtection="1">
      <alignment horizontal="center"/>
      <protection/>
    </xf>
    <xf numFmtId="176" fontId="5" fillId="0" borderId="26" xfId="49" applyNumberFormat="1" applyFont="1" applyBorder="1" applyAlignment="1" applyProtection="1">
      <alignment horizontal="center" vertical="center"/>
      <protection/>
    </xf>
    <xf numFmtId="176" fontId="5" fillId="0" borderId="15" xfId="49" applyNumberFormat="1" applyFont="1" applyBorder="1" applyAlignment="1" applyProtection="1">
      <alignment horizontal="center" vertical="center"/>
      <protection/>
    </xf>
    <xf numFmtId="41" fontId="5" fillId="0" borderId="30" xfId="49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6" fontId="5" fillId="0" borderId="63" xfId="49" applyNumberFormat="1" applyFont="1" applyBorder="1" applyAlignment="1" applyProtection="1">
      <alignment horizontal="center"/>
      <protection/>
    </xf>
    <xf numFmtId="176" fontId="5" fillId="0" borderId="64" xfId="49" applyNumberFormat="1" applyFont="1" applyBorder="1" applyAlignment="1" applyProtection="1">
      <alignment horizontal="center"/>
      <protection/>
    </xf>
    <xf numFmtId="176" fontId="5" fillId="0" borderId="65" xfId="49" applyNumberFormat="1" applyFont="1" applyBorder="1" applyAlignment="1" applyProtection="1">
      <alignment horizontal="center"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55" xfId="49" applyNumberFormat="1" applyFont="1" applyBorder="1" applyAlignment="1" applyProtection="1">
      <alignment horizontal="center" vertical="center"/>
      <protection/>
    </xf>
    <xf numFmtId="176" fontId="5" fillId="0" borderId="66" xfId="49" applyNumberFormat="1" applyFont="1" applyBorder="1" applyAlignment="1" applyProtection="1">
      <alignment horizontal="center" vertical="center"/>
      <protection/>
    </xf>
    <xf numFmtId="176" fontId="5" fillId="0" borderId="39" xfId="49" applyNumberFormat="1" applyFont="1" applyBorder="1" applyAlignment="1" applyProtection="1">
      <alignment horizontal="center" vertical="center"/>
      <protection/>
    </xf>
    <xf numFmtId="176" fontId="5" fillId="0" borderId="40" xfId="49" applyNumberFormat="1" applyFont="1" applyBorder="1" applyAlignment="1" applyProtection="1">
      <alignment horizontal="center" vertic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21" xfId="49" applyNumberFormat="1" applyFont="1" applyBorder="1" applyAlignment="1" applyProtection="1">
      <alignment horizontal="center"/>
      <protection/>
    </xf>
    <xf numFmtId="176" fontId="5" fillId="0" borderId="41" xfId="49" applyNumberFormat="1" applyFont="1" applyBorder="1" applyAlignment="1" applyProtection="1">
      <alignment horizontal="center" vertical="center"/>
      <protection/>
    </xf>
    <xf numFmtId="176" fontId="5" fillId="0" borderId="25" xfId="49" applyNumberFormat="1" applyFont="1" applyBorder="1" applyAlignment="1" applyProtection="1">
      <alignment horizontal="center" vertical="center"/>
      <protection/>
    </xf>
    <xf numFmtId="176" fontId="5" fillId="0" borderId="37" xfId="49" applyNumberFormat="1" applyFont="1" applyBorder="1" applyAlignment="1" applyProtection="1">
      <alignment horizontal="center" vertical="center"/>
      <protection/>
    </xf>
    <xf numFmtId="176" fontId="5" fillId="0" borderId="67" xfId="49" applyNumberFormat="1" applyFont="1" applyBorder="1" applyAlignment="1" applyProtection="1">
      <alignment horizontal="center" vertical="center"/>
      <protection/>
    </xf>
    <xf numFmtId="176" fontId="8" fillId="0" borderId="68" xfId="49" applyNumberFormat="1" applyFont="1" applyBorder="1" applyAlignment="1" applyProtection="1">
      <alignment horizontal="center"/>
      <protection/>
    </xf>
    <xf numFmtId="176" fontId="8" fillId="0" borderId="69" xfId="49" applyNumberFormat="1" applyFont="1" applyBorder="1" applyAlignment="1" applyProtection="1">
      <alignment horizontal="center"/>
      <protection/>
    </xf>
    <xf numFmtId="176" fontId="8" fillId="0" borderId="70" xfId="49" applyNumberFormat="1" applyFont="1" applyBorder="1" applyAlignment="1" applyProtection="1">
      <alignment horizontal="center"/>
      <protection/>
    </xf>
    <xf numFmtId="176" fontId="8" fillId="0" borderId="54" xfId="49" applyNumberFormat="1" applyFont="1" applyBorder="1" applyAlignment="1" applyProtection="1">
      <alignment horizontal="center" vertical="center"/>
      <protection/>
    </xf>
    <xf numFmtId="176" fontId="8" fillId="0" borderId="66" xfId="49" applyNumberFormat="1" applyFont="1" applyBorder="1" applyAlignment="1" applyProtection="1">
      <alignment horizontal="center" vertical="center"/>
      <protection/>
    </xf>
    <xf numFmtId="176" fontId="8" fillId="0" borderId="29" xfId="49" applyNumberFormat="1" applyFont="1" applyBorder="1" applyAlignment="1" applyProtection="1">
      <alignment horizontal="center" vertical="center"/>
      <protection/>
    </xf>
    <xf numFmtId="176" fontId="8" fillId="0" borderId="40" xfId="49" applyNumberFormat="1" applyFont="1" applyBorder="1" applyAlignment="1" applyProtection="1">
      <alignment horizontal="center" vertical="center"/>
      <protection/>
    </xf>
    <xf numFmtId="176" fontId="8" fillId="0" borderId="71" xfId="49" applyNumberFormat="1" applyFont="1" applyBorder="1" applyAlignment="1" applyProtection="1">
      <alignment horizontal="center"/>
      <protection/>
    </xf>
    <xf numFmtId="176" fontId="8" fillId="0" borderId="72" xfId="49" applyNumberFormat="1" applyFont="1" applyBorder="1" applyAlignment="1" applyProtection="1">
      <alignment horizontal="center"/>
      <protection/>
    </xf>
    <xf numFmtId="176" fontId="8" fillId="0" borderId="73" xfId="49" applyNumberFormat="1" applyFont="1" applyBorder="1" applyAlignment="1" applyProtection="1">
      <alignment horizontal="center"/>
      <protection/>
    </xf>
    <xf numFmtId="176" fontId="5" fillId="0" borderId="74" xfId="49" applyNumberFormat="1" applyFont="1" applyBorder="1" applyAlignment="1" applyProtection="1">
      <alignment horizontal="center"/>
      <protection/>
    </xf>
    <xf numFmtId="176" fontId="5" fillId="0" borderId="75" xfId="49" applyNumberFormat="1" applyFont="1" applyBorder="1" applyAlignment="1" applyProtection="1">
      <alignment horizontal="center"/>
      <protection/>
    </xf>
    <xf numFmtId="176" fontId="8" fillId="0" borderId="28" xfId="49" applyNumberFormat="1" applyFont="1" applyBorder="1" applyAlignment="1" applyProtection="1">
      <alignment horizontal="center"/>
      <protection/>
    </xf>
    <xf numFmtId="176" fontId="8" fillId="0" borderId="21" xfId="49" applyNumberFormat="1" applyFont="1" applyBorder="1" applyAlignment="1" applyProtection="1">
      <alignment horizontal="center"/>
      <protection/>
    </xf>
    <xf numFmtId="176" fontId="8" fillId="0" borderId="41" xfId="49" applyNumberFormat="1" applyFont="1" applyBorder="1" applyAlignment="1" applyProtection="1">
      <alignment horizontal="center" vertical="center"/>
      <protection/>
    </xf>
    <xf numFmtId="176" fontId="8" fillId="0" borderId="25" xfId="49" applyNumberFormat="1" applyFont="1" applyBorder="1" applyAlignment="1" applyProtection="1">
      <alignment horizontal="center" vertical="center"/>
      <protection/>
    </xf>
    <xf numFmtId="176" fontId="8" fillId="0" borderId="37" xfId="49" applyNumberFormat="1" applyFont="1" applyBorder="1" applyAlignment="1" applyProtection="1">
      <alignment horizontal="center" vertical="center"/>
      <protection/>
    </xf>
    <xf numFmtId="176" fontId="8" fillId="0" borderId="67" xfId="49" applyNumberFormat="1" applyFont="1" applyBorder="1" applyAlignment="1" applyProtection="1">
      <alignment horizontal="center" vertical="center"/>
      <protection/>
    </xf>
    <xf numFmtId="176" fontId="8" fillId="0" borderId="76" xfId="49" applyNumberFormat="1" applyFont="1" applyBorder="1" applyAlignment="1" applyProtection="1">
      <alignment horizontal="center"/>
      <protection/>
    </xf>
    <xf numFmtId="176" fontId="8" fillId="0" borderId="35" xfId="49" applyNumberFormat="1" applyFont="1" applyBorder="1" applyAlignment="1" applyProtection="1">
      <alignment horizontal="center"/>
      <protection/>
    </xf>
    <xf numFmtId="176" fontId="8" fillId="0" borderId="36" xfId="49" applyNumberFormat="1" applyFont="1" applyBorder="1" applyAlignment="1" applyProtection="1">
      <alignment horizontal="center"/>
      <protection/>
    </xf>
    <xf numFmtId="41" fontId="5" fillId="0" borderId="30" xfId="49" applyNumberFormat="1" applyFont="1" applyBorder="1" applyAlignment="1" applyProtection="1">
      <alignment horizontal="center"/>
      <protection/>
    </xf>
    <xf numFmtId="41" fontId="5" fillId="0" borderId="60" xfId="49" applyNumberFormat="1" applyFont="1" applyBorder="1" applyAlignment="1" applyProtection="1">
      <alignment horizontal="center"/>
      <protection/>
    </xf>
    <xf numFmtId="41" fontId="5" fillId="0" borderId="61" xfId="49" applyNumberFormat="1" applyFont="1" applyBorder="1" applyAlignment="1" applyProtection="1">
      <alignment horizontal="center"/>
      <protection/>
    </xf>
    <xf numFmtId="41" fontId="5" fillId="0" borderId="77" xfId="49" applyNumberFormat="1" applyFont="1" applyBorder="1" applyAlignment="1" applyProtection="1">
      <alignment horizontal="center"/>
      <protection/>
    </xf>
    <xf numFmtId="176" fontId="5" fillId="0" borderId="78" xfId="49" applyNumberFormat="1" applyFont="1" applyBorder="1" applyAlignment="1" applyProtection="1">
      <alignment horizontal="center" vertical="center"/>
      <protection/>
    </xf>
    <xf numFmtId="176" fontId="5" fillId="0" borderId="11" xfId="49" applyNumberFormat="1" applyFont="1" applyBorder="1" applyAlignment="1" applyProtection="1">
      <alignment horizontal="center" vertical="center"/>
      <protection/>
    </xf>
    <xf numFmtId="176" fontId="8" fillId="0" borderId="55" xfId="49" applyNumberFormat="1" applyFont="1" applyBorder="1" applyAlignment="1" applyProtection="1">
      <alignment horizontal="center" vertical="center"/>
      <protection/>
    </xf>
    <xf numFmtId="176" fontId="8" fillId="0" borderId="39" xfId="49" applyNumberFormat="1" applyFont="1" applyBorder="1" applyAlignment="1" applyProtection="1">
      <alignment horizontal="center" vertical="center"/>
      <protection/>
    </xf>
    <xf numFmtId="41" fontId="5" fillId="0" borderId="29" xfId="49" applyNumberFormat="1" applyFont="1" applyBorder="1" applyAlignment="1" applyProtection="1">
      <alignment/>
      <protection/>
    </xf>
    <xf numFmtId="41" fontId="5" fillId="0" borderId="79" xfId="49" applyNumberFormat="1" applyFont="1" applyBorder="1" applyAlignment="1" applyProtection="1">
      <alignment/>
      <protection/>
    </xf>
    <xf numFmtId="41" fontId="5" fillId="0" borderId="45" xfId="49" applyNumberFormat="1" applyFont="1" applyBorder="1" applyAlignment="1" applyProtection="1">
      <alignment/>
      <protection/>
    </xf>
    <xf numFmtId="41" fontId="5" fillId="0" borderId="43" xfId="49" applyNumberFormat="1" applyFont="1" applyBorder="1" applyAlignment="1" applyProtection="1">
      <alignment/>
      <protection/>
    </xf>
    <xf numFmtId="41" fontId="5" fillId="0" borderId="52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 applyProtection="1">
      <alignment/>
      <protection/>
    </xf>
    <xf numFmtId="41" fontId="5" fillId="0" borderId="80" xfId="49" applyNumberFormat="1" applyFont="1" applyBorder="1" applyAlignment="1" applyProtection="1">
      <alignment/>
      <protection/>
    </xf>
    <xf numFmtId="41" fontId="5" fillId="0" borderId="52" xfId="49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7" bestFit="1" customWidth="1"/>
    <col min="20" max="20" width="16.625" style="47" customWidth="1"/>
    <col min="21" max="21" width="18.125" style="47" bestFit="1" customWidth="1"/>
    <col min="22" max="22" width="15.25390625" style="47" bestFit="1" customWidth="1"/>
    <col min="23" max="23" width="16.625" style="47" customWidth="1"/>
    <col min="24" max="24" width="18.125" style="47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7" customWidth="1"/>
  </cols>
  <sheetData>
    <row r="1" spans="1:25" ht="32.25">
      <c r="A1" s="144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5"/>
    </row>
    <row r="2" spans="1:45" ht="19.5" thickBot="1">
      <c r="A2" s="48" t="s">
        <v>75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0"/>
      <c r="X2" s="50"/>
      <c r="Y2" s="49" t="s">
        <v>1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B3" s="52"/>
      <c r="C3" s="52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147" t="s">
        <v>83</v>
      </c>
      <c r="W3" s="148"/>
      <c r="X3" s="14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60"/>
    </row>
    <row r="4" spans="1:46" ht="18.75">
      <c r="A4" s="53"/>
      <c r="B4" s="52"/>
      <c r="C4" s="52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2" t="s">
        <v>15</v>
      </c>
      <c r="T4" s="63" t="s">
        <v>16</v>
      </c>
      <c r="U4" s="63" t="s">
        <v>17</v>
      </c>
      <c r="V4" s="62" t="s">
        <v>15</v>
      </c>
      <c r="W4" s="63" t="s">
        <v>16</v>
      </c>
      <c r="X4" s="64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60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70" t="s">
        <v>18</v>
      </c>
      <c r="T5" s="71" t="s">
        <v>19</v>
      </c>
      <c r="U5" s="71" t="s">
        <v>20</v>
      </c>
      <c r="V5" s="70" t="s">
        <v>18</v>
      </c>
      <c r="W5" s="71" t="s">
        <v>19</v>
      </c>
      <c r="X5" s="72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60"/>
    </row>
    <row r="6" spans="1:46" ht="18.75">
      <c r="A6" s="75" t="s">
        <v>21</v>
      </c>
      <c r="B6" s="145" t="s">
        <v>22</v>
      </c>
      <c r="C6" s="76" t="s">
        <v>23</v>
      </c>
      <c r="D6" s="77"/>
      <c r="E6" s="78"/>
      <c r="F6" s="78"/>
      <c r="G6" s="77"/>
      <c r="H6" s="78"/>
      <c r="I6" s="78"/>
      <c r="J6" s="13"/>
      <c r="K6" s="14"/>
      <c r="L6" s="14"/>
      <c r="M6" s="13"/>
      <c r="N6" s="14"/>
      <c r="O6" s="14"/>
      <c r="P6" s="77"/>
      <c r="Q6" s="78"/>
      <c r="R6" s="78"/>
      <c r="S6" s="77">
        <v>1</v>
      </c>
      <c r="T6" s="78">
        <v>23.35</v>
      </c>
      <c r="U6" s="78">
        <v>24926.625150000003</v>
      </c>
      <c r="V6" s="13"/>
      <c r="W6" s="14"/>
      <c r="X6" s="14"/>
      <c r="Y6" s="78"/>
      <c r="Z6" s="78"/>
      <c r="AA6" s="78"/>
      <c r="AB6" s="77"/>
      <c r="AC6" s="78"/>
      <c r="AD6" s="78"/>
      <c r="AE6" s="77"/>
      <c r="AF6" s="78"/>
      <c r="AG6" s="78"/>
      <c r="AH6" s="77"/>
      <c r="AI6" s="78"/>
      <c r="AJ6" s="78"/>
      <c r="AK6" s="77"/>
      <c r="AL6" s="78"/>
      <c r="AM6" s="78"/>
      <c r="AN6" s="15">
        <f>+D6+G6+J6+M6+P6+S6+V6+Y6+AB6+AE6+AH6+AK6</f>
        <v>1</v>
      </c>
      <c r="AO6" s="15">
        <f aca="true" t="shared" si="0" ref="AO6:AO37">+E6+H6+K6+N6+Q6+T6+W6+Z6+AC6+AF6+AI6+AL6</f>
        <v>23.35</v>
      </c>
      <c r="AP6" s="15">
        <f aca="true" t="shared" si="1" ref="AP6:AP37">+F6+I6+L6+O6+R6+U6+X6+AA6+AD6+AG6+AJ6+AM6</f>
        <v>24926.625150000003</v>
      </c>
      <c r="AQ6" s="79" t="s">
        <v>23</v>
      </c>
      <c r="AR6" s="145" t="s">
        <v>22</v>
      </c>
      <c r="AS6" s="80" t="s">
        <v>21</v>
      </c>
      <c r="AT6" s="60"/>
    </row>
    <row r="7" spans="1:46" ht="18.75">
      <c r="A7" s="81"/>
      <c r="B7" s="146"/>
      <c r="C7" s="82" t="s">
        <v>24</v>
      </c>
      <c r="D7" s="83"/>
      <c r="E7" s="84"/>
      <c r="F7" s="84"/>
      <c r="G7" s="83"/>
      <c r="H7" s="84"/>
      <c r="I7" s="84"/>
      <c r="J7" s="16"/>
      <c r="K7" s="17"/>
      <c r="L7" s="17"/>
      <c r="M7" s="16"/>
      <c r="N7" s="17"/>
      <c r="O7" s="17"/>
      <c r="P7" s="83"/>
      <c r="Q7" s="84"/>
      <c r="R7" s="84"/>
      <c r="S7" s="83"/>
      <c r="T7" s="84"/>
      <c r="U7" s="33"/>
      <c r="V7" s="16">
        <v>6</v>
      </c>
      <c r="W7" s="17">
        <v>202.454</v>
      </c>
      <c r="X7" s="36">
        <v>93353.08395</v>
      </c>
      <c r="Y7" s="84">
        <v>6</v>
      </c>
      <c r="Z7" s="84">
        <v>337.432</v>
      </c>
      <c r="AA7" s="38">
        <v>141169.69230000002</v>
      </c>
      <c r="AB7" s="83">
        <v>2</v>
      </c>
      <c r="AC7" s="84">
        <v>69.626</v>
      </c>
      <c r="AD7" s="39">
        <v>49421.998</v>
      </c>
      <c r="AE7" s="83"/>
      <c r="AF7" s="84"/>
      <c r="AG7" s="84"/>
      <c r="AH7" s="83"/>
      <c r="AI7" s="84"/>
      <c r="AJ7" s="84"/>
      <c r="AK7" s="83"/>
      <c r="AL7" s="84"/>
      <c r="AM7" s="84"/>
      <c r="AN7" s="18">
        <f aca="true" t="shared" si="2" ref="AN7:AN37">+D7+G7+J7+M7+P7+S7+V7+Y7+AB7+AE7+AH7+AK7</f>
        <v>14</v>
      </c>
      <c r="AO7" s="18">
        <f t="shared" si="0"/>
        <v>609.512</v>
      </c>
      <c r="AP7" s="18">
        <f t="shared" si="1"/>
        <v>283944.77425</v>
      </c>
      <c r="AQ7" s="85" t="s">
        <v>24</v>
      </c>
      <c r="AR7" s="146"/>
      <c r="AS7" s="80"/>
      <c r="AT7" s="60"/>
    </row>
    <row r="8" spans="1:46" ht="18.75">
      <c r="A8" s="81" t="s">
        <v>25</v>
      </c>
      <c r="B8" s="145" t="s">
        <v>26</v>
      </c>
      <c r="C8" s="86" t="s">
        <v>23</v>
      </c>
      <c r="D8" s="77"/>
      <c r="E8" s="78"/>
      <c r="F8" s="78"/>
      <c r="G8" s="77"/>
      <c r="H8" s="78"/>
      <c r="I8" s="78"/>
      <c r="J8" s="13"/>
      <c r="K8" s="14"/>
      <c r="L8" s="14"/>
      <c r="M8" s="13"/>
      <c r="N8" s="14"/>
      <c r="O8" s="14"/>
      <c r="P8" s="77"/>
      <c r="Q8" s="78"/>
      <c r="R8" s="78"/>
      <c r="S8" s="77"/>
      <c r="T8" s="78"/>
      <c r="U8" s="78"/>
      <c r="V8" s="13"/>
      <c r="W8" s="14"/>
      <c r="X8" s="14"/>
      <c r="Y8" s="78"/>
      <c r="Z8" s="78"/>
      <c r="AA8" s="78"/>
      <c r="AB8" s="77"/>
      <c r="AC8" s="78"/>
      <c r="AD8" s="78">
        <v>0</v>
      </c>
      <c r="AE8" s="77"/>
      <c r="AF8" s="78"/>
      <c r="AG8" s="78"/>
      <c r="AH8" s="77"/>
      <c r="AI8" s="78"/>
      <c r="AJ8" s="78"/>
      <c r="AK8" s="77"/>
      <c r="AL8" s="78"/>
      <c r="AM8" s="78"/>
      <c r="AN8" s="15">
        <f t="shared" si="2"/>
        <v>0</v>
      </c>
      <c r="AO8" s="15">
        <f t="shared" si="0"/>
        <v>0</v>
      </c>
      <c r="AP8" s="15">
        <f t="shared" si="1"/>
        <v>0</v>
      </c>
      <c r="AQ8" s="79" t="s">
        <v>23</v>
      </c>
      <c r="AR8" s="145" t="s">
        <v>26</v>
      </c>
      <c r="AS8" s="80" t="s">
        <v>25</v>
      </c>
      <c r="AT8" s="60"/>
    </row>
    <row r="9" spans="1:46" ht="18.75">
      <c r="A9" s="81"/>
      <c r="B9" s="146"/>
      <c r="C9" s="82" t="s">
        <v>24</v>
      </c>
      <c r="D9" s="83"/>
      <c r="E9" s="84"/>
      <c r="F9" s="84"/>
      <c r="G9" s="83"/>
      <c r="H9" s="84"/>
      <c r="I9" s="84"/>
      <c r="J9" s="16"/>
      <c r="K9" s="17"/>
      <c r="L9" s="17"/>
      <c r="M9" s="16"/>
      <c r="N9" s="17"/>
      <c r="O9" s="17"/>
      <c r="P9" s="83"/>
      <c r="Q9" s="84"/>
      <c r="R9" s="84"/>
      <c r="S9" s="83"/>
      <c r="T9" s="84"/>
      <c r="U9" s="84"/>
      <c r="V9" s="16"/>
      <c r="W9" s="17"/>
      <c r="X9" s="17"/>
      <c r="Y9" s="84"/>
      <c r="Z9" s="84"/>
      <c r="AA9" s="84"/>
      <c r="AB9" s="83"/>
      <c r="AC9" s="84"/>
      <c r="AD9" s="84">
        <v>0</v>
      </c>
      <c r="AE9" s="83"/>
      <c r="AF9" s="84"/>
      <c r="AG9" s="84"/>
      <c r="AH9" s="83"/>
      <c r="AI9" s="84"/>
      <c r="AJ9" s="84"/>
      <c r="AK9" s="83"/>
      <c r="AL9" s="84"/>
      <c r="AM9" s="84"/>
      <c r="AN9" s="18">
        <f t="shared" si="2"/>
        <v>0</v>
      </c>
      <c r="AO9" s="18">
        <f t="shared" si="0"/>
        <v>0</v>
      </c>
      <c r="AP9" s="18">
        <f t="shared" si="1"/>
        <v>0</v>
      </c>
      <c r="AQ9" s="85" t="s">
        <v>24</v>
      </c>
      <c r="AR9" s="146"/>
      <c r="AS9" s="80"/>
      <c r="AT9" s="60"/>
    </row>
    <row r="10" spans="1:46" ht="18.75">
      <c r="A10" s="81" t="s">
        <v>27</v>
      </c>
      <c r="B10" s="145" t="s">
        <v>28</v>
      </c>
      <c r="C10" s="86" t="s">
        <v>23</v>
      </c>
      <c r="D10" s="77"/>
      <c r="E10" s="78"/>
      <c r="F10" s="78"/>
      <c r="G10" s="77"/>
      <c r="H10" s="78"/>
      <c r="I10" s="78"/>
      <c r="J10" s="13"/>
      <c r="K10" s="14"/>
      <c r="L10" s="14"/>
      <c r="M10" s="13"/>
      <c r="N10" s="14"/>
      <c r="O10" s="14"/>
      <c r="P10" s="77"/>
      <c r="Q10" s="78"/>
      <c r="R10" s="78"/>
      <c r="S10" s="77"/>
      <c r="T10" s="78"/>
      <c r="U10" s="78"/>
      <c r="V10" s="13"/>
      <c r="W10" s="14"/>
      <c r="X10" s="14"/>
      <c r="Y10" s="78"/>
      <c r="Z10" s="78"/>
      <c r="AA10" s="78"/>
      <c r="AB10" s="77"/>
      <c r="AC10" s="78"/>
      <c r="AD10" s="78">
        <v>0</v>
      </c>
      <c r="AE10" s="77"/>
      <c r="AF10" s="78"/>
      <c r="AG10" s="78"/>
      <c r="AH10" s="77"/>
      <c r="AI10" s="78"/>
      <c r="AJ10" s="78"/>
      <c r="AK10" s="77"/>
      <c r="AL10" s="78"/>
      <c r="AM10" s="78"/>
      <c r="AN10" s="15">
        <f t="shared" si="2"/>
        <v>0</v>
      </c>
      <c r="AO10" s="15">
        <f t="shared" si="0"/>
        <v>0</v>
      </c>
      <c r="AP10" s="15">
        <f t="shared" si="1"/>
        <v>0</v>
      </c>
      <c r="AQ10" s="79" t="s">
        <v>23</v>
      </c>
      <c r="AR10" s="145" t="s">
        <v>28</v>
      </c>
      <c r="AS10" s="80" t="s">
        <v>27</v>
      </c>
      <c r="AT10" s="60"/>
    </row>
    <row r="11" spans="1:46" ht="18.75">
      <c r="A11" s="87"/>
      <c r="B11" s="146"/>
      <c r="C11" s="82" t="s">
        <v>24</v>
      </c>
      <c r="D11" s="83"/>
      <c r="E11" s="84"/>
      <c r="F11" s="84"/>
      <c r="G11" s="83"/>
      <c r="H11" s="84"/>
      <c r="I11" s="84"/>
      <c r="J11" s="16"/>
      <c r="K11" s="17"/>
      <c r="L11" s="17"/>
      <c r="M11" s="16"/>
      <c r="N11" s="17"/>
      <c r="O11" s="17"/>
      <c r="P11" s="83"/>
      <c r="Q11" s="84"/>
      <c r="R11" s="84"/>
      <c r="S11" s="83"/>
      <c r="T11" s="84"/>
      <c r="U11" s="84"/>
      <c r="V11" s="16"/>
      <c r="W11" s="17"/>
      <c r="X11" s="17"/>
      <c r="Y11" s="84"/>
      <c r="Z11" s="84"/>
      <c r="AA11" s="84"/>
      <c r="AB11" s="83"/>
      <c r="AC11" s="84"/>
      <c r="AD11" s="84">
        <v>0</v>
      </c>
      <c r="AE11" s="83"/>
      <c r="AF11" s="84"/>
      <c r="AG11" s="84"/>
      <c r="AH11" s="83"/>
      <c r="AI11" s="84"/>
      <c r="AJ11" s="84"/>
      <c r="AK11" s="83"/>
      <c r="AL11" s="84"/>
      <c r="AM11" s="84"/>
      <c r="AN11" s="18">
        <f t="shared" si="2"/>
        <v>0</v>
      </c>
      <c r="AO11" s="18">
        <f t="shared" si="0"/>
        <v>0</v>
      </c>
      <c r="AP11" s="18">
        <f t="shared" si="1"/>
        <v>0</v>
      </c>
      <c r="AQ11" s="88" t="s">
        <v>24</v>
      </c>
      <c r="AR11" s="146"/>
      <c r="AS11" s="89"/>
      <c r="AT11" s="60"/>
    </row>
    <row r="12" spans="1:46" ht="18.75">
      <c r="A12" s="81"/>
      <c r="B12" s="145" t="s">
        <v>29</v>
      </c>
      <c r="C12" s="86" t="s">
        <v>23</v>
      </c>
      <c r="D12" s="77"/>
      <c r="E12" s="78"/>
      <c r="F12" s="78"/>
      <c r="G12" s="77"/>
      <c r="H12" s="78"/>
      <c r="I12" s="78"/>
      <c r="J12" s="13"/>
      <c r="K12" s="14"/>
      <c r="L12" s="14"/>
      <c r="M12" s="13"/>
      <c r="N12" s="14"/>
      <c r="O12" s="14"/>
      <c r="P12" s="77"/>
      <c r="Q12" s="78"/>
      <c r="R12" s="78"/>
      <c r="S12" s="77"/>
      <c r="T12" s="78"/>
      <c r="U12" s="78"/>
      <c r="V12" s="13"/>
      <c r="W12" s="14"/>
      <c r="X12" s="14"/>
      <c r="Y12" s="78"/>
      <c r="Z12" s="78"/>
      <c r="AA12" s="78"/>
      <c r="AB12" s="77"/>
      <c r="AC12" s="78"/>
      <c r="AD12" s="78">
        <v>0</v>
      </c>
      <c r="AE12" s="77"/>
      <c r="AF12" s="78"/>
      <c r="AG12" s="78"/>
      <c r="AH12" s="77"/>
      <c r="AI12" s="78"/>
      <c r="AJ12" s="78"/>
      <c r="AK12" s="77"/>
      <c r="AL12" s="78"/>
      <c r="AM12" s="78"/>
      <c r="AN12" s="15">
        <f t="shared" si="2"/>
        <v>0</v>
      </c>
      <c r="AO12" s="15">
        <f t="shared" si="0"/>
        <v>0</v>
      </c>
      <c r="AP12" s="15">
        <f t="shared" si="1"/>
        <v>0</v>
      </c>
      <c r="AQ12" s="79" t="s">
        <v>23</v>
      </c>
      <c r="AR12" s="145" t="s">
        <v>29</v>
      </c>
      <c r="AS12" s="80"/>
      <c r="AT12" s="60"/>
    </row>
    <row r="13" spans="1:46" ht="18.75">
      <c r="A13" s="81" t="s">
        <v>30</v>
      </c>
      <c r="B13" s="146"/>
      <c r="C13" s="82" t="s">
        <v>24</v>
      </c>
      <c r="D13" s="83"/>
      <c r="E13" s="84"/>
      <c r="F13" s="84"/>
      <c r="G13" s="83"/>
      <c r="H13" s="84"/>
      <c r="I13" s="84"/>
      <c r="J13" s="16"/>
      <c r="K13" s="17"/>
      <c r="L13" s="17"/>
      <c r="M13" s="16"/>
      <c r="N13" s="17"/>
      <c r="O13" s="17"/>
      <c r="P13" s="83"/>
      <c r="Q13" s="84"/>
      <c r="R13" s="84"/>
      <c r="S13" s="83"/>
      <c r="T13" s="84"/>
      <c r="U13" s="84"/>
      <c r="V13" s="16"/>
      <c r="W13" s="17"/>
      <c r="X13" s="17"/>
      <c r="Y13" s="84"/>
      <c r="Z13" s="84"/>
      <c r="AA13" s="84"/>
      <c r="AB13" s="83"/>
      <c r="AC13" s="84"/>
      <c r="AD13" s="84">
        <v>0</v>
      </c>
      <c r="AE13" s="83"/>
      <c r="AF13" s="84"/>
      <c r="AG13" s="84"/>
      <c r="AH13" s="83"/>
      <c r="AI13" s="84"/>
      <c r="AJ13" s="84"/>
      <c r="AK13" s="83"/>
      <c r="AL13" s="84"/>
      <c r="AM13" s="84"/>
      <c r="AN13" s="18">
        <f t="shared" si="2"/>
        <v>0</v>
      </c>
      <c r="AO13" s="18">
        <f t="shared" si="0"/>
        <v>0</v>
      </c>
      <c r="AP13" s="18">
        <f t="shared" si="1"/>
        <v>0</v>
      </c>
      <c r="AQ13" s="85" t="s">
        <v>24</v>
      </c>
      <c r="AR13" s="146"/>
      <c r="AS13" s="80" t="s">
        <v>30</v>
      </c>
      <c r="AT13" s="60"/>
    </row>
    <row r="14" spans="1:46" ht="18.75">
      <c r="A14" s="81"/>
      <c r="B14" s="145" t="s">
        <v>31</v>
      </c>
      <c r="C14" s="86" t="s">
        <v>23</v>
      </c>
      <c r="D14" s="77"/>
      <c r="E14" s="78"/>
      <c r="F14" s="78"/>
      <c r="G14" s="77"/>
      <c r="H14" s="78"/>
      <c r="I14" s="78"/>
      <c r="J14" s="13"/>
      <c r="K14" s="14"/>
      <c r="L14" s="14"/>
      <c r="M14" s="13"/>
      <c r="N14" s="14"/>
      <c r="O14" s="14"/>
      <c r="P14" s="77"/>
      <c r="Q14" s="78"/>
      <c r="R14" s="78"/>
      <c r="S14" s="77"/>
      <c r="T14" s="78"/>
      <c r="U14" s="78"/>
      <c r="V14" s="13"/>
      <c r="W14" s="14"/>
      <c r="X14" s="14"/>
      <c r="Y14" s="78"/>
      <c r="Z14" s="78"/>
      <c r="AA14" s="78"/>
      <c r="AB14" s="77"/>
      <c r="AC14" s="78"/>
      <c r="AD14" s="78">
        <v>0</v>
      </c>
      <c r="AE14" s="77"/>
      <c r="AF14" s="78"/>
      <c r="AG14" s="78"/>
      <c r="AH14" s="77"/>
      <c r="AI14" s="78"/>
      <c r="AJ14" s="78"/>
      <c r="AK14" s="77"/>
      <c r="AL14" s="78"/>
      <c r="AM14" s="78"/>
      <c r="AN14" s="15">
        <f t="shared" si="2"/>
        <v>0</v>
      </c>
      <c r="AO14" s="15">
        <f t="shared" si="0"/>
        <v>0</v>
      </c>
      <c r="AP14" s="15">
        <f t="shared" si="1"/>
        <v>0</v>
      </c>
      <c r="AQ14" s="79" t="s">
        <v>23</v>
      </c>
      <c r="AR14" s="145" t="s">
        <v>31</v>
      </c>
      <c r="AS14" s="80"/>
      <c r="AT14" s="60"/>
    </row>
    <row r="15" spans="1:46" ht="18.75">
      <c r="A15" s="81" t="s">
        <v>25</v>
      </c>
      <c r="B15" s="146"/>
      <c r="C15" s="82" t="s">
        <v>24</v>
      </c>
      <c r="D15" s="83"/>
      <c r="E15" s="84"/>
      <c r="F15" s="84"/>
      <c r="G15" s="83"/>
      <c r="H15" s="84"/>
      <c r="I15" s="84"/>
      <c r="J15" s="16"/>
      <c r="K15" s="17"/>
      <c r="L15" s="17"/>
      <c r="M15" s="16"/>
      <c r="N15" s="17"/>
      <c r="O15" s="17"/>
      <c r="P15" s="83"/>
      <c r="Q15" s="84"/>
      <c r="R15" s="84"/>
      <c r="S15" s="83"/>
      <c r="T15" s="84"/>
      <c r="U15" s="84"/>
      <c r="V15" s="16"/>
      <c r="W15" s="17"/>
      <c r="X15" s="17"/>
      <c r="Y15" s="84"/>
      <c r="Z15" s="84"/>
      <c r="AA15" s="84"/>
      <c r="AB15" s="83"/>
      <c r="AC15" s="84"/>
      <c r="AD15" s="84">
        <v>0</v>
      </c>
      <c r="AE15" s="83"/>
      <c r="AF15" s="84"/>
      <c r="AG15" s="84"/>
      <c r="AH15" s="83"/>
      <c r="AI15" s="84"/>
      <c r="AJ15" s="84"/>
      <c r="AK15" s="83"/>
      <c r="AL15" s="84"/>
      <c r="AM15" s="84"/>
      <c r="AN15" s="18">
        <f t="shared" si="2"/>
        <v>0</v>
      </c>
      <c r="AO15" s="18">
        <f t="shared" si="0"/>
        <v>0</v>
      </c>
      <c r="AP15" s="18">
        <f t="shared" si="1"/>
        <v>0</v>
      </c>
      <c r="AQ15" s="85" t="s">
        <v>24</v>
      </c>
      <c r="AR15" s="146"/>
      <c r="AS15" s="80" t="s">
        <v>25</v>
      </c>
      <c r="AT15" s="60"/>
    </row>
    <row r="16" spans="1:46" ht="18.75">
      <c r="A16" s="81"/>
      <c r="B16" s="145" t="s">
        <v>32</v>
      </c>
      <c r="C16" s="86" t="s">
        <v>23</v>
      </c>
      <c r="D16" s="77"/>
      <c r="E16" s="78"/>
      <c r="F16" s="78"/>
      <c r="G16" s="77"/>
      <c r="H16" s="78"/>
      <c r="I16" s="78"/>
      <c r="J16" s="13"/>
      <c r="K16" s="14"/>
      <c r="L16" s="14"/>
      <c r="M16" s="13"/>
      <c r="N16" s="14"/>
      <c r="O16" s="14"/>
      <c r="P16" s="77"/>
      <c r="Q16" s="78"/>
      <c r="R16" s="78"/>
      <c r="S16" s="77"/>
      <c r="T16" s="78"/>
      <c r="U16" s="78"/>
      <c r="V16" s="13"/>
      <c r="W16" s="14"/>
      <c r="X16" s="14"/>
      <c r="Y16" s="78"/>
      <c r="Z16" s="78"/>
      <c r="AA16" s="78"/>
      <c r="AB16" s="77"/>
      <c r="AC16" s="78"/>
      <c r="AD16" s="78">
        <v>0</v>
      </c>
      <c r="AE16" s="77"/>
      <c r="AF16" s="78"/>
      <c r="AG16" s="78"/>
      <c r="AH16" s="77"/>
      <c r="AI16" s="78"/>
      <c r="AJ16" s="78"/>
      <c r="AK16" s="77"/>
      <c r="AL16" s="78"/>
      <c r="AM16" s="78"/>
      <c r="AN16" s="15">
        <f t="shared" si="2"/>
        <v>0</v>
      </c>
      <c r="AO16" s="15">
        <f t="shared" si="0"/>
        <v>0</v>
      </c>
      <c r="AP16" s="15">
        <f t="shared" si="1"/>
        <v>0</v>
      </c>
      <c r="AQ16" s="79" t="s">
        <v>23</v>
      </c>
      <c r="AR16" s="145" t="s">
        <v>32</v>
      </c>
      <c r="AS16" s="80"/>
      <c r="AT16" s="60"/>
    </row>
    <row r="17" spans="1:46" ht="18.75">
      <c r="A17" s="81" t="s">
        <v>27</v>
      </c>
      <c r="B17" s="146"/>
      <c r="C17" s="82" t="s">
        <v>24</v>
      </c>
      <c r="D17" s="83"/>
      <c r="E17" s="84"/>
      <c r="F17" s="84"/>
      <c r="G17" s="83"/>
      <c r="H17" s="84"/>
      <c r="I17" s="84"/>
      <c r="J17" s="16"/>
      <c r="K17" s="17"/>
      <c r="L17" s="17"/>
      <c r="M17" s="16"/>
      <c r="N17" s="17"/>
      <c r="O17" s="17"/>
      <c r="P17" s="83"/>
      <c r="Q17" s="84"/>
      <c r="R17" s="84"/>
      <c r="S17" s="83"/>
      <c r="T17" s="84"/>
      <c r="U17" s="84"/>
      <c r="V17" s="16"/>
      <c r="W17" s="17"/>
      <c r="X17" s="17"/>
      <c r="Y17" s="84"/>
      <c r="Z17" s="84"/>
      <c r="AA17" s="84"/>
      <c r="AB17" s="83"/>
      <c r="AC17" s="84"/>
      <c r="AD17" s="84">
        <v>0</v>
      </c>
      <c r="AE17" s="83"/>
      <c r="AF17" s="84"/>
      <c r="AG17" s="84"/>
      <c r="AH17" s="83"/>
      <c r="AI17" s="84"/>
      <c r="AJ17" s="84"/>
      <c r="AK17" s="83"/>
      <c r="AL17" s="84"/>
      <c r="AM17" s="84"/>
      <c r="AN17" s="18">
        <f t="shared" si="2"/>
        <v>0</v>
      </c>
      <c r="AO17" s="18">
        <f t="shared" si="0"/>
        <v>0</v>
      </c>
      <c r="AP17" s="18">
        <f t="shared" si="1"/>
        <v>0</v>
      </c>
      <c r="AQ17" s="85" t="s">
        <v>24</v>
      </c>
      <c r="AR17" s="146"/>
      <c r="AS17" s="80" t="s">
        <v>27</v>
      </c>
      <c r="AT17" s="60"/>
    </row>
    <row r="18" spans="1:46" ht="18.75">
      <c r="A18" s="81"/>
      <c r="B18" s="145" t="s">
        <v>33</v>
      </c>
      <c r="C18" s="86" t="s">
        <v>23</v>
      </c>
      <c r="D18" s="77"/>
      <c r="E18" s="78"/>
      <c r="F18" s="78"/>
      <c r="G18" s="77"/>
      <c r="H18" s="78"/>
      <c r="I18" s="78"/>
      <c r="J18" s="13"/>
      <c r="K18" s="14"/>
      <c r="L18" s="14"/>
      <c r="M18" s="13"/>
      <c r="N18" s="14"/>
      <c r="O18" s="14"/>
      <c r="P18" s="77"/>
      <c r="Q18" s="78"/>
      <c r="R18" s="78"/>
      <c r="S18" s="77"/>
      <c r="T18" s="78"/>
      <c r="U18" s="78"/>
      <c r="V18" s="13"/>
      <c r="W18" s="14"/>
      <c r="X18" s="14"/>
      <c r="Y18" s="78"/>
      <c r="Z18" s="78"/>
      <c r="AA18" s="78"/>
      <c r="AB18" s="77"/>
      <c r="AC18" s="78"/>
      <c r="AD18" s="78">
        <v>0</v>
      </c>
      <c r="AE18" s="77"/>
      <c r="AF18" s="78"/>
      <c r="AG18" s="78"/>
      <c r="AH18" s="77"/>
      <c r="AI18" s="78"/>
      <c r="AJ18" s="78"/>
      <c r="AK18" s="77"/>
      <c r="AL18" s="78"/>
      <c r="AM18" s="78"/>
      <c r="AN18" s="15">
        <f t="shared" si="2"/>
        <v>0</v>
      </c>
      <c r="AO18" s="15">
        <f t="shared" si="0"/>
        <v>0</v>
      </c>
      <c r="AP18" s="15">
        <f t="shared" si="1"/>
        <v>0</v>
      </c>
      <c r="AQ18" s="79" t="s">
        <v>23</v>
      </c>
      <c r="AR18" s="145" t="s">
        <v>33</v>
      </c>
      <c r="AS18" s="80"/>
      <c r="AT18" s="60"/>
    </row>
    <row r="19" spans="1:46" ht="18.75">
      <c r="A19" s="87"/>
      <c r="B19" s="146"/>
      <c r="C19" s="82" t="s">
        <v>24</v>
      </c>
      <c r="D19" s="83"/>
      <c r="E19" s="84"/>
      <c r="F19" s="84"/>
      <c r="G19" s="83"/>
      <c r="H19" s="84"/>
      <c r="I19" s="84"/>
      <c r="J19" s="16"/>
      <c r="K19" s="17"/>
      <c r="L19" s="17"/>
      <c r="M19" s="16"/>
      <c r="N19" s="17"/>
      <c r="O19" s="17"/>
      <c r="P19" s="83"/>
      <c r="Q19" s="84"/>
      <c r="R19" s="84"/>
      <c r="S19" s="83"/>
      <c r="T19" s="84"/>
      <c r="U19" s="84"/>
      <c r="V19" s="16"/>
      <c r="W19" s="17"/>
      <c r="X19" s="17"/>
      <c r="Y19" s="84"/>
      <c r="Z19" s="84"/>
      <c r="AA19" s="84"/>
      <c r="AB19" s="83"/>
      <c r="AC19" s="84"/>
      <c r="AD19" s="84">
        <v>0</v>
      </c>
      <c r="AE19" s="83"/>
      <c r="AF19" s="84"/>
      <c r="AG19" s="84"/>
      <c r="AH19" s="83"/>
      <c r="AI19" s="84"/>
      <c r="AJ19" s="84"/>
      <c r="AK19" s="83"/>
      <c r="AL19" s="84"/>
      <c r="AM19" s="84"/>
      <c r="AN19" s="18">
        <f t="shared" si="2"/>
        <v>0</v>
      </c>
      <c r="AO19" s="18">
        <f t="shared" si="0"/>
        <v>0</v>
      </c>
      <c r="AP19" s="18">
        <f t="shared" si="1"/>
        <v>0</v>
      </c>
      <c r="AQ19" s="88" t="s">
        <v>24</v>
      </c>
      <c r="AR19" s="146"/>
      <c r="AS19" s="89"/>
      <c r="AT19" s="60"/>
    </row>
    <row r="20" spans="1:46" ht="18.75">
      <c r="A20" s="81" t="s">
        <v>34</v>
      </c>
      <c r="B20" s="145" t="s">
        <v>35</v>
      </c>
      <c r="C20" s="86" t="s">
        <v>23</v>
      </c>
      <c r="D20" s="77"/>
      <c r="E20" s="78"/>
      <c r="F20" s="78"/>
      <c r="G20" s="77"/>
      <c r="H20" s="78"/>
      <c r="I20" s="78"/>
      <c r="J20" s="13"/>
      <c r="K20" s="14"/>
      <c r="L20" s="14"/>
      <c r="M20" s="13"/>
      <c r="N20" s="14"/>
      <c r="O20" s="14"/>
      <c r="P20" s="77"/>
      <c r="Q20" s="78"/>
      <c r="R20" s="78"/>
      <c r="S20" s="77"/>
      <c r="T20" s="78"/>
      <c r="U20" s="78"/>
      <c r="V20" s="13"/>
      <c r="W20" s="14"/>
      <c r="X20" s="14"/>
      <c r="Y20" s="78"/>
      <c r="Z20" s="78"/>
      <c r="AA20" s="78"/>
      <c r="AB20" s="77"/>
      <c r="AC20" s="78"/>
      <c r="AD20" s="78">
        <v>0</v>
      </c>
      <c r="AE20" s="77"/>
      <c r="AF20" s="78"/>
      <c r="AG20" s="78"/>
      <c r="AH20" s="77"/>
      <c r="AI20" s="78"/>
      <c r="AJ20" s="78"/>
      <c r="AK20" s="77"/>
      <c r="AL20" s="78"/>
      <c r="AM20" s="78"/>
      <c r="AN20" s="15">
        <f t="shared" si="2"/>
        <v>0</v>
      </c>
      <c r="AO20" s="15">
        <f t="shared" si="0"/>
        <v>0</v>
      </c>
      <c r="AP20" s="15">
        <f t="shared" si="1"/>
        <v>0</v>
      </c>
      <c r="AQ20" s="79" t="s">
        <v>23</v>
      </c>
      <c r="AR20" s="145" t="s">
        <v>35</v>
      </c>
      <c r="AS20" s="80" t="s">
        <v>34</v>
      </c>
      <c r="AT20" s="60"/>
    </row>
    <row r="21" spans="1:46" ht="18.75">
      <c r="A21" s="81" t="s">
        <v>25</v>
      </c>
      <c r="B21" s="146"/>
      <c r="C21" s="82" t="s">
        <v>24</v>
      </c>
      <c r="D21" s="83"/>
      <c r="E21" s="84"/>
      <c r="F21" s="84"/>
      <c r="G21" s="83"/>
      <c r="H21" s="84"/>
      <c r="I21" s="84"/>
      <c r="J21" s="16"/>
      <c r="K21" s="17"/>
      <c r="L21" s="17"/>
      <c r="M21" s="16"/>
      <c r="N21" s="17"/>
      <c r="O21" s="17"/>
      <c r="P21" s="83"/>
      <c r="Q21" s="84"/>
      <c r="R21" s="84"/>
      <c r="S21" s="83"/>
      <c r="T21" s="84"/>
      <c r="U21" s="84"/>
      <c r="V21" s="16"/>
      <c r="W21" s="17"/>
      <c r="X21" s="17"/>
      <c r="Y21" s="84"/>
      <c r="Z21" s="84"/>
      <c r="AA21" s="84"/>
      <c r="AB21" s="83"/>
      <c r="AC21" s="84"/>
      <c r="AD21" s="84">
        <v>0</v>
      </c>
      <c r="AE21" s="83">
        <v>1</v>
      </c>
      <c r="AF21" s="84">
        <v>4.411</v>
      </c>
      <c r="AG21" s="38">
        <v>416.871</v>
      </c>
      <c r="AH21" s="83"/>
      <c r="AI21" s="84"/>
      <c r="AJ21" s="84"/>
      <c r="AK21" s="83"/>
      <c r="AL21" s="84"/>
      <c r="AM21" s="84"/>
      <c r="AN21" s="18">
        <f t="shared" si="2"/>
        <v>1</v>
      </c>
      <c r="AO21" s="18">
        <f t="shared" si="0"/>
        <v>4.411</v>
      </c>
      <c r="AP21" s="18">
        <f t="shared" si="1"/>
        <v>416.871</v>
      </c>
      <c r="AQ21" s="85" t="s">
        <v>24</v>
      </c>
      <c r="AR21" s="146"/>
      <c r="AS21" s="80" t="s">
        <v>25</v>
      </c>
      <c r="AT21" s="60"/>
    </row>
    <row r="22" spans="1:46" ht="18.75">
      <c r="A22" s="81" t="s">
        <v>27</v>
      </c>
      <c r="B22" s="145" t="s">
        <v>36</v>
      </c>
      <c r="C22" s="86" t="s">
        <v>23</v>
      </c>
      <c r="D22" s="77"/>
      <c r="E22" s="78"/>
      <c r="F22" s="78"/>
      <c r="G22" s="77"/>
      <c r="H22" s="78"/>
      <c r="I22" s="78"/>
      <c r="J22" s="13"/>
      <c r="K22" s="14"/>
      <c r="L22" s="14"/>
      <c r="M22" s="13"/>
      <c r="N22" s="14"/>
      <c r="O22" s="14"/>
      <c r="P22" s="77">
        <v>1</v>
      </c>
      <c r="Q22" s="78">
        <v>0.189</v>
      </c>
      <c r="R22" s="78">
        <v>7.938</v>
      </c>
      <c r="S22" s="77"/>
      <c r="T22" s="78"/>
      <c r="U22" s="78"/>
      <c r="V22" s="13"/>
      <c r="W22" s="14"/>
      <c r="X22" s="14"/>
      <c r="Y22" s="78"/>
      <c r="Z22" s="78"/>
      <c r="AA22" s="78"/>
      <c r="AB22" s="77"/>
      <c r="AC22" s="78"/>
      <c r="AD22" s="78">
        <v>0</v>
      </c>
      <c r="AE22" s="77"/>
      <c r="AF22" s="78"/>
      <c r="AG22" s="78"/>
      <c r="AH22" s="77"/>
      <c r="AI22" s="78"/>
      <c r="AJ22" s="78"/>
      <c r="AK22" s="77"/>
      <c r="AL22" s="78"/>
      <c r="AM22" s="78"/>
      <c r="AN22" s="15">
        <f t="shared" si="2"/>
        <v>1</v>
      </c>
      <c r="AO22" s="15">
        <f t="shared" si="0"/>
        <v>0.189</v>
      </c>
      <c r="AP22" s="15">
        <f t="shared" si="1"/>
        <v>7.938</v>
      </c>
      <c r="AQ22" s="79" t="s">
        <v>23</v>
      </c>
      <c r="AR22" s="145" t="s">
        <v>36</v>
      </c>
      <c r="AS22" s="80" t="s">
        <v>27</v>
      </c>
      <c r="AT22" s="60"/>
    </row>
    <row r="23" spans="1:46" ht="18.75">
      <c r="A23" s="87"/>
      <c r="B23" s="146"/>
      <c r="C23" s="82" t="s">
        <v>24</v>
      </c>
      <c r="D23" s="83"/>
      <c r="E23" s="84"/>
      <c r="F23" s="84"/>
      <c r="G23" s="83"/>
      <c r="H23" s="84"/>
      <c r="I23" s="84"/>
      <c r="J23" s="16"/>
      <c r="K23" s="17"/>
      <c r="L23" s="17"/>
      <c r="M23" s="16"/>
      <c r="N23" s="17"/>
      <c r="O23" s="17"/>
      <c r="P23" s="83"/>
      <c r="Q23" s="84"/>
      <c r="R23" s="84"/>
      <c r="S23" s="83"/>
      <c r="T23" s="84"/>
      <c r="U23" s="84"/>
      <c r="V23" s="16"/>
      <c r="W23" s="17"/>
      <c r="X23" s="17"/>
      <c r="Y23" s="84"/>
      <c r="Z23" s="84"/>
      <c r="AA23" s="84"/>
      <c r="AB23" s="83"/>
      <c r="AC23" s="84"/>
      <c r="AD23" s="84">
        <v>0</v>
      </c>
      <c r="AE23" s="83"/>
      <c r="AF23" s="84"/>
      <c r="AG23" s="84"/>
      <c r="AH23" s="83"/>
      <c r="AI23" s="84"/>
      <c r="AJ23" s="84"/>
      <c r="AK23" s="83"/>
      <c r="AL23" s="84"/>
      <c r="AM23" s="84"/>
      <c r="AN23" s="18">
        <f t="shared" si="2"/>
        <v>0</v>
      </c>
      <c r="AO23" s="18">
        <f t="shared" si="0"/>
        <v>0</v>
      </c>
      <c r="AP23" s="18">
        <f t="shared" si="1"/>
        <v>0</v>
      </c>
      <c r="AQ23" s="88" t="s">
        <v>24</v>
      </c>
      <c r="AR23" s="146"/>
      <c r="AS23" s="89"/>
      <c r="AT23" s="60"/>
    </row>
    <row r="24" spans="1:46" ht="18.75">
      <c r="A24" s="81"/>
      <c r="B24" s="145" t="s">
        <v>37</v>
      </c>
      <c r="C24" s="86" t="s">
        <v>23</v>
      </c>
      <c r="D24" s="77"/>
      <c r="E24" s="78"/>
      <c r="F24" s="78"/>
      <c r="G24" s="77"/>
      <c r="H24" s="78"/>
      <c r="I24" s="78"/>
      <c r="J24" s="13"/>
      <c r="K24" s="14"/>
      <c r="L24" s="14"/>
      <c r="M24" s="13"/>
      <c r="N24" s="14"/>
      <c r="O24" s="14"/>
      <c r="P24" s="77"/>
      <c r="Q24" s="78"/>
      <c r="R24" s="78"/>
      <c r="S24" s="77"/>
      <c r="T24" s="78"/>
      <c r="U24" s="78"/>
      <c r="V24" s="13"/>
      <c r="W24" s="14"/>
      <c r="X24" s="14"/>
      <c r="Y24" s="78"/>
      <c r="Z24" s="78"/>
      <c r="AA24" s="78"/>
      <c r="AB24" s="77"/>
      <c r="AC24" s="78"/>
      <c r="AD24" s="78">
        <v>0</v>
      </c>
      <c r="AE24" s="77"/>
      <c r="AF24" s="78"/>
      <c r="AG24" s="78"/>
      <c r="AH24" s="77"/>
      <c r="AI24" s="78"/>
      <c r="AJ24" s="78"/>
      <c r="AK24" s="77"/>
      <c r="AL24" s="78"/>
      <c r="AM24" s="78"/>
      <c r="AN24" s="15">
        <f t="shared" si="2"/>
        <v>0</v>
      </c>
      <c r="AO24" s="15">
        <f t="shared" si="0"/>
        <v>0</v>
      </c>
      <c r="AP24" s="15">
        <f t="shared" si="1"/>
        <v>0</v>
      </c>
      <c r="AQ24" s="79" t="s">
        <v>23</v>
      </c>
      <c r="AR24" s="145" t="s">
        <v>37</v>
      </c>
      <c r="AS24" s="80"/>
      <c r="AT24" s="60"/>
    </row>
    <row r="25" spans="1:46" ht="18.75">
      <c r="A25" s="81" t="s">
        <v>38</v>
      </c>
      <c r="B25" s="146"/>
      <c r="C25" s="82" t="s">
        <v>24</v>
      </c>
      <c r="D25" s="83"/>
      <c r="E25" s="84"/>
      <c r="F25" s="84"/>
      <c r="G25" s="83"/>
      <c r="H25" s="84"/>
      <c r="I25" s="84"/>
      <c r="J25" s="16"/>
      <c r="K25" s="17"/>
      <c r="L25" s="17"/>
      <c r="M25" s="16"/>
      <c r="N25" s="17"/>
      <c r="O25" s="17"/>
      <c r="P25" s="83"/>
      <c r="Q25" s="84"/>
      <c r="R25" s="84"/>
      <c r="S25" s="83"/>
      <c r="T25" s="84"/>
      <c r="U25" s="84"/>
      <c r="V25" s="16"/>
      <c r="W25" s="17"/>
      <c r="X25" s="17"/>
      <c r="Y25" s="84"/>
      <c r="Z25" s="84"/>
      <c r="AA25" s="84"/>
      <c r="AB25" s="83"/>
      <c r="AC25" s="84"/>
      <c r="AD25" s="84">
        <v>0</v>
      </c>
      <c r="AE25" s="83"/>
      <c r="AF25" s="84"/>
      <c r="AG25" s="84"/>
      <c r="AH25" s="83"/>
      <c r="AI25" s="84"/>
      <c r="AJ25" s="84"/>
      <c r="AK25" s="83"/>
      <c r="AL25" s="84"/>
      <c r="AM25" s="84"/>
      <c r="AN25" s="18">
        <f t="shared" si="2"/>
        <v>0</v>
      </c>
      <c r="AO25" s="18">
        <f t="shared" si="0"/>
        <v>0</v>
      </c>
      <c r="AP25" s="18">
        <f t="shared" si="1"/>
        <v>0</v>
      </c>
      <c r="AQ25" s="85" t="s">
        <v>24</v>
      </c>
      <c r="AR25" s="146"/>
      <c r="AS25" s="80" t="s">
        <v>38</v>
      </c>
      <c r="AT25" s="60"/>
    </row>
    <row r="26" spans="1:46" ht="18.75">
      <c r="A26" s="81"/>
      <c r="B26" s="145" t="s">
        <v>39</v>
      </c>
      <c r="C26" s="86" t="s">
        <v>23</v>
      </c>
      <c r="D26" s="77"/>
      <c r="E26" s="78"/>
      <c r="F26" s="78"/>
      <c r="G26" s="77"/>
      <c r="H26" s="78"/>
      <c r="I26" s="78"/>
      <c r="J26" s="13"/>
      <c r="K26" s="14"/>
      <c r="L26" s="14"/>
      <c r="M26" s="13"/>
      <c r="N26" s="14"/>
      <c r="O26" s="14"/>
      <c r="P26" s="77"/>
      <c r="Q26" s="78"/>
      <c r="R26" s="78"/>
      <c r="S26" s="77"/>
      <c r="T26" s="78"/>
      <c r="U26" s="78"/>
      <c r="V26" s="13"/>
      <c r="W26" s="14"/>
      <c r="X26" s="14"/>
      <c r="Y26" s="78"/>
      <c r="Z26" s="78"/>
      <c r="AA26" s="78"/>
      <c r="AB26" s="77"/>
      <c r="AC26" s="78"/>
      <c r="AD26" s="78">
        <v>0</v>
      </c>
      <c r="AE26" s="77"/>
      <c r="AF26" s="78"/>
      <c r="AG26" s="78"/>
      <c r="AH26" s="77"/>
      <c r="AI26" s="78"/>
      <c r="AJ26" s="78"/>
      <c r="AK26" s="77"/>
      <c r="AL26" s="78"/>
      <c r="AM26" s="78"/>
      <c r="AN26" s="15">
        <f t="shared" si="2"/>
        <v>0</v>
      </c>
      <c r="AO26" s="15">
        <f t="shared" si="0"/>
        <v>0</v>
      </c>
      <c r="AP26" s="15">
        <f t="shared" si="1"/>
        <v>0</v>
      </c>
      <c r="AQ26" s="79" t="s">
        <v>23</v>
      </c>
      <c r="AR26" s="145" t="s">
        <v>39</v>
      </c>
      <c r="AS26" s="80"/>
      <c r="AT26" s="60"/>
    </row>
    <row r="27" spans="1:46" ht="18.75">
      <c r="A27" s="81" t="s">
        <v>25</v>
      </c>
      <c r="B27" s="146"/>
      <c r="C27" s="82" t="s">
        <v>24</v>
      </c>
      <c r="D27" s="83"/>
      <c r="E27" s="84"/>
      <c r="F27" s="84"/>
      <c r="G27" s="83"/>
      <c r="H27" s="84"/>
      <c r="I27" s="84"/>
      <c r="J27" s="16"/>
      <c r="K27" s="17"/>
      <c r="L27" s="17"/>
      <c r="M27" s="16"/>
      <c r="N27" s="17"/>
      <c r="O27" s="17"/>
      <c r="P27" s="83"/>
      <c r="Q27" s="84"/>
      <c r="R27" s="84"/>
      <c r="S27" s="83"/>
      <c r="T27" s="84"/>
      <c r="U27" s="84"/>
      <c r="V27" s="16"/>
      <c r="W27" s="17"/>
      <c r="X27" s="17"/>
      <c r="Y27" s="84"/>
      <c r="Z27" s="84"/>
      <c r="AA27" s="84"/>
      <c r="AB27" s="83"/>
      <c r="AC27" s="84"/>
      <c r="AD27" s="84">
        <v>0</v>
      </c>
      <c r="AE27" s="83"/>
      <c r="AF27" s="84"/>
      <c r="AG27" s="84"/>
      <c r="AH27" s="83"/>
      <c r="AI27" s="84"/>
      <c r="AJ27" s="84"/>
      <c r="AK27" s="83"/>
      <c r="AL27" s="84"/>
      <c r="AM27" s="84"/>
      <c r="AN27" s="18">
        <f t="shared" si="2"/>
        <v>0</v>
      </c>
      <c r="AO27" s="18">
        <f t="shared" si="0"/>
        <v>0</v>
      </c>
      <c r="AP27" s="18">
        <f t="shared" si="1"/>
        <v>0</v>
      </c>
      <c r="AQ27" s="85" t="s">
        <v>24</v>
      </c>
      <c r="AR27" s="146"/>
      <c r="AS27" s="80" t="s">
        <v>25</v>
      </c>
      <c r="AT27" s="60"/>
    </row>
    <row r="28" spans="1:46" ht="18.75">
      <c r="A28" s="81"/>
      <c r="B28" s="145" t="s">
        <v>40</v>
      </c>
      <c r="C28" s="86" t="s">
        <v>23</v>
      </c>
      <c r="D28" s="77"/>
      <c r="E28" s="78"/>
      <c r="F28" s="78"/>
      <c r="G28" s="77"/>
      <c r="H28" s="78"/>
      <c r="I28" s="78"/>
      <c r="J28" s="13"/>
      <c r="K28" s="14"/>
      <c r="L28" s="14"/>
      <c r="M28" s="13"/>
      <c r="N28" s="14"/>
      <c r="O28" s="14"/>
      <c r="P28" s="77"/>
      <c r="Q28" s="78"/>
      <c r="R28" s="78"/>
      <c r="S28" s="77"/>
      <c r="T28" s="78"/>
      <c r="U28" s="78"/>
      <c r="V28" s="13"/>
      <c r="W28" s="14"/>
      <c r="X28" s="14"/>
      <c r="Y28" s="78"/>
      <c r="Z28" s="78"/>
      <c r="AA28" s="78"/>
      <c r="AB28" s="77"/>
      <c r="AC28" s="78"/>
      <c r="AD28" s="78">
        <v>0</v>
      </c>
      <c r="AE28" s="77"/>
      <c r="AF28" s="78"/>
      <c r="AG28" s="78"/>
      <c r="AH28" s="77"/>
      <c r="AI28" s="78"/>
      <c r="AJ28" s="78"/>
      <c r="AK28" s="77"/>
      <c r="AL28" s="78"/>
      <c r="AM28" s="78"/>
      <c r="AN28" s="15">
        <f t="shared" si="2"/>
        <v>0</v>
      </c>
      <c r="AO28" s="15">
        <f t="shared" si="0"/>
        <v>0</v>
      </c>
      <c r="AP28" s="15">
        <f t="shared" si="1"/>
        <v>0</v>
      </c>
      <c r="AQ28" s="79" t="s">
        <v>23</v>
      </c>
      <c r="AR28" s="145" t="s">
        <v>40</v>
      </c>
      <c r="AS28" s="80"/>
      <c r="AT28" s="60"/>
    </row>
    <row r="29" spans="1:46" ht="18.75">
      <c r="A29" s="81" t="s">
        <v>27</v>
      </c>
      <c r="B29" s="146"/>
      <c r="C29" s="82" t="s">
        <v>24</v>
      </c>
      <c r="D29" s="83"/>
      <c r="E29" s="84"/>
      <c r="F29" s="84"/>
      <c r="G29" s="83"/>
      <c r="H29" s="84"/>
      <c r="I29" s="84"/>
      <c r="J29" s="16"/>
      <c r="K29" s="17"/>
      <c r="L29" s="17"/>
      <c r="M29" s="16"/>
      <c r="N29" s="17"/>
      <c r="O29" s="17"/>
      <c r="P29" s="83"/>
      <c r="Q29" s="84"/>
      <c r="R29" s="84"/>
      <c r="S29" s="83"/>
      <c r="T29" s="84"/>
      <c r="U29" s="84"/>
      <c r="V29" s="16"/>
      <c r="W29" s="17"/>
      <c r="X29" s="17"/>
      <c r="Y29" s="84"/>
      <c r="Z29" s="84"/>
      <c r="AA29" s="84"/>
      <c r="AB29" s="83"/>
      <c r="AC29" s="84"/>
      <c r="AD29" s="84">
        <v>0</v>
      </c>
      <c r="AE29" s="83"/>
      <c r="AF29" s="84"/>
      <c r="AG29" s="84"/>
      <c r="AH29" s="83"/>
      <c r="AI29" s="84"/>
      <c r="AJ29" s="84"/>
      <c r="AK29" s="83"/>
      <c r="AL29" s="84"/>
      <c r="AM29" s="84"/>
      <c r="AN29" s="18">
        <f t="shared" si="2"/>
        <v>0</v>
      </c>
      <c r="AO29" s="18">
        <f t="shared" si="0"/>
        <v>0</v>
      </c>
      <c r="AP29" s="18">
        <f t="shared" si="1"/>
        <v>0</v>
      </c>
      <c r="AQ29" s="85" t="s">
        <v>24</v>
      </c>
      <c r="AR29" s="146"/>
      <c r="AS29" s="80" t="s">
        <v>27</v>
      </c>
      <c r="AT29" s="60"/>
    </row>
    <row r="30" spans="1:46" ht="18.75">
      <c r="A30" s="81"/>
      <c r="B30" s="145" t="s">
        <v>41</v>
      </c>
      <c r="C30" s="86" t="s">
        <v>23</v>
      </c>
      <c r="D30" s="77">
        <v>37</v>
      </c>
      <c r="E30" s="78">
        <v>10.8186</v>
      </c>
      <c r="F30" s="78">
        <v>3077.632</v>
      </c>
      <c r="G30" s="77">
        <v>46</v>
      </c>
      <c r="H30" s="78">
        <v>9.0478</v>
      </c>
      <c r="I30" s="28">
        <v>3206.626</v>
      </c>
      <c r="J30" s="13">
        <v>17</v>
      </c>
      <c r="K30" s="14">
        <v>1.5186</v>
      </c>
      <c r="L30" s="14">
        <v>1238.863</v>
      </c>
      <c r="M30" s="13">
        <v>46</v>
      </c>
      <c r="N30" s="14">
        <v>5.871</v>
      </c>
      <c r="O30" s="28">
        <v>4646.484</v>
      </c>
      <c r="P30" s="77">
        <v>61</v>
      </c>
      <c r="Q30" s="78">
        <v>7.3609</v>
      </c>
      <c r="R30" s="78">
        <v>4819.838100000001</v>
      </c>
      <c r="S30" s="77">
        <v>74</v>
      </c>
      <c r="T30" s="78">
        <v>11.6363</v>
      </c>
      <c r="U30" s="34">
        <v>6832.881300000001</v>
      </c>
      <c r="V30" s="13">
        <v>68</v>
      </c>
      <c r="W30" s="14">
        <v>9.5603</v>
      </c>
      <c r="X30" s="28">
        <v>8408.6205</v>
      </c>
      <c r="Y30" s="78">
        <v>50</v>
      </c>
      <c r="Z30" s="78">
        <v>3.8823</v>
      </c>
      <c r="AA30" s="78">
        <v>6000.15675</v>
      </c>
      <c r="AB30" s="77">
        <v>18</v>
      </c>
      <c r="AC30" s="78">
        <v>0.7011</v>
      </c>
      <c r="AD30" s="78">
        <v>1303.622</v>
      </c>
      <c r="AE30" s="77">
        <v>45</v>
      </c>
      <c r="AF30" s="78">
        <v>3.4518</v>
      </c>
      <c r="AG30" s="78">
        <v>4545.61</v>
      </c>
      <c r="AH30" s="77">
        <v>49</v>
      </c>
      <c r="AI30" s="78">
        <v>4.3369</v>
      </c>
      <c r="AJ30" s="78">
        <v>4352.468</v>
      </c>
      <c r="AK30" s="77">
        <v>72</v>
      </c>
      <c r="AL30" s="78">
        <v>9.3315</v>
      </c>
      <c r="AM30" s="78">
        <v>7822.545</v>
      </c>
      <c r="AN30" s="15">
        <f t="shared" si="2"/>
        <v>583</v>
      </c>
      <c r="AO30" s="15">
        <f t="shared" si="0"/>
        <v>77.5171</v>
      </c>
      <c r="AP30" s="15">
        <f t="shared" si="1"/>
        <v>56255.34665000001</v>
      </c>
      <c r="AQ30" s="79" t="s">
        <v>23</v>
      </c>
      <c r="AR30" s="145" t="s">
        <v>41</v>
      </c>
      <c r="AS30" s="90"/>
      <c r="AT30" s="60"/>
    </row>
    <row r="31" spans="1:46" ht="18.75">
      <c r="A31" s="87"/>
      <c r="B31" s="146"/>
      <c r="C31" s="82" t="s">
        <v>24</v>
      </c>
      <c r="D31" s="83"/>
      <c r="E31" s="84"/>
      <c r="F31" s="84"/>
      <c r="G31" s="83"/>
      <c r="H31" s="84"/>
      <c r="I31" s="84"/>
      <c r="J31" s="16"/>
      <c r="K31" s="17"/>
      <c r="L31" s="17"/>
      <c r="M31" s="16"/>
      <c r="N31" s="17"/>
      <c r="O31" s="17"/>
      <c r="P31" s="83"/>
      <c r="Q31" s="84"/>
      <c r="R31" s="84"/>
      <c r="S31" s="83"/>
      <c r="T31" s="84"/>
      <c r="U31" s="84"/>
      <c r="V31" s="16"/>
      <c r="W31" s="17"/>
      <c r="X31" s="17"/>
      <c r="Y31" s="84"/>
      <c r="Z31" s="84"/>
      <c r="AA31" s="84"/>
      <c r="AB31" s="83"/>
      <c r="AC31" s="84"/>
      <c r="AD31" s="84">
        <v>0</v>
      </c>
      <c r="AE31" s="83"/>
      <c r="AF31" s="84"/>
      <c r="AG31" s="84"/>
      <c r="AH31" s="83"/>
      <c r="AI31" s="84"/>
      <c r="AJ31" s="84"/>
      <c r="AK31" s="83"/>
      <c r="AL31" s="84"/>
      <c r="AM31" s="84"/>
      <c r="AN31" s="18">
        <f t="shared" si="2"/>
        <v>0</v>
      </c>
      <c r="AO31" s="18">
        <f t="shared" si="0"/>
        <v>0</v>
      </c>
      <c r="AP31" s="18">
        <f t="shared" si="1"/>
        <v>0</v>
      </c>
      <c r="AQ31" s="88" t="s">
        <v>24</v>
      </c>
      <c r="AR31" s="146"/>
      <c r="AS31" s="89"/>
      <c r="AT31" s="60"/>
    </row>
    <row r="32" spans="1:46" ht="18.75">
      <c r="A32" s="81" t="s">
        <v>42</v>
      </c>
      <c r="B32" s="145" t="s">
        <v>43</v>
      </c>
      <c r="C32" s="86" t="s">
        <v>23</v>
      </c>
      <c r="D32" s="77"/>
      <c r="E32" s="78"/>
      <c r="F32" s="78"/>
      <c r="G32" s="77"/>
      <c r="H32" s="78"/>
      <c r="I32" s="78"/>
      <c r="J32" s="13"/>
      <c r="K32" s="14"/>
      <c r="L32" s="14"/>
      <c r="M32" s="13"/>
      <c r="N32" s="14"/>
      <c r="O32" s="14"/>
      <c r="P32" s="77"/>
      <c r="Q32" s="78"/>
      <c r="R32" s="78"/>
      <c r="S32" s="77"/>
      <c r="T32" s="78"/>
      <c r="U32" s="78"/>
      <c r="V32" s="13"/>
      <c r="W32" s="14"/>
      <c r="X32" s="14"/>
      <c r="Y32" s="78"/>
      <c r="Z32" s="78"/>
      <c r="AA32" s="78"/>
      <c r="AB32" s="77"/>
      <c r="AC32" s="78"/>
      <c r="AD32" s="78">
        <v>0</v>
      </c>
      <c r="AE32" s="77"/>
      <c r="AF32" s="78"/>
      <c r="AG32" s="78"/>
      <c r="AH32" s="77"/>
      <c r="AI32" s="78"/>
      <c r="AJ32" s="78"/>
      <c r="AK32" s="77"/>
      <c r="AL32" s="78"/>
      <c r="AM32" s="78"/>
      <c r="AN32" s="15">
        <f t="shared" si="2"/>
        <v>0</v>
      </c>
      <c r="AO32" s="15">
        <f t="shared" si="0"/>
        <v>0</v>
      </c>
      <c r="AP32" s="15">
        <f t="shared" si="1"/>
        <v>0</v>
      </c>
      <c r="AQ32" s="79" t="s">
        <v>23</v>
      </c>
      <c r="AR32" s="145" t="s">
        <v>43</v>
      </c>
      <c r="AS32" s="80" t="s">
        <v>42</v>
      </c>
      <c r="AT32" s="60"/>
    </row>
    <row r="33" spans="1:46" ht="18.75">
      <c r="A33" s="81" t="s">
        <v>44</v>
      </c>
      <c r="B33" s="146"/>
      <c r="C33" s="82" t="s">
        <v>24</v>
      </c>
      <c r="D33" s="83"/>
      <c r="E33" s="84"/>
      <c r="F33" s="84"/>
      <c r="G33" s="83"/>
      <c r="H33" s="84"/>
      <c r="I33" s="84"/>
      <c r="J33" s="16"/>
      <c r="K33" s="17"/>
      <c r="L33" s="17"/>
      <c r="M33" s="16"/>
      <c r="N33" s="17"/>
      <c r="O33" s="17"/>
      <c r="P33" s="83"/>
      <c r="Q33" s="84"/>
      <c r="R33" s="84"/>
      <c r="S33" s="83"/>
      <c r="T33" s="84"/>
      <c r="U33" s="84"/>
      <c r="V33" s="16"/>
      <c r="W33" s="17"/>
      <c r="X33" s="17"/>
      <c r="Y33" s="84"/>
      <c r="Z33" s="84"/>
      <c r="AA33" s="84"/>
      <c r="AB33" s="83"/>
      <c r="AC33" s="84"/>
      <c r="AD33" s="84">
        <v>0</v>
      </c>
      <c r="AE33" s="83"/>
      <c r="AF33" s="84"/>
      <c r="AG33" s="84"/>
      <c r="AH33" s="83"/>
      <c r="AI33" s="84"/>
      <c r="AJ33" s="84"/>
      <c r="AK33" s="83"/>
      <c r="AL33" s="84"/>
      <c r="AM33" s="84"/>
      <c r="AN33" s="18">
        <f t="shared" si="2"/>
        <v>0</v>
      </c>
      <c r="AO33" s="18">
        <f t="shared" si="0"/>
        <v>0</v>
      </c>
      <c r="AP33" s="18">
        <f t="shared" si="1"/>
        <v>0</v>
      </c>
      <c r="AQ33" s="85" t="s">
        <v>24</v>
      </c>
      <c r="AR33" s="146"/>
      <c r="AS33" s="80" t="s">
        <v>44</v>
      </c>
      <c r="AT33" s="60"/>
    </row>
    <row r="34" spans="1:46" ht="18.75">
      <c r="A34" s="81" t="s">
        <v>25</v>
      </c>
      <c r="B34" s="145" t="s">
        <v>45</v>
      </c>
      <c r="C34" s="86" t="s">
        <v>23</v>
      </c>
      <c r="D34" s="77"/>
      <c r="E34" s="78"/>
      <c r="F34" s="78"/>
      <c r="G34" s="77"/>
      <c r="H34" s="78"/>
      <c r="I34" s="78"/>
      <c r="J34" s="13"/>
      <c r="K34" s="14"/>
      <c r="L34" s="14"/>
      <c r="M34" s="13"/>
      <c r="N34" s="14"/>
      <c r="O34" s="14"/>
      <c r="P34" s="77"/>
      <c r="Q34" s="78"/>
      <c r="R34" s="78"/>
      <c r="S34" s="77"/>
      <c r="T34" s="78"/>
      <c r="U34" s="78"/>
      <c r="V34" s="13"/>
      <c r="W34" s="14"/>
      <c r="X34" s="37"/>
      <c r="Y34" s="78"/>
      <c r="Z34" s="78"/>
      <c r="AA34" s="78"/>
      <c r="AB34" s="77"/>
      <c r="AC34" s="78"/>
      <c r="AD34" s="78">
        <v>0</v>
      </c>
      <c r="AE34" s="77"/>
      <c r="AF34" s="78"/>
      <c r="AG34" s="78"/>
      <c r="AH34" s="77"/>
      <c r="AI34" s="78"/>
      <c r="AJ34" s="78"/>
      <c r="AK34" s="77"/>
      <c r="AL34" s="78"/>
      <c r="AM34" s="78"/>
      <c r="AN34" s="15">
        <f t="shared" si="2"/>
        <v>0</v>
      </c>
      <c r="AO34" s="15">
        <f t="shared" si="0"/>
        <v>0</v>
      </c>
      <c r="AP34" s="15">
        <f t="shared" si="1"/>
        <v>0</v>
      </c>
      <c r="AQ34" s="79" t="s">
        <v>23</v>
      </c>
      <c r="AR34" s="145" t="s">
        <v>45</v>
      </c>
      <c r="AS34" s="80" t="s">
        <v>25</v>
      </c>
      <c r="AT34" s="60"/>
    </row>
    <row r="35" spans="1:46" ht="18.75">
      <c r="A35" s="87" t="s">
        <v>27</v>
      </c>
      <c r="B35" s="146"/>
      <c r="C35" s="82" t="s">
        <v>24</v>
      </c>
      <c r="D35" s="83"/>
      <c r="E35" s="84"/>
      <c r="F35" s="84"/>
      <c r="G35" s="83"/>
      <c r="H35" s="84"/>
      <c r="I35" s="84"/>
      <c r="J35" s="16"/>
      <c r="K35" s="17"/>
      <c r="L35" s="17"/>
      <c r="M35" s="16"/>
      <c r="N35" s="17"/>
      <c r="O35" s="17"/>
      <c r="P35" s="83"/>
      <c r="Q35" s="84"/>
      <c r="R35" s="84"/>
      <c r="S35" s="83"/>
      <c r="T35" s="84"/>
      <c r="U35" s="84"/>
      <c r="V35" s="16"/>
      <c r="W35" s="17"/>
      <c r="X35" s="17"/>
      <c r="Y35" s="84"/>
      <c r="Z35" s="84"/>
      <c r="AA35" s="84"/>
      <c r="AB35" s="83"/>
      <c r="AC35" s="84"/>
      <c r="AD35" s="84">
        <v>0</v>
      </c>
      <c r="AE35" s="83"/>
      <c r="AF35" s="84"/>
      <c r="AG35" s="84"/>
      <c r="AH35" s="83"/>
      <c r="AI35" s="84"/>
      <c r="AJ35" s="84"/>
      <c r="AK35" s="83"/>
      <c r="AL35" s="84"/>
      <c r="AM35" s="84"/>
      <c r="AN35" s="18">
        <f t="shared" si="2"/>
        <v>0</v>
      </c>
      <c r="AO35" s="18">
        <f t="shared" si="0"/>
        <v>0</v>
      </c>
      <c r="AP35" s="18">
        <f t="shared" si="1"/>
        <v>0</v>
      </c>
      <c r="AQ35" s="88" t="s">
        <v>24</v>
      </c>
      <c r="AR35" s="146"/>
      <c r="AS35" s="89" t="s">
        <v>27</v>
      </c>
      <c r="AT35" s="60"/>
    </row>
    <row r="36" spans="1:46" ht="18.75">
      <c r="A36" s="81" t="s">
        <v>46</v>
      </c>
      <c r="B36" s="145" t="s">
        <v>47</v>
      </c>
      <c r="C36" s="86" t="s">
        <v>23</v>
      </c>
      <c r="D36" s="77"/>
      <c r="E36" s="78"/>
      <c r="F36" s="78"/>
      <c r="G36" s="77">
        <v>6</v>
      </c>
      <c r="H36" s="78">
        <v>0.0606</v>
      </c>
      <c r="I36" s="78">
        <v>284.235</v>
      </c>
      <c r="J36" s="13">
        <v>6</v>
      </c>
      <c r="K36" s="14">
        <v>0.039</v>
      </c>
      <c r="L36" s="142">
        <v>208.688</v>
      </c>
      <c r="M36" s="13">
        <v>2</v>
      </c>
      <c r="N36" s="14">
        <v>0.0114</v>
      </c>
      <c r="O36" s="14">
        <v>51.034</v>
      </c>
      <c r="P36" s="77"/>
      <c r="Q36" s="78"/>
      <c r="R36" s="78"/>
      <c r="S36" s="77"/>
      <c r="T36" s="78"/>
      <c r="U36" s="78"/>
      <c r="V36" s="13"/>
      <c r="W36" s="14"/>
      <c r="X36" s="14"/>
      <c r="Y36" s="78"/>
      <c r="Z36" s="78"/>
      <c r="AA36" s="78"/>
      <c r="AB36" s="77"/>
      <c r="AC36" s="78"/>
      <c r="AD36" s="78">
        <v>0</v>
      </c>
      <c r="AE36" s="77"/>
      <c r="AF36" s="78"/>
      <c r="AG36" s="78"/>
      <c r="AH36" s="77"/>
      <c r="AI36" s="78"/>
      <c r="AJ36" s="78"/>
      <c r="AK36" s="77"/>
      <c r="AL36" s="78"/>
      <c r="AM36" s="78"/>
      <c r="AN36" s="15">
        <f t="shared" si="2"/>
        <v>14</v>
      </c>
      <c r="AO36" s="15">
        <f t="shared" si="0"/>
        <v>0.11099999999999999</v>
      </c>
      <c r="AP36" s="15">
        <f t="shared" si="1"/>
        <v>543.957</v>
      </c>
      <c r="AQ36" s="79" t="s">
        <v>23</v>
      </c>
      <c r="AR36" s="145" t="s">
        <v>47</v>
      </c>
      <c r="AS36" s="80" t="s">
        <v>46</v>
      </c>
      <c r="AT36" s="60"/>
    </row>
    <row r="37" spans="1:46" ht="18.75">
      <c r="A37" s="81" t="s">
        <v>25</v>
      </c>
      <c r="B37" s="146"/>
      <c r="C37" s="82" t="s">
        <v>24</v>
      </c>
      <c r="D37" s="83"/>
      <c r="E37" s="84"/>
      <c r="F37" s="84"/>
      <c r="G37" s="83"/>
      <c r="H37" s="84"/>
      <c r="I37" s="84"/>
      <c r="J37" s="16"/>
      <c r="K37" s="17"/>
      <c r="L37" s="17"/>
      <c r="M37" s="16"/>
      <c r="N37" s="17"/>
      <c r="O37" s="17"/>
      <c r="P37" s="83"/>
      <c r="Q37" s="84"/>
      <c r="R37" s="84"/>
      <c r="S37" s="83"/>
      <c r="T37" s="84"/>
      <c r="U37" s="84"/>
      <c r="V37" s="16"/>
      <c r="W37" s="17"/>
      <c r="X37" s="17"/>
      <c r="Y37" s="84"/>
      <c r="Z37" s="84"/>
      <c r="AA37" s="84"/>
      <c r="AB37" s="83"/>
      <c r="AC37" s="84"/>
      <c r="AD37" s="84">
        <v>0</v>
      </c>
      <c r="AE37" s="83"/>
      <c r="AF37" s="84"/>
      <c r="AG37" s="84"/>
      <c r="AH37" s="83"/>
      <c r="AI37" s="84"/>
      <c r="AJ37" s="84"/>
      <c r="AK37" s="83"/>
      <c r="AL37" s="84"/>
      <c r="AM37" s="84"/>
      <c r="AN37" s="18">
        <f t="shared" si="2"/>
        <v>0</v>
      </c>
      <c r="AO37" s="18">
        <f t="shared" si="0"/>
        <v>0</v>
      </c>
      <c r="AP37" s="18">
        <f t="shared" si="1"/>
        <v>0</v>
      </c>
      <c r="AQ37" s="85" t="s">
        <v>24</v>
      </c>
      <c r="AR37" s="146"/>
      <c r="AS37" s="80" t="s">
        <v>25</v>
      </c>
      <c r="AT37" s="60"/>
    </row>
    <row r="38" spans="1:46" ht="18.75">
      <c r="A38" s="81" t="s">
        <v>27</v>
      </c>
      <c r="B38" s="145" t="s">
        <v>48</v>
      </c>
      <c r="C38" s="86" t="s">
        <v>23</v>
      </c>
      <c r="D38" s="77">
        <v>26</v>
      </c>
      <c r="E38" s="78">
        <v>3.8226</v>
      </c>
      <c r="F38" s="78">
        <v>1556.664</v>
      </c>
      <c r="G38" s="77">
        <v>24</v>
      </c>
      <c r="H38" s="78">
        <v>4.1756</v>
      </c>
      <c r="I38" s="78">
        <v>1446.334</v>
      </c>
      <c r="J38" s="13">
        <v>17</v>
      </c>
      <c r="K38" s="14">
        <v>3.4244</v>
      </c>
      <c r="L38" s="14">
        <v>1541.095</v>
      </c>
      <c r="M38" s="13">
        <v>22</v>
      </c>
      <c r="N38" s="14">
        <v>3.0367</v>
      </c>
      <c r="O38" s="14">
        <v>1329.519</v>
      </c>
      <c r="P38" s="77">
        <v>34</v>
      </c>
      <c r="Q38" s="78">
        <v>4.3739</v>
      </c>
      <c r="R38" s="78">
        <v>1778.5750500000001</v>
      </c>
      <c r="S38" s="77">
        <v>35</v>
      </c>
      <c r="T38" s="78">
        <v>5.307</v>
      </c>
      <c r="U38" s="34">
        <v>1679.6178</v>
      </c>
      <c r="V38" s="13">
        <v>20</v>
      </c>
      <c r="W38" s="14">
        <v>2.1537</v>
      </c>
      <c r="X38" s="37">
        <v>627.49785</v>
      </c>
      <c r="Y38" s="78">
        <v>21</v>
      </c>
      <c r="Z38" s="78">
        <v>2.8706</v>
      </c>
      <c r="AA38" s="78">
        <v>1374.534</v>
      </c>
      <c r="AB38" s="77">
        <v>10</v>
      </c>
      <c r="AC38" s="78">
        <v>1.2018</v>
      </c>
      <c r="AD38" s="78">
        <v>581.357</v>
      </c>
      <c r="AE38" s="77">
        <v>17</v>
      </c>
      <c r="AF38" s="78">
        <v>2.5758</v>
      </c>
      <c r="AG38" s="78">
        <v>1163.389</v>
      </c>
      <c r="AH38" s="77">
        <v>19</v>
      </c>
      <c r="AI38" s="78">
        <v>3.1673</v>
      </c>
      <c r="AJ38" s="78">
        <v>1176.1</v>
      </c>
      <c r="AK38" s="77">
        <v>23</v>
      </c>
      <c r="AL38" s="78">
        <v>4.0783</v>
      </c>
      <c r="AM38" s="78">
        <v>1193.74</v>
      </c>
      <c r="AN38" s="15">
        <f aca="true" t="shared" si="3" ref="AN38:AN65">+D38+G38+J38+M38+P38+S38+V38+Y38+AB38+AE38+AH38+AK38</f>
        <v>268</v>
      </c>
      <c r="AO38" s="15">
        <f aca="true" t="shared" si="4" ref="AO38:AO65">+E38+H38+K38+N38+Q38+T38+W38+Z38+AC38+AF38+AI38+AL38</f>
        <v>40.18769999999999</v>
      </c>
      <c r="AP38" s="15">
        <f aca="true" t="shared" si="5" ref="AP38:AP65">+F38+I38+L38+O38+R38+U38+X38+AA38+AD38+AG38+AJ38+AM38</f>
        <v>15448.4227</v>
      </c>
      <c r="AQ38" s="79" t="s">
        <v>23</v>
      </c>
      <c r="AR38" s="145" t="s">
        <v>48</v>
      </c>
      <c r="AS38" s="80" t="s">
        <v>27</v>
      </c>
      <c r="AT38" s="60"/>
    </row>
    <row r="39" spans="1:46" ht="18.75">
      <c r="A39" s="87" t="s">
        <v>49</v>
      </c>
      <c r="B39" s="146"/>
      <c r="C39" s="82" t="s">
        <v>24</v>
      </c>
      <c r="D39" s="83"/>
      <c r="E39" s="84"/>
      <c r="F39" s="84"/>
      <c r="G39" s="83"/>
      <c r="H39" s="84"/>
      <c r="I39" s="84"/>
      <c r="J39" s="16"/>
      <c r="K39" s="17"/>
      <c r="L39" s="17"/>
      <c r="M39" s="16"/>
      <c r="N39" s="17"/>
      <c r="O39" s="17"/>
      <c r="P39" s="83"/>
      <c r="Q39" s="84"/>
      <c r="R39" s="84"/>
      <c r="S39" s="83"/>
      <c r="T39" s="84"/>
      <c r="U39" s="84"/>
      <c r="V39" s="16"/>
      <c r="W39" s="17"/>
      <c r="X39" s="17"/>
      <c r="Y39" s="84"/>
      <c r="Z39" s="84"/>
      <c r="AA39" s="84"/>
      <c r="AB39" s="83"/>
      <c r="AC39" s="84"/>
      <c r="AD39" s="84">
        <v>0</v>
      </c>
      <c r="AE39" s="83"/>
      <c r="AF39" s="84"/>
      <c r="AG39" s="84"/>
      <c r="AH39" s="83"/>
      <c r="AI39" s="84"/>
      <c r="AJ39" s="84"/>
      <c r="AK39" s="83"/>
      <c r="AL39" s="84"/>
      <c r="AM39" s="84"/>
      <c r="AN39" s="18">
        <f t="shared" si="3"/>
        <v>0</v>
      </c>
      <c r="AO39" s="18">
        <f t="shared" si="4"/>
        <v>0</v>
      </c>
      <c r="AP39" s="18">
        <f t="shared" si="5"/>
        <v>0</v>
      </c>
      <c r="AQ39" s="88" t="s">
        <v>24</v>
      </c>
      <c r="AR39" s="146"/>
      <c r="AS39" s="89" t="s">
        <v>49</v>
      </c>
      <c r="AT39" s="60"/>
    </row>
    <row r="40" spans="1:46" ht="18.75">
      <c r="A40" s="81"/>
      <c r="B40" s="145" t="s">
        <v>50</v>
      </c>
      <c r="C40" s="86" t="s">
        <v>23</v>
      </c>
      <c r="D40" s="77"/>
      <c r="E40" s="78"/>
      <c r="F40" s="78"/>
      <c r="G40" s="77"/>
      <c r="H40" s="78"/>
      <c r="I40" s="78"/>
      <c r="J40" s="13"/>
      <c r="K40" s="14"/>
      <c r="L40" s="14"/>
      <c r="M40" s="13"/>
      <c r="N40" s="14"/>
      <c r="O40" s="14"/>
      <c r="P40" s="77"/>
      <c r="Q40" s="78"/>
      <c r="R40" s="78"/>
      <c r="S40" s="77"/>
      <c r="T40" s="78"/>
      <c r="U40" s="78"/>
      <c r="V40" s="13"/>
      <c r="W40" s="14"/>
      <c r="X40" s="14"/>
      <c r="Y40" s="78"/>
      <c r="Z40" s="78"/>
      <c r="AA40" s="78"/>
      <c r="AB40" s="77"/>
      <c r="AC40" s="78"/>
      <c r="AD40" s="78">
        <v>0</v>
      </c>
      <c r="AE40" s="77"/>
      <c r="AF40" s="78"/>
      <c r="AG40" s="78"/>
      <c r="AH40" s="77"/>
      <c r="AI40" s="78"/>
      <c r="AJ40" s="78"/>
      <c r="AK40" s="77"/>
      <c r="AL40" s="78"/>
      <c r="AM40" s="78"/>
      <c r="AN40" s="15">
        <f t="shared" si="3"/>
        <v>0</v>
      </c>
      <c r="AO40" s="15">
        <f t="shared" si="4"/>
        <v>0</v>
      </c>
      <c r="AP40" s="15">
        <f t="shared" si="5"/>
        <v>0</v>
      </c>
      <c r="AQ40" s="79" t="s">
        <v>23</v>
      </c>
      <c r="AR40" s="145" t="s">
        <v>50</v>
      </c>
      <c r="AS40" s="80"/>
      <c r="AT40" s="60"/>
    </row>
    <row r="41" spans="1:46" ht="18.75">
      <c r="A41" s="81" t="s">
        <v>51</v>
      </c>
      <c r="B41" s="146"/>
      <c r="C41" s="82" t="s">
        <v>24</v>
      </c>
      <c r="D41" s="83"/>
      <c r="E41" s="84"/>
      <c r="F41" s="84"/>
      <c r="G41" s="83"/>
      <c r="H41" s="84"/>
      <c r="I41" s="84"/>
      <c r="J41" s="16"/>
      <c r="K41" s="17"/>
      <c r="L41" s="17"/>
      <c r="M41" s="16"/>
      <c r="N41" s="17"/>
      <c r="O41" s="17"/>
      <c r="P41" s="83"/>
      <c r="Q41" s="84"/>
      <c r="R41" s="84"/>
      <c r="S41" s="83"/>
      <c r="T41" s="84"/>
      <c r="U41" s="84"/>
      <c r="V41" s="16"/>
      <c r="W41" s="17"/>
      <c r="X41" s="17"/>
      <c r="Y41" s="84"/>
      <c r="Z41" s="84"/>
      <c r="AA41" s="84"/>
      <c r="AB41" s="83"/>
      <c r="AC41" s="84"/>
      <c r="AD41" s="84">
        <v>0</v>
      </c>
      <c r="AE41" s="83"/>
      <c r="AF41" s="84"/>
      <c r="AG41" s="84"/>
      <c r="AH41" s="83"/>
      <c r="AI41" s="84"/>
      <c r="AJ41" s="84"/>
      <c r="AK41" s="83"/>
      <c r="AL41" s="84"/>
      <c r="AM41" s="84"/>
      <c r="AN41" s="18">
        <f t="shared" si="3"/>
        <v>0</v>
      </c>
      <c r="AO41" s="18">
        <f t="shared" si="4"/>
        <v>0</v>
      </c>
      <c r="AP41" s="18">
        <f t="shared" si="5"/>
        <v>0</v>
      </c>
      <c r="AQ41" s="85" t="s">
        <v>24</v>
      </c>
      <c r="AR41" s="146"/>
      <c r="AS41" s="80" t="s">
        <v>51</v>
      </c>
      <c r="AT41" s="60"/>
    </row>
    <row r="42" spans="1:46" ht="18.75">
      <c r="A42" s="81"/>
      <c r="B42" s="145" t="s">
        <v>52</v>
      </c>
      <c r="C42" s="86" t="s">
        <v>23</v>
      </c>
      <c r="D42" s="77"/>
      <c r="E42" s="78"/>
      <c r="F42" s="78"/>
      <c r="G42" s="77"/>
      <c r="H42" s="78"/>
      <c r="I42" s="78"/>
      <c r="J42" s="13"/>
      <c r="K42" s="14"/>
      <c r="L42" s="14"/>
      <c r="M42" s="13"/>
      <c r="N42" s="14"/>
      <c r="O42" s="14"/>
      <c r="P42" s="77">
        <v>1</v>
      </c>
      <c r="Q42" s="78">
        <v>9.0202</v>
      </c>
      <c r="R42" s="78">
        <v>4964.9964</v>
      </c>
      <c r="S42" s="77">
        <v>1</v>
      </c>
      <c r="T42" s="78">
        <v>12.5912</v>
      </c>
      <c r="U42" s="34">
        <v>5926.55385</v>
      </c>
      <c r="V42" s="13">
        <v>1</v>
      </c>
      <c r="W42" s="14">
        <v>7.6372</v>
      </c>
      <c r="X42" s="14">
        <v>2371.1268000000005</v>
      </c>
      <c r="Y42" s="78">
        <v>1</v>
      </c>
      <c r="Z42" s="78">
        <v>6.9402</v>
      </c>
      <c r="AA42" s="78">
        <v>7125.8922</v>
      </c>
      <c r="AB42" s="77">
        <v>1</v>
      </c>
      <c r="AC42" s="78">
        <v>3.6208</v>
      </c>
      <c r="AD42" s="78">
        <v>6143.77</v>
      </c>
      <c r="AE42" s="77">
        <v>1</v>
      </c>
      <c r="AF42" s="78">
        <v>6.6282</v>
      </c>
      <c r="AG42" s="78">
        <v>7204.438</v>
      </c>
      <c r="AH42" s="77">
        <v>1</v>
      </c>
      <c r="AI42" s="78">
        <v>10.0582</v>
      </c>
      <c r="AJ42" s="78">
        <v>12476.818</v>
      </c>
      <c r="AK42" s="77"/>
      <c r="AL42" s="78"/>
      <c r="AM42" s="78"/>
      <c r="AN42" s="15">
        <f t="shared" si="3"/>
        <v>7</v>
      </c>
      <c r="AO42" s="15">
        <f t="shared" si="4"/>
        <v>56.496</v>
      </c>
      <c r="AP42" s="15">
        <f t="shared" si="5"/>
        <v>46213.59525</v>
      </c>
      <c r="AQ42" s="79" t="s">
        <v>23</v>
      </c>
      <c r="AR42" s="145" t="s">
        <v>52</v>
      </c>
      <c r="AS42" s="80"/>
      <c r="AT42" s="60"/>
    </row>
    <row r="43" spans="1:46" ht="18.75">
      <c r="A43" s="81" t="s">
        <v>53</v>
      </c>
      <c r="B43" s="146"/>
      <c r="C43" s="82" t="s">
        <v>24</v>
      </c>
      <c r="D43" s="83">
        <v>14</v>
      </c>
      <c r="E43" s="84">
        <v>310.924</v>
      </c>
      <c r="F43" s="84">
        <v>131976.889</v>
      </c>
      <c r="G43" s="83">
        <v>10</v>
      </c>
      <c r="H43" s="84">
        <v>230.3544</v>
      </c>
      <c r="I43" s="84">
        <v>107846.884</v>
      </c>
      <c r="J43" s="16">
        <v>12</v>
      </c>
      <c r="K43" s="17">
        <v>221.9946</v>
      </c>
      <c r="L43" s="17">
        <v>127368.859</v>
      </c>
      <c r="M43" s="16">
        <v>10</v>
      </c>
      <c r="N43" s="17">
        <v>138.5083</v>
      </c>
      <c r="O43" s="17">
        <v>77851.749</v>
      </c>
      <c r="P43" s="83">
        <v>8</v>
      </c>
      <c r="Q43" s="84">
        <v>194.7602</v>
      </c>
      <c r="R43" s="84">
        <v>68258.16965000001</v>
      </c>
      <c r="S43" s="83">
        <v>3</v>
      </c>
      <c r="T43" s="84">
        <v>38.7562</v>
      </c>
      <c r="U43" s="33">
        <v>16415.0721</v>
      </c>
      <c r="V43" s="16">
        <v>3</v>
      </c>
      <c r="W43" s="17">
        <v>60.8716</v>
      </c>
      <c r="X43" s="36">
        <v>39992.8473</v>
      </c>
      <c r="Y43" s="84">
        <v>11</v>
      </c>
      <c r="Z43" s="84">
        <v>142.1788</v>
      </c>
      <c r="AA43" s="84">
        <v>123064.48875</v>
      </c>
      <c r="AB43" s="83">
        <v>42</v>
      </c>
      <c r="AC43" s="84">
        <v>242.458</v>
      </c>
      <c r="AD43" s="84">
        <v>325166.442</v>
      </c>
      <c r="AE43" s="83">
        <v>59</v>
      </c>
      <c r="AF43" s="84">
        <v>558.3515</v>
      </c>
      <c r="AG43" s="84">
        <v>552498.589</v>
      </c>
      <c r="AH43" s="83">
        <v>41</v>
      </c>
      <c r="AI43" s="84">
        <v>404.8572</v>
      </c>
      <c r="AJ43" s="84">
        <v>439475.067</v>
      </c>
      <c r="AK43" s="83">
        <v>34</v>
      </c>
      <c r="AL43" s="84">
        <v>474.1914</v>
      </c>
      <c r="AM43" s="84">
        <v>327199.428</v>
      </c>
      <c r="AN43" s="18">
        <f t="shared" si="3"/>
        <v>247</v>
      </c>
      <c r="AO43" s="18">
        <f t="shared" si="4"/>
        <v>3018.2061999999996</v>
      </c>
      <c r="AP43" s="18">
        <f t="shared" si="5"/>
        <v>2337114.4848</v>
      </c>
      <c r="AQ43" s="79" t="s">
        <v>24</v>
      </c>
      <c r="AR43" s="146"/>
      <c r="AS43" s="80" t="s">
        <v>53</v>
      </c>
      <c r="AT43" s="60"/>
    </row>
    <row r="44" spans="1:46" ht="18.75">
      <c r="A44" s="81"/>
      <c r="B44" s="145" t="s">
        <v>54</v>
      </c>
      <c r="C44" s="86" t="s">
        <v>23</v>
      </c>
      <c r="D44" s="77"/>
      <c r="E44" s="78"/>
      <c r="F44" s="78"/>
      <c r="G44" s="77"/>
      <c r="H44" s="78"/>
      <c r="I44" s="78"/>
      <c r="J44" s="13"/>
      <c r="K44" s="14"/>
      <c r="L44" s="14"/>
      <c r="M44" s="13"/>
      <c r="N44" s="14"/>
      <c r="O44" s="14"/>
      <c r="P44" s="77"/>
      <c r="Q44" s="78"/>
      <c r="R44" s="78"/>
      <c r="S44" s="77"/>
      <c r="T44" s="78"/>
      <c r="U44" s="78"/>
      <c r="V44" s="13"/>
      <c r="W44" s="14"/>
      <c r="X44" s="14"/>
      <c r="Y44" s="78"/>
      <c r="Z44" s="78"/>
      <c r="AA44" s="78"/>
      <c r="AB44" s="77"/>
      <c r="AC44" s="78"/>
      <c r="AD44" s="78">
        <v>0</v>
      </c>
      <c r="AE44" s="77"/>
      <c r="AF44" s="78"/>
      <c r="AG44" s="78"/>
      <c r="AH44" s="77"/>
      <c r="AI44" s="78"/>
      <c r="AJ44" s="78"/>
      <c r="AK44" s="77"/>
      <c r="AL44" s="78"/>
      <c r="AM44" s="78"/>
      <c r="AN44" s="15">
        <f t="shared" si="3"/>
        <v>0</v>
      </c>
      <c r="AO44" s="15">
        <f t="shared" si="4"/>
        <v>0</v>
      </c>
      <c r="AP44" s="15">
        <f t="shared" si="5"/>
        <v>0</v>
      </c>
      <c r="AQ44" s="91" t="s">
        <v>23</v>
      </c>
      <c r="AR44" s="145" t="s">
        <v>54</v>
      </c>
      <c r="AS44" s="80"/>
      <c r="AT44" s="60"/>
    </row>
    <row r="45" spans="1:46" ht="18.75">
      <c r="A45" s="81" t="s">
        <v>27</v>
      </c>
      <c r="B45" s="146"/>
      <c r="C45" s="82" t="s">
        <v>24</v>
      </c>
      <c r="D45" s="83"/>
      <c r="E45" s="84"/>
      <c r="F45" s="84"/>
      <c r="G45" s="83"/>
      <c r="H45" s="84"/>
      <c r="I45" s="84"/>
      <c r="J45" s="16"/>
      <c r="K45" s="17"/>
      <c r="L45" s="17"/>
      <c r="M45" s="16"/>
      <c r="N45" s="17"/>
      <c r="O45" s="17"/>
      <c r="P45" s="83"/>
      <c r="Q45" s="84"/>
      <c r="R45" s="84"/>
      <c r="S45" s="83"/>
      <c r="T45" s="84"/>
      <c r="U45" s="84"/>
      <c r="V45" s="16"/>
      <c r="W45" s="17"/>
      <c r="X45" s="17"/>
      <c r="Y45" s="84"/>
      <c r="Z45" s="84"/>
      <c r="AA45" s="84"/>
      <c r="AB45" s="83"/>
      <c r="AC45" s="84"/>
      <c r="AD45" s="84">
        <v>0</v>
      </c>
      <c r="AE45" s="83"/>
      <c r="AF45" s="84"/>
      <c r="AG45" s="84"/>
      <c r="AH45" s="83"/>
      <c r="AI45" s="84"/>
      <c r="AJ45" s="84"/>
      <c r="AK45" s="83"/>
      <c r="AL45" s="84"/>
      <c r="AM45" s="84"/>
      <c r="AN45" s="18">
        <f t="shared" si="3"/>
        <v>0</v>
      </c>
      <c r="AO45" s="18">
        <f t="shared" si="4"/>
        <v>0</v>
      </c>
      <c r="AP45" s="18">
        <f t="shared" si="5"/>
        <v>0</v>
      </c>
      <c r="AQ45" s="85" t="s">
        <v>24</v>
      </c>
      <c r="AR45" s="146"/>
      <c r="AS45" s="92" t="s">
        <v>27</v>
      </c>
      <c r="AT45" s="60"/>
    </row>
    <row r="46" spans="1:46" ht="18.75">
      <c r="A46" s="81"/>
      <c r="B46" s="145" t="s">
        <v>55</v>
      </c>
      <c r="C46" s="86" t="s">
        <v>23</v>
      </c>
      <c r="D46" s="77"/>
      <c r="E46" s="78"/>
      <c r="F46" s="78"/>
      <c r="G46" s="77"/>
      <c r="H46" s="78"/>
      <c r="I46" s="78"/>
      <c r="J46" s="13"/>
      <c r="K46" s="14"/>
      <c r="L46" s="14"/>
      <c r="M46" s="13"/>
      <c r="N46" s="14"/>
      <c r="O46" s="14"/>
      <c r="P46" s="77"/>
      <c r="Q46" s="78"/>
      <c r="R46" s="78"/>
      <c r="S46" s="77"/>
      <c r="T46" s="78"/>
      <c r="U46" s="78"/>
      <c r="V46" s="13"/>
      <c r="W46" s="14"/>
      <c r="X46" s="14"/>
      <c r="Y46" s="78"/>
      <c r="Z46" s="78"/>
      <c r="AA46" s="78"/>
      <c r="AB46" s="77"/>
      <c r="AC46" s="78"/>
      <c r="AD46" s="78">
        <v>0</v>
      </c>
      <c r="AE46" s="77"/>
      <c r="AF46" s="78"/>
      <c r="AG46" s="78"/>
      <c r="AH46" s="77"/>
      <c r="AI46" s="78"/>
      <c r="AJ46" s="78"/>
      <c r="AK46" s="77"/>
      <c r="AL46" s="78"/>
      <c r="AM46" s="78"/>
      <c r="AN46" s="15">
        <f t="shared" si="3"/>
        <v>0</v>
      </c>
      <c r="AO46" s="15">
        <f t="shared" si="4"/>
        <v>0</v>
      </c>
      <c r="AP46" s="15">
        <f t="shared" si="5"/>
        <v>0</v>
      </c>
      <c r="AQ46" s="79" t="s">
        <v>23</v>
      </c>
      <c r="AR46" s="145" t="s">
        <v>55</v>
      </c>
      <c r="AS46" s="92"/>
      <c r="AT46" s="60"/>
    </row>
    <row r="47" spans="1:46" ht="18.75">
      <c r="A47" s="87"/>
      <c r="B47" s="146"/>
      <c r="C47" s="82" t="s">
        <v>24</v>
      </c>
      <c r="D47" s="83"/>
      <c r="E47" s="84"/>
      <c r="F47" s="84"/>
      <c r="G47" s="83"/>
      <c r="H47" s="84"/>
      <c r="I47" s="84"/>
      <c r="J47" s="16"/>
      <c r="K47" s="17"/>
      <c r="L47" s="17"/>
      <c r="M47" s="16"/>
      <c r="N47" s="17"/>
      <c r="O47" s="17"/>
      <c r="P47" s="83"/>
      <c r="Q47" s="84"/>
      <c r="R47" s="84"/>
      <c r="S47" s="83"/>
      <c r="T47" s="84"/>
      <c r="U47" s="84"/>
      <c r="V47" s="16"/>
      <c r="W47" s="17"/>
      <c r="X47" s="17"/>
      <c r="Y47" s="84"/>
      <c r="Z47" s="84"/>
      <c r="AA47" s="84"/>
      <c r="AB47" s="83"/>
      <c r="AC47" s="84"/>
      <c r="AD47" s="84">
        <v>0</v>
      </c>
      <c r="AE47" s="83"/>
      <c r="AF47" s="84"/>
      <c r="AG47" s="84"/>
      <c r="AH47" s="83"/>
      <c r="AI47" s="84"/>
      <c r="AJ47" s="84"/>
      <c r="AK47" s="83"/>
      <c r="AL47" s="84"/>
      <c r="AM47" s="84"/>
      <c r="AN47" s="18">
        <f t="shared" si="3"/>
        <v>0</v>
      </c>
      <c r="AO47" s="18">
        <f t="shared" si="4"/>
        <v>0</v>
      </c>
      <c r="AP47" s="18">
        <f t="shared" si="5"/>
        <v>0</v>
      </c>
      <c r="AQ47" s="88" t="s">
        <v>24</v>
      </c>
      <c r="AR47" s="146"/>
      <c r="AS47" s="93"/>
      <c r="AT47" s="60"/>
    </row>
    <row r="48" spans="1:46" ht="18.75">
      <c r="A48" s="81"/>
      <c r="B48" s="145" t="s">
        <v>56</v>
      </c>
      <c r="C48" s="86" t="s">
        <v>23</v>
      </c>
      <c r="D48" s="77"/>
      <c r="E48" s="78"/>
      <c r="F48" s="78"/>
      <c r="G48" s="77"/>
      <c r="H48" s="78"/>
      <c r="I48" s="78"/>
      <c r="J48" s="13"/>
      <c r="K48" s="14"/>
      <c r="L48" s="14"/>
      <c r="M48" s="13"/>
      <c r="N48" s="14"/>
      <c r="O48" s="14"/>
      <c r="P48" s="77"/>
      <c r="Q48" s="78"/>
      <c r="R48" s="78"/>
      <c r="S48" s="77"/>
      <c r="T48" s="78"/>
      <c r="U48" s="78"/>
      <c r="V48" s="13"/>
      <c r="W48" s="14"/>
      <c r="X48" s="14"/>
      <c r="Y48" s="78"/>
      <c r="Z48" s="78"/>
      <c r="AA48" s="78"/>
      <c r="AB48" s="77"/>
      <c r="AC48" s="78"/>
      <c r="AD48" s="78">
        <v>0</v>
      </c>
      <c r="AE48" s="77"/>
      <c r="AF48" s="78"/>
      <c r="AG48" s="78"/>
      <c r="AH48" s="77"/>
      <c r="AI48" s="78"/>
      <c r="AJ48" s="78"/>
      <c r="AK48" s="77"/>
      <c r="AL48" s="78"/>
      <c r="AM48" s="78"/>
      <c r="AN48" s="15">
        <f t="shared" si="3"/>
        <v>0</v>
      </c>
      <c r="AO48" s="15">
        <f t="shared" si="4"/>
        <v>0</v>
      </c>
      <c r="AP48" s="15">
        <f t="shared" si="5"/>
        <v>0</v>
      </c>
      <c r="AQ48" s="79" t="s">
        <v>23</v>
      </c>
      <c r="AR48" s="145" t="s">
        <v>56</v>
      </c>
      <c r="AS48" s="92"/>
      <c r="AT48" s="60"/>
    </row>
    <row r="49" spans="1:46" ht="18.75">
      <c r="A49" s="81" t="s">
        <v>57</v>
      </c>
      <c r="B49" s="146"/>
      <c r="C49" s="82" t="s">
        <v>24</v>
      </c>
      <c r="D49" s="83"/>
      <c r="E49" s="84"/>
      <c r="F49" s="84"/>
      <c r="G49" s="83"/>
      <c r="H49" s="84"/>
      <c r="I49" s="84"/>
      <c r="J49" s="16"/>
      <c r="K49" s="17"/>
      <c r="L49" s="17"/>
      <c r="M49" s="16"/>
      <c r="N49" s="17"/>
      <c r="O49" s="17"/>
      <c r="P49" s="83"/>
      <c r="Q49" s="84"/>
      <c r="R49" s="84"/>
      <c r="S49" s="83"/>
      <c r="T49" s="84"/>
      <c r="U49" s="84"/>
      <c r="V49" s="16"/>
      <c r="W49" s="17"/>
      <c r="X49" s="17"/>
      <c r="Y49" s="84"/>
      <c r="Z49" s="84"/>
      <c r="AA49" s="84"/>
      <c r="AB49" s="83"/>
      <c r="AC49" s="84"/>
      <c r="AD49" s="84">
        <v>0</v>
      </c>
      <c r="AE49" s="83"/>
      <c r="AF49" s="84"/>
      <c r="AG49" s="84"/>
      <c r="AH49" s="83"/>
      <c r="AI49" s="84"/>
      <c r="AJ49" s="84"/>
      <c r="AK49" s="83"/>
      <c r="AL49" s="84"/>
      <c r="AM49" s="84"/>
      <c r="AN49" s="18">
        <f t="shared" si="3"/>
        <v>0</v>
      </c>
      <c r="AO49" s="18">
        <f t="shared" si="4"/>
        <v>0</v>
      </c>
      <c r="AP49" s="18">
        <f t="shared" si="5"/>
        <v>0</v>
      </c>
      <c r="AQ49" s="85" t="s">
        <v>24</v>
      </c>
      <c r="AR49" s="146"/>
      <c r="AS49" s="92" t="s">
        <v>57</v>
      </c>
      <c r="AT49" s="60"/>
    </row>
    <row r="50" spans="1:46" ht="18.75">
      <c r="A50" s="81"/>
      <c r="B50" s="145" t="s">
        <v>58</v>
      </c>
      <c r="C50" s="86" t="s">
        <v>23</v>
      </c>
      <c r="D50" s="77"/>
      <c r="E50" s="78"/>
      <c r="F50" s="78"/>
      <c r="G50" s="77"/>
      <c r="H50" s="78"/>
      <c r="I50" s="78"/>
      <c r="J50" s="13"/>
      <c r="K50" s="14"/>
      <c r="L50" s="14"/>
      <c r="M50" s="13"/>
      <c r="N50" s="14"/>
      <c r="O50" s="14"/>
      <c r="P50" s="77"/>
      <c r="Q50" s="78"/>
      <c r="R50" s="78"/>
      <c r="S50" s="77"/>
      <c r="T50" s="78"/>
      <c r="U50" s="78"/>
      <c r="V50" s="13"/>
      <c r="W50" s="14"/>
      <c r="X50" s="14"/>
      <c r="Y50" s="78"/>
      <c r="Z50" s="78"/>
      <c r="AA50" s="78"/>
      <c r="AB50" s="77"/>
      <c r="AC50" s="78"/>
      <c r="AD50" s="78">
        <v>0</v>
      </c>
      <c r="AE50" s="77"/>
      <c r="AF50" s="78"/>
      <c r="AG50" s="78"/>
      <c r="AH50" s="77"/>
      <c r="AI50" s="78"/>
      <c r="AJ50" s="78"/>
      <c r="AK50" s="77"/>
      <c r="AL50" s="78"/>
      <c r="AM50" s="78"/>
      <c r="AN50" s="15">
        <f t="shared" si="3"/>
        <v>0</v>
      </c>
      <c r="AO50" s="15">
        <f t="shared" si="4"/>
        <v>0</v>
      </c>
      <c r="AP50" s="15">
        <f t="shared" si="5"/>
        <v>0</v>
      </c>
      <c r="AQ50" s="79" t="s">
        <v>23</v>
      </c>
      <c r="AR50" s="145" t="s">
        <v>58</v>
      </c>
      <c r="AS50" s="90"/>
      <c r="AT50" s="60"/>
    </row>
    <row r="51" spans="1:46" ht="18.75">
      <c r="A51" s="81"/>
      <c r="B51" s="146"/>
      <c r="C51" s="82" t="s">
        <v>24</v>
      </c>
      <c r="D51" s="83"/>
      <c r="E51" s="84"/>
      <c r="F51" s="84"/>
      <c r="G51" s="83"/>
      <c r="H51" s="84"/>
      <c r="I51" s="84"/>
      <c r="J51" s="16"/>
      <c r="K51" s="17"/>
      <c r="L51" s="17"/>
      <c r="M51" s="16"/>
      <c r="N51" s="17"/>
      <c r="O51" s="17"/>
      <c r="P51" s="83"/>
      <c r="Q51" s="84"/>
      <c r="R51" s="84"/>
      <c r="S51" s="83"/>
      <c r="T51" s="84"/>
      <c r="U51" s="84"/>
      <c r="V51" s="16"/>
      <c r="W51" s="17"/>
      <c r="X51" s="17"/>
      <c r="Y51" s="84"/>
      <c r="Z51" s="84"/>
      <c r="AA51" s="84"/>
      <c r="AB51" s="83"/>
      <c r="AC51" s="84"/>
      <c r="AD51" s="84">
        <v>0</v>
      </c>
      <c r="AE51" s="83"/>
      <c r="AF51" s="84"/>
      <c r="AG51" s="84"/>
      <c r="AH51" s="83"/>
      <c r="AI51" s="84"/>
      <c r="AJ51" s="84"/>
      <c r="AK51" s="83"/>
      <c r="AL51" s="84"/>
      <c r="AM51" s="84"/>
      <c r="AN51" s="18">
        <f t="shared" si="3"/>
        <v>0</v>
      </c>
      <c r="AO51" s="18">
        <f t="shared" si="4"/>
        <v>0</v>
      </c>
      <c r="AP51" s="18">
        <f t="shared" si="5"/>
        <v>0</v>
      </c>
      <c r="AQ51" s="85" t="s">
        <v>24</v>
      </c>
      <c r="AR51" s="146"/>
      <c r="AS51" s="92"/>
      <c r="AT51" s="60"/>
    </row>
    <row r="52" spans="1:46" ht="18.75">
      <c r="A52" s="81"/>
      <c r="B52" s="145" t="s">
        <v>59</v>
      </c>
      <c r="C52" s="86" t="s">
        <v>23</v>
      </c>
      <c r="D52" s="77"/>
      <c r="E52" s="78"/>
      <c r="F52" s="78"/>
      <c r="G52" s="77"/>
      <c r="H52" s="78"/>
      <c r="I52" s="78"/>
      <c r="J52" s="13"/>
      <c r="K52" s="14"/>
      <c r="L52" s="14"/>
      <c r="M52" s="13"/>
      <c r="N52" s="14"/>
      <c r="O52" s="14"/>
      <c r="P52" s="77"/>
      <c r="Q52" s="78"/>
      <c r="R52" s="78"/>
      <c r="S52" s="77"/>
      <c r="T52" s="78"/>
      <c r="U52" s="78"/>
      <c r="V52" s="13"/>
      <c r="W52" s="14"/>
      <c r="X52" s="14"/>
      <c r="Y52" s="78"/>
      <c r="Z52" s="78"/>
      <c r="AA52" s="78"/>
      <c r="AB52" s="77"/>
      <c r="AC52" s="78"/>
      <c r="AD52" s="78">
        <v>0</v>
      </c>
      <c r="AE52" s="77"/>
      <c r="AF52" s="78"/>
      <c r="AG52" s="78"/>
      <c r="AH52" s="77"/>
      <c r="AI52" s="78"/>
      <c r="AJ52" s="78"/>
      <c r="AK52" s="77"/>
      <c r="AL52" s="78"/>
      <c r="AM52" s="78"/>
      <c r="AN52" s="15">
        <f t="shared" si="3"/>
        <v>0</v>
      </c>
      <c r="AO52" s="15">
        <f t="shared" si="4"/>
        <v>0</v>
      </c>
      <c r="AP52" s="15">
        <f t="shared" si="5"/>
        <v>0</v>
      </c>
      <c r="AQ52" s="79" t="s">
        <v>23</v>
      </c>
      <c r="AR52" s="145" t="s">
        <v>59</v>
      </c>
      <c r="AS52" s="92"/>
      <c r="AT52" s="60"/>
    </row>
    <row r="53" spans="1:46" ht="18.75">
      <c r="A53" s="81" t="s">
        <v>27</v>
      </c>
      <c r="B53" s="146"/>
      <c r="C53" s="82" t="s">
        <v>24</v>
      </c>
      <c r="D53" s="83"/>
      <c r="E53" s="84"/>
      <c r="F53" s="84"/>
      <c r="G53" s="83"/>
      <c r="H53" s="84"/>
      <c r="I53" s="84"/>
      <c r="J53" s="16"/>
      <c r="K53" s="17"/>
      <c r="L53" s="17"/>
      <c r="M53" s="16"/>
      <c r="N53" s="17"/>
      <c r="O53" s="17"/>
      <c r="P53" s="83"/>
      <c r="Q53" s="84"/>
      <c r="R53" s="84"/>
      <c r="S53" s="83"/>
      <c r="T53" s="84"/>
      <c r="U53" s="84"/>
      <c r="V53" s="16">
        <v>1</v>
      </c>
      <c r="W53" s="17">
        <v>24.123</v>
      </c>
      <c r="X53" s="36">
        <v>4535.48025</v>
      </c>
      <c r="Y53" s="84"/>
      <c r="Z53" s="84"/>
      <c r="AA53" s="84"/>
      <c r="AB53" s="83"/>
      <c r="AC53" s="84"/>
      <c r="AD53" s="84">
        <v>0</v>
      </c>
      <c r="AE53" s="83"/>
      <c r="AF53" s="84"/>
      <c r="AG53" s="84"/>
      <c r="AH53" s="83"/>
      <c r="AI53" s="84"/>
      <c r="AJ53" s="84"/>
      <c r="AK53" s="83"/>
      <c r="AL53" s="84"/>
      <c r="AM53" s="84"/>
      <c r="AN53" s="18">
        <f t="shared" si="3"/>
        <v>1</v>
      </c>
      <c r="AO53" s="18">
        <f t="shared" si="4"/>
        <v>24.123</v>
      </c>
      <c r="AP53" s="18">
        <f t="shared" si="5"/>
        <v>4535.48025</v>
      </c>
      <c r="AQ53" s="85" t="s">
        <v>24</v>
      </c>
      <c r="AR53" s="146"/>
      <c r="AS53" s="92" t="s">
        <v>27</v>
      </c>
      <c r="AT53" s="60"/>
    </row>
    <row r="54" spans="1:46" ht="18.75">
      <c r="A54" s="81"/>
      <c r="B54" s="145" t="s">
        <v>60</v>
      </c>
      <c r="C54" s="86" t="s">
        <v>23</v>
      </c>
      <c r="D54" s="77"/>
      <c r="E54" s="78"/>
      <c r="F54" s="78"/>
      <c r="G54" s="77"/>
      <c r="H54" s="78"/>
      <c r="I54" s="78"/>
      <c r="J54" s="13"/>
      <c r="K54" s="14"/>
      <c r="L54" s="14"/>
      <c r="M54" s="13"/>
      <c r="N54" s="14"/>
      <c r="O54" s="14"/>
      <c r="P54" s="77"/>
      <c r="Q54" s="78"/>
      <c r="R54" s="78"/>
      <c r="S54" s="77"/>
      <c r="T54" s="78"/>
      <c r="U54" s="78"/>
      <c r="V54" s="13"/>
      <c r="W54" s="14"/>
      <c r="X54" s="14"/>
      <c r="Y54" s="78"/>
      <c r="Z54" s="78"/>
      <c r="AA54" s="78"/>
      <c r="AB54" s="77"/>
      <c r="AC54" s="78"/>
      <c r="AD54" s="78">
        <v>0</v>
      </c>
      <c r="AE54" s="77"/>
      <c r="AF54" s="78"/>
      <c r="AG54" s="78"/>
      <c r="AH54" s="77"/>
      <c r="AI54" s="78"/>
      <c r="AJ54" s="78"/>
      <c r="AK54" s="77"/>
      <c r="AL54" s="78"/>
      <c r="AM54" s="78"/>
      <c r="AN54" s="15">
        <f t="shared" si="3"/>
        <v>0</v>
      </c>
      <c r="AO54" s="15">
        <f t="shared" si="4"/>
        <v>0</v>
      </c>
      <c r="AP54" s="15">
        <f t="shared" si="5"/>
        <v>0</v>
      </c>
      <c r="AQ54" s="79" t="s">
        <v>23</v>
      </c>
      <c r="AR54" s="145" t="s">
        <v>60</v>
      </c>
      <c r="AS54" s="80"/>
      <c r="AT54" s="60"/>
    </row>
    <row r="55" spans="1:46" ht="18.75">
      <c r="A55" s="87"/>
      <c r="B55" s="146"/>
      <c r="C55" s="82" t="s">
        <v>24</v>
      </c>
      <c r="D55" s="83"/>
      <c r="E55" s="84"/>
      <c r="F55" s="84"/>
      <c r="G55" s="83"/>
      <c r="H55" s="84"/>
      <c r="I55" s="84"/>
      <c r="J55" s="16"/>
      <c r="K55" s="17"/>
      <c r="L55" s="17"/>
      <c r="M55" s="16"/>
      <c r="N55" s="17"/>
      <c r="O55" s="17"/>
      <c r="P55" s="83"/>
      <c r="Q55" s="84"/>
      <c r="R55" s="84"/>
      <c r="S55" s="83"/>
      <c r="T55" s="84"/>
      <c r="U55" s="84"/>
      <c r="V55" s="16"/>
      <c r="W55" s="17"/>
      <c r="X55" s="17"/>
      <c r="Y55" s="84"/>
      <c r="Z55" s="84"/>
      <c r="AA55" s="84"/>
      <c r="AB55" s="83"/>
      <c r="AC55" s="84"/>
      <c r="AD55" s="84">
        <v>0</v>
      </c>
      <c r="AE55" s="83"/>
      <c r="AF55" s="84"/>
      <c r="AG55" s="84"/>
      <c r="AH55" s="83"/>
      <c r="AI55" s="84"/>
      <c r="AJ55" s="84"/>
      <c r="AK55" s="83"/>
      <c r="AL55" s="84"/>
      <c r="AM55" s="84"/>
      <c r="AN55" s="18">
        <f t="shared" si="3"/>
        <v>0</v>
      </c>
      <c r="AO55" s="18">
        <f t="shared" si="4"/>
        <v>0</v>
      </c>
      <c r="AP55" s="18">
        <f t="shared" si="5"/>
        <v>0</v>
      </c>
      <c r="AQ55" s="88" t="s">
        <v>24</v>
      </c>
      <c r="AR55" s="146"/>
      <c r="AS55" s="89"/>
      <c r="AT55" s="60"/>
    </row>
    <row r="56" spans="1:46" ht="18.75">
      <c r="A56" s="161" t="s">
        <v>92</v>
      </c>
      <c r="B56" s="162"/>
      <c r="C56" s="86" t="s">
        <v>23</v>
      </c>
      <c r="D56" s="77"/>
      <c r="E56" s="78"/>
      <c r="F56" s="78"/>
      <c r="G56" s="77"/>
      <c r="H56" s="78"/>
      <c r="I56" s="78"/>
      <c r="J56" s="13"/>
      <c r="K56" s="14"/>
      <c r="L56" s="14"/>
      <c r="M56" s="13"/>
      <c r="N56" s="14"/>
      <c r="O56" s="14"/>
      <c r="P56" s="77"/>
      <c r="Q56" s="78"/>
      <c r="R56" s="78"/>
      <c r="S56" s="77"/>
      <c r="T56" s="78"/>
      <c r="U56" s="78"/>
      <c r="V56" s="13"/>
      <c r="W56" s="14"/>
      <c r="X56" s="14"/>
      <c r="Y56" s="78"/>
      <c r="Z56" s="78"/>
      <c r="AA56" s="78"/>
      <c r="AB56" s="77"/>
      <c r="AC56" s="78"/>
      <c r="AD56" s="78">
        <v>0</v>
      </c>
      <c r="AE56" s="77"/>
      <c r="AF56" s="78"/>
      <c r="AG56" s="78"/>
      <c r="AH56" s="77"/>
      <c r="AI56" s="78"/>
      <c r="AJ56" s="78"/>
      <c r="AK56" s="77"/>
      <c r="AL56" s="78"/>
      <c r="AM56" s="78"/>
      <c r="AN56" s="15">
        <f t="shared" si="3"/>
        <v>0</v>
      </c>
      <c r="AO56" s="15">
        <f t="shared" si="4"/>
        <v>0</v>
      </c>
      <c r="AP56" s="15">
        <f t="shared" si="5"/>
        <v>0</v>
      </c>
      <c r="AQ56" s="94" t="s">
        <v>23</v>
      </c>
      <c r="AR56" s="155" t="s">
        <v>61</v>
      </c>
      <c r="AS56" s="156"/>
      <c r="AT56" s="60"/>
    </row>
    <row r="57" spans="1:46" ht="18.75">
      <c r="A57" s="163"/>
      <c r="B57" s="164"/>
      <c r="C57" s="82" t="s">
        <v>24</v>
      </c>
      <c r="D57" s="83"/>
      <c r="E57" s="84"/>
      <c r="F57" s="84"/>
      <c r="G57" s="83"/>
      <c r="H57" s="84"/>
      <c r="I57" s="84"/>
      <c r="J57" s="16"/>
      <c r="K57" s="17"/>
      <c r="L57" s="17"/>
      <c r="M57" s="16"/>
      <c r="N57" s="17"/>
      <c r="O57" s="17"/>
      <c r="P57" s="83"/>
      <c r="Q57" s="84"/>
      <c r="R57" s="84"/>
      <c r="S57" s="83"/>
      <c r="T57" s="84"/>
      <c r="U57" s="84"/>
      <c r="V57" s="16"/>
      <c r="W57" s="17"/>
      <c r="X57" s="17"/>
      <c r="Y57" s="84"/>
      <c r="Z57" s="84"/>
      <c r="AA57" s="84"/>
      <c r="AB57" s="83"/>
      <c r="AC57" s="84"/>
      <c r="AD57" s="84">
        <v>0</v>
      </c>
      <c r="AE57" s="83"/>
      <c r="AF57" s="84"/>
      <c r="AG57" s="84"/>
      <c r="AH57" s="83"/>
      <c r="AI57" s="84"/>
      <c r="AJ57" s="84"/>
      <c r="AK57" s="83"/>
      <c r="AL57" s="84"/>
      <c r="AM57" s="84"/>
      <c r="AN57" s="18">
        <f t="shared" si="3"/>
        <v>0</v>
      </c>
      <c r="AO57" s="18">
        <f t="shared" si="4"/>
        <v>0</v>
      </c>
      <c r="AP57" s="18">
        <f t="shared" si="5"/>
        <v>0</v>
      </c>
      <c r="AQ57" s="95" t="s">
        <v>24</v>
      </c>
      <c r="AR57" s="157"/>
      <c r="AS57" s="158"/>
      <c r="AT57" s="60"/>
    </row>
    <row r="58" spans="1:46" ht="18.75">
      <c r="A58" s="53" t="s">
        <v>0</v>
      </c>
      <c r="B58" s="52"/>
      <c r="C58" s="96" t="s">
        <v>23</v>
      </c>
      <c r="D58" s="97"/>
      <c r="E58" s="98"/>
      <c r="F58" s="98"/>
      <c r="G58" s="97"/>
      <c r="H58" s="98"/>
      <c r="I58" s="98"/>
      <c r="J58" s="19"/>
      <c r="K58" s="20"/>
      <c r="L58" s="20"/>
      <c r="M58" s="19"/>
      <c r="N58" s="20"/>
      <c r="O58" s="20"/>
      <c r="P58" s="97"/>
      <c r="Q58" s="98"/>
      <c r="R58" s="98"/>
      <c r="S58" s="97"/>
      <c r="T58" s="98"/>
      <c r="U58" s="98"/>
      <c r="V58" s="19"/>
      <c r="W58" s="20"/>
      <c r="X58" s="20"/>
      <c r="Y58" s="98"/>
      <c r="Z58" s="98"/>
      <c r="AA58" s="98"/>
      <c r="AB58" s="97"/>
      <c r="AC58" s="98"/>
      <c r="AD58" s="98">
        <v>0</v>
      </c>
      <c r="AE58" s="97"/>
      <c r="AF58" s="98"/>
      <c r="AG58" s="98"/>
      <c r="AH58" s="97"/>
      <c r="AI58" s="98"/>
      <c r="AJ58" s="98"/>
      <c r="AK58" s="97"/>
      <c r="AL58" s="98"/>
      <c r="AM58" s="98"/>
      <c r="AN58" s="21">
        <f t="shared" si="3"/>
        <v>0</v>
      </c>
      <c r="AO58" s="21">
        <f t="shared" si="4"/>
        <v>0</v>
      </c>
      <c r="AP58" s="21">
        <f t="shared" si="5"/>
        <v>0</v>
      </c>
      <c r="AQ58" s="99" t="s">
        <v>23</v>
      </c>
      <c r="AR58" s="100"/>
      <c r="AS58" s="80" t="s">
        <v>0</v>
      </c>
      <c r="AT58" s="60"/>
    </row>
    <row r="59" spans="1:46" ht="18.75">
      <c r="A59" s="159" t="s">
        <v>62</v>
      </c>
      <c r="B59" s="160"/>
      <c r="C59" s="86" t="s">
        <v>63</v>
      </c>
      <c r="D59" s="77"/>
      <c r="E59" s="78"/>
      <c r="F59" s="78"/>
      <c r="G59" s="77"/>
      <c r="H59" s="78"/>
      <c r="I59" s="78"/>
      <c r="J59" s="13"/>
      <c r="K59" s="14"/>
      <c r="L59" s="14"/>
      <c r="M59" s="13"/>
      <c r="N59" s="14"/>
      <c r="O59" s="14"/>
      <c r="P59" s="77"/>
      <c r="Q59" s="78"/>
      <c r="R59" s="78"/>
      <c r="S59" s="77"/>
      <c r="T59" s="78"/>
      <c r="U59" s="78"/>
      <c r="V59" s="13"/>
      <c r="W59" s="14"/>
      <c r="X59" s="14"/>
      <c r="Y59" s="78"/>
      <c r="Z59" s="78"/>
      <c r="AA59" s="78"/>
      <c r="AB59" s="77"/>
      <c r="AC59" s="78"/>
      <c r="AD59" s="78">
        <v>0</v>
      </c>
      <c r="AE59" s="77"/>
      <c r="AF59" s="78"/>
      <c r="AG59" s="78"/>
      <c r="AH59" s="77"/>
      <c r="AI59" s="78"/>
      <c r="AJ59" s="78"/>
      <c r="AK59" s="77"/>
      <c r="AL59" s="78"/>
      <c r="AM59" s="78"/>
      <c r="AN59" s="15">
        <f t="shared" si="3"/>
        <v>0</v>
      </c>
      <c r="AO59" s="15">
        <f t="shared" si="4"/>
        <v>0</v>
      </c>
      <c r="AP59" s="15">
        <f t="shared" si="5"/>
        <v>0</v>
      </c>
      <c r="AQ59" s="99" t="s">
        <v>63</v>
      </c>
      <c r="AR59" s="153" t="s">
        <v>62</v>
      </c>
      <c r="AS59" s="154"/>
      <c r="AT59" s="60"/>
    </row>
    <row r="60" spans="1:46" ht="18.75">
      <c r="A60" s="67"/>
      <c r="B60" s="68"/>
      <c r="C60" s="82" t="s">
        <v>24</v>
      </c>
      <c r="D60" s="83"/>
      <c r="E60" s="84"/>
      <c r="F60" s="84"/>
      <c r="G60" s="83"/>
      <c r="H60" s="84"/>
      <c r="I60" s="84"/>
      <c r="J60" s="16"/>
      <c r="K60" s="17"/>
      <c r="L60" s="17"/>
      <c r="M60" s="16"/>
      <c r="N60" s="17"/>
      <c r="O60" s="17"/>
      <c r="P60" s="83"/>
      <c r="Q60" s="84"/>
      <c r="R60" s="84"/>
      <c r="S60" s="83"/>
      <c r="T60" s="84"/>
      <c r="U60" s="84"/>
      <c r="V60" s="16"/>
      <c r="W60" s="17"/>
      <c r="X60" s="17"/>
      <c r="Y60" s="84"/>
      <c r="Z60" s="84"/>
      <c r="AA60" s="84"/>
      <c r="AB60" s="83"/>
      <c r="AC60" s="84"/>
      <c r="AD60" s="84">
        <v>0</v>
      </c>
      <c r="AE60" s="83"/>
      <c r="AF60" s="84"/>
      <c r="AG60" s="84"/>
      <c r="AH60" s="83"/>
      <c r="AI60" s="84"/>
      <c r="AJ60" s="84"/>
      <c r="AK60" s="83"/>
      <c r="AL60" s="84"/>
      <c r="AM60" s="84"/>
      <c r="AN60" s="18">
        <f t="shared" si="3"/>
        <v>0</v>
      </c>
      <c r="AO60" s="18">
        <f t="shared" si="4"/>
        <v>0</v>
      </c>
      <c r="AP60" s="18">
        <f t="shared" si="5"/>
        <v>0</v>
      </c>
      <c r="AQ60" s="95" t="s">
        <v>24</v>
      </c>
      <c r="AR60" s="68"/>
      <c r="AS60" s="89"/>
      <c r="AT60" s="60"/>
    </row>
    <row r="61" spans="1:46" ht="18.75">
      <c r="A61" s="53" t="s">
        <v>0</v>
      </c>
      <c r="B61" s="52"/>
      <c r="C61" s="96" t="s">
        <v>23</v>
      </c>
      <c r="D61" s="97">
        <v>63</v>
      </c>
      <c r="E61" s="98">
        <v>14.6412</v>
      </c>
      <c r="F61" s="98">
        <v>4634.296</v>
      </c>
      <c r="G61" s="97">
        <v>76</v>
      </c>
      <c r="H61" s="98">
        <v>13.284000000000002</v>
      </c>
      <c r="I61" s="98">
        <v>4937.195000000001</v>
      </c>
      <c r="J61" s="19">
        <v>40</v>
      </c>
      <c r="K61" s="20">
        <v>4.981999999999999</v>
      </c>
      <c r="L61" s="20">
        <v>2988.6459999999997</v>
      </c>
      <c r="M61" s="29">
        <v>70</v>
      </c>
      <c r="N61" s="4">
        <v>8.9191</v>
      </c>
      <c r="O61" s="4">
        <v>6027.037</v>
      </c>
      <c r="P61" s="97">
        <v>97</v>
      </c>
      <c r="Q61" s="98">
        <v>20.944000000000003</v>
      </c>
      <c r="R61" s="98">
        <v>11571.347550000002</v>
      </c>
      <c r="S61" s="97">
        <v>111</v>
      </c>
      <c r="T61" s="98">
        <v>52.8845</v>
      </c>
      <c r="U61" s="98">
        <v>39365.678100000005</v>
      </c>
      <c r="V61" s="19">
        <v>89</v>
      </c>
      <c r="W61" s="20">
        <v>19.3512</v>
      </c>
      <c r="X61" s="20">
        <v>11407.24515</v>
      </c>
      <c r="Y61" s="98">
        <v>72</v>
      </c>
      <c r="Z61" s="98">
        <v>13.693100000000001</v>
      </c>
      <c r="AA61" s="98">
        <v>14500.58295</v>
      </c>
      <c r="AB61" s="97">
        <v>29</v>
      </c>
      <c r="AC61" s="98">
        <v>5.5237</v>
      </c>
      <c r="AD61" s="98">
        <v>8028.75</v>
      </c>
      <c r="AE61" s="97">
        <v>63</v>
      </c>
      <c r="AF61" s="98">
        <v>12.6558</v>
      </c>
      <c r="AG61" s="98">
        <v>12913.437</v>
      </c>
      <c r="AH61" s="97">
        <v>69</v>
      </c>
      <c r="AI61" s="98">
        <v>17.5624</v>
      </c>
      <c r="AJ61" s="98">
        <v>18005.386</v>
      </c>
      <c r="AK61" s="97">
        <v>95</v>
      </c>
      <c r="AL61" s="98">
        <v>13.4098</v>
      </c>
      <c r="AM61" s="98">
        <v>9016.285</v>
      </c>
      <c r="AN61" s="21">
        <f t="shared" si="3"/>
        <v>874</v>
      </c>
      <c r="AO61" s="21">
        <f t="shared" si="4"/>
        <v>197.85079999999996</v>
      </c>
      <c r="AP61" s="21">
        <f t="shared" si="5"/>
        <v>143395.88575000002</v>
      </c>
      <c r="AQ61" s="99" t="s">
        <v>23</v>
      </c>
      <c r="AR61" s="101"/>
      <c r="AS61" s="80" t="s">
        <v>0</v>
      </c>
      <c r="AT61" s="60"/>
    </row>
    <row r="62" spans="1:46" ht="18.75">
      <c r="A62" s="177" t="s">
        <v>93</v>
      </c>
      <c r="B62" s="178"/>
      <c r="C62" s="86" t="s">
        <v>63</v>
      </c>
      <c r="D62" s="77">
        <v>0</v>
      </c>
      <c r="E62" s="78">
        <v>0</v>
      </c>
      <c r="F62" s="78">
        <v>0</v>
      </c>
      <c r="G62" s="77">
        <v>0</v>
      </c>
      <c r="H62" s="78">
        <v>0</v>
      </c>
      <c r="I62" s="78">
        <v>0</v>
      </c>
      <c r="J62" s="13">
        <v>0</v>
      </c>
      <c r="K62" s="14">
        <v>0</v>
      </c>
      <c r="L62" s="14">
        <v>0</v>
      </c>
      <c r="M62" s="30">
        <v>0</v>
      </c>
      <c r="N62" s="6">
        <v>0</v>
      </c>
      <c r="O62" s="6">
        <v>0</v>
      </c>
      <c r="P62" s="77">
        <v>0</v>
      </c>
      <c r="Q62" s="78">
        <v>0</v>
      </c>
      <c r="R62" s="78">
        <v>0</v>
      </c>
      <c r="S62" s="77">
        <v>0</v>
      </c>
      <c r="T62" s="78">
        <v>0</v>
      </c>
      <c r="U62" s="78">
        <v>0</v>
      </c>
      <c r="V62" s="13">
        <v>0</v>
      </c>
      <c r="W62" s="14">
        <v>0</v>
      </c>
      <c r="X62" s="14">
        <v>0</v>
      </c>
      <c r="Y62" s="78">
        <v>0</v>
      </c>
      <c r="Z62" s="78">
        <v>0</v>
      </c>
      <c r="AA62" s="78">
        <v>0</v>
      </c>
      <c r="AB62" s="77">
        <v>0</v>
      </c>
      <c r="AC62" s="78">
        <v>0</v>
      </c>
      <c r="AD62" s="78">
        <v>0</v>
      </c>
      <c r="AE62" s="77">
        <v>0</v>
      </c>
      <c r="AF62" s="78">
        <v>0</v>
      </c>
      <c r="AG62" s="78">
        <v>0</v>
      </c>
      <c r="AH62" s="77">
        <v>0</v>
      </c>
      <c r="AI62" s="78">
        <v>0</v>
      </c>
      <c r="AJ62" s="78">
        <v>0</v>
      </c>
      <c r="AK62" s="77">
        <v>0</v>
      </c>
      <c r="AL62" s="78">
        <v>0</v>
      </c>
      <c r="AM62" s="78">
        <v>0</v>
      </c>
      <c r="AN62" s="15">
        <f t="shared" si="3"/>
        <v>0</v>
      </c>
      <c r="AO62" s="15">
        <f t="shared" si="4"/>
        <v>0</v>
      </c>
      <c r="AP62" s="15">
        <f t="shared" si="5"/>
        <v>0</v>
      </c>
      <c r="AQ62" s="99" t="s">
        <v>94</v>
      </c>
      <c r="AR62" s="153" t="s">
        <v>64</v>
      </c>
      <c r="AS62" s="154"/>
      <c r="AT62" s="60"/>
    </row>
    <row r="63" spans="1:46" ht="18.75">
      <c r="A63" s="67"/>
      <c r="B63" s="68"/>
      <c r="C63" s="82" t="s">
        <v>24</v>
      </c>
      <c r="D63" s="83">
        <v>14</v>
      </c>
      <c r="E63" s="84">
        <v>310.924</v>
      </c>
      <c r="F63" s="84">
        <v>131976.889</v>
      </c>
      <c r="G63" s="83">
        <v>10</v>
      </c>
      <c r="H63" s="84">
        <v>230.3544</v>
      </c>
      <c r="I63" s="84">
        <v>107846.884</v>
      </c>
      <c r="J63" s="16">
        <v>12</v>
      </c>
      <c r="K63" s="17">
        <v>221.9946</v>
      </c>
      <c r="L63" s="17">
        <v>127368.859</v>
      </c>
      <c r="M63" s="31">
        <v>10</v>
      </c>
      <c r="N63" s="32">
        <v>138.5083</v>
      </c>
      <c r="O63" s="32">
        <v>77851.749</v>
      </c>
      <c r="P63" s="83">
        <v>8</v>
      </c>
      <c r="Q63" s="84">
        <v>194.7602</v>
      </c>
      <c r="R63" s="84">
        <v>68258.16965000001</v>
      </c>
      <c r="S63" s="83">
        <v>3</v>
      </c>
      <c r="T63" s="84">
        <v>38.7562</v>
      </c>
      <c r="U63" s="84">
        <v>16415.0721</v>
      </c>
      <c r="V63" s="16">
        <v>10</v>
      </c>
      <c r="W63" s="17">
        <v>287.4486</v>
      </c>
      <c r="X63" s="17">
        <v>137881.4115</v>
      </c>
      <c r="Y63" s="84">
        <v>17</v>
      </c>
      <c r="Z63" s="84">
        <v>479.61080000000004</v>
      </c>
      <c r="AA63" s="84">
        <v>264234.18105</v>
      </c>
      <c r="AB63" s="83">
        <v>44</v>
      </c>
      <c r="AC63" s="84">
        <v>312.084</v>
      </c>
      <c r="AD63" s="84">
        <v>374588.44</v>
      </c>
      <c r="AE63" s="83">
        <v>60</v>
      </c>
      <c r="AF63" s="84">
        <v>562.7624999999999</v>
      </c>
      <c r="AG63" s="84">
        <v>552915.4600000001</v>
      </c>
      <c r="AH63" s="83">
        <v>41</v>
      </c>
      <c r="AI63" s="84">
        <v>404.8572</v>
      </c>
      <c r="AJ63" s="84">
        <v>439475.067</v>
      </c>
      <c r="AK63" s="83">
        <v>34</v>
      </c>
      <c r="AL63" s="84">
        <v>474.1914</v>
      </c>
      <c r="AM63" s="84">
        <v>327199.428</v>
      </c>
      <c r="AN63" s="18">
        <f t="shared" si="3"/>
        <v>263</v>
      </c>
      <c r="AO63" s="18">
        <f t="shared" si="4"/>
        <v>3656.2521999999994</v>
      </c>
      <c r="AP63" s="18">
        <f t="shared" si="5"/>
        <v>2626011.6103</v>
      </c>
      <c r="AQ63" s="95" t="s">
        <v>24</v>
      </c>
      <c r="AR63" s="73"/>
      <c r="AS63" s="89"/>
      <c r="AT63" s="60"/>
    </row>
    <row r="64" spans="1:46" ht="18.75">
      <c r="A64" s="81" t="s">
        <v>65</v>
      </c>
      <c r="B64" s="145" t="s">
        <v>95</v>
      </c>
      <c r="C64" s="86" t="s">
        <v>23</v>
      </c>
      <c r="D64" s="77"/>
      <c r="E64" s="78"/>
      <c r="F64" s="78"/>
      <c r="G64" s="77"/>
      <c r="H64" s="78"/>
      <c r="I64" s="78"/>
      <c r="J64" s="13"/>
      <c r="K64" s="14"/>
      <c r="L64" s="14"/>
      <c r="M64" s="13"/>
      <c r="N64" s="14"/>
      <c r="O64" s="14"/>
      <c r="P64" s="77"/>
      <c r="Q64" s="78"/>
      <c r="R64" s="78"/>
      <c r="S64" s="77"/>
      <c r="T64" s="78"/>
      <c r="U64" s="78"/>
      <c r="V64" s="13"/>
      <c r="W64" s="14"/>
      <c r="X64" s="14"/>
      <c r="Y64" s="78"/>
      <c r="Z64" s="78"/>
      <c r="AA64" s="78"/>
      <c r="AB64" s="77"/>
      <c r="AC64" s="78"/>
      <c r="AD64" s="78">
        <v>0</v>
      </c>
      <c r="AE64" s="77"/>
      <c r="AF64" s="78"/>
      <c r="AG64" s="78"/>
      <c r="AH64" s="77"/>
      <c r="AI64" s="78"/>
      <c r="AJ64" s="78"/>
      <c r="AK64" s="77"/>
      <c r="AL64" s="78"/>
      <c r="AM64" s="78"/>
      <c r="AN64" s="15">
        <f t="shared" si="3"/>
        <v>0</v>
      </c>
      <c r="AO64" s="15">
        <f t="shared" si="4"/>
        <v>0</v>
      </c>
      <c r="AP64" s="15">
        <f t="shared" si="5"/>
        <v>0</v>
      </c>
      <c r="AQ64" s="79" t="s">
        <v>23</v>
      </c>
      <c r="AR64" s="145" t="s">
        <v>96</v>
      </c>
      <c r="AS64" s="102" t="s">
        <v>65</v>
      </c>
      <c r="AT64" s="60"/>
    </row>
    <row r="65" spans="1:46" ht="18.75">
      <c r="A65" s="81"/>
      <c r="B65" s="146"/>
      <c r="C65" s="82" t="s">
        <v>24</v>
      </c>
      <c r="D65" s="83">
        <v>465</v>
      </c>
      <c r="E65" s="84">
        <v>56.9432</v>
      </c>
      <c r="F65" s="84">
        <v>65491.914</v>
      </c>
      <c r="G65" s="83">
        <v>455</v>
      </c>
      <c r="H65" s="84">
        <v>56.65655</v>
      </c>
      <c r="I65" s="84">
        <v>59491.959</v>
      </c>
      <c r="J65" s="16">
        <v>557</v>
      </c>
      <c r="K65" s="17">
        <v>63.55326</v>
      </c>
      <c r="L65" s="17">
        <v>81730.803</v>
      </c>
      <c r="M65" s="16">
        <v>538</v>
      </c>
      <c r="N65" s="17">
        <v>58.60627</v>
      </c>
      <c r="O65" s="17">
        <v>78256.337</v>
      </c>
      <c r="P65" s="83">
        <v>458</v>
      </c>
      <c r="Q65" s="84">
        <v>50.4203</v>
      </c>
      <c r="R65" s="84">
        <v>61090.9778</v>
      </c>
      <c r="S65" s="83">
        <v>472</v>
      </c>
      <c r="T65" s="84">
        <v>60.7841</v>
      </c>
      <c r="U65" s="35">
        <v>68957.6678</v>
      </c>
      <c r="V65" s="16">
        <v>516</v>
      </c>
      <c r="W65" s="17">
        <v>65.6386</v>
      </c>
      <c r="X65" s="36">
        <v>75949.58535</v>
      </c>
      <c r="Y65" s="84">
        <v>486</v>
      </c>
      <c r="Z65" s="84">
        <v>63.4888</v>
      </c>
      <c r="AA65" s="84">
        <v>74580.715</v>
      </c>
      <c r="AB65" s="83">
        <v>414</v>
      </c>
      <c r="AC65" s="84">
        <v>50.5195</v>
      </c>
      <c r="AD65" s="84">
        <v>45919.83</v>
      </c>
      <c r="AE65" s="83">
        <v>459</v>
      </c>
      <c r="AF65" s="84">
        <v>50.3857</v>
      </c>
      <c r="AG65" s="84">
        <v>37695.32</v>
      </c>
      <c r="AH65" s="83">
        <v>432</v>
      </c>
      <c r="AI65" s="84">
        <v>54.3378</v>
      </c>
      <c r="AJ65" s="84">
        <v>41192.322</v>
      </c>
      <c r="AK65" s="83">
        <v>567</v>
      </c>
      <c r="AL65" s="84">
        <v>78.333</v>
      </c>
      <c r="AM65" s="84">
        <v>93584.344</v>
      </c>
      <c r="AN65" s="18">
        <f t="shared" si="3"/>
        <v>5819</v>
      </c>
      <c r="AO65" s="18">
        <f t="shared" si="4"/>
        <v>709.66708</v>
      </c>
      <c r="AP65" s="18">
        <f t="shared" si="5"/>
        <v>783941.77495</v>
      </c>
      <c r="AQ65" s="85" t="s">
        <v>24</v>
      </c>
      <c r="AR65" s="146"/>
      <c r="AS65" s="80"/>
      <c r="AT65" s="60"/>
    </row>
    <row r="66" spans="1:46" ht="18.75">
      <c r="A66" s="81" t="s">
        <v>67</v>
      </c>
      <c r="B66" s="145" t="s">
        <v>97</v>
      </c>
      <c r="C66" s="86" t="s">
        <v>23</v>
      </c>
      <c r="D66" s="13"/>
      <c r="E66" s="14"/>
      <c r="F66" s="14"/>
      <c r="G66" s="77"/>
      <c r="H66" s="78"/>
      <c r="I66" s="78"/>
      <c r="J66" s="13"/>
      <c r="K66" s="14"/>
      <c r="L66" s="14"/>
      <c r="M66" s="13"/>
      <c r="N66" s="14"/>
      <c r="O66" s="14"/>
      <c r="P66" s="77"/>
      <c r="Q66" s="78"/>
      <c r="R66" s="78"/>
      <c r="S66" s="13"/>
      <c r="T66" s="14"/>
      <c r="U66" s="14"/>
      <c r="V66" s="13"/>
      <c r="W66" s="14"/>
      <c r="X66" s="14"/>
      <c r="Y66" s="78"/>
      <c r="Z66" s="78"/>
      <c r="AA66" s="78"/>
      <c r="AB66" s="77"/>
      <c r="AC66" s="78"/>
      <c r="AD66" s="78">
        <v>0</v>
      </c>
      <c r="AE66" s="77"/>
      <c r="AF66" s="78"/>
      <c r="AG66" s="78"/>
      <c r="AH66" s="77"/>
      <c r="AI66" s="78"/>
      <c r="AJ66" s="78"/>
      <c r="AK66" s="77"/>
      <c r="AL66" s="78"/>
      <c r="AM66" s="78"/>
      <c r="AN66" s="15">
        <f aca="true" t="shared" si="6" ref="AN66:AP67">+D66+G66+J66+M66+P66+S66+V66+Y66+AB66+AE66+AH66+AK66</f>
        <v>0</v>
      </c>
      <c r="AO66" s="15">
        <f t="shared" si="6"/>
        <v>0</v>
      </c>
      <c r="AP66" s="15">
        <f t="shared" si="6"/>
        <v>0</v>
      </c>
      <c r="AQ66" s="79" t="s">
        <v>23</v>
      </c>
      <c r="AR66" s="145" t="s">
        <v>98</v>
      </c>
      <c r="AS66" s="80" t="s">
        <v>67</v>
      </c>
      <c r="AT66" s="60"/>
    </row>
    <row r="67" spans="1:46" ht="18.75">
      <c r="A67" s="87" t="s">
        <v>49</v>
      </c>
      <c r="B67" s="146"/>
      <c r="C67" s="82" t="s">
        <v>24</v>
      </c>
      <c r="D67" s="16"/>
      <c r="E67" s="17"/>
      <c r="F67" s="17"/>
      <c r="G67" s="83"/>
      <c r="H67" s="84"/>
      <c r="I67" s="84"/>
      <c r="J67" s="16"/>
      <c r="K67" s="17"/>
      <c r="L67" s="17"/>
      <c r="M67" s="16"/>
      <c r="N67" s="17"/>
      <c r="O67" s="17"/>
      <c r="P67" s="83"/>
      <c r="Q67" s="84"/>
      <c r="R67" s="84"/>
      <c r="S67" s="16"/>
      <c r="T67" s="17"/>
      <c r="U67" s="17"/>
      <c r="V67" s="16"/>
      <c r="W67" s="17"/>
      <c r="X67" s="17"/>
      <c r="Y67" s="84"/>
      <c r="Z67" s="84"/>
      <c r="AA67" s="84"/>
      <c r="AB67" s="83"/>
      <c r="AC67" s="84"/>
      <c r="AD67" s="84">
        <v>0</v>
      </c>
      <c r="AE67" s="83"/>
      <c r="AF67" s="84"/>
      <c r="AG67" s="84"/>
      <c r="AH67" s="83"/>
      <c r="AI67" s="84"/>
      <c r="AJ67" s="84"/>
      <c r="AK67" s="83"/>
      <c r="AL67" s="84"/>
      <c r="AM67" s="84"/>
      <c r="AN67" s="18">
        <f t="shared" si="6"/>
        <v>0</v>
      </c>
      <c r="AO67" s="18">
        <f t="shared" si="6"/>
        <v>0</v>
      </c>
      <c r="AP67" s="18">
        <f t="shared" si="6"/>
        <v>0</v>
      </c>
      <c r="AQ67" s="88" t="s">
        <v>24</v>
      </c>
      <c r="AR67" s="146"/>
      <c r="AS67" s="89" t="s">
        <v>49</v>
      </c>
      <c r="AT67" s="60"/>
    </row>
    <row r="68" spans="1:46" ht="18.75">
      <c r="A68" s="179" t="s">
        <v>99</v>
      </c>
      <c r="B68" s="180"/>
      <c r="C68" s="86" t="s">
        <v>23</v>
      </c>
      <c r="D68" s="13">
        <v>63</v>
      </c>
      <c r="E68" s="14">
        <v>14.6412</v>
      </c>
      <c r="F68" s="14">
        <v>4634.296</v>
      </c>
      <c r="G68" s="77">
        <v>76</v>
      </c>
      <c r="H68" s="78">
        <v>13.284000000000002</v>
      </c>
      <c r="I68" s="78">
        <v>4937.195000000001</v>
      </c>
      <c r="J68" s="13">
        <v>40</v>
      </c>
      <c r="K68" s="14">
        <v>4.981999999999999</v>
      </c>
      <c r="L68" s="14">
        <v>2988.6459999999997</v>
      </c>
      <c r="M68" s="13">
        <v>70</v>
      </c>
      <c r="N68" s="14">
        <v>8.9191</v>
      </c>
      <c r="O68" s="14">
        <v>6027.037</v>
      </c>
      <c r="P68" s="77">
        <v>97</v>
      </c>
      <c r="Q68" s="78">
        <v>20.944000000000003</v>
      </c>
      <c r="R68" s="78">
        <v>11571.347550000002</v>
      </c>
      <c r="S68" s="13">
        <v>111</v>
      </c>
      <c r="T68" s="14">
        <v>52.8845</v>
      </c>
      <c r="U68" s="14">
        <v>39365.678100000005</v>
      </c>
      <c r="V68" s="13">
        <v>89</v>
      </c>
      <c r="W68" s="14">
        <v>19.3512</v>
      </c>
      <c r="X68" s="14">
        <v>11407.24515</v>
      </c>
      <c r="Y68" s="78">
        <v>72</v>
      </c>
      <c r="Z68" s="78">
        <v>13.693100000000001</v>
      </c>
      <c r="AA68" s="78">
        <v>14500.58295</v>
      </c>
      <c r="AB68" s="13">
        <v>29</v>
      </c>
      <c r="AC68" s="14">
        <v>5.5237</v>
      </c>
      <c r="AD68" s="14">
        <v>8028.75</v>
      </c>
      <c r="AE68" s="13">
        <v>63</v>
      </c>
      <c r="AF68" s="14">
        <v>12.6558</v>
      </c>
      <c r="AG68" s="14">
        <v>12913.437</v>
      </c>
      <c r="AH68" s="77">
        <v>69</v>
      </c>
      <c r="AI68" s="78">
        <v>17.5624</v>
      </c>
      <c r="AJ68" s="78">
        <v>18005.386</v>
      </c>
      <c r="AK68" s="13">
        <v>95</v>
      </c>
      <c r="AL68" s="14">
        <v>13.4098</v>
      </c>
      <c r="AM68" s="14">
        <v>9016.285</v>
      </c>
      <c r="AN68" s="15">
        <f>+AN61+AN64+AN66</f>
        <v>874</v>
      </c>
      <c r="AO68" s="15">
        <f>+AO61+AO64+AO66</f>
        <v>197.85079999999996</v>
      </c>
      <c r="AP68" s="15">
        <f>+AP61+AP64+AP66</f>
        <v>143395.88575000002</v>
      </c>
      <c r="AQ68" s="94" t="s">
        <v>23</v>
      </c>
      <c r="AR68" s="168" t="s">
        <v>100</v>
      </c>
      <c r="AS68" s="169"/>
      <c r="AT68" s="60"/>
    </row>
    <row r="69" spans="1:46" ht="18.75">
      <c r="A69" s="181"/>
      <c r="B69" s="182"/>
      <c r="C69" s="82" t="s">
        <v>24</v>
      </c>
      <c r="D69" s="16">
        <v>479</v>
      </c>
      <c r="E69" s="17">
        <v>367.86719999999997</v>
      </c>
      <c r="F69" s="17">
        <v>197468.80299999999</v>
      </c>
      <c r="G69" s="83">
        <v>465</v>
      </c>
      <c r="H69" s="84">
        <v>287.01095</v>
      </c>
      <c r="I69" s="84">
        <v>167338.843</v>
      </c>
      <c r="J69" s="16">
        <v>569</v>
      </c>
      <c r="K69" s="17">
        <v>285.54786</v>
      </c>
      <c r="L69" s="17">
        <v>209099.662</v>
      </c>
      <c r="M69" s="16">
        <v>548</v>
      </c>
      <c r="N69" s="17">
        <v>197.11457</v>
      </c>
      <c r="O69" s="17">
        <v>156108.086</v>
      </c>
      <c r="P69" s="83">
        <v>466</v>
      </c>
      <c r="Q69" s="84">
        <v>245.1805</v>
      </c>
      <c r="R69" s="84">
        <v>129349.14745</v>
      </c>
      <c r="S69" s="16">
        <v>475</v>
      </c>
      <c r="T69" s="17">
        <v>99.5403</v>
      </c>
      <c r="U69" s="17">
        <v>85372.7399</v>
      </c>
      <c r="V69" s="16">
        <v>526</v>
      </c>
      <c r="W69" s="17">
        <v>353.0872</v>
      </c>
      <c r="X69" s="17">
        <v>213830.99685</v>
      </c>
      <c r="Y69" s="84">
        <v>503</v>
      </c>
      <c r="Z69" s="84">
        <v>543.0996</v>
      </c>
      <c r="AA69" s="84">
        <v>338814.89605</v>
      </c>
      <c r="AB69" s="16">
        <v>458</v>
      </c>
      <c r="AC69" s="17">
        <v>362.6035</v>
      </c>
      <c r="AD69" s="17">
        <v>420508.27</v>
      </c>
      <c r="AE69" s="16">
        <v>519</v>
      </c>
      <c r="AF69" s="17">
        <v>613.1482</v>
      </c>
      <c r="AG69" s="17">
        <v>590610.78</v>
      </c>
      <c r="AH69" s="83">
        <v>473</v>
      </c>
      <c r="AI69" s="84">
        <v>459.195</v>
      </c>
      <c r="AJ69" s="84">
        <v>480667.38899999997</v>
      </c>
      <c r="AK69" s="16">
        <v>601</v>
      </c>
      <c r="AL69" s="17">
        <v>552.5244</v>
      </c>
      <c r="AM69" s="17">
        <v>420783.772</v>
      </c>
      <c r="AN69" s="18">
        <f>+AN63+AN65+AN67</f>
        <v>6082</v>
      </c>
      <c r="AO69" s="18">
        <f>+AO63+AO65+AO67</f>
        <v>4365.919279999999</v>
      </c>
      <c r="AP69" s="18">
        <f>+AP63+AP65+AP67</f>
        <v>3409953.38525</v>
      </c>
      <c r="AQ69" s="95" t="s">
        <v>24</v>
      </c>
      <c r="AR69" s="170"/>
      <c r="AS69" s="171"/>
      <c r="AT69" s="60"/>
    </row>
    <row r="70" spans="1:46" ht="19.5" thickBot="1">
      <c r="A70" s="150" t="s">
        <v>101</v>
      </c>
      <c r="B70" s="151"/>
      <c r="C70" s="152"/>
      <c r="D70" s="19"/>
      <c r="E70" s="20"/>
      <c r="F70" s="20"/>
      <c r="G70" s="19"/>
      <c r="H70" s="20"/>
      <c r="I70" s="20"/>
      <c r="J70" s="97"/>
      <c r="K70" s="98"/>
      <c r="L70" s="98"/>
      <c r="M70" s="19"/>
      <c r="N70" s="20"/>
      <c r="O70" s="20"/>
      <c r="P70" s="97"/>
      <c r="Q70" s="98"/>
      <c r="R70" s="98"/>
      <c r="S70" s="19"/>
      <c r="T70" s="20"/>
      <c r="U70" s="20"/>
      <c r="V70" s="19"/>
      <c r="W70" s="20"/>
      <c r="X70" s="20"/>
      <c r="Y70" s="20"/>
      <c r="Z70" s="20"/>
      <c r="AA70" s="20"/>
      <c r="AB70" s="41"/>
      <c r="AC70" s="42"/>
      <c r="AD70" s="42">
        <v>0</v>
      </c>
      <c r="AE70" s="19"/>
      <c r="AF70" s="20"/>
      <c r="AG70" s="20"/>
      <c r="AH70" s="19"/>
      <c r="AI70" s="20"/>
      <c r="AJ70" s="20"/>
      <c r="AK70" s="19"/>
      <c r="AL70" s="20"/>
      <c r="AM70" s="20"/>
      <c r="AN70" s="22">
        <f>+D70+G70+M70+P70+S70+V70+Y70+AB70+AE70+AH70+AK70</f>
        <v>0</v>
      </c>
      <c r="AO70" s="22">
        <f>+E70+H70+N70+Q70+T70+W70+Z70+AC70+AF70+AI70+AL70</f>
        <v>0</v>
      </c>
      <c r="AP70" s="22">
        <f>+F70+I70+O70+R70+U70+X70+AA70+AD70+AG70+AJ70+AM70</f>
        <v>0</v>
      </c>
      <c r="AQ70" s="175" t="s">
        <v>102</v>
      </c>
      <c r="AR70" s="151"/>
      <c r="AS70" s="176"/>
      <c r="AT70" s="60"/>
    </row>
    <row r="71" spans="1:46" ht="19.5" thickBot="1">
      <c r="A71" s="172" t="s">
        <v>103</v>
      </c>
      <c r="B71" s="173"/>
      <c r="C71" s="174"/>
      <c r="D71" s="43">
        <v>542</v>
      </c>
      <c r="E71" s="43">
        <v>382.5084</v>
      </c>
      <c r="F71" s="43">
        <v>202103.099</v>
      </c>
      <c r="G71" s="43">
        <v>541</v>
      </c>
      <c r="H71" s="43">
        <v>300.29495</v>
      </c>
      <c r="I71" s="43">
        <v>172276.038</v>
      </c>
      <c r="J71" s="103">
        <v>609</v>
      </c>
      <c r="K71" s="104">
        <v>290.52986</v>
      </c>
      <c r="L71" s="105">
        <v>212088.30800000002</v>
      </c>
      <c r="M71" s="43">
        <v>618</v>
      </c>
      <c r="N71" s="43">
        <v>206.03366999999997</v>
      </c>
      <c r="O71" s="43">
        <v>162135.12300000002</v>
      </c>
      <c r="P71" s="43">
        <v>563</v>
      </c>
      <c r="Q71" s="43">
        <v>266.1245</v>
      </c>
      <c r="R71" s="44">
        <v>140920.495</v>
      </c>
      <c r="S71" s="43">
        <v>586</v>
      </c>
      <c r="T71" s="43">
        <v>152.4248</v>
      </c>
      <c r="U71" s="43">
        <v>124738.418</v>
      </c>
      <c r="V71" s="43">
        <v>615</v>
      </c>
      <c r="W71" s="43">
        <v>372.4384</v>
      </c>
      <c r="X71" s="43">
        <v>225238.242</v>
      </c>
      <c r="Y71" s="43">
        <v>575</v>
      </c>
      <c r="Z71" s="43">
        <v>556.7927</v>
      </c>
      <c r="AA71" s="43">
        <v>353315.479</v>
      </c>
      <c r="AB71" s="43">
        <v>487</v>
      </c>
      <c r="AC71" s="43">
        <v>368.1272</v>
      </c>
      <c r="AD71" s="43">
        <v>428537.02</v>
      </c>
      <c r="AE71" s="43">
        <v>582</v>
      </c>
      <c r="AF71" s="43">
        <v>625.804</v>
      </c>
      <c r="AG71" s="43">
        <v>603524.2170000001</v>
      </c>
      <c r="AH71" s="43">
        <v>542</v>
      </c>
      <c r="AI71" s="43">
        <v>476.7574</v>
      </c>
      <c r="AJ71" s="43">
        <v>498672.77499999997</v>
      </c>
      <c r="AK71" s="43">
        <v>696</v>
      </c>
      <c r="AL71" s="43">
        <v>565.9342</v>
      </c>
      <c r="AM71" s="43">
        <v>429800.057</v>
      </c>
      <c r="AN71" s="23">
        <f>+D71+G71+J71+M71+P71+S71+V71+Y71+AB71+AE71+AH71+AK71</f>
        <v>6956</v>
      </c>
      <c r="AO71" s="24">
        <f>+E71+H71+K71+N71+Q71+T71+W71+Z71+AC71+AF71+AI71+AL71</f>
        <v>4563.77008</v>
      </c>
      <c r="AP71" s="25">
        <f>+F71+I71+L71+O71+R71+U71+X71+AA71+AD71+AG71+AJ71+AM71</f>
        <v>3553349.271</v>
      </c>
      <c r="AQ71" s="165" t="s">
        <v>104</v>
      </c>
      <c r="AR71" s="166"/>
      <c r="AS71" s="167"/>
      <c r="AT71" s="60"/>
    </row>
    <row r="72" spans="24:44" ht="18.75">
      <c r="X72" s="106" t="s">
        <v>88</v>
      </c>
      <c r="AN72" s="107"/>
      <c r="AR72" s="106" t="s">
        <v>88</v>
      </c>
    </row>
  </sheetData>
  <sheetProtection/>
  <mergeCells count="68">
    <mergeCell ref="AQ71:AS71"/>
    <mergeCell ref="AR68:AS69"/>
    <mergeCell ref="A71:C71"/>
    <mergeCell ref="AR64:AR65"/>
    <mergeCell ref="AR66:AR67"/>
    <mergeCell ref="AR54:AR55"/>
    <mergeCell ref="AR59:AS59"/>
    <mergeCell ref="AQ70:AS70"/>
    <mergeCell ref="A62:B62"/>
    <mergeCell ref="A68:B69"/>
    <mergeCell ref="B64:B65"/>
    <mergeCell ref="B66:B67"/>
    <mergeCell ref="A70:C70"/>
    <mergeCell ref="AR62:AS62"/>
    <mergeCell ref="AR56:AS57"/>
    <mergeCell ref="AR48:AR49"/>
    <mergeCell ref="AR50:AR51"/>
    <mergeCell ref="A59:B59"/>
    <mergeCell ref="B48:B49"/>
    <mergeCell ref="A56:B57"/>
    <mergeCell ref="B34:B35"/>
    <mergeCell ref="B30:B31"/>
    <mergeCell ref="AR52:AR53"/>
    <mergeCell ref="AR32:AR33"/>
    <mergeCell ref="AR34:AR35"/>
    <mergeCell ref="AR20:AR21"/>
    <mergeCell ref="AR22:AR23"/>
    <mergeCell ref="AR36:AR37"/>
    <mergeCell ref="AR38:AR39"/>
    <mergeCell ref="AR40:AR41"/>
    <mergeCell ref="AR44:AR45"/>
    <mergeCell ref="AR46:AR47"/>
    <mergeCell ref="AR12:AR13"/>
    <mergeCell ref="AR14:AR15"/>
    <mergeCell ref="AR16:AR17"/>
    <mergeCell ref="AR30:AR31"/>
    <mergeCell ref="AR42:AR43"/>
    <mergeCell ref="AR28:AR29"/>
    <mergeCell ref="AR24:AR25"/>
    <mergeCell ref="AR26:AR27"/>
    <mergeCell ref="AR6:AR7"/>
    <mergeCell ref="AR8:AR9"/>
    <mergeCell ref="B8:B9"/>
    <mergeCell ref="AR10:AR11"/>
    <mergeCell ref="AR18:AR19"/>
    <mergeCell ref="B20:B21"/>
    <mergeCell ref="B10:B11"/>
    <mergeCell ref="B6:B7"/>
    <mergeCell ref="B16:B1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A1">
      <pane xSplit="3" ySplit="5" topLeftCell="F6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7" width="15.25390625" style="45" bestFit="1" customWidth="1"/>
    <col min="8" max="8" width="15.375" style="45" bestFit="1" customWidth="1"/>
    <col min="9" max="9" width="19.753906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76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76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186" t="s">
        <v>2</v>
      </c>
      <c r="E3" s="187"/>
      <c r="F3" s="188"/>
      <c r="G3" s="186" t="s">
        <v>3</v>
      </c>
      <c r="H3" s="187"/>
      <c r="I3" s="188"/>
      <c r="J3" s="186" t="s">
        <v>4</v>
      </c>
      <c r="K3" s="187"/>
      <c r="L3" s="188"/>
      <c r="M3" s="186" t="s">
        <v>5</v>
      </c>
      <c r="N3" s="187"/>
      <c r="O3" s="188"/>
      <c r="P3" s="186" t="s">
        <v>6</v>
      </c>
      <c r="Q3" s="187"/>
      <c r="R3" s="188"/>
      <c r="S3" s="186" t="s">
        <v>7</v>
      </c>
      <c r="T3" s="187"/>
      <c r="U3" s="188"/>
      <c r="V3" s="186" t="s">
        <v>8</v>
      </c>
      <c r="W3" s="187"/>
      <c r="X3" s="188"/>
      <c r="Y3" s="186" t="s">
        <v>9</v>
      </c>
      <c r="Z3" s="187"/>
      <c r="AA3" s="188"/>
      <c r="AB3" s="186" t="s">
        <v>10</v>
      </c>
      <c r="AC3" s="187"/>
      <c r="AD3" s="188"/>
      <c r="AE3" s="186" t="s">
        <v>11</v>
      </c>
      <c r="AF3" s="187"/>
      <c r="AG3" s="188"/>
      <c r="AH3" s="186" t="s">
        <v>12</v>
      </c>
      <c r="AI3" s="187"/>
      <c r="AJ3" s="188"/>
      <c r="AK3" s="186" t="s">
        <v>13</v>
      </c>
      <c r="AL3" s="187"/>
      <c r="AM3" s="188"/>
      <c r="AN3" s="186" t="s">
        <v>14</v>
      </c>
      <c r="AO3" s="187"/>
      <c r="AP3" s="189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aca="true" t="shared" si="0" ref="AN7:AN58">+D7+G7+J7+M7+P7+S7+V7+Y7+AB7+AE7+AH7+AK7</f>
        <v>0</v>
      </c>
      <c r="AO7" s="2">
        <f aca="true" t="shared" si="1" ref="AO7:AO59">+E7+H7+K7+N7+Q7+T7+W7+Z7+AC7+AF7+AI7+AL7</f>
        <v>0</v>
      </c>
      <c r="AP7" s="2">
        <f aca="true" t="shared" si="2" ref="AP7:AP59">+F7+I7+L7+O7+R7+U7+X7+AA7+AD7+AG7+AJ7+AM7</f>
        <v>0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>
        <v>59</v>
      </c>
      <c r="E18" s="1">
        <v>0.8713</v>
      </c>
      <c r="F18" s="1">
        <v>1129.599</v>
      </c>
      <c r="G18" s="1">
        <v>43</v>
      </c>
      <c r="H18" s="1">
        <v>0.4709</v>
      </c>
      <c r="I18" s="1">
        <v>610.921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>
        <v>16</v>
      </c>
      <c r="AL18" s="1">
        <v>0.1321</v>
      </c>
      <c r="AM18" s="1">
        <v>242.737</v>
      </c>
      <c r="AN18" s="1">
        <f t="shared" si="0"/>
        <v>118</v>
      </c>
      <c r="AO18" s="1">
        <f t="shared" si="1"/>
        <v>1.4743</v>
      </c>
      <c r="AP18" s="1">
        <f t="shared" si="2"/>
        <v>1983.257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v>215</v>
      </c>
      <c r="E30" s="1">
        <v>7.7607</v>
      </c>
      <c r="F30" s="1">
        <v>3696.781</v>
      </c>
      <c r="G30" s="1">
        <v>385</v>
      </c>
      <c r="H30" s="1">
        <v>8.2188</v>
      </c>
      <c r="I30" s="1">
        <v>6720.562</v>
      </c>
      <c r="J30" s="1">
        <v>423</v>
      </c>
      <c r="K30" s="1">
        <v>9.6448</v>
      </c>
      <c r="L30" s="1">
        <v>10181.96</v>
      </c>
      <c r="M30" s="1">
        <v>485</v>
      </c>
      <c r="N30" s="1">
        <v>10.3804</v>
      </c>
      <c r="O30" s="1">
        <v>8578.009</v>
      </c>
      <c r="P30" s="1">
        <v>495</v>
      </c>
      <c r="Q30" s="1">
        <v>12.0713</v>
      </c>
      <c r="R30" s="1">
        <v>7933.705</v>
      </c>
      <c r="S30" s="1">
        <v>621</v>
      </c>
      <c r="T30" s="1">
        <v>16.4949</v>
      </c>
      <c r="U30" s="1">
        <v>8112.584</v>
      </c>
      <c r="V30" s="1">
        <v>658</v>
      </c>
      <c r="W30" s="1">
        <v>18.7652</v>
      </c>
      <c r="X30" s="6">
        <v>13935.831</v>
      </c>
      <c r="Y30" s="1">
        <v>595</v>
      </c>
      <c r="Z30" s="1">
        <v>14.9847</v>
      </c>
      <c r="AA30" s="1">
        <v>17632.598</v>
      </c>
      <c r="AB30" s="1">
        <v>464</v>
      </c>
      <c r="AC30" s="1">
        <v>8.4496</v>
      </c>
      <c r="AD30" s="1">
        <v>11489.881</v>
      </c>
      <c r="AE30" s="1">
        <v>566</v>
      </c>
      <c r="AF30" s="1">
        <v>10.0728</v>
      </c>
      <c r="AG30" s="1">
        <v>7697.883</v>
      </c>
      <c r="AH30" s="1">
        <v>258</v>
      </c>
      <c r="AI30" s="1">
        <v>6.1469</v>
      </c>
      <c r="AJ30" s="1">
        <v>3161.958</v>
      </c>
      <c r="AK30" s="1">
        <v>167</v>
      </c>
      <c r="AL30" s="1">
        <v>4.0844</v>
      </c>
      <c r="AM30" s="1">
        <v>3216.315</v>
      </c>
      <c r="AN30" s="1">
        <f t="shared" si="0"/>
        <v>5332</v>
      </c>
      <c r="AO30" s="1">
        <f t="shared" si="1"/>
        <v>127.0745</v>
      </c>
      <c r="AP30" s="1">
        <f t="shared" si="2"/>
        <v>102358.067</v>
      </c>
      <c r="AQ30" s="79" t="s">
        <v>23</v>
      </c>
      <c r="AR30" s="190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91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>
        <v>3</v>
      </c>
      <c r="E32" s="1">
        <v>1.0724</v>
      </c>
      <c r="F32" s="1">
        <v>572.046</v>
      </c>
      <c r="G32" s="1"/>
      <c r="H32" s="1"/>
      <c r="I32" s="1"/>
      <c r="J32" s="1">
        <v>1</v>
      </c>
      <c r="K32" s="1">
        <v>0.04</v>
      </c>
      <c r="L32" s="1">
        <v>30.24</v>
      </c>
      <c r="M32" s="1">
        <v>1</v>
      </c>
      <c r="N32" s="1">
        <v>0.3977</v>
      </c>
      <c r="O32" s="1">
        <v>1212.33</v>
      </c>
      <c r="P32" s="1"/>
      <c r="Q32" s="1"/>
      <c r="R32" s="1"/>
      <c r="S32" s="1">
        <v>1</v>
      </c>
      <c r="T32" s="1">
        <v>0.4207</v>
      </c>
      <c r="U32" s="1">
        <v>1229.025</v>
      </c>
      <c r="V32" s="1">
        <v>2</v>
      </c>
      <c r="W32" s="1">
        <v>3.146</v>
      </c>
      <c r="X32" s="6">
        <v>115.615</v>
      </c>
      <c r="Y32" s="1">
        <v>3</v>
      </c>
      <c r="Z32" s="1">
        <v>3.575</v>
      </c>
      <c r="AA32" s="1">
        <v>131.382</v>
      </c>
      <c r="AB32" s="1">
        <v>5</v>
      </c>
      <c r="AC32" s="1">
        <v>4.225</v>
      </c>
      <c r="AD32" s="1">
        <v>155.268</v>
      </c>
      <c r="AE32" s="1">
        <v>2</v>
      </c>
      <c r="AF32" s="1">
        <v>1.4961</v>
      </c>
      <c r="AG32" s="1">
        <v>1552.725</v>
      </c>
      <c r="AH32" s="1">
        <v>5</v>
      </c>
      <c r="AI32" s="1">
        <v>3.067</v>
      </c>
      <c r="AJ32" s="1">
        <v>1657.522</v>
      </c>
      <c r="AK32" s="1">
        <v>3</v>
      </c>
      <c r="AL32" s="1">
        <v>2.6741</v>
      </c>
      <c r="AM32" s="1">
        <v>895.204</v>
      </c>
      <c r="AN32" s="1">
        <f t="shared" si="0"/>
        <v>26</v>
      </c>
      <c r="AO32" s="1">
        <f t="shared" si="1"/>
        <v>20.114</v>
      </c>
      <c r="AP32" s="1">
        <f t="shared" si="2"/>
        <v>7551.356999999999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>
        <v>6</v>
      </c>
      <c r="E34" s="1">
        <v>0.1014</v>
      </c>
      <c r="F34" s="1">
        <v>78.452</v>
      </c>
      <c r="G34" s="1">
        <v>2</v>
      </c>
      <c r="H34" s="1">
        <v>0.0852</v>
      </c>
      <c r="I34" s="1">
        <v>62.167</v>
      </c>
      <c r="J34" s="1">
        <v>6</v>
      </c>
      <c r="K34" s="1">
        <v>0.2343</v>
      </c>
      <c r="L34" s="1">
        <v>196.709</v>
      </c>
      <c r="M34" s="1">
        <v>17</v>
      </c>
      <c r="N34" s="1">
        <v>0.245</v>
      </c>
      <c r="O34" s="1">
        <v>144.304</v>
      </c>
      <c r="P34" s="1">
        <v>60</v>
      </c>
      <c r="Q34" s="1">
        <v>2.9745</v>
      </c>
      <c r="R34" s="1">
        <v>1866.961</v>
      </c>
      <c r="S34" s="1">
        <v>48</v>
      </c>
      <c r="T34" s="1">
        <v>1.2003</v>
      </c>
      <c r="U34" s="1">
        <v>939.309</v>
      </c>
      <c r="V34" s="1">
        <v>35</v>
      </c>
      <c r="W34" s="1">
        <v>0.6223</v>
      </c>
      <c r="X34" s="6">
        <v>447.815</v>
      </c>
      <c r="Y34" s="1">
        <v>13</v>
      </c>
      <c r="Z34" s="1">
        <v>0.1669</v>
      </c>
      <c r="AA34" s="1">
        <v>85.684</v>
      </c>
      <c r="AB34" s="1">
        <v>12</v>
      </c>
      <c r="AC34" s="1">
        <v>0.265</v>
      </c>
      <c r="AD34" s="1">
        <v>197.608</v>
      </c>
      <c r="AE34" s="1">
        <v>12</v>
      </c>
      <c r="AF34" s="1">
        <v>0.2909</v>
      </c>
      <c r="AG34" s="1">
        <v>174.978</v>
      </c>
      <c r="AH34" s="1">
        <v>33</v>
      </c>
      <c r="AI34" s="1">
        <v>0.472</v>
      </c>
      <c r="AJ34" s="1">
        <v>409.536</v>
      </c>
      <c r="AK34" s="1">
        <v>30</v>
      </c>
      <c r="AL34" s="1">
        <v>0.3598</v>
      </c>
      <c r="AM34" s="1">
        <v>350.436</v>
      </c>
      <c r="AN34" s="1">
        <f t="shared" si="0"/>
        <v>274</v>
      </c>
      <c r="AO34" s="1">
        <f t="shared" si="1"/>
        <v>7.0176</v>
      </c>
      <c r="AP34" s="1">
        <f t="shared" si="2"/>
        <v>4953.959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/>
      <c r="E36" s="1"/>
      <c r="F36" s="1"/>
      <c r="G36" s="1"/>
      <c r="H36" s="1"/>
      <c r="I36" s="1"/>
      <c r="J36" s="1">
        <v>40</v>
      </c>
      <c r="K36" s="1">
        <v>18.193</v>
      </c>
      <c r="L36" s="143">
        <v>1217.745</v>
      </c>
      <c r="M36" s="141">
        <v>40</v>
      </c>
      <c r="N36" s="1">
        <v>11.666</v>
      </c>
      <c r="O36" s="1">
        <v>673.723</v>
      </c>
      <c r="P36" s="1">
        <v>6</v>
      </c>
      <c r="Q36" s="1">
        <v>0.844</v>
      </c>
      <c r="R36" s="1">
        <v>48.742</v>
      </c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86</v>
      </c>
      <c r="AO36" s="1">
        <f t="shared" si="1"/>
        <v>30.703000000000003</v>
      </c>
      <c r="AP36" s="1">
        <f t="shared" si="2"/>
        <v>1940.2099999999998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33</v>
      </c>
      <c r="Q46" s="1">
        <v>0.8183</v>
      </c>
      <c r="R46" s="1">
        <v>543.341</v>
      </c>
      <c r="S46" s="1">
        <v>63</v>
      </c>
      <c r="T46" s="1">
        <v>1.7345</v>
      </c>
      <c r="U46" s="1">
        <v>731.205</v>
      </c>
      <c r="V46" s="1">
        <v>34</v>
      </c>
      <c r="W46" s="1">
        <v>0.9048</v>
      </c>
      <c r="X46" s="6">
        <v>449.115</v>
      </c>
      <c r="Y46" s="1">
        <v>82</v>
      </c>
      <c r="Z46" s="1">
        <v>1.7973</v>
      </c>
      <c r="AA46" s="1">
        <v>1643.092</v>
      </c>
      <c r="AB46" s="1">
        <v>28</v>
      </c>
      <c r="AC46" s="1">
        <v>0.5029</v>
      </c>
      <c r="AD46" s="1">
        <v>511.254</v>
      </c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240</v>
      </c>
      <c r="AO46" s="1">
        <f t="shared" si="1"/>
        <v>5.7578000000000005</v>
      </c>
      <c r="AP46" s="1">
        <f t="shared" si="2"/>
        <v>3878.007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11</v>
      </c>
      <c r="W48" s="1">
        <v>1.63</v>
      </c>
      <c r="X48" s="6">
        <v>479.22</v>
      </c>
      <c r="Y48" s="1">
        <v>3</v>
      </c>
      <c r="Z48" s="1">
        <v>0.48</v>
      </c>
      <c r="AA48" s="1">
        <v>141.12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14</v>
      </c>
      <c r="AO48" s="1">
        <f t="shared" si="1"/>
        <v>2.11</v>
      </c>
      <c r="AP48" s="1">
        <f t="shared" si="2"/>
        <v>620.34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79" t="s">
        <v>23</v>
      </c>
      <c r="AR50" s="190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85" t="s">
        <v>24</v>
      </c>
      <c r="AR51" s="191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>
        <v>2</v>
      </c>
      <c r="N54" s="1">
        <v>0.0045</v>
      </c>
      <c r="O54" s="1">
        <v>15.226</v>
      </c>
      <c r="P54" s="1">
        <v>17</v>
      </c>
      <c r="Q54" s="1">
        <v>0.2113</v>
      </c>
      <c r="R54" s="1">
        <v>193.931</v>
      </c>
      <c r="S54" s="1">
        <v>62</v>
      </c>
      <c r="T54" s="1">
        <v>0.7387</v>
      </c>
      <c r="U54" s="1">
        <v>567.704</v>
      </c>
      <c r="V54" s="1">
        <v>43</v>
      </c>
      <c r="W54" s="1">
        <v>1.4475</v>
      </c>
      <c r="X54" s="6">
        <v>794.944</v>
      </c>
      <c r="Y54" s="1">
        <v>19</v>
      </c>
      <c r="Z54" s="1">
        <v>0.3344</v>
      </c>
      <c r="AA54" s="1">
        <v>162.201</v>
      </c>
      <c r="AB54" s="1">
        <v>6</v>
      </c>
      <c r="AC54" s="1">
        <v>0.0944</v>
      </c>
      <c r="AD54" s="1">
        <v>49.997</v>
      </c>
      <c r="AE54" s="1">
        <v>10</v>
      </c>
      <c r="AF54" s="1">
        <v>0.1692</v>
      </c>
      <c r="AG54" s="1">
        <v>81.569</v>
      </c>
      <c r="AH54" s="1">
        <v>2</v>
      </c>
      <c r="AI54" s="1">
        <v>0.0222</v>
      </c>
      <c r="AJ54" s="1">
        <v>12.201</v>
      </c>
      <c r="AK54" s="1">
        <v>5</v>
      </c>
      <c r="AL54" s="1">
        <v>0.0702</v>
      </c>
      <c r="AM54" s="1">
        <v>20.671</v>
      </c>
      <c r="AN54" s="1">
        <f t="shared" si="0"/>
        <v>166</v>
      </c>
      <c r="AO54" s="1">
        <f t="shared" si="1"/>
        <v>3.0924</v>
      </c>
      <c r="AP54" s="1">
        <f t="shared" si="2"/>
        <v>1898.444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/>
      <c r="C56" s="112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94" t="s">
        <v>23</v>
      </c>
      <c r="AR56" s="155" t="s">
        <v>108</v>
      </c>
      <c r="AS56" s="156"/>
      <c r="AT56" s="52"/>
    </row>
    <row r="57" spans="1:46" ht="18.75">
      <c r="A57" s="163"/>
      <c r="B57" s="164"/>
      <c r="C57" s="11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>
        <v>152</v>
      </c>
      <c r="E58" s="3">
        <v>10.0126</v>
      </c>
      <c r="F58" s="3">
        <v>5072.729</v>
      </c>
      <c r="G58" s="40">
        <v>124</v>
      </c>
      <c r="H58" s="40">
        <v>13.7171</v>
      </c>
      <c r="I58" s="40">
        <v>3114.336</v>
      </c>
      <c r="J58" s="3">
        <v>38</v>
      </c>
      <c r="K58" s="3">
        <v>1.075</v>
      </c>
      <c r="L58" s="3">
        <v>986.095</v>
      </c>
      <c r="M58" s="3">
        <v>47</v>
      </c>
      <c r="N58" s="3">
        <v>1.1334</v>
      </c>
      <c r="O58" s="3">
        <v>1102.342</v>
      </c>
      <c r="P58" s="3">
        <v>127</v>
      </c>
      <c r="Q58" s="3">
        <v>5.8583</v>
      </c>
      <c r="R58" s="3">
        <v>3094.988</v>
      </c>
      <c r="S58" s="3">
        <v>141</v>
      </c>
      <c r="T58" s="3">
        <v>8.7126</v>
      </c>
      <c r="U58" s="3">
        <v>2731.514</v>
      </c>
      <c r="V58" s="3">
        <v>153</v>
      </c>
      <c r="W58" s="40">
        <v>9.9052</v>
      </c>
      <c r="X58" s="4">
        <v>3606.316</v>
      </c>
      <c r="Y58" s="3">
        <v>155</v>
      </c>
      <c r="Z58" s="40">
        <v>8.5767</v>
      </c>
      <c r="AA58" s="3">
        <v>3784.442</v>
      </c>
      <c r="AB58" s="3">
        <v>128</v>
      </c>
      <c r="AC58" s="3">
        <v>5.1791</v>
      </c>
      <c r="AD58" s="3">
        <v>2538.813</v>
      </c>
      <c r="AE58" s="3">
        <v>99</v>
      </c>
      <c r="AF58" s="3">
        <v>2.765</v>
      </c>
      <c r="AG58" s="3">
        <v>2446.585</v>
      </c>
      <c r="AH58" s="3">
        <v>143</v>
      </c>
      <c r="AI58" s="3">
        <v>4.8619</v>
      </c>
      <c r="AJ58" s="3">
        <v>2759.966</v>
      </c>
      <c r="AK58" s="3">
        <v>108</v>
      </c>
      <c r="AL58" s="3">
        <v>4.3064</v>
      </c>
      <c r="AM58" s="3">
        <v>2554.312</v>
      </c>
      <c r="AN58" s="3">
        <f t="shared" si="0"/>
        <v>1415</v>
      </c>
      <c r="AO58" s="3">
        <f t="shared" si="1"/>
        <v>76.1033</v>
      </c>
      <c r="AP58" s="3">
        <f t="shared" si="2"/>
        <v>33792.437999999995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/>
      <c r="E59" s="27"/>
      <c r="F59" s="1"/>
      <c r="G59" s="1"/>
      <c r="H59" s="27"/>
      <c r="I59" s="1"/>
      <c r="J59" s="1"/>
      <c r="K59" s="27"/>
      <c r="L59" s="1"/>
      <c r="M59" s="1"/>
      <c r="N59" s="27"/>
      <c r="O59" s="1"/>
      <c r="P59" s="1"/>
      <c r="Q59" s="27"/>
      <c r="R59" s="1"/>
      <c r="S59" s="1"/>
      <c r="T59" s="27"/>
      <c r="U59" s="1"/>
      <c r="V59" s="1"/>
      <c r="W59" s="27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7"/>
      <c r="AJ59" s="1"/>
      <c r="AK59" s="1"/>
      <c r="AL59" s="27"/>
      <c r="AM59" s="1"/>
      <c r="AN59" s="1"/>
      <c r="AO59" s="1">
        <f t="shared" si="1"/>
        <v>0</v>
      </c>
      <c r="AP59" s="1">
        <f t="shared" si="2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aca="true" t="shared" si="3" ref="AN60:AP62">+D60+G60+J60+M60+P60+S60+V60+Y60+AB60+AE60+AH60+AK60</f>
        <v>0</v>
      </c>
      <c r="AO60" s="2">
        <f t="shared" si="3"/>
        <v>0</v>
      </c>
      <c r="AP60" s="2">
        <f t="shared" si="3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>+D6+D8+D10+D12+D14+D16+D18+D20+D22+D24+D26+D28+D30+D32+D34+D36+D38+D40+D42+D44+D46+D48+D50+D52+D54+D56+D58</f>
        <v>435</v>
      </c>
      <c r="E61" s="3">
        <f>+E6+E8+E10+E12+E14+E16+E18+E20+E22+E24+E26+E28+E30+E32+E34+E36+E38+E40+E42+E44+E46+E48+E50+E52+E54+E56+E58</f>
        <v>19.8184</v>
      </c>
      <c r="F61" s="3">
        <f>+F6+F8+F10+F12+F14+F16+F18+F20+F22+F24+F26+F28+F30+F32+F34+F36+F38+F40+F42+F44+F46+F48+F50+F52+F54+F56+F58</f>
        <v>10549.607</v>
      </c>
      <c r="G61" s="3">
        <f aca="true" t="shared" si="4" ref="G61:L61">+G6+G8+G10+G12+G14+G16+G18+G20+G22+G24+G26+G28+G30+G32+G34+G36+G38+G40+G42+G44+G46+G48+G50+G52+G54+G56+G58</f>
        <v>554</v>
      </c>
      <c r="H61" s="3">
        <f t="shared" si="4"/>
        <v>22.492</v>
      </c>
      <c r="I61" s="3">
        <f t="shared" si="4"/>
        <v>10507.986</v>
      </c>
      <c r="J61" s="3">
        <f t="shared" si="4"/>
        <v>508</v>
      </c>
      <c r="K61" s="3">
        <f t="shared" si="4"/>
        <v>29.187099999999997</v>
      </c>
      <c r="L61" s="3">
        <f t="shared" si="4"/>
        <v>12612.748999999998</v>
      </c>
      <c r="M61" s="3">
        <f aca="true" t="shared" si="5" ref="M61:AM61">+M6+M8+M10+M12+M14+M16+M18+M20+M22+M24+M26+M28+M30+M32+M34+M36+M38+M40+M42+M44+M46+M48+M50+M52+M54+M56+M58</f>
        <v>592</v>
      </c>
      <c r="N61" s="3">
        <f t="shared" si="5"/>
        <v>23.826999999999998</v>
      </c>
      <c r="O61" s="3">
        <f t="shared" si="5"/>
        <v>11725.934000000001</v>
      </c>
      <c r="P61" s="3">
        <f t="shared" si="5"/>
        <v>738</v>
      </c>
      <c r="Q61" s="3">
        <f t="shared" si="5"/>
        <v>22.7777</v>
      </c>
      <c r="R61" s="3">
        <f>+R6+R8+R10+R12+R14+R16+R18+R20+R22+R24+R26+R28+R30+R32+R34+R36+R38+R40+R42+R44+R46+R48+R50+R52+R54+R56+R58</f>
        <v>13681.668</v>
      </c>
      <c r="S61" s="3">
        <f t="shared" si="5"/>
        <v>936</v>
      </c>
      <c r="T61" s="3">
        <f t="shared" si="5"/>
        <v>29.301700000000004</v>
      </c>
      <c r="U61" s="3">
        <f t="shared" si="5"/>
        <v>14311.341</v>
      </c>
      <c r="V61" s="3">
        <f t="shared" si="5"/>
        <v>936</v>
      </c>
      <c r="W61" s="3">
        <f t="shared" si="5"/>
        <v>36.42100000000001</v>
      </c>
      <c r="X61" s="4">
        <f>+X6+X8+X10+X12+X14+X16+X18+X20+X22+X24+X26+X28+X30+X32+X34+X36+X38+X40+X42+X44+X46+X48+X50+X52+X54+X56+X58</f>
        <v>19828.856</v>
      </c>
      <c r="Y61" s="3">
        <f t="shared" si="5"/>
        <v>870</v>
      </c>
      <c r="Z61" s="3">
        <f t="shared" si="5"/>
        <v>29.915</v>
      </c>
      <c r="AA61" s="3">
        <f t="shared" si="5"/>
        <v>23580.519000000004</v>
      </c>
      <c r="AB61" s="3">
        <f t="shared" si="5"/>
        <v>643</v>
      </c>
      <c r="AC61" s="3">
        <f t="shared" si="5"/>
        <v>18.716</v>
      </c>
      <c r="AD61" s="3">
        <f t="shared" si="5"/>
        <v>14942.821</v>
      </c>
      <c r="AE61" s="3">
        <f t="shared" si="5"/>
        <v>689</v>
      </c>
      <c r="AF61" s="3">
        <f t="shared" si="5"/>
        <v>14.794000000000002</v>
      </c>
      <c r="AG61" s="3">
        <f t="shared" si="5"/>
        <v>11953.739999999998</v>
      </c>
      <c r="AH61" s="3">
        <f t="shared" si="5"/>
        <v>441</v>
      </c>
      <c r="AI61" s="3">
        <f t="shared" si="5"/>
        <v>14.569999999999999</v>
      </c>
      <c r="AJ61" s="3">
        <f t="shared" si="5"/>
        <v>8001.182999999999</v>
      </c>
      <c r="AK61" s="3">
        <f t="shared" si="5"/>
        <v>329</v>
      </c>
      <c r="AL61" s="3">
        <f t="shared" si="5"/>
        <v>11.626999999999999</v>
      </c>
      <c r="AM61" s="3">
        <f t="shared" si="5"/>
        <v>7279.675</v>
      </c>
      <c r="AN61" s="3">
        <f t="shared" si="3"/>
        <v>7671</v>
      </c>
      <c r="AO61" s="3">
        <f t="shared" si="3"/>
        <v>273.4469</v>
      </c>
      <c r="AP61" s="3">
        <f t="shared" si="3"/>
        <v>158976.07899999997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/>
      <c r="C62" s="112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 aca="true" t="shared" si="6" ref="G62:L62">G59</f>
        <v>0</v>
      </c>
      <c r="H62" s="1">
        <f t="shared" si="6"/>
        <v>0</v>
      </c>
      <c r="I62" s="1">
        <f t="shared" si="6"/>
        <v>0</v>
      </c>
      <c r="J62" s="1">
        <f t="shared" si="6"/>
        <v>0</v>
      </c>
      <c r="K62" s="1">
        <f t="shared" si="6"/>
        <v>0</v>
      </c>
      <c r="L62" s="1">
        <f t="shared" si="6"/>
        <v>0</v>
      </c>
      <c r="M62" s="1">
        <f aca="true" t="shared" si="7" ref="M62:AM62">M59</f>
        <v>0</v>
      </c>
      <c r="N62" s="1">
        <f t="shared" si="7"/>
        <v>0</v>
      </c>
      <c r="O62" s="1">
        <f t="shared" si="7"/>
        <v>0</v>
      </c>
      <c r="P62" s="1">
        <f t="shared" si="7"/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6">
        <f t="shared" si="7"/>
        <v>0</v>
      </c>
      <c r="Y62" s="1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3"/>
        <v>0</v>
      </c>
      <c r="AP62" s="1">
        <f t="shared" si="3"/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D7+D9+D11+D13+D15+D17+D19+D21+D23+D25+D27+D29+D31+D33+D35+D37+D39+D41+D43+D45+D47+D49+D51+D53+D55+D57+D60</f>
        <v>0</v>
      </c>
      <c r="E63" s="2">
        <f>E7+E9+E11+E13+E15+E17+E19+E21+E23+E25+E27+E29+E31+E33+E35+E37+E39+E41+E43+E45+E47+E49+E51+E53+E55+E57+E60</f>
        <v>0</v>
      </c>
      <c r="F63" s="2">
        <f>F7+F9+F11+F13+F15+F17+F19+F21+F23+F25+F27+F29+F31+F33+F35+F37+F39+F41+F43+F45+F47+F49+F51+F53+F55+F57+F60</f>
        <v>0</v>
      </c>
      <c r="G63" s="2">
        <f aca="true" t="shared" si="8" ref="G63:L63">G7+G9+G11+G13+G15+G17+G19+G21+G23+G25+G27+G29+G31+G33+G35+G37+G39+G41+G43+G45+G47+G49+G51+G53+G55+G57+G60</f>
        <v>0</v>
      </c>
      <c r="H63" s="2">
        <f t="shared" si="8"/>
        <v>0</v>
      </c>
      <c r="I63" s="2">
        <f t="shared" si="8"/>
        <v>0</v>
      </c>
      <c r="J63" s="2">
        <f t="shared" si="8"/>
        <v>0</v>
      </c>
      <c r="K63" s="2">
        <f t="shared" si="8"/>
        <v>0</v>
      </c>
      <c r="L63" s="2">
        <f t="shared" si="8"/>
        <v>0</v>
      </c>
      <c r="M63" s="2">
        <f aca="true" t="shared" si="9" ref="M63:AM63">M7+M9+M11+M13+M15+M17+M19+M21+M23+M25+M27+M29+M31+M33+M35+M37+M39+M41+M43+M45+M47+M49+M51+M53+M55+M57+M60</f>
        <v>0</v>
      </c>
      <c r="N63" s="2">
        <f t="shared" si="9"/>
        <v>0</v>
      </c>
      <c r="O63" s="2">
        <f t="shared" si="9"/>
        <v>0</v>
      </c>
      <c r="P63" s="2">
        <f t="shared" si="9"/>
        <v>0</v>
      </c>
      <c r="Q63" s="2">
        <f t="shared" si="9"/>
        <v>0</v>
      </c>
      <c r="R63" s="2">
        <f t="shared" si="9"/>
        <v>0</v>
      </c>
      <c r="S63" s="2">
        <f t="shared" si="9"/>
        <v>0</v>
      </c>
      <c r="T63" s="2">
        <f t="shared" si="9"/>
        <v>0</v>
      </c>
      <c r="U63" s="2">
        <f t="shared" si="9"/>
        <v>0</v>
      </c>
      <c r="V63" s="2">
        <f t="shared" si="9"/>
        <v>0</v>
      </c>
      <c r="W63" s="2">
        <f t="shared" si="9"/>
        <v>0</v>
      </c>
      <c r="X63" s="7">
        <f t="shared" si="9"/>
        <v>0</v>
      </c>
      <c r="Y63" s="2">
        <f t="shared" si="9"/>
        <v>0</v>
      </c>
      <c r="Z63" s="2">
        <f t="shared" si="9"/>
        <v>0</v>
      </c>
      <c r="AA63" s="2">
        <f t="shared" si="9"/>
        <v>0</v>
      </c>
      <c r="AB63" s="2">
        <f t="shared" si="9"/>
        <v>0</v>
      </c>
      <c r="AC63" s="2">
        <f t="shared" si="9"/>
        <v>0</v>
      </c>
      <c r="AD63" s="2">
        <f t="shared" si="9"/>
        <v>0</v>
      </c>
      <c r="AE63" s="2">
        <f t="shared" si="9"/>
        <v>0</v>
      </c>
      <c r="AF63" s="2">
        <f t="shared" si="9"/>
        <v>0</v>
      </c>
      <c r="AG63" s="2">
        <f t="shared" si="9"/>
        <v>0</v>
      </c>
      <c r="AH63" s="2">
        <f t="shared" si="9"/>
        <v>0</v>
      </c>
      <c r="AI63" s="2">
        <f t="shared" si="9"/>
        <v>0</v>
      </c>
      <c r="AJ63" s="2">
        <f t="shared" si="9"/>
        <v>0</v>
      </c>
      <c r="AK63" s="2">
        <f t="shared" si="9"/>
        <v>0</v>
      </c>
      <c r="AL63" s="2">
        <f t="shared" si="9"/>
        <v>0</v>
      </c>
      <c r="AM63" s="2">
        <f t="shared" si="9"/>
        <v>0</v>
      </c>
      <c r="AN63" s="8">
        <f aca="true" t="shared" si="10" ref="AN63:AN69">+D63+G63+J63+M63+P63+S63+V63+Y63+AB63+AE63+AH63+AK63</f>
        <v>0</v>
      </c>
      <c r="AO63" s="2">
        <f aca="true" t="shared" si="11" ref="AO63:AO68">+E63+H63+K63+N63+Q63+T63+W63+Z63+AC63+AF63+AI63+AL63</f>
        <v>0</v>
      </c>
      <c r="AP63" s="2">
        <f aca="true" t="shared" si="12" ref="AP63:AP68">+F63+I63+L63+O63+R63+U63+X63+AA63+AD63+AG63+AJ63+AM63</f>
        <v>0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9">
        <f t="shared" si="10"/>
        <v>0</v>
      </c>
      <c r="AO64" s="9">
        <f t="shared" si="11"/>
        <v>0</v>
      </c>
      <c r="AP64" s="1">
        <f t="shared" si="12"/>
        <v>0</v>
      </c>
      <c r="AQ64" s="79" t="s">
        <v>23</v>
      </c>
      <c r="AR64" s="190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10"/>
        <v>0</v>
      </c>
      <c r="AO65" s="2">
        <f t="shared" si="11"/>
        <v>0</v>
      </c>
      <c r="AP65" s="2">
        <f t="shared" si="12"/>
        <v>0</v>
      </c>
      <c r="AQ65" s="85" t="s">
        <v>24</v>
      </c>
      <c r="AR65" s="191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10"/>
        <v>0</v>
      </c>
      <c r="AO66" s="1">
        <f t="shared" si="11"/>
        <v>0</v>
      </c>
      <c r="AP66" s="1">
        <f t="shared" si="12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10"/>
        <v>0</v>
      </c>
      <c r="AO67" s="2">
        <f t="shared" si="11"/>
        <v>0</v>
      </c>
      <c r="AP67" s="2">
        <f t="shared" si="12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f>D61+D62+D64+D66</f>
        <v>435</v>
      </c>
      <c r="E68" s="1">
        <f>+E61+E64+E66</f>
        <v>19.8184</v>
      </c>
      <c r="F68" s="1">
        <f>F61+F62+F64+F66</f>
        <v>10549.607</v>
      </c>
      <c r="G68" s="9">
        <f>G61+G62+G64+G66</f>
        <v>554</v>
      </c>
      <c r="H68" s="9">
        <f>+H61+H64+H66</f>
        <v>22.492</v>
      </c>
      <c r="I68" s="9">
        <f>I61+I62+I64+I66</f>
        <v>10507.986</v>
      </c>
      <c r="J68" s="1">
        <f>J61+J62+J64+J66</f>
        <v>508</v>
      </c>
      <c r="K68" s="1">
        <f>+K61+K64+K66</f>
        <v>29.187099999999997</v>
      </c>
      <c r="L68" s="1">
        <f>L61+L62+L64+L66</f>
        <v>12612.748999999998</v>
      </c>
      <c r="M68" s="1">
        <f>M61+M62+M64+M66</f>
        <v>592</v>
      </c>
      <c r="N68" s="1">
        <f>+N61+N64+N66</f>
        <v>23.826999999999998</v>
      </c>
      <c r="O68" s="1">
        <f>O61+O62+O64+O66</f>
        <v>11725.934000000001</v>
      </c>
      <c r="P68" s="1">
        <f>P61+P62+P64+P66</f>
        <v>738</v>
      </c>
      <c r="Q68" s="1">
        <f>+Q61+Q64+Q66</f>
        <v>22.7777</v>
      </c>
      <c r="R68" s="1">
        <f>R61+R62+R64+R66</f>
        <v>13681.668</v>
      </c>
      <c r="S68" s="1">
        <f>S61+S62+S64+S66</f>
        <v>936</v>
      </c>
      <c r="T68" s="1">
        <f>+T61+T64+T66</f>
        <v>29.301700000000004</v>
      </c>
      <c r="U68" s="1">
        <f>U61+U62+U64+U66</f>
        <v>14311.341</v>
      </c>
      <c r="V68" s="1">
        <f>V61+V62+V64+V66</f>
        <v>936</v>
      </c>
      <c r="W68" s="1">
        <f>+W61+W64+W66</f>
        <v>36.42100000000001</v>
      </c>
      <c r="X68" s="6">
        <f>X61+X62+X64+X66</f>
        <v>19828.856</v>
      </c>
      <c r="Y68" s="1">
        <f>Y61+Y62+Y64+Y66</f>
        <v>870</v>
      </c>
      <c r="Z68" s="1">
        <f>+Z61+Z64+Z66</f>
        <v>29.915</v>
      </c>
      <c r="AA68" s="1">
        <f>AA61+AA62+AA64+AA66</f>
        <v>23580.519000000004</v>
      </c>
      <c r="AB68" s="1">
        <f>AB61+AB62+AB64+AB66</f>
        <v>643</v>
      </c>
      <c r="AC68" s="1">
        <f>+AC61+AC64+AC66</f>
        <v>18.716</v>
      </c>
      <c r="AD68" s="1">
        <f>AD61+AD62+AD64+AD66</f>
        <v>14942.821</v>
      </c>
      <c r="AE68" s="1">
        <f>AE61+AE62+AE64+AE66</f>
        <v>689</v>
      </c>
      <c r="AF68" s="1">
        <f>+AF61+AF64+AF66</f>
        <v>14.794000000000002</v>
      </c>
      <c r="AG68" s="1">
        <f>AG61+AG62+AG64+AG66</f>
        <v>11953.739999999998</v>
      </c>
      <c r="AH68" s="1">
        <f>AH61+AH62+AH64+AH66</f>
        <v>441</v>
      </c>
      <c r="AI68" s="1">
        <f>+AI61+AI64+AI66</f>
        <v>14.569999999999999</v>
      </c>
      <c r="AJ68" s="1">
        <f>AJ61+AJ62+AJ64+AJ66</f>
        <v>8001.182999999999</v>
      </c>
      <c r="AK68" s="1">
        <f>AK61+AK62+AK64+AK66</f>
        <v>329</v>
      </c>
      <c r="AL68" s="1">
        <f>+AL61+AL64+AL66</f>
        <v>11.626999999999999</v>
      </c>
      <c r="AM68" s="1">
        <f>AM61+AM62+AM64+AM66</f>
        <v>7279.675</v>
      </c>
      <c r="AN68" s="9">
        <f t="shared" si="10"/>
        <v>7671</v>
      </c>
      <c r="AO68" s="1">
        <f t="shared" si="11"/>
        <v>273.4469</v>
      </c>
      <c r="AP68" s="1">
        <f t="shared" si="12"/>
        <v>158976.07899999997</v>
      </c>
      <c r="AQ68" s="94" t="s">
        <v>23</v>
      </c>
      <c r="AR68" s="192" t="s">
        <v>100</v>
      </c>
      <c r="AS68" s="169"/>
      <c r="AT68" s="52"/>
    </row>
    <row r="69" spans="1:46" ht="18.75">
      <c r="A69" s="181"/>
      <c r="B69" s="182"/>
      <c r="C69" s="116" t="s">
        <v>24</v>
      </c>
      <c r="D69" s="2">
        <f aca="true" t="shared" si="13" ref="D69:L69">+D63+D65+D67</f>
        <v>0</v>
      </c>
      <c r="E69" s="2">
        <f t="shared" si="13"/>
        <v>0</v>
      </c>
      <c r="F69" s="2">
        <f t="shared" si="13"/>
        <v>0</v>
      </c>
      <c r="G69" s="2">
        <f t="shared" si="13"/>
        <v>0</v>
      </c>
      <c r="H69" s="2">
        <f t="shared" si="13"/>
        <v>0</v>
      </c>
      <c r="I69" s="2">
        <f t="shared" si="13"/>
        <v>0</v>
      </c>
      <c r="J69" s="2">
        <f t="shared" si="13"/>
        <v>0</v>
      </c>
      <c r="K69" s="2">
        <f t="shared" si="13"/>
        <v>0</v>
      </c>
      <c r="L69" s="2">
        <f t="shared" si="13"/>
        <v>0</v>
      </c>
      <c r="M69" s="2">
        <f aca="true" t="shared" si="14" ref="M69:AM69">+M63+M65+M67</f>
        <v>0</v>
      </c>
      <c r="N69" s="2">
        <f t="shared" si="14"/>
        <v>0</v>
      </c>
      <c r="O69" s="2">
        <f t="shared" si="14"/>
        <v>0</v>
      </c>
      <c r="P69" s="2">
        <f t="shared" si="14"/>
        <v>0</v>
      </c>
      <c r="Q69" s="2">
        <f t="shared" si="14"/>
        <v>0</v>
      </c>
      <c r="R69" s="2">
        <f t="shared" si="14"/>
        <v>0</v>
      </c>
      <c r="S69" s="2">
        <f t="shared" si="14"/>
        <v>0</v>
      </c>
      <c r="T69" s="2">
        <f t="shared" si="14"/>
        <v>0</v>
      </c>
      <c r="U69" s="2">
        <f t="shared" si="14"/>
        <v>0</v>
      </c>
      <c r="V69" s="2">
        <f t="shared" si="14"/>
        <v>0</v>
      </c>
      <c r="W69" s="2">
        <f t="shared" si="14"/>
        <v>0</v>
      </c>
      <c r="X69" s="7">
        <f t="shared" si="14"/>
        <v>0</v>
      </c>
      <c r="Y69" s="2">
        <f t="shared" si="14"/>
        <v>0</v>
      </c>
      <c r="Z69" s="2">
        <f t="shared" si="14"/>
        <v>0</v>
      </c>
      <c r="AA69" s="2">
        <f t="shared" si="14"/>
        <v>0</v>
      </c>
      <c r="AB69" s="2">
        <f t="shared" si="14"/>
        <v>0</v>
      </c>
      <c r="AC69" s="2">
        <f t="shared" si="14"/>
        <v>0</v>
      </c>
      <c r="AD69" s="2">
        <f t="shared" si="14"/>
        <v>0</v>
      </c>
      <c r="AE69" s="2">
        <f t="shared" si="14"/>
        <v>0</v>
      </c>
      <c r="AF69" s="2">
        <f t="shared" si="14"/>
        <v>0</v>
      </c>
      <c r="AG69" s="2">
        <f t="shared" si="14"/>
        <v>0</v>
      </c>
      <c r="AH69" s="2">
        <f t="shared" si="14"/>
        <v>0</v>
      </c>
      <c r="AI69" s="2">
        <f t="shared" si="14"/>
        <v>0</v>
      </c>
      <c r="AJ69" s="2">
        <f t="shared" si="14"/>
        <v>0</v>
      </c>
      <c r="AK69" s="2">
        <f t="shared" si="14"/>
        <v>0</v>
      </c>
      <c r="AL69" s="2">
        <f t="shared" si="14"/>
        <v>0</v>
      </c>
      <c r="AM69" s="2">
        <f t="shared" si="14"/>
        <v>0</v>
      </c>
      <c r="AN69" s="8">
        <f t="shared" si="10"/>
        <v>0</v>
      </c>
      <c r="AO69" s="2">
        <f aca="true" t="shared" si="15" ref="AN69:AP71">+E69+H69+K69+N69+Q69+T69+W69+Z69+AC69+AF69+AI69+AL69</f>
        <v>0</v>
      </c>
      <c r="AP69" s="2">
        <f t="shared" si="15"/>
        <v>0</v>
      </c>
      <c r="AQ69" s="95" t="s">
        <v>24</v>
      </c>
      <c r="AR69" s="193"/>
      <c r="AS69" s="171"/>
      <c r="AT69" s="52"/>
    </row>
    <row r="70" spans="1:46" ht="19.5" thickBot="1">
      <c r="A70" s="150" t="s">
        <v>101</v>
      </c>
      <c r="B70" s="152"/>
      <c r="C70" s="48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 t="shared" si="15"/>
        <v>0</v>
      </c>
      <c r="AO70" s="11">
        <f t="shared" si="15"/>
        <v>0</v>
      </c>
      <c r="AP70" s="11">
        <f t="shared" si="15"/>
        <v>0</v>
      </c>
      <c r="AQ70" s="175" t="s">
        <v>101</v>
      </c>
      <c r="AR70" s="151"/>
      <c r="AS70" s="176"/>
      <c r="AT70" s="52"/>
    </row>
    <row r="71" spans="1:46" ht="19.5" thickBot="1">
      <c r="A71" s="172" t="s">
        <v>104</v>
      </c>
      <c r="B71" s="183"/>
      <c r="C71" s="48"/>
      <c r="D71" s="10">
        <f>D68+D69</f>
        <v>435</v>
      </c>
      <c r="E71" s="11">
        <f>E68+E69</f>
        <v>19.8184</v>
      </c>
      <c r="F71" s="11">
        <f>F68+F69</f>
        <v>10549.607</v>
      </c>
      <c r="G71" s="10">
        <f aca="true" t="shared" si="16" ref="G71:L71">G68+G69</f>
        <v>554</v>
      </c>
      <c r="H71" s="11">
        <f t="shared" si="16"/>
        <v>22.492</v>
      </c>
      <c r="I71" s="11">
        <f t="shared" si="16"/>
        <v>10507.986</v>
      </c>
      <c r="J71" s="10">
        <f t="shared" si="16"/>
        <v>508</v>
      </c>
      <c r="K71" s="11">
        <f t="shared" si="16"/>
        <v>29.187099999999997</v>
      </c>
      <c r="L71" s="11">
        <f t="shared" si="16"/>
        <v>12612.748999999998</v>
      </c>
      <c r="M71" s="10">
        <f aca="true" t="shared" si="17" ref="M71:AM71">M68+M69</f>
        <v>592</v>
      </c>
      <c r="N71" s="11">
        <f t="shared" si="17"/>
        <v>23.826999999999998</v>
      </c>
      <c r="O71" s="11">
        <f t="shared" si="17"/>
        <v>11725.934000000001</v>
      </c>
      <c r="P71" s="10">
        <f t="shared" si="17"/>
        <v>738</v>
      </c>
      <c r="Q71" s="11">
        <f t="shared" si="17"/>
        <v>22.7777</v>
      </c>
      <c r="R71" s="11">
        <f t="shared" si="17"/>
        <v>13681.668</v>
      </c>
      <c r="S71" s="10">
        <f t="shared" si="17"/>
        <v>936</v>
      </c>
      <c r="T71" s="11">
        <f>T68+T69</f>
        <v>29.301700000000004</v>
      </c>
      <c r="U71" s="11">
        <f>U68+U69</f>
        <v>14311.341</v>
      </c>
      <c r="V71" s="10">
        <f>V68+V69+V70</f>
        <v>936</v>
      </c>
      <c r="W71" s="11">
        <f>W68+W69+W70</f>
        <v>36.42100000000001</v>
      </c>
      <c r="X71" s="12">
        <f>X68+X69+X70</f>
        <v>19828.856</v>
      </c>
      <c r="Y71" s="10">
        <f t="shared" si="17"/>
        <v>870</v>
      </c>
      <c r="Z71" s="11">
        <f t="shared" si="17"/>
        <v>29.915</v>
      </c>
      <c r="AA71" s="11">
        <f t="shared" si="17"/>
        <v>23580.519000000004</v>
      </c>
      <c r="AB71" s="10">
        <f t="shared" si="17"/>
        <v>643</v>
      </c>
      <c r="AC71" s="11">
        <f t="shared" si="17"/>
        <v>18.716</v>
      </c>
      <c r="AD71" s="11">
        <f t="shared" si="17"/>
        <v>14942.821</v>
      </c>
      <c r="AE71" s="10">
        <f t="shared" si="17"/>
        <v>689</v>
      </c>
      <c r="AF71" s="11">
        <f t="shared" si="17"/>
        <v>14.794000000000002</v>
      </c>
      <c r="AG71" s="11">
        <f t="shared" si="17"/>
        <v>11953.739999999998</v>
      </c>
      <c r="AH71" s="10">
        <f t="shared" si="17"/>
        <v>441</v>
      </c>
      <c r="AI71" s="11">
        <f t="shared" si="17"/>
        <v>14.569999999999999</v>
      </c>
      <c r="AJ71" s="11">
        <f t="shared" si="17"/>
        <v>8001.182999999999</v>
      </c>
      <c r="AK71" s="10">
        <f t="shared" si="17"/>
        <v>329</v>
      </c>
      <c r="AL71" s="11">
        <f t="shared" si="17"/>
        <v>11.626999999999999</v>
      </c>
      <c r="AM71" s="11">
        <f t="shared" si="17"/>
        <v>7279.675</v>
      </c>
      <c r="AN71" s="11">
        <f>+D71+G71+J71+M71+P71+S71+V71+Y71+AB71+AE71+AH71+AK71</f>
        <v>7671</v>
      </c>
      <c r="AO71" s="11">
        <f t="shared" si="15"/>
        <v>273.4469</v>
      </c>
      <c r="AP71" s="11">
        <f>+F71+I71+L71+O71+R71+U71+X71+AA71+AD71+AG71+AJ71+AM71</f>
        <v>158976.07899999997</v>
      </c>
      <c r="AQ71" s="165" t="s">
        <v>104</v>
      </c>
      <c r="AR71" s="166"/>
      <c r="AS71" s="167"/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80">
    <mergeCell ref="AR52:AR53"/>
    <mergeCell ref="AR40:AR41"/>
    <mergeCell ref="A1:X1"/>
    <mergeCell ref="AR54:AR55"/>
    <mergeCell ref="AR56:AS57"/>
    <mergeCell ref="AR59:AS59"/>
    <mergeCell ref="AR42:AR43"/>
    <mergeCell ref="AR44:AR45"/>
    <mergeCell ref="AR46:AR47"/>
    <mergeCell ref="AR48:AR49"/>
    <mergeCell ref="AR50:AR51"/>
    <mergeCell ref="AR28:AR29"/>
    <mergeCell ref="AR34:AR35"/>
    <mergeCell ref="AR36:AR37"/>
    <mergeCell ref="AQ71:AS71"/>
    <mergeCell ref="AR62:AS62"/>
    <mergeCell ref="AR64:AR65"/>
    <mergeCell ref="AR66:AR67"/>
    <mergeCell ref="AQ70:AS70"/>
    <mergeCell ref="AR68:AS69"/>
    <mergeCell ref="AR38:AR39"/>
    <mergeCell ref="AR16:AR17"/>
    <mergeCell ref="AR18:AR19"/>
    <mergeCell ref="AR20:AR21"/>
    <mergeCell ref="AR22:AR23"/>
    <mergeCell ref="AR24:AR25"/>
    <mergeCell ref="AR26:AR27"/>
    <mergeCell ref="B50:B51"/>
    <mergeCell ref="B52:B53"/>
    <mergeCell ref="B54:B55"/>
    <mergeCell ref="AR30:AR31"/>
    <mergeCell ref="AR32:AR33"/>
    <mergeCell ref="AR6:AR7"/>
    <mergeCell ref="AR8:AR9"/>
    <mergeCell ref="AR10:AR11"/>
    <mergeCell ref="AR12:AR13"/>
    <mergeCell ref="AR14:AR15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56:B57"/>
    <mergeCell ref="B22:B23"/>
    <mergeCell ref="B24:B25"/>
    <mergeCell ref="B26:B27"/>
    <mergeCell ref="B28:B29"/>
    <mergeCell ref="B30:B31"/>
    <mergeCell ref="A70:B70"/>
    <mergeCell ref="A59:B59"/>
    <mergeCell ref="B44:B45"/>
    <mergeCell ref="B46:B47"/>
    <mergeCell ref="B48:B49"/>
    <mergeCell ref="B32:B33"/>
    <mergeCell ref="B34:B35"/>
    <mergeCell ref="B14:B15"/>
    <mergeCell ref="B16:B17"/>
    <mergeCell ref="B18:B19"/>
    <mergeCell ref="B6:B7"/>
    <mergeCell ref="B8:B9"/>
    <mergeCell ref="B10:B11"/>
    <mergeCell ref="B12:B13"/>
    <mergeCell ref="B20:B21"/>
    <mergeCell ref="AN3:AP3"/>
    <mergeCell ref="AK3:AM3"/>
    <mergeCell ref="AH3:AJ3"/>
    <mergeCell ref="AE3:AG3"/>
    <mergeCell ref="AB3:AD3"/>
    <mergeCell ref="Y3:AA3"/>
    <mergeCell ref="D3:F3"/>
    <mergeCell ref="V3:X3"/>
    <mergeCell ref="S3:U3"/>
    <mergeCell ref="P3:R3"/>
    <mergeCell ref="M3:O3"/>
    <mergeCell ref="J3:L3"/>
    <mergeCell ref="G3:I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8:AL6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="55" zoomScaleNormal="55" zoomScalePageLayoutView="0" workbookViewId="0" topLeftCell="H2">
      <selection activeCell="Y2" sqref="Y2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6.625" style="45" bestFit="1" customWidth="1"/>
    <col min="5" max="5" width="15.25390625" style="45" customWidth="1"/>
    <col min="6" max="6" width="19.375" style="45" bestFit="1" customWidth="1"/>
    <col min="7" max="7" width="16.625" style="45" bestFit="1" customWidth="1"/>
    <col min="8" max="8" width="15.375" style="45" bestFit="1" customWidth="1"/>
    <col min="9" max="9" width="19.37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8.75" customHeight="1" thickBot="1">
      <c r="A2" s="48" t="s">
        <v>117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8" t="s">
        <v>117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 customHeight="1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 customHeight="1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aca="true" t="shared" si="1" ref="AO7:AO67">+E7+H7+K7+N7+Q7+T7+W7+Z7+AC7+AF7+AI7+AL7</f>
        <v>0</v>
      </c>
      <c r="AP7" s="2">
        <f aca="true" t="shared" si="2" ref="AP7:AP67">+F7+I7+L7+O7+R7+U7+X7+AA7+AD7+AG7+AJ7+AM7</f>
        <v>0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  <c r="AO18" s="1">
        <f t="shared" si="1"/>
        <v>0</v>
      </c>
      <c r="AP18" s="1">
        <f t="shared" si="2"/>
        <v>0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v>1</v>
      </c>
      <c r="N22" s="1">
        <v>0.016</v>
      </c>
      <c r="O22" s="1">
        <v>12.8</v>
      </c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1</v>
      </c>
      <c r="AO22" s="1">
        <f t="shared" si="1"/>
        <v>0.016</v>
      </c>
      <c r="AP22" s="1">
        <f t="shared" si="2"/>
        <v>12.8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22</v>
      </c>
      <c r="T24" s="1">
        <v>1.7639</v>
      </c>
      <c r="U24" s="1">
        <v>1690.754</v>
      </c>
      <c r="V24" s="1">
        <v>35</v>
      </c>
      <c r="W24" s="1">
        <v>4.9792</v>
      </c>
      <c r="X24" s="6">
        <v>2224.423</v>
      </c>
      <c r="Y24" s="1">
        <v>18</v>
      </c>
      <c r="Z24" s="1">
        <v>1.6957</v>
      </c>
      <c r="AA24" s="1">
        <v>601.839</v>
      </c>
      <c r="AB24" s="1">
        <v>16</v>
      </c>
      <c r="AC24" s="1">
        <v>0.4911</v>
      </c>
      <c r="AD24" s="1">
        <v>312.586</v>
      </c>
      <c r="AE24" s="1">
        <v>9</v>
      </c>
      <c r="AF24" s="1">
        <v>0.1641</v>
      </c>
      <c r="AG24" s="1">
        <v>120.128</v>
      </c>
      <c r="AH24" s="1"/>
      <c r="AI24" s="1"/>
      <c r="AJ24" s="1"/>
      <c r="AK24" s="1"/>
      <c r="AL24" s="1"/>
      <c r="AM24" s="1"/>
      <c r="AN24" s="1">
        <f t="shared" si="0"/>
        <v>100</v>
      </c>
      <c r="AO24" s="1">
        <f t="shared" si="1"/>
        <v>9.094</v>
      </c>
      <c r="AP24" s="1">
        <f t="shared" si="2"/>
        <v>4949.73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v>219</v>
      </c>
      <c r="E30" s="1">
        <v>18.8867</v>
      </c>
      <c r="F30" s="1">
        <v>7697.665</v>
      </c>
      <c r="G30" s="1">
        <v>211</v>
      </c>
      <c r="H30" s="1">
        <v>13.0228</v>
      </c>
      <c r="I30" s="1">
        <v>7507.18</v>
      </c>
      <c r="J30" s="1">
        <v>180</v>
      </c>
      <c r="K30" s="1">
        <v>7.356</v>
      </c>
      <c r="L30" s="1">
        <v>8958.46</v>
      </c>
      <c r="M30" s="1">
        <v>293</v>
      </c>
      <c r="N30" s="1">
        <v>12.0381</v>
      </c>
      <c r="O30" s="1">
        <v>12164.065</v>
      </c>
      <c r="P30" s="1">
        <v>309</v>
      </c>
      <c r="Q30" s="1">
        <v>13.0304</v>
      </c>
      <c r="R30" s="1">
        <v>10860.292</v>
      </c>
      <c r="S30" s="1">
        <v>414</v>
      </c>
      <c r="T30" s="1">
        <v>26.9675</v>
      </c>
      <c r="U30" s="1">
        <v>16617.264</v>
      </c>
      <c r="V30" s="1">
        <v>349</v>
      </c>
      <c r="W30" s="1">
        <v>17.5268</v>
      </c>
      <c r="X30" s="6">
        <v>15039.779</v>
      </c>
      <c r="Y30" s="1">
        <v>256</v>
      </c>
      <c r="Z30" s="1">
        <v>8.8911</v>
      </c>
      <c r="AA30" s="1">
        <v>12291.505</v>
      </c>
      <c r="AB30" s="1">
        <v>229</v>
      </c>
      <c r="AC30" s="1">
        <v>9.3749</v>
      </c>
      <c r="AD30" s="1">
        <v>11060.414</v>
      </c>
      <c r="AE30" s="1">
        <v>306</v>
      </c>
      <c r="AF30" s="1">
        <v>23.4294</v>
      </c>
      <c r="AG30" s="1">
        <v>16149.418</v>
      </c>
      <c r="AH30" s="1">
        <v>321</v>
      </c>
      <c r="AI30" s="1">
        <v>25.1639</v>
      </c>
      <c r="AJ30" s="1">
        <v>16251.312</v>
      </c>
      <c r="AK30" s="1">
        <v>236</v>
      </c>
      <c r="AL30" s="1">
        <v>17.2294</v>
      </c>
      <c r="AM30" s="1">
        <v>12903.868</v>
      </c>
      <c r="AN30" s="1">
        <f t="shared" si="0"/>
        <v>3323</v>
      </c>
      <c r="AO30" s="1">
        <f t="shared" si="1"/>
        <v>192.91700000000003</v>
      </c>
      <c r="AP30" s="1">
        <f t="shared" si="2"/>
        <v>147501.222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1"/>
        <v>0</v>
      </c>
      <c r="AP32" s="1">
        <f t="shared" si="2"/>
        <v>0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>
        <v>2</v>
      </c>
      <c r="E34" s="1">
        <v>0.0571</v>
      </c>
      <c r="F34" s="1">
        <v>26.597</v>
      </c>
      <c r="G34" s="1">
        <v>7</v>
      </c>
      <c r="H34" s="1">
        <v>0.0898</v>
      </c>
      <c r="I34" s="1">
        <v>38.007</v>
      </c>
      <c r="J34" s="1">
        <v>12</v>
      </c>
      <c r="K34" s="1">
        <v>0.1549</v>
      </c>
      <c r="L34" s="1">
        <v>91.442</v>
      </c>
      <c r="M34" s="1">
        <v>20</v>
      </c>
      <c r="N34" s="1">
        <v>0.242</v>
      </c>
      <c r="O34" s="1">
        <v>207.527</v>
      </c>
      <c r="P34" s="1">
        <v>60</v>
      </c>
      <c r="Q34" s="1">
        <v>2.8074</v>
      </c>
      <c r="R34" s="1">
        <v>1059.526</v>
      </c>
      <c r="S34" s="1">
        <v>87</v>
      </c>
      <c r="T34" s="1">
        <v>3.2553</v>
      </c>
      <c r="U34" s="1">
        <v>1682.157</v>
      </c>
      <c r="V34" s="1">
        <v>56</v>
      </c>
      <c r="W34" s="1">
        <v>2.2932</v>
      </c>
      <c r="X34" s="6">
        <v>1708.916</v>
      </c>
      <c r="Y34" s="1">
        <v>31</v>
      </c>
      <c r="Z34" s="1">
        <v>1.1009</v>
      </c>
      <c r="AA34" s="1">
        <v>787.371</v>
      </c>
      <c r="AB34" s="1">
        <v>23</v>
      </c>
      <c r="AC34" s="1">
        <v>0.398</v>
      </c>
      <c r="AD34" s="1">
        <v>334.989</v>
      </c>
      <c r="AE34" s="1">
        <v>29</v>
      </c>
      <c r="AF34" s="1">
        <v>0.6776</v>
      </c>
      <c r="AG34" s="1">
        <v>220.17</v>
      </c>
      <c r="AH34" s="1">
        <v>14</v>
      </c>
      <c r="AI34" s="1">
        <v>0.1377</v>
      </c>
      <c r="AJ34" s="1">
        <v>59.7</v>
      </c>
      <c r="AK34" s="1"/>
      <c r="AL34" s="1"/>
      <c r="AM34" s="1"/>
      <c r="AN34" s="1">
        <f t="shared" si="0"/>
        <v>341</v>
      </c>
      <c r="AO34" s="1">
        <f t="shared" si="1"/>
        <v>11.2139</v>
      </c>
      <c r="AP34" s="1">
        <f t="shared" si="2"/>
        <v>6216.402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/>
      <c r="E36" s="1"/>
      <c r="F36" s="1"/>
      <c r="G36" s="1"/>
      <c r="H36" s="1"/>
      <c r="I36" s="1"/>
      <c r="J36" s="1"/>
      <c r="K36" s="1"/>
      <c r="L36" s="143"/>
      <c r="M36" s="14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2</v>
      </c>
      <c r="W46" s="1">
        <v>0.0521</v>
      </c>
      <c r="X46" s="6">
        <v>79.213</v>
      </c>
      <c r="Y46" s="1">
        <v>17</v>
      </c>
      <c r="Z46" s="1">
        <v>0.3223</v>
      </c>
      <c r="AA46" s="1">
        <v>609.183</v>
      </c>
      <c r="AB46" s="1">
        <v>14</v>
      </c>
      <c r="AC46" s="1">
        <v>0.4185</v>
      </c>
      <c r="AD46" s="1">
        <v>774.1</v>
      </c>
      <c r="AE46" s="1">
        <v>21</v>
      </c>
      <c r="AF46" s="1">
        <v>0.408</v>
      </c>
      <c r="AG46" s="1">
        <v>306.466</v>
      </c>
      <c r="AH46" s="1">
        <v>4</v>
      </c>
      <c r="AI46" s="1">
        <v>0.0703</v>
      </c>
      <c r="AJ46" s="1">
        <v>37.908</v>
      </c>
      <c r="AK46" s="1"/>
      <c r="AL46" s="1"/>
      <c r="AM46" s="1"/>
      <c r="AN46" s="1">
        <f t="shared" si="0"/>
        <v>58</v>
      </c>
      <c r="AO46" s="1">
        <f t="shared" si="1"/>
        <v>1.2711999999999999</v>
      </c>
      <c r="AP46" s="1">
        <f t="shared" si="2"/>
        <v>1806.87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1"/>
        <v>0</v>
      </c>
      <c r="AP48" s="1">
        <f t="shared" si="2"/>
        <v>0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>
        <v>21</v>
      </c>
      <c r="E54" s="1">
        <v>0.6296</v>
      </c>
      <c r="F54" s="1">
        <v>547.89</v>
      </c>
      <c r="G54" s="1">
        <v>34</v>
      </c>
      <c r="H54" s="1">
        <v>1.3971</v>
      </c>
      <c r="I54" s="1">
        <v>1231.06</v>
      </c>
      <c r="J54" s="1">
        <v>18</v>
      </c>
      <c r="K54" s="1">
        <v>0.6212</v>
      </c>
      <c r="L54" s="1">
        <v>705.705</v>
      </c>
      <c r="M54" s="1">
        <v>37</v>
      </c>
      <c r="N54" s="1">
        <v>1.747</v>
      </c>
      <c r="O54" s="1">
        <v>1748.745</v>
      </c>
      <c r="P54" s="1">
        <v>40</v>
      </c>
      <c r="Q54" s="1">
        <v>1.1859</v>
      </c>
      <c r="R54" s="1">
        <v>1338.346</v>
      </c>
      <c r="S54" s="1">
        <v>56</v>
      </c>
      <c r="T54" s="1">
        <v>0.969</v>
      </c>
      <c r="U54" s="1">
        <v>1047.73</v>
      </c>
      <c r="V54" s="1">
        <v>99</v>
      </c>
      <c r="W54" s="1">
        <v>1.5649</v>
      </c>
      <c r="X54" s="6">
        <v>1922.315</v>
      </c>
      <c r="Y54" s="1">
        <v>109</v>
      </c>
      <c r="Z54" s="1">
        <v>2.3736</v>
      </c>
      <c r="AA54" s="1">
        <v>1708.378</v>
      </c>
      <c r="AB54" s="1">
        <v>119</v>
      </c>
      <c r="AC54" s="1">
        <v>2.5113</v>
      </c>
      <c r="AD54" s="1">
        <v>2385.755</v>
      </c>
      <c r="AE54" s="1">
        <v>298</v>
      </c>
      <c r="AF54" s="1">
        <v>7.7979</v>
      </c>
      <c r="AG54" s="1">
        <v>6547.67</v>
      </c>
      <c r="AH54" s="1">
        <v>115</v>
      </c>
      <c r="AI54" s="1">
        <v>3.1077</v>
      </c>
      <c r="AJ54" s="1">
        <v>3828.436</v>
      </c>
      <c r="AK54" s="1">
        <v>31</v>
      </c>
      <c r="AL54" s="1">
        <v>0.6735</v>
      </c>
      <c r="AM54" s="1">
        <v>1057.084</v>
      </c>
      <c r="AN54" s="1">
        <f t="shared" si="0"/>
        <v>977</v>
      </c>
      <c r="AO54" s="1">
        <f t="shared" si="1"/>
        <v>24.5787</v>
      </c>
      <c r="AP54" s="1">
        <f t="shared" si="2"/>
        <v>24069.113999999998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9"/>
      <c r="T56" s="9"/>
      <c r="U56" s="9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8"/>
      <c r="T57" s="8"/>
      <c r="U57" s="8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>
        <f>9+2</f>
        <v>11</v>
      </c>
      <c r="E58" s="3">
        <v>0.2211</v>
      </c>
      <c r="F58" s="3">
        <v>745.9309999999999</v>
      </c>
      <c r="G58" s="3">
        <v>4</v>
      </c>
      <c r="H58" s="3">
        <v>0.0267</v>
      </c>
      <c r="I58" s="3">
        <v>91.29799999999999</v>
      </c>
      <c r="J58" s="3">
        <v>4</v>
      </c>
      <c r="K58" s="3">
        <v>0.1551</v>
      </c>
      <c r="L58" s="3">
        <v>62.491</v>
      </c>
      <c r="M58" s="3">
        <v>3</v>
      </c>
      <c r="N58" s="3">
        <v>0.1041</v>
      </c>
      <c r="O58" s="3">
        <v>59.35</v>
      </c>
      <c r="P58" s="3">
        <v>222</v>
      </c>
      <c r="Q58" s="3">
        <v>3.4302</v>
      </c>
      <c r="R58" s="3">
        <v>13116.627999999999</v>
      </c>
      <c r="S58" s="9">
        <v>264</v>
      </c>
      <c r="T58" s="9">
        <v>4.630599999999999</v>
      </c>
      <c r="U58" s="9">
        <v>13043.054</v>
      </c>
      <c r="V58" s="3">
        <v>496</v>
      </c>
      <c r="W58" s="3">
        <v>4.0792</v>
      </c>
      <c r="X58" s="4">
        <v>9664.878</v>
      </c>
      <c r="Y58" s="3">
        <v>84</v>
      </c>
      <c r="Z58" s="3">
        <v>1.7345000000000002</v>
      </c>
      <c r="AA58" s="3">
        <v>2294.175</v>
      </c>
      <c r="AB58" s="3">
        <v>8</v>
      </c>
      <c r="AC58" s="3">
        <v>0.5642</v>
      </c>
      <c r="AD58" s="3">
        <v>405.91</v>
      </c>
      <c r="AE58" s="3">
        <v>1</v>
      </c>
      <c r="AF58" s="3">
        <v>0.005</v>
      </c>
      <c r="AG58" s="3">
        <v>8.925</v>
      </c>
      <c r="AH58" s="3">
        <v>2</v>
      </c>
      <c r="AI58" s="3">
        <v>0.0737</v>
      </c>
      <c r="AJ58" s="3">
        <v>34.897</v>
      </c>
      <c r="AK58" s="3">
        <v>4</v>
      </c>
      <c r="AL58" s="3">
        <v>0.1055</v>
      </c>
      <c r="AM58" s="3">
        <v>27.48</v>
      </c>
      <c r="AN58" s="3">
        <f t="shared" si="0"/>
        <v>1103</v>
      </c>
      <c r="AO58" s="3">
        <f t="shared" si="1"/>
        <v>15.129900000000001</v>
      </c>
      <c r="AP58" s="3">
        <f t="shared" si="2"/>
        <v>39555.017000000014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/>
      <c r="E59" s="3"/>
      <c r="F59" s="3"/>
      <c r="G59" s="27"/>
      <c r="H59" s="1"/>
      <c r="I59" s="1"/>
      <c r="J59" s="1"/>
      <c r="K59" s="27"/>
      <c r="L59" s="1"/>
      <c r="M59" s="1"/>
      <c r="N59" s="27"/>
      <c r="O59" s="1"/>
      <c r="P59" s="1"/>
      <c r="Q59" s="27"/>
      <c r="R59" s="1"/>
      <c r="S59" s="1"/>
      <c r="T59" s="27"/>
      <c r="U59" s="1"/>
      <c r="V59" s="1"/>
      <c r="W59" s="27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7"/>
      <c r="AJ59" s="1"/>
      <c r="AK59" s="1"/>
      <c r="AL59" s="27"/>
      <c r="AM59" s="1"/>
      <c r="AN59" s="1">
        <f t="shared" si="0"/>
        <v>0</v>
      </c>
      <c r="AO59" s="1">
        <f t="shared" si="1"/>
        <v>0</v>
      </c>
      <c r="AP59" s="1">
        <f t="shared" si="2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1"/>
        <v>0</v>
      </c>
      <c r="AP60" s="2">
        <f t="shared" si="2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>+D6+D8+D10+D12+D14+D16+D18+D20+D22+D24+D26+D28+D30+D32+D34+D36+D38+D40+D42+D44+D46+D48+D50+D52+D54+D56+D58</f>
        <v>253</v>
      </c>
      <c r="E61" s="3">
        <f aca="true" t="shared" si="3" ref="E61:O61">+E6+E8+E10+E12+E14+E16+E18+E20+E22+E24+E26+E28+E30+E32+E34+E36+E38+E40+E42+E44+E46+E48+E50+E52+E54+E56+E58</f>
        <v>19.7945</v>
      </c>
      <c r="F61" s="3">
        <f t="shared" si="3"/>
        <v>9018.083</v>
      </c>
      <c r="G61" s="3">
        <f t="shared" si="3"/>
        <v>256</v>
      </c>
      <c r="H61" s="3">
        <f t="shared" si="3"/>
        <v>14.5364</v>
      </c>
      <c r="I61" s="3">
        <f t="shared" si="3"/>
        <v>8867.545</v>
      </c>
      <c r="J61" s="3">
        <f t="shared" si="3"/>
        <v>214</v>
      </c>
      <c r="K61" s="3">
        <f t="shared" si="3"/>
        <v>8.287199999999999</v>
      </c>
      <c r="L61" s="40">
        <f>+L6+L8+L10+L12+L14+L16+L18+L20+L22+L24+L26+L28+L30+L32+L34+L36+L38+L40+L42+L44+L46+L48+L50+L52+L54+L56+L58</f>
        <v>9818.097999999998</v>
      </c>
      <c r="M61" s="3">
        <f t="shared" si="3"/>
        <v>354</v>
      </c>
      <c r="N61" s="3">
        <f t="shared" si="3"/>
        <v>14.1472</v>
      </c>
      <c r="O61" s="3">
        <f t="shared" si="3"/>
        <v>14192.487</v>
      </c>
      <c r="P61" s="3">
        <f aca="true" t="shared" si="4" ref="P61:U61">P6+P8+P10+P12+P14+P16+P18+P20+P22+P24+P26+P28+P30+P32+P34+P36+P38+P40+P42+P44+P46+P48+P50+P52+P54+P56+P58</f>
        <v>631</v>
      </c>
      <c r="Q61" s="3">
        <f t="shared" si="4"/>
        <v>20.453899999999997</v>
      </c>
      <c r="R61" s="3">
        <f t="shared" si="4"/>
        <v>26374.791999999998</v>
      </c>
      <c r="S61" s="3">
        <f t="shared" si="4"/>
        <v>843</v>
      </c>
      <c r="T61" s="3">
        <f t="shared" si="4"/>
        <v>37.5863</v>
      </c>
      <c r="U61" s="3">
        <f t="shared" si="4"/>
        <v>34080.959</v>
      </c>
      <c r="V61" s="3">
        <f aca="true" t="shared" si="5" ref="V61:AM61">+V6+V8+V10+V12+V14+V16+V18+V20+V22+V24+V26+V28+V30+V32+V34+V36+V38+V40+V42+V44+V46+V48+V50+V52+V54+V56+V58</f>
        <v>1037</v>
      </c>
      <c r="W61" s="3">
        <f t="shared" si="5"/>
        <v>30.4954</v>
      </c>
      <c r="X61" s="4">
        <f t="shared" si="5"/>
        <v>30639.524</v>
      </c>
      <c r="Y61" s="3">
        <f t="shared" si="5"/>
        <v>515</v>
      </c>
      <c r="Z61" s="3">
        <f t="shared" si="5"/>
        <v>16.1181</v>
      </c>
      <c r="AA61" s="3">
        <f t="shared" si="5"/>
        <v>18292.450999999997</v>
      </c>
      <c r="AB61" s="3">
        <f t="shared" si="5"/>
        <v>409</v>
      </c>
      <c r="AC61" s="3">
        <f t="shared" si="5"/>
        <v>13.758</v>
      </c>
      <c r="AD61" s="3">
        <f t="shared" si="5"/>
        <v>15273.754</v>
      </c>
      <c r="AE61" s="3">
        <f t="shared" si="5"/>
        <v>664</v>
      </c>
      <c r="AF61" s="3">
        <f t="shared" si="5"/>
        <v>32.482000000000006</v>
      </c>
      <c r="AG61" s="3">
        <f t="shared" si="5"/>
        <v>23352.777</v>
      </c>
      <c r="AH61" s="3">
        <f t="shared" si="5"/>
        <v>456</v>
      </c>
      <c r="AI61" s="3">
        <f t="shared" si="5"/>
        <v>28.5533</v>
      </c>
      <c r="AJ61" s="3">
        <f t="shared" si="5"/>
        <v>20212.253</v>
      </c>
      <c r="AK61" s="3">
        <f t="shared" si="5"/>
        <v>271</v>
      </c>
      <c r="AL61" s="3">
        <f t="shared" si="5"/>
        <v>18.008399999999998</v>
      </c>
      <c r="AM61" s="3">
        <f t="shared" si="5"/>
        <v>13988.432</v>
      </c>
      <c r="AN61" s="3">
        <f t="shared" si="0"/>
        <v>5903</v>
      </c>
      <c r="AO61" s="3">
        <f t="shared" si="1"/>
        <v>254.2207</v>
      </c>
      <c r="AP61" s="3">
        <f t="shared" si="2"/>
        <v>224111.15499999997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>G59</f>
        <v>0</v>
      </c>
      <c r="H62" s="1">
        <f>+H59</f>
        <v>0</v>
      </c>
      <c r="I62" s="1">
        <f>+I59</f>
        <v>0</v>
      </c>
      <c r="J62" s="1">
        <f>+J59</f>
        <v>0</v>
      </c>
      <c r="K62" s="1">
        <f>+K59</f>
        <v>0</v>
      </c>
      <c r="L62" s="1">
        <f>+L59</f>
        <v>0</v>
      </c>
      <c r="M62" s="1">
        <f>M59</f>
        <v>0</v>
      </c>
      <c r="N62" s="1">
        <f>N59</f>
        <v>0</v>
      </c>
      <c r="O62" s="1">
        <f>O59</f>
        <v>0</v>
      </c>
      <c r="P62" s="1">
        <f aca="true" t="shared" si="6" ref="P62:AM62">P59</f>
        <v>0</v>
      </c>
      <c r="Q62" s="1">
        <f t="shared" si="6"/>
        <v>0</v>
      </c>
      <c r="R62" s="1">
        <f t="shared" si="6"/>
        <v>0</v>
      </c>
      <c r="S62" s="1">
        <f t="shared" si="6"/>
        <v>0</v>
      </c>
      <c r="T62" s="1">
        <f t="shared" si="6"/>
        <v>0</v>
      </c>
      <c r="U62" s="1">
        <f t="shared" si="6"/>
        <v>0</v>
      </c>
      <c r="V62" s="1">
        <f t="shared" si="6"/>
        <v>0</v>
      </c>
      <c r="W62" s="1">
        <f t="shared" si="6"/>
        <v>0</v>
      </c>
      <c r="X62" s="6">
        <f t="shared" si="6"/>
        <v>0</v>
      </c>
      <c r="Y62" s="1">
        <f t="shared" si="6"/>
        <v>0</v>
      </c>
      <c r="Z62" s="1">
        <f t="shared" si="6"/>
        <v>0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6"/>
        <v>0</v>
      </c>
      <c r="AG62" s="1">
        <f t="shared" si="6"/>
        <v>0</v>
      </c>
      <c r="AH62" s="1">
        <f t="shared" si="6"/>
        <v>0</v>
      </c>
      <c r="AI62" s="1">
        <f t="shared" si="6"/>
        <v>0</v>
      </c>
      <c r="AJ62" s="1">
        <f t="shared" si="6"/>
        <v>0</v>
      </c>
      <c r="AK62" s="1">
        <f t="shared" si="6"/>
        <v>0</v>
      </c>
      <c r="AL62" s="1">
        <f t="shared" si="6"/>
        <v>0</v>
      </c>
      <c r="AM62" s="1">
        <f t="shared" si="6"/>
        <v>0</v>
      </c>
      <c r="AN62" s="1">
        <f t="shared" si="0"/>
        <v>0</v>
      </c>
      <c r="AO62" s="1">
        <f t="shared" si="1"/>
        <v>0</v>
      </c>
      <c r="AP62" s="1">
        <f t="shared" si="2"/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D7+D9+D11+D13+D15+D17+D19+D21+D23+D25+D27+D29+D31+D33+D35+D37+D39+D41+D43+D45+D47+D49+D51+D53+D55+D57+D60</f>
        <v>0</v>
      </c>
      <c r="E63" s="2">
        <f aca="true" t="shared" si="7" ref="E63:O63">E7+E9+E11+E13+E15+E17+E19+E21+E23+E25+E27+E29+E31+E33+E35+E37+E39+E41+E43+E45+E47+E49+E51+E53+E55+E57+E60</f>
        <v>0</v>
      </c>
      <c r="F63" s="2">
        <f t="shared" si="7"/>
        <v>0</v>
      </c>
      <c r="G63" s="2">
        <f t="shared" si="7"/>
        <v>0</v>
      </c>
      <c r="H63" s="2">
        <f t="shared" si="7"/>
        <v>0</v>
      </c>
      <c r="I63" s="2">
        <f t="shared" si="7"/>
        <v>0</v>
      </c>
      <c r="J63" s="2">
        <f t="shared" si="7"/>
        <v>0</v>
      </c>
      <c r="K63" s="2">
        <f t="shared" si="7"/>
        <v>0</v>
      </c>
      <c r="L63" s="2">
        <f t="shared" si="7"/>
        <v>0</v>
      </c>
      <c r="M63" s="2">
        <f t="shared" si="7"/>
        <v>0</v>
      </c>
      <c r="N63" s="2">
        <f t="shared" si="7"/>
        <v>0</v>
      </c>
      <c r="O63" s="2">
        <f t="shared" si="7"/>
        <v>0</v>
      </c>
      <c r="P63" s="2">
        <f aca="true" t="shared" si="8" ref="P63:AM63">P7+P9+P11+P13+P15+P17+P19+P21+P23+P25+P27+P29+P31+P33+P35+P37+P39+P41+P43+P45+P47+P49+P51+P53+P55+P57+P60</f>
        <v>0</v>
      </c>
      <c r="Q63" s="2">
        <f t="shared" si="8"/>
        <v>0</v>
      </c>
      <c r="R63" s="2">
        <f t="shared" si="8"/>
        <v>0</v>
      </c>
      <c r="S63" s="2">
        <f t="shared" si="8"/>
        <v>0</v>
      </c>
      <c r="T63" s="2">
        <f t="shared" si="8"/>
        <v>0</v>
      </c>
      <c r="U63" s="2">
        <f t="shared" si="8"/>
        <v>0</v>
      </c>
      <c r="V63" s="2">
        <f t="shared" si="8"/>
        <v>0</v>
      </c>
      <c r="W63" s="2">
        <f t="shared" si="8"/>
        <v>0</v>
      </c>
      <c r="X63" s="7">
        <f t="shared" si="8"/>
        <v>0</v>
      </c>
      <c r="Y63" s="2">
        <f t="shared" si="8"/>
        <v>0</v>
      </c>
      <c r="Z63" s="2">
        <f t="shared" si="8"/>
        <v>0</v>
      </c>
      <c r="AA63" s="2">
        <f t="shared" si="8"/>
        <v>0</v>
      </c>
      <c r="AB63" s="2">
        <f t="shared" si="8"/>
        <v>0</v>
      </c>
      <c r="AC63" s="2">
        <f t="shared" si="8"/>
        <v>0</v>
      </c>
      <c r="AD63" s="2">
        <f t="shared" si="8"/>
        <v>0</v>
      </c>
      <c r="AE63" s="2">
        <f t="shared" si="8"/>
        <v>0</v>
      </c>
      <c r="AF63" s="2">
        <f t="shared" si="8"/>
        <v>0</v>
      </c>
      <c r="AG63" s="2">
        <f t="shared" si="8"/>
        <v>0</v>
      </c>
      <c r="AH63" s="2">
        <f t="shared" si="8"/>
        <v>0</v>
      </c>
      <c r="AI63" s="2">
        <f t="shared" si="8"/>
        <v>0</v>
      </c>
      <c r="AJ63" s="2">
        <f t="shared" si="8"/>
        <v>0</v>
      </c>
      <c r="AK63" s="2">
        <f t="shared" si="8"/>
        <v>0</v>
      </c>
      <c r="AL63" s="2">
        <f t="shared" si="8"/>
        <v>0</v>
      </c>
      <c r="AM63" s="2">
        <f t="shared" si="8"/>
        <v>0</v>
      </c>
      <c r="AN63" s="8">
        <f t="shared" si="0"/>
        <v>0</v>
      </c>
      <c r="AO63" s="2">
        <f t="shared" si="1"/>
        <v>0</v>
      </c>
      <c r="AP63" s="2">
        <f t="shared" si="2"/>
        <v>0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9">
        <f t="shared" si="0"/>
        <v>0</v>
      </c>
      <c r="AO64" s="9">
        <f t="shared" si="1"/>
        <v>0</v>
      </c>
      <c r="AP64" s="1">
        <f t="shared" si="2"/>
        <v>0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0"/>
        <v>0</v>
      </c>
      <c r="AO65" s="2">
        <f t="shared" si="1"/>
        <v>0</v>
      </c>
      <c r="AP65" s="2">
        <f t="shared" si="2"/>
        <v>0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1"/>
        <v>0</v>
      </c>
      <c r="AP66" s="1">
        <f t="shared" si="2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0"/>
        <v>0</v>
      </c>
      <c r="AO67" s="2">
        <f t="shared" si="1"/>
        <v>0</v>
      </c>
      <c r="AP67" s="2">
        <f t="shared" si="2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109</v>
      </c>
      <c r="B68" s="180"/>
      <c r="C68" s="112" t="s">
        <v>23</v>
      </c>
      <c r="D68" s="1">
        <f>D61+D62+D64+D66</f>
        <v>253</v>
      </c>
      <c r="E68" s="1">
        <f>+E61+E64+E66</f>
        <v>19.7945</v>
      </c>
      <c r="F68" s="1">
        <f>+F61+F64+F66+F62</f>
        <v>9018.083</v>
      </c>
      <c r="G68" s="1">
        <f>G61+G62+G64+G66</f>
        <v>256</v>
      </c>
      <c r="H68" s="1">
        <f>+H61+H64+H66</f>
        <v>14.5364</v>
      </c>
      <c r="I68" s="1">
        <f>+I61+I64+I66+I62</f>
        <v>8867.545</v>
      </c>
      <c r="J68" s="1">
        <f>J61+J62+J64+J66</f>
        <v>214</v>
      </c>
      <c r="K68" s="1">
        <f>+K61+K64+K66</f>
        <v>8.287199999999999</v>
      </c>
      <c r="L68" s="9">
        <f>+L61+L64+L66+L62</f>
        <v>9818.097999999998</v>
      </c>
      <c r="M68" s="1">
        <f>M61+M62+M64+M66</f>
        <v>354</v>
      </c>
      <c r="N68" s="1">
        <f>+N61+N64+N66</f>
        <v>14.1472</v>
      </c>
      <c r="O68" s="1">
        <f>+O61+O64+O66+O62</f>
        <v>14192.487</v>
      </c>
      <c r="P68" s="1">
        <f>P61+P62+P64+P66</f>
        <v>631</v>
      </c>
      <c r="Q68" s="1">
        <f>+Q61+Q64+Q66</f>
        <v>20.453899999999997</v>
      </c>
      <c r="R68" s="1">
        <f>+R61+R64+R66+R62</f>
        <v>26374.791999999998</v>
      </c>
      <c r="S68" s="1">
        <f>S61+S62+S64+S66</f>
        <v>843</v>
      </c>
      <c r="T68" s="1">
        <f>+T61+T64+T66</f>
        <v>37.5863</v>
      </c>
      <c r="U68" s="1">
        <f>+U61+U64+U66+U62</f>
        <v>34080.959</v>
      </c>
      <c r="V68" s="1">
        <f>V61+V62+V64+V66</f>
        <v>1037</v>
      </c>
      <c r="W68" s="1">
        <f>+W61+W64+W66</f>
        <v>30.4954</v>
      </c>
      <c r="X68" s="6">
        <f>+X61+X64+X66+X62</f>
        <v>30639.524</v>
      </c>
      <c r="Y68" s="1">
        <f>Y61+Y62+Y64+Y66</f>
        <v>515</v>
      </c>
      <c r="Z68" s="1">
        <f>+Z61+Z64+Z66</f>
        <v>16.1181</v>
      </c>
      <c r="AA68" s="1">
        <f>+AA61+AA64+AA66</f>
        <v>18292.450999999997</v>
      </c>
      <c r="AB68" s="1">
        <f>AB61+AB64+AB66+AB62</f>
        <v>409</v>
      </c>
      <c r="AC68" s="1">
        <f>+AC61+AC64+AC66</f>
        <v>13.758</v>
      </c>
      <c r="AD68" s="1">
        <f>+AD61+AD64+AD66+AD62</f>
        <v>15273.754</v>
      </c>
      <c r="AE68" s="1">
        <f>AE61+AE62+AE64+AE66</f>
        <v>664</v>
      </c>
      <c r="AF68" s="1">
        <f>+AF61+AF64+AF66</f>
        <v>32.482000000000006</v>
      </c>
      <c r="AG68" s="1">
        <f>+AG61+AG64+AG66+AG62</f>
        <v>23352.777</v>
      </c>
      <c r="AH68" s="1">
        <f>AH61+AH62+AH64+AH66</f>
        <v>456</v>
      </c>
      <c r="AI68" s="1">
        <f>+AI61+AI64+AI66</f>
        <v>28.5533</v>
      </c>
      <c r="AJ68" s="1">
        <f>+AJ61+AJ64+AJ66+AJ62</f>
        <v>20212.253</v>
      </c>
      <c r="AK68" s="1">
        <f>AK61+AK62+AK64+AK66</f>
        <v>271</v>
      </c>
      <c r="AL68" s="1">
        <f>+AL61+AL64+AL66</f>
        <v>18.008399999999998</v>
      </c>
      <c r="AM68" s="1">
        <f>+AM61+AM64+AM66+AM62</f>
        <v>13988.432</v>
      </c>
      <c r="AN68" s="9">
        <f>+AN61+AN64+AN66+AN62</f>
        <v>5903</v>
      </c>
      <c r="AO68" s="1">
        <f>+AO61+AO64+AO66</f>
        <v>254.2207</v>
      </c>
      <c r="AP68" s="1">
        <f>+AP61+AP64+AP66+AP62</f>
        <v>224111.15499999997</v>
      </c>
      <c r="AQ68" s="94" t="s">
        <v>23</v>
      </c>
      <c r="AR68" s="168" t="s">
        <v>100</v>
      </c>
      <c r="AS68" s="169"/>
      <c r="AT68" s="52"/>
    </row>
    <row r="69" spans="1:46" ht="18.75">
      <c r="A69" s="181"/>
      <c r="B69" s="182"/>
      <c r="C69" s="116" t="s">
        <v>24</v>
      </c>
      <c r="D69" s="2">
        <f aca="true" t="shared" si="9" ref="D69:O69">D63+D65+D67</f>
        <v>0</v>
      </c>
      <c r="E69" s="2">
        <f t="shared" si="9"/>
        <v>0</v>
      </c>
      <c r="F69" s="2">
        <f t="shared" si="9"/>
        <v>0</v>
      </c>
      <c r="G69" s="2">
        <f t="shared" si="9"/>
        <v>0</v>
      </c>
      <c r="H69" s="2">
        <f t="shared" si="9"/>
        <v>0</v>
      </c>
      <c r="I69" s="2">
        <f t="shared" si="9"/>
        <v>0</v>
      </c>
      <c r="J69" s="2">
        <f t="shared" si="9"/>
        <v>0</v>
      </c>
      <c r="K69" s="2">
        <f t="shared" si="9"/>
        <v>0</v>
      </c>
      <c r="L69" s="2">
        <f t="shared" si="9"/>
        <v>0</v>
      </c>
      <c r="M69" s="2">
        <f t="shared" si="9"/>
        <v>0</v>
      </c>
      <c r="N69" s="2">
        <f t="shared" si="9"/>
        <v>0</v>
      </c>
      <c r="O69" s="2">
        <f t="shared" si="9"/>
        <v>0</v>
      </c>
      <c r="P69" s="2">
        <f>P63+P65+P67</f>
        <v>0</v>
      </c>
      <c r="Q69" s="2">
        <f>+Q63+Q65+Q67</f>
        <v>0</v>
      </c>
      <c r="R69" s="2">
        <f>+R63+R65+R67</f>
        <v>0</v>
      </c>
      <c r="S69" s="2">
        <f>S63+S65+S67</f>
        <v>0</v>
      </c>
      <c r="T69" s="2">
        <f>+T63+T65+T67</f>
        <v>0</v>
      </c>
      <c r="U69" s="2">
        <f>+U63+U65+U67</f>
        <v>0</v>
      </c>
      <c r="V69" s="2">
        <f>V63+V65+V67</f>
        <v>0</v>
      </c>
      <c r="W69" s="2">
        <f>+W63+W65+W67</f>
        <v>0</v>
      </c>
      <c r="X69" s="7">
        <f>+X63+X65+X67</f>
        <v>0</v>
      </c>
      <c r="Y69" s="2">
        <f>Y62+Y63+Y65+Y67</f>
        <v>0</v>
      </c>
      <c r="Z69" s="2">
        <f>+Z63+Z65+Z67</f>
        <v>0</v>
      </c>
      <c r="AA69" s="2">
        <f>+AA63+AA65+AA67</f>
        <v>0</v>
      </c>
      <c r="AB69" s="2">
        <f aca="true" t="shared" si="10" ref="AB69:AN69">+AB63+AB65+AB67</f>
        <v>0</v>
      </c>
      <c r="AC69" s="2">
        <f t="shared" si="10"/>
        <v>0</v>
      </c>
      <c r="AD69" s="2">
        <f t="shared" si="10"/>
        <v>0</v>
      </c>
      <c r="AE69" s="2">
        <f t="shared" si="10"/>
        <v>0</v>
      </c>
      <c r="AF69" s="2">
        <f t="shared" si="10"/>
        <v>0</v>
      </c>
      <c r="AG69" s="2">
        <f t="shared" si="10"/>
        <v>0</v>
      </c>
      <c r="AH69" s="2">
        <f t="shared" si="10"/>
        <v>0</v>
      </c>
      <c r="AI69" s="2">
        <f t="shared" si="10"/>
        <v>0</v>
      </c>
      <c r="AJ69" s="2">
        <f t="shared" si="10"/>
        <v>0</v>
      </c>
      <c r="AK69" s="2">
        <f t="shared" si="10"/>
        <v>0</v>
      </c>
      <c r="AL69" s="2">
        <f t="shared" si="10"/>
        <v>0</v>
      </c>
      <c r="AM69" s="2">
        <f t="shared" si="10"/>
        <v>0</v>
      </c>
      <c r="AN69" s="8">
        <f t="shared" si="10"/>
        <v>0</v>
      </c>
      <c r="AO69" s="2">
        <f>+AO63+AO65+AO67</f>
        <v>0</v>
      </c>
      <c r="AP69" s="2">
        <f>+AP63+AP65+AP67</f>
        <v>0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>+D70+G70+M70+P70+S70+V70+Y70+AB70+AE70+AH70+AK70</f>
        <v>0</v>
      </c>
      <c r="AO70" s="11">
        <f>+E70+H70+N70+Q70+T70+W70+Z70+AC70+AF70+AI70+AL70</f>
        <v>0</v>
      </c>
      <c r="AP70" s="11">
        <f>+F70+I70+O70+R70+U70+X70+AA70+AD70+AG70+AJ70+AM70</f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f aca="true" t="shared" si="11" ref="D71:O71">D68+D69</f>
        <v>253</v>
      </c>
      <c r="E71" s="11">
        <f t="shared" si="11"/>
        <v>19.7945</v>
      </c>
      <c r="F71" s="11">
        <f t="shared" si="11"/>
        <v>9018.083</v>
      </c>
      <c r="G71" s="10">
        <f t="shared" si="11"/>
        <v>256</v>
      </c>
      <c r="H71" s="11">
        <f t="shared" si="11"/>
        <v>14.5364</v>
      </c>
      <c r="I71" s="11">
        <f t="shared" si="11"/>
        <v>8867.545</v>
      </c>
      <c r="J71" s="10">
        <f t="shared" si="11"/>
        <v>214</v>
      </c>
      <c r="K71" s="11">
        <f t="shared" si="11"/>
        <v>8.287199999999999</v>
      </c>
      <c r="L71" s="11">
        <f t="shared" si="11"/>
        <v>9818.097999999998</v>
      </c>
      <c r="M71" s="10">
        <f t="shared" si="11"/>
        <v>354</v>
      </c>
      <c r="N71" s="11">
        <f t="shared" si="11"/>
        <v>14.1472</v>
      </c>
      <c r="O71" s="11">
        <f t="shared" si="11"/>
        <v>14192.487</v>
      </c>
      <c r="P71" s="10">
        <f aca="true" t="shared" si="12" ref="P71:AM71">P68+P69</f>
        <v>631</v>
      </c>
      <c r="Q71" s="11">
        <f t="shared" si="12"/>
        <v>20.453899999999997</v>
      </c>
      <c r="R71" s="11">
        <f t="shared" si="12"/>
        <v>26374.791999999998</v>
      </c>
      <c r="S71" s="10">
        <f t="shared" si="12"/>
        <v>843</v>
      </c>
      <c r="T71" s="11">
        <f t="shared" si="12"/>
        <v>37.5863</v>
      </c>
      <c r="U71" s="11">
        <f t="shared" si="12"/>
        <v>34080.959</v>
      </c>
      <c r="V71" s="10">
        <f>V68+V69+V70</f>
        <v>1037</v>
      </c>
      <c r="W71" s="11">
        <f>W68+W69+W70</f>
        <v>30.4954</v>
      </c>
      <c r="X71" s="12">
        <f>X68+X69+X70</f>
        <v>30639.524</v>
      </c>
      <c r="Y71" s="10">
        <f t="shared" si="12"/>
        <v>515</v>
      </c>
      <c r="Z71" s="11">
        <f t="shared" si="12"/>
        <v>16.1181</v>
      </c>
      <c r="AA71" s="11">
        <f t="shared" si="12"/>
        <v>18292.450999999997</v>
      </c>
      <c r="AB71" s="10">
        <f t="shared" si="12"/>
        <v>409</v>
      </c>
      <c r="AC71" s="11">
        <f t="shared" si="12"/>
        <v>13.758</v>
      </c>
      <c r="AD71" s="11">
        <f t="shared" si="12"/>
        <v>15273.754</v>
      </c>
      <c r="AE71" s="10">
        <f t="shared" si="12"/>
        <v>664</v>
      </c>
      <c r="AF71" s="11">
        <f t="shared" si="12"/>
        <v>32.482000000000006</v>
      </c>
      <c r="AG71" s="11">
        <f t="shared" si="12"/>
        <v>23352.777</v>
      </c>
      <c r="AH71" s="10">
        <f t="shared" si="12"/>
        <v>456</v>
      </c>
      <c r="AI71" s="11">
        <f t="shared" si="12"/>
        <v>28.5533</v>
      </c>
      <c r="AJ71" s="11">
        <f t="shared" si="12"/>
        <v>20212.253</v>
      </c>
      <c r="AK71" s="10">
        <f t="shared" si="12"/>
        <v>271</v>
      </c>
      <c r="AL71" s="11">
        <f t="shared" si="12"/>
        <v>18.008399999999998</v>
      </c>
      <c r="AM71" s="11">
        <f t="shared" si="12"/>
        <v>13988.432</v>
      </c>
      <c r="AN71" s="11">
        <f>+D71+G71+J71+M71+P71+S71+V71+Y71+AB71+AE71+AH71+AK71</f>
        <v>5903</v>
      </c>
      <c r="AO71" s="11">
        <f>+E71+H71+K71+N71+Q71+T71+W71+Z71+AC71+AF71+AI71+AL71</f>
        <v>254.2207</v>
      </c>
      <c r="AP71" s="11">
        <f>+F71+I71+L71+O71+R71+U71+X71+AA71+AD71+AG71+AJ71+AM71</f>
        <v>224111.15499999997</v>
      </c>
      <c r="AQ71" s="165" t="s">
        <v>104</v>
      </c>
      <c r="AR71" s="166" t="s">
        <v>70</v>
      </c>
      <c r="AS71" s="167" t="s">
        <v>0</v>
      </c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67">
    <mergeCell ref="A1:X1"/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AR40:AR41"/>
    <mergeCell ref="AR42:AR43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R44:AR45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6:AR7"/>
    <mergeCell ref="AR8:AR9"/>
    <mergeCell ref="AR10:AR11"/>
    <mergeCell ref="AR12:AR13"/>
    <mergeCell ref="AR20:AR21"/>
    <mergeCell ref="AR22:AR23"/>
    <mergeCell ref="AR14:AR15"/>
    <mergeCell ref="AR16:AR17"/>
    <mergeCell ref="AR18:AR19"/>
    <mergeCell ref="B38:B39"/>
    <mergeCell ref="B40:B41"/>
    <mergeCell ref="B42:B43"/>
    <mergeCell ref="B44:B45"/>
    <mergeCell ref="A62:B62"/>
    <mergeCell ref="B46:B47"/>
    <mergeCell ref="B48:B49"/>
    <mergeCell ref="B50:B51"/>
    <mergeCell ref="B52:B53"/>
    <mergeCell ref="B54:B55"/>
    <mergeCell ref="A56:B57"/>
    <mergeCell ref="A59:B59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  <ignoredErrors>
    <ignoredError sqref="S67:AP6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selection activeCell="H40" sqref="H40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9.37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8.8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46" width="10.625" style="46" customWidth="1"/>
    <col min="47" max="47" width="15.375" style="46" customWidth="1"/>
    <col min="48" max="48" width="15.875" style="46" bestFit="1" customWidth="1"/>
    <col min="49" max="49" width="20.125" style="46" bestFit="1" customWidth="1"/>
    <col min="50" max="16384" width="10.625" style="46" customWidth="1"/>
  </cols>
  <sheetData>
    <row r="1" spans="1:24" ht="32.25">
      <c r="A1" s="144" t="s">
        <v>110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78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111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>
        <f>SUM('㈱塩釜:七ヶ浜'!D6)</f>
        <v>1</v>
      </c>
      <c r="E6" s="1">
        <f>SUM('㈱塩釜:七ヶ浜'!E6)</f>
        <v>362.636</v>
      </c>
      <c r="F6" s="1">
        <f>SUM('㈱塩釜:七ヶ浜'!F6)</f>
        <v>43613.529</v>
      </c>
      <c r="G6" s="1">
        <f>SUM('㈱塩釜:七ヶ浜'!G6)</f>
        <v>0</v>
      </c>
      <c r="H6" s="1">
        <f>SUM('㈱塩釜:七ヶ浜'!H6)</f>
        <v>0</v>
      </c>
      <c r="I6" s="1">
        <f>SUM('㈱塩釜:七ヶ浜'!I6)</f>
        <v>0</v>
      </c>
      <c r="J6" s="1">
        <f>SUM('㈱塩釜:七ヶ浜'!J6)</f>
        <v>0</v>
      </c>
      <c r="K6" s="1">
        <f>SUM('㈱塩釜:七ヶ浜'!K6)</f>
        <v>0</v>
      </c>
      <c r="L6" s="1">
        <f>SUM('㈱塩釜:七ヶ浜'!L6)</f>
        <v>0</v>
      </c>
      <c r="M6" s="1">
        <f>SUM('㈱塩釜:七ヶ浜'!M6)</f>
        <v>0</v>
      </c>
      <c r="N6" s="1">
        <f>SUM('㈱塩釜:七ヶ浜'!N6)</f>
        <v>0</v>
      </c>
      <c r="O6" s="1">
        <f>SUM('㈱塩釜:七ヶ浜'!O6)</f>
        <v>0</v>
      </c>
      <c r="P6" s="1">
        <f>SUM('㈱塩釜:七ヶ浜'!P6)</f>
        <v>1</v>
      </c>
      <c r="Q6" s="1">
        <f>SUM('㈱塩釜:七ヶ浜'!Q6)</f>
        <v>8.98</v>
      </c>
      <c r="R6" s="1">
        <f>SUM('㈱塩釜:七ヶ浜'!R6)</f>
        <v>1627.143</v>
      </c>
      <c r="S6" s="1">
        <f>SUM('㈱塩釜:七ヶ浜'!S6)</f>
        <v>25</v>
      </c>
      <c r="T6" s="1">
        <f>SUM('㈱塩釜:七ヶ浜'!T6)</f>
        <v>2313.3844</v>
      </c>
      <c r="U6" s="1">
        <f>SUM('㈱塩釜:七ヶ浜'!U6)</f>
        <v>449826.67815</v>
      </c>
      <c r="V6" s="1">
        <f>SUM('㈱塩釜:七ヶ浜'!V6)</f>
        <v>37</v>
      </c>
      <c r="W6" s="1">
        <f>SUM('㈱塩釜:七ヶ浜'!W6)</f>
        <v>2324.112</v>
      </c>
      <c r="X6" s="6">
        <f>SUM('㈱塩釜:七ヶ浜'!X6)</f>
        <v>512318.23699999996</v>
      </c>
      <c r="Y6" s="1">
        <f>SUM('㈱塩釜:七ヶ浜'!Y6)</f>
        <v>28</v>
      </c>
      <c r="Z6" s="1">
        <f>SUM('㈱塩釜:七ヶ浜'!Z6)</f>
        <v>3004.2309000000005</v>
      </c>
      <c r="AA6" s="1">
        <f>SUM('㈱塩釜:七ヶ浜'!AA6)</f>
        <v>458805.71</v>
      </c>
      <c r="AB6" s="1">
        <f>SUM('㈱塩釜:七ヶ浜'!AB6)</f>
        <v>20</v>
      </c>
      <c r="AC6" s="1">
        <f>SUM('㈱塩釜:七ヶ浜'!AC6)</f>
        <v>1488.7931999999998</v>
      </c>
      <c r="AD6" s="1">
        <f>SUM('㈱塩釜:七ヶ浜'!AD6)</f>
        <v>327809.128</v>
      </c>
      <c r="AE6" s="1">
        <f>SUM('㈱塩釜:七ヶ浜'!AE6)</f>
        <v>0</v>
      </c>
      <c r="AF6" s="1">
        <f>SUM('㈱塩釜:七ヶ浜'!AF6)</f>
        <v>0</v>
      </c>
      <c r="AG6" s="1">
        <f>SUM('㈱塩釜:七ヶ浜'!AG6)</f>
        <v>0</v>
      </c>
      <c r="AH6" s="1">
        <f>SUM('㈱塩釜:七ヶ浜'!AH6)</f>
        <v>0</v>
      </c>
      <c r="AI6" s="1">
        <f>SUM('㈱塩釜:七ヶ浜'!AI6)</f>
        <v>0</v>
      </c>
      <c r="AJ6" s="1">
        <f>SUM('㈱塩釜:七ヶ浜'!AJ6)</f>
        <v>0</v>
      </c>
      <c r="AK6" s="1">
        <f>SUM('㈱塩釜:七ヶ浜'!AK6)</f>
        <v>0</v>
      </c>
      <c r="AL6" s="1">
        <f>SUM('㈱塩釜:七ヶ浜'!AL6)</f>
        <v>0</v>
      </c>
      <c r="AM6" s="1">
        <f>SUM('㈱塩釜:七ヶ浜'!AM6)</f>
        <v>0</v>
      </c>
      <c r="AN6" s="1">
        <f>SUM('㈱塩釜:七ヶ浜'!AN6)</f>
        <v>112</v>
      </c>
      <c r="AO6" s="1">
        <f>SUM('㈱塩釜:七ヶ浜'!AO6)</f>
        <v>9502.1365</v>
      </c>
      <c r="AP6" s="1">
        <f>SUM('㈱塩釜:七ヶ浜'!AP6)</f>
        <v>1794000.4251499996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>
        <f>SUM('㈱塩釜:七ヶ浜'!D7)</f>
        <v>0</v>
      </c>
      <c r="E7" s="2">
        <f>SUM('㈱塩釜:七ヶ浜'!E7)</f>
        <v>0</v>
      </c>
      <c r="F7" s="2">
        <f>SUM('㈱塩釜:七ヶ浜'!F7)</f>
        <v>0</v>
      </c>
      <c r="G7" s="2">
        <f>SUM('㈱塩釜:七ヶ浜'!G7)</f>
        <v>0</v>
      </c>
      <c r="H7" s="2">
        <f>SUM('㈱塩釜:七ヶ浜'!H7)</f>
        <v>0</v>
      </c>
      <c r="I7" s="2">
        <f>SUM('㈱塩釜:七ヶ浜'!I7)</f>
        <v>0</v>
      </c>
      <c r="J7" s="2">
        <f>SUM('㈱塩釜:七ヶ浜'!J7)</f>
        <v>0</v>
      </c>
      <c r="K7" s="2">
        <f>SUM('㈱塩釜:七ヶ浜'!K7)</f>
        <v>0</v>
      </c>
      <c r="L7" s="2">
        <f>SUM('㈱塩釜:七ヶ浜'!L7)</f>
        <v>0</v>
      </c>
      <c r="M7" s="2">
        <f>SUM('㈱塩釜:七ヶ浜'!M7)</f>
        <v>0</v>
      </c>
      <c r="N7" s="2">
        <f>SUM('㈱塩釜:七ヶ浜'!N7)</f>
        <v>0</v>
      </c>
      <c r="O7" s="2">
        <f>SUM('㈱塩釜:七ヶ浜'!O7)</f>
        <v>0</v>
      </c>
      <c r="P7" s="2">
        <f>SUM('㈱塩釜:七ヶ浜'!P7)</f>
        <v>0</v>
      </c>
      <c r="Q7" s="2">
        <f>SUM('㈱塩釜:七ヶ浜'!Q7)</f>
        <v>0</v>
      </c>
      <c r="R7" s="2">
        <f>SUM('㈱塩釜:七ヶ浜'!R7)</f>
        <v>0</v>
      </c>
      <c r="S7" s="2">
        <f>SUM('㈱塩釜:七ヶ浜'!S7)</f>
        <v>69</v>
      </c>
      <c r="T7" s="2">
        <f>SUM('㈱塩釜:七ヶ浜'!T7)</f>
        <v>4773.93</v>
      </c>
      <c r="U7" s="2">
        <f>SUM('㈱塩釜:七ヶ浜'!U7)</f>
        <v>1009611.086</v>
      </c>
      <c r="V7" s="2">
        <f>SUM('㈱塩釜:七ヶ浜'!V7)</f>
        <v>105</v>
      </c>
      <c r="W7" s="2">
        <f>SUM('㈱塩釜:七ヶ浜'!W7)</f>
        <v>13625.543000000001</v>
      </c>
      <c r="X7" s="7">
        <f>SUM('㈱塩釜:七ヶ浜'!X7)</f>
        <v>2497873.1909499997</v>
      </c>
      <c r="Y7" s="2">
        <f>SUM('㈱塩釜:七ヶ浜'!Y7)</f>
        <v>85</v>
      </c>
      <c r="Z7" s="2">
        <f>SUM('㈱塩釜:七ヶ浜'!Z7)</f>
        <v>10028.9198</v>
      </c>
      <c r="AA7" s="2">
        <f>SUM('㈱塩釜:七ヶ浜'!AA7)</f>
        <v>1816959.4103</v>
      </c>
      <c r="AB7" s="2">
        <f>SUM('㈱塩釜:七ヶ浜'!AB7)</f>
        <v>36</v>
      </c>
      <c r="AC7" s="2">
        <f>SUM('㈱塩釜:七ヶ浜'!AC7)</f>
        <v>2267.4755999999998</v>
      </c>
      <c r="AD7" s="2">
        <f>SUM('㈱塩釜:七ヶ浜'!AD7)</f>
        <v>563485.345</v>
      </c>
      <c r="AE7" s="2">
        <f>SUM('㈱塩釜:七ヶ浜'!AE7)</f>
        <v>1</v>
      </c>
      <c r="AF7" s="2">
        <f>SUM('㈱塩釜:七ヶ浜'!AF7)</f>
        <v>77.727</v>
      </c>
      <c r="AG7" s="2">
        <f>SUM('㈱塩釜:七ヶ浜'!AG7)</f>
        <v>9630.375</v>
      </c>
      <c r="AH7" s="2">
        <f>SUM('㈱塩釜:七ヶ浜'!AH7)</f>
        <v>0</v>
      </c>
      <c r="AI7" s="2">
        <f>SUM('㈱塩釜:七ヶ浜'!AI7)</f>
        <v>0</v>
      </c>
      <c r="AJ7" s="2">
        <f>SUM('㈱塩釜:七ヶ浜'!AJ7)</f>
        <v>0</v>
      </c>
      <c r="AK7" s="2">
        <f>SUM('㈱塩釜:七ヶ浜'!AK7)</f>
        <v>0</v>
      </c>
      <c r="AL7" s="2">
        <f>SUM('㈱塩釜:七ヶ浜'!AL7)</f>
        <v>0</v>
      </c>
      <c r="AM7" s="2">
        <f>SUM('㈱塩釜:七ヶ浜'!AM7)</f>
        <v>0</v>
      </c>
      <c r="AN7" s="2">
        <f>SUM('㈱塩釜:七ヶ浜'!AN7)</f>
        <v>296</v>
      </c>
      <c r="AO7" s="2">
        <f>SUM('㈱塩釜:七ヶ浜'!AO7)</f>
        <v>30773.595400000006</v>
      </c>
      <c r="AP7" s="2">
        <f>SUM('㈱塩釜:七ヶ浜'!AP7)</f>
        <v>5897559.407249999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>
        <f>SUM('㈱塩釜:七ヶ浜'!D8)</f>
        <v>1</v>
      </c>
      <c r="E8" s="1">
        <f>SUM('㈱塩釜:七ヶ浜'!E8)</f>
        <v>199.284</v>
      </c>
      <c r="F8" s="1">
        <f>SUM('㈱塩釜:七ヶ浜'!F8)</f>
        <v>6382.07</v>
      </c>
      <c r="G8" s="1">
        <f>SUM('㈱塩釜:七ヶ浜'!G8)</f>
        <v>0</v>
      </c>
      <c r="H8" s="1">
        <f>SUM('㈱塩釜:七ヶ浜'!H8)</f>
        <v>0</v>
      </c>
      <c r="I8" s="1">
        <f>SUM('㈱塩釜:七ヶ浜'!I8)</f>
        <v>0</v>
      </c>
      <c r="J8" s="1">
        <f>SUM('㈱塩釜:七ヶ浜'!J8)</f>
        <v>0</v>
      </c>
      <c r="K8" s="1">
        <f>SUM('㈱塩釜:七ヶ浜'!K8)</f>
        <v>0</v>
      </c>
      <c r="L8" s="1">
        <f>SUM('㈱塩釜:七ヶ浜'!L8)</f>
        <v>0</v>
      </c>
      <c r="M8" s="1">
        <f>SUM('㈱塩釜:七ヶ浜'!M8)</f>
        <v>0</v>
      </c>
      <c r="N8" s="1">
        <f>SUM('㈱塩釜:七ヶ浜'!N8)</f>
        <v>0</v>
      </c>
      <c r="O8" s="1">
        <f>SUM('㈱塩釜:七ヶ浜'!O8)</f>
        <v>0</v>
      </c>
      <c r="P8" s="1">
        <f>SUM('㈱塩釜:七ヶ浜'!P8)</f>
        <v>0</v>
      </c>
      <c r="Q8" s="1">
        <f>SUM('㈱塩釜:七ヶ浜'!Q8)</f>
        <v>0</v>
      </c>
      <c r="R8" s="1">
        <f>SUM('㈱塩釜:七ヶ浜'!R8)</f>
        <v>0</v>
      </c>
      <c r="S8" s="1">
        <f>SUM('㈱塩釜:七ヶ浜'!S8)</f>
        <v>0</v>
      </c>
      <c r="T8" s="1">
        <f>SUM('㈱塩釜:七ヶ浜'!T8)</f>
        <v>0</v>
      </c>
      <c r="U8" s="1">
        <f>SUM('㈱塩釜:七ヶ浜'!U8)</f>
        <v>0</v>
      </c>
      <c r="V8" s="1">
        <f>SUM('㈱塩釜:七ヶ浜'!V8)</f>
        <v>0</v>
      </c>
      <c r="W8" s="1">
        <f>SUM('㈱塩釜:七ヶ浜'!W8)</f>
        <v>0</v>
      </c>
      <c r="X8" s="6">
        <f>SUM('㈱塩釜:七ヶ浜'!X8)</f>
        <v>0</v>
      </c>
      <c r="Y8" s="1">
        <f>SUM('㈱塩釜:七ヶ浜'!Y8)</f>
        <v>0</v>
      </c>
      <c r="Z8" s="1">
        <f>SUM('㈱塩釜:七ヶ浜'!Z8)</f>
        <v>0.05</v>
      </c>
      <c r="AA8" s="1">
        <f>SUM('㈱塩釜:七ヶ浜'!AA8)</f>
        <v>0.583</v>
      </c>
      <c r="AB8" s="1">
        <f>SUM('㈱塩釜:七ヶ浜'!AB8)</f>
        <v>0</v>
      </c>
      <c r="AC8" s="1">
        <f>SUM('㈱塩釜:七ヶ浜'!AC8)</f>
        <v>0</v>
      </c>
      <c r="AD8" s="1">
        <f>SUM('㈱塩釜:七ヶ浜'!AD8)</f>
        <v>0</v>
      </c>
      <c r="AE8" s="1">
        <f>SUM('㈱塩釜:七ヶ浜'!AE8)</f>
        <v>7</v>
      </c>
      <c r="AF8" s="1">
        <f>SUM('㈱塩釜:七ヶ浜'!AF8)</f>
        <v>816.549</v>
      </c>
      <c r="AG8" s="1">
        <f>SUM('㈱塩釜:七ヶ浜'!AG8)</f>
        <v>80188.562</v>
      </c>
      <c r="AH8" s="1">
        <f>SUM('㈱塩釜:七ヶ浜'!AH8)</f>
        <v>8</v>
      </c>
      <c r="AI8" s="1">
        <f>SUM('㈱塩釜:七ヶ浜'!AI8)</f>
        <v>989.352</v>
      </c>
      <c r="AJ8" s="1">
        <f>SUM('㈱塩釜:七ヶ浜'!AJ8)</f>
        <v>61095.896</v>
      </c>
      <c r="AK8" s="1">
        <f>SUM('㈱塩釜:七ヶ浜'!AK8)</f>
        <v>10</v>
      </c>
      <c r="AL8" s="1">
        <f>SUM('㈱塩釜:七ヶ浜'!AL8)</f>
        <v>1326.167</v>
      </c>
      <c r="AM8" s="1">
        <f>SUM('㈱塩釜:七ヶ浜'!AM8)</f>
        <v>77406.597</v>
      </c>
      <c r="AN8" s="1">
        <f>SUM('㈱塩釜:七ヶ浜'!AN8)</f>
        <v>26</v>
      </c>
      <c r="AO8" s="1">
        <f>SUM('㈱塩釜:七ヶ浜'!AO8)</f>
        <v>3331.402</v>
      </c>
      <c r="AP8" s="1">
        <f>SUM('㈱塩釜:七ヶ浜'!AP8)</f>
        <v>225073.708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>
        <f>SUM('㈱塩釜:七ヶ浜'!D9)</f>
        <v>16</v>
      </c>
      <c r="E9" s="2">
        <f>SUM('㈱塩釜:七ヶ浜'!E9)</f>
        <v>3555.42</v>
      </c>
      <c r="F9" s="2">
        <f>SUM('㈱塩釜:七ヶ浜'!F9)</f>
        <v>114733.418</v>
      </c>
      <c r="G9" s="2">
        <f>SUM('㈱塩釜:七ヶ浜'!G9)</f>
        <v>3</v>
      </c>
      <c r="H9" s="2">
        <f>SUM('㈱塩釜:七ヶ浜'!H9)</f>
        <v>362.233</v>
      </c>
      <c r="I9" s="2">
        <f>SUM('㈱塩釜:七ヶ浜'!I9)</f>
        <v>22185.14</v>
      </c>
      <c r="J9" s="2">
        <f>SUM('㈱塩釜:七ヶ浜'!J9)</f>
        <v>0</v>
      </c>
      <c r="K9" s="2">
        <f>SUM('㈱塩釜:七ヶ浜'!K9)</f>
        <v>0</v>
      </c>
      <c r="L9" s="2">
        <f>SUM('㈱塩釜:七ヶ浜'!L9)</f>
        <v>0</v>
      </c>
      <c r="M9" s="2">
        <f>SUM('㈱塩釜:七ヶ浜'!M9)</f>
        <v>0</v>
      </c>
      <c r="N9" s="2">
        <f>SUM('㈱塩釜:七ヶ浜'!N9)</f>
        <v>0</v>
      </c>
      <c r="O9" s="2">
        <f>SUM('㈱塩釜:七ヶ浜'!O9)</f>
        <v>0</v>
      </c>
      <c r="P9" s="2">
        <f>SUM('㈱塩釜:七ヶ浜'!P9)</f>
        <v>0</v>
      </c>
      <c r="Q9" s="2">
        <f>SUM('㈱塩釜:七ヶ浜'!Q9)</f>
        <v>0</v>
      </c>
      <c r="R9" s="2">
        <f>SUM('㈱塩釜:七ヶ浜'!R9)</f>
        <v>0</v>
      </c>
      <c r="S9" s="2">
        <f>SUM('㈱塩釜:七ヶ浜'!S9)</f>
        <v>11</v>
      </c>
      <c r="T9" s="2">
        <f>SUM('㈱塩釜:七ヶ浜'!T9)</f>
        <v>431.988</v>
      </c>
      <c r="U9" s="2">
        <f>SUM('㈱塩釜:七ヶ浜'!U9)</f>
        <v>33498.918</v>
      </c>
      <c r="V9" s="2">
        <f>SUM('㈱塩釜:七ヶ浜'!V9)</f>
        <v>3</v>
      </c>
      <c r="W9" s="2">
        <f>SUM('㈱塩釜:七ヶ浜'!W9)</f>
        <v>268.515</v>
      </c>
      <c r="X9" s="7">
        <f>SUM('㈱塩釜:七ヶ浜'!X9)</f>
        <v>15777.351999999999</v>
      </c>
      <c r="Y9" s="2">
        <f>SUM('㈱塩釜:七ヶ浜'!Y9)</f>
        <v>37</v>
      </c>
      <c r="Z9" s="2">
        <f>SUM('㈱塩釜:七ヶ浜'!Z9)</f>
        <v>2827.291</v>
      </c>
      <c r="AA9" s="2">
        <f>SUM('㈱塩釜:七ヶ浜'!AA9)</f>
        <v>269765.085</v>
      </c>
      <c r="AB9" s="2">
        <f>SUM('㈱塩釜:七ヶ浜'!AB9)</f>
        <v>37</v>
      </c>
      <c r="AC9" s="2">
        <f>SUM('㈱塩釜:七ヶ浜'!AC9)</f>
        <v>2722.2490000000003</v>
      </c>
      <c r="AD9" s="2">
        <f>SUM('㈱塩釜:七ヶ浜'!AD9)</f>
        <v>251171.25199999998</v>
      </c>
      <c r="AE9" s="2">
        <f>SUM('㈱塩釜:七ヶ浜'!AE9)</f>
        <v>56</v>
      </c>
      <c r="AF9" s="2">
        <f>SUM('㈱塩釜:七ヶ浜'!AF9)</f>
        <v>7056.274</v>
      </c>
      <c r="AG9" s="2">
        <f>SUM('㈱塩釜:七ヶ浜'!AG9)</f>
        <v>717478.335</v>
      </c>
      <c r="AH9" s="2">
        <f>SUM('㈱塩釜:七ヶ浜'!AH9)</f>
        <v>49</v>
      </c>
      <c r="AI9" s="2">
        <f>SUM('㈱塩釜:七ヶ浜'!AI9)</f>
        <v>6710.582</v>
      </c>
      <c r="AJ9" s="2">
        <f>SUM('㈱塩釜:七ヶ浜'!AJ9)</f>
        <v>615755.428</v>
      </c>
      <c r="AK9" s="2">
        <f>SUM('㈱塩釜:七ヶ浜'!AK9)</f>
        <v>52</v>
      </c>
      <c r="AL9" s="2">
        <f>SUM('㈱塩釜:七ヶ浜'!AL9)</f>
        <v>8497.981</v>
      </c>
      <c r="AM9" s="2">
        <f>SUM('㈱塩釜:七ヶ浜'!AM9)</f>
        <v>638885.8470000001</v>
      </c>
      <c r="AN9" s="2">
        <f>SUM('㈱塩釜:七ヶ浜'!AN9)</f>
        <v>264</v>
      </c>
      <c r="AO9" s="2">
        <f>SUM('㈱塩釜:七ヶ浜'!AO9)</f>
        <v>32432.533</v>
      </c>
      <c r="AP9" s="2">
        <f>SUM('㈱塩釜:七ヶ浜'!AP9)</f>
        <v>2679250.775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>
        <f>SUM('㈱塩釜:七ヶ浜'!D10)</f>
        <v>0</v>
      </c>
      <c r="E10" s="1">
        <f>SUM('㈱塩釜:七ヶ浜'!E10)</f>
        <v>0</v>
      </c>
      <c r="F10" s="1">
        <f>SUM('㈱塩釜:七ヶ浜'!F10)</f>
        <v>0</v>
      </c>
      <c r="G10" s="1">
        <f>SUM('㈱塩釜:七ヶ浜'!G10)</f>
        <v>0</v>
      </c>
      <c r="H10" s="1">
        <f>SUM('㈱塩釜:七ヶ浜'!H10)</f>
        <v>0</v>
      </c>
      <c r="I10" s="1">
        <f>SUM('㈱塩釜:七ヶ浜'!I10)</f>
        <v>0</v>
      </c>
      <c r="J10" s="1">
        <f>SUM('㈱塩釜:七ヶ浜'!J10)</f>
        <v>0</v>
      </c>
      <c r="K10" s="1">
        <f>SUM('㈱塩釜:七ヶ浜'!K10)</f>
        <v>0</v>
      </c>
      <c r="L10" s="1">
        <f>SUM('㈱塩釜:七ヶ浜'!L10)</f>
        <v>0</v>
      </c>
      <c r="M10" s="1">
        <f>SUM('㈱塩釜:七ヶ浜'!M10)</f>
        <v>0</v>
      </c>
      <c r="N10" s="1">
        <f>SUM('㈱塩釜:七ヶ浜'!N10)</f>
        <v>0</v>
      </c>
      <c r="O10" s="1">
        <f>SUM('㈱塩釜:七ヶ浜'!O10)</f>
        <v>0</v>
      </c>
      <c r="P10" s="1">
        <f>SUM('㈱塩釜:七ヶ浜'!P10)</f>
        <v>0</v>
      </c>
      <c r="Q10" s="1">
        <f>SUM('㈱塩釜:七ヶ浜'!Q10)</f>
        <v>0</v>
      </c>
      <c r="R10" s="1">
        <f>SUM('㈱塩釜:七ヶ浜'!R10)</f>
        <v>0</v>
      </c>
      <c r="S10" s="1">
        <f>SUM('㈱塩釜:七ヶ浜'!S10)</f>
        <v>0</v>
      </c>
      <c r="T10" s="1">
        <f>SUM('㈱塩釜:七ヶ浜'!T10)</f>
        <v>0</v>
      </c>
      <c r="U10" s="1">
        <f>SUM('㈱塩釜:七ヶ浜'!U10)</f>
        <v>0</v>
      </c>
      <c r="V10" s="1">
        <f>SUM('㈱塩釜:七ヶ浜'!V10)</f>
        <v>0</v>
      </c>
      <c r="W10" s="1">
        <f>SUM('㈱塩釜:七ヶ浜'!W10)</f>
        <v>0</v>
      </c>
      <c r="X10" s="6">
        <f>SUM('㈱塩釜:七ヶ浜'!X10)</f>
        <v>0</v>
      </c>
      <c r="Y10" s="1">
        <f>SUM('㈱塩釜:七ヶ浜'!Y10)</f>
        <v>0</v>
      </c>
      <c r="Z10" s="1">
        <f>SUM('㈱塩釜:七ヶ浜'!Z10)</f>
        <v>0</v>
      </c>
      <c r="AA10" s="1">
        <f>SUM('㈱塩釜:七ヶ浜'!AA10)</f>
        <v>0</v>
      </c>
      <c r="AB10" s="1">
        <f>SUM('㈱塩釜:七ヶ浜'!AB10)</f>
        <v>0</v>
      </c>
      <c r="AC10" s="1">
        <f>SUM('㈱塩釜:七ヶ浜'!AC10)</f>
        <v>0</v>
      </c>
      <c r="AD10" s="1">
        <f>SUM('㈱塩釜:七ヶ浜'!AD10)</f>
        <v>0</v>
      </c>
      <c r="AE10" s="1">
        <f>SUM('㈱塩釜:七ヶ浜'!AE10)</f>
        <v>0</v>
      </c>
      <c r="AF10" s="1">
        <f>SUM('㈱塩釜:七ヶ浜'!AF10)</f>
        <v>0</v>
      </c>
      <c r="AG10" s="1">
        <f>SUM('㈱塩釜:七ヶ浜'!AG10)</f>
        <v>0</v>
      </c>
      <c r="AH10" s="1">
        <f>SUM('㈱塩釜:七ヶ浜'!AH10)</f>
        <v>0</v>
      </c>
      <c r="AI10" s="1">
        <f>SUM('㈱塩釜:七ヶ浜'!AI10)</f>
        <v>0</v>
      </c>
      <c r="AJ10" s="1">
        <f>SUM('㈱塩釜:七ヶ浜'!AJ10)</f>
        <v>0</v>
      </c>
      <c r="AK10" s="1">
        <f>SUM('㈱塩釜:七ヶ浜'!AK10)</f>
        <v>0</v>
      </c>
      <c r="AL10" s="1">
        <f>SUM('㈱塩釜:七ヶ浜'!AL10)</f>
        <v>0</v>
      </c>
      <c r="AM10" s="1">
        <f>SUM('㈱塩釜:七ヶ浜'!AM10)</f>
        <v>0</v>
      </c>
      <c r="AN10" s="1">
        <f>SUM('㈱塩釜:七ヶ浜'!AN10)</f>
        <v>0</v>
      </c>
      <c r="AO10" s="1">
        <f>SUM('㈱塩釜:七ヶ浜'!AO10)</f>
        <v>0</v>
      </c>
      <c r="AP10" s="1">
        <f>SUM('㈱塩釜:七ヶ浜'!AP10)</f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>
        <f>SUM('㈱塩釜:七ヶ浜'!D11)</f>
        <v>0</v>
      </c>
      <c r="E11" s="2">
        <f>SUM('㈱塩釜:七ヶ浜'!E11)</f>
        <v>0</v>
      </c>
      <c r="F11" s="2">
        <f>SUM('㈱塩釜:七ヶ浜'!F11)</f>
        <v>0</v>
      </c>
      <c r="G11" s="2">
        <f>SUM('㈱塩釜:七ヶ浜'!G11)</f>
        <v>0</v>
      </c>
      <c r="H11" s="2">
        <f>SUM('㈱塩釜:七ヶ浜'!H11)</f>
        <v>0</v>
      </c>
      <c r="I11" s="2">
        <f>SUM('㈱塩釜:七ヶ浜'!I11)</f>
        <v>0</v>
      </c>
      <c r="J11" s="2">
        <f>SUM('㈱塩釜:七ヶ浜'!J11)</f>
        <v>0</v>
      </c>
      <c r="K11" s="2">
        <f>SUM('㈱塩釜:七ヶ浜'!K11)</f>
        <v>0</v>
      </c>
      <c r="L11" s="2">
        <f>SUM('㈱塩釜:七ヶ浜'!L11)</f>
        <v>0</v>
      </c>
      <c r="M11" s="2">
        <f>SUM('㈱塩釜:七ヶ浜'!M11)</f>
        <v>0</v>
      </c>
      <c r="N11" s="2">
        <f>SUM('㈱塩釜:七ヶ浜'!N11)</f>
        <v>0</v>
      </c>
      <c r="O11" s="2">
        <f>SUM('㈱塩釜:七ヶ浜'!O11)</f>
        <v>0</v>
      </c>
      <c r="P11" s="2">
        <f>SUM('㈱塩釜:七ヶ浜'!P11)</f>
        <v>0</v>
      </c>
      <c r="Q11" s="2">
        <f>SUM('㈱塩釜:七ヶ浜'!Q11)</f>
        <v>0</v>
      </c>
      <c r="R11" s="2">
        <f>SUM('㈱塩釜:七ヶ浜'!R11)</f>
        <v>0</v>
      </c>
      <c r="S11" s="2">
        <f>SUM('㈱塩釜:七ヶ浜'!S11)</f>
        <v>0</v>
      </c>
      <c r="T11" s="2">
        <f>SUM('㈱塩釜:七ヶ浜'!T11)</f>
        <v>0</v>
      </c>
      <c r="U11" s="2">
        <f>SUM('㈱塩釜:七ヶ浜'!U11)</f>
        <v>0</v>
      </c>
      <c r="V11" s="2">
        <f>SUM('㈱塩釜:七ヶ浜'!V11)</f>
        <v>0</v>
      </c>
      <c r="W11" s="2">
        <f>SUM('㈱塩釜:七ヶ浜'!W11)</f>
        <v>0</v>
      </c>
      <c r="X11" s="7">
        <f>SUM('㈱塩釜:七ヶ浜'!X11)</f>
        <v>0</v>
      </c>
      <c r="Y11" s="2">
        <f>SUM('㈱塩釜:七ヶ浜'!Y11)</f>
        <v>0</v>
      </c>
      <c r="Z11" s="2">
        <f>SUM('㈱塩釜:七ヶ浜'!Z11)</f>
        <v>0</v>
      </c>
      <c r="AA11" s="2">
        <f>SUM('㈱塩釜:七ヶ浜'!AA11)</f>
        <v>0</v>
      </c>
      <c r="AB11" s="2">
        <f>SUM('㈱塩釜:七ヶ浜'!AB11)</f>
        <v>0</v>
      </c>
      <c r="AC11" s="2">
        <f>SUM('㈱塩釜:七ヶ浜'!AC11)</f>
        <v>0</v>
      </c>
      <c r="AD11" s="2">
        <f>SUM('㈱塩釜:七ヶ浜'!AD11)</f>
        <v>0</v>
      </c>
      <c r="AE11" s="2">
        <f>SUM('㈱塩釜:七ヶ浜'!AE11)</f>
        <v>0</v>
      </c>
      <c r="AF11" s="2">
        <f>SUM('㈱塩釜:七ヶ浜'!AF11)</f>
        <v>0</v>
      </c>
      <c r="AG11" s="2">
        <f>SUM('㈱塩釜:七ヶ浜'!AG11)</f>
        <v>0</v>
      </c>
      <c r="AH11" s="2">
        <f>SUM('㈱塩釜:七ヶ浜'!AH11)</f>
        <v>0</v>
      </c>
      <c r="AI11" s="2">
        <f>SUM('㈱塩釜:七ヶ浜'!AI11)</f>
        <v>0</v>
      </c>
      <c r="AJ11" s="2">
        <f>SUM('㈱塩釜:七ヶ浜'!AJ11)</f>
        <v>0</v>
      </c>
      <c r="AK11" s="2">
        <f>SUM('㈱塩釜:七ヶ浜'!AK11)</f>
        <v>0</v>
      </c>
      <c r="AL11" s="2">
        <f>SUM('㈱塩釜:七ヶ浜'!AL11)</f>
        <v>0</v>
      </c>
      <c r="AM11" s="2">
        <f>SUM('㈱塩釜:七ヶ浜'!AM11)</f>
        <v>0</v>
      </c>
      <c r="AN11" s="2">
        <f>SUM('㈱塩釜:七ヶ浜'!AN11)</f>
        <v>0</v>
      </c>
      <c r="AO11" s="2">
        <f>SUM('㈱塩釜:七ヶ浜'!AO11)</f>
        <v>0</v>
      </c>
      <c r="AP11" s="2">
        <f>SUM('㈱塩釜:七ヶ浜'!AP11)</f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>
        <f>SUM('㈱塩釜:七ヶ浜'!D12)</f>
        <v>0</v>
      </c>
      <c r="E12" s="1">
        <f>SUM('㈱塩釜:七ヶ浜'!E12)</f>
        <v>0</v>
      </c>
      <c r="F12" s="1">
        <f>SUM('㈱塩釜:七ヶ浜'!F12)</f>
        <v>0</v>
      </c>
      <c r="G12" s="1">
        <f>SUM('㈱塩釜:七ヶ浜'!G12)</f>
        <v>0</v>
      </c>
      <c r="H12" s="1">
        <f>SUM('㈱塩釜:七ヶ浜'!H12)</f>
        <v>0</v>
      </c>
      <c r="I12" s="1">
        <f>SUM('㈱塩釜:七ヶ浜'!I12)</f>
        <v>0</v>
      </c>
      <c r="J12" s="1">
        <f>SUM('㈱塩釜:七ヶ浜'!J12)</f>
        <v>0</v>
      </c>
      <c r="K12" s="1">
        <f>SUM('㈱塩釜:七ヶ浜'!K12)</f>
        <v>0</v>
      </c>
      <c r="L12" s="1">
        <f>SUM('㈱塩釜:七ヶ浜'!L12)</f>
        <v>0</v>
      </c>
      <c r="M12" s="1">
        <f>SUM('㈱塩釜:七ヶ浜'!M12)</f>
        <v>0</v>
      </c>
      <c r="N12" s="1">
        <f>SUM('㈱塩釜:七ヶ浜'!N12)</f>
        <v>0</v>
      </c>
      <c r="O12" s="1">
        <f>SUM('㈱塩釜:七ヶ浜'!O12)</f>
        <v>0</v>
      </c>
      <c r="P12" s="1">
        <f>SUM('㈱塩釜:七ヶ浜'!P12)</f>
        <v>0</v>
      </c>
      <c r="Q12" s="1">
        <f>SUM('㈱塩釜:七ヶ浜'!Q12)</f>
        <v>0</v>
      </c>
      <c r="R12" s="1">
        <f>SUM('㈱塩釜:七ヶ浜'!R12)</f>
        <v>0</v>
      </c>
      <c r="S12" s="1">
        <f>SUM('㈱塩釜:七ヶ浜'!S12)</f>
        <v>0</v>
      </c>
      <c r="T12" s="1">
        <f>SUM('㈱塩釜:七ヶ浜'!T12)</f>
        <v>0</v>
      </c>
      <c r="U12" s="1">
        <f>SUM('㈱塩釜:七ヶ浜'!U12)</f>
        <v>0</v>
      </c>
      <c r="V12" s="1">
        <f>SUM('㈱塩釜:七ヶ浜'!V12)</f>
        <v>0</v>
      </c>
      <c r="W12" s="1">
        <f>SUM('㈱塩釜:七ヶ浜'!W12)</f>
        <v>0</v>
      </c>
      <c r="X12" s="6">
        <f>SUM('㈱塩釜:七ヶ浜'!X12)</f>
        <v>0</v>
      </c>
      <c r="Y12" s="1">
        <f>SUM('㈱塩釜:七ヶ浜'!Y12)</f>
        <v>0</v>
      </c>
      <c r="Z12" s="1">
        <f>SUM('㈱塩釜:七ヶ浜'!Z12)</f>
        <v>0</v>
      </c>
      <c r="AA12" s="1">
        <f>SUM('㈱塩釜:七ヶ浜'!AA12)</f>
        <v>0</v>
      </c>
      <c r="AB12" s="1">
        <f>SUM('㈱塩釜:七ヶ浜'!AB12)</f>
        <v>0</v>
      </c>
      <c r="AC12" s="1">
        <f>SUM('㈱塩釜:七ヶ浜'!AC12)</f>
        <v>0</v>
      </c>
      <c r="AD12" s="1">
        <f>SUM('㈱塩釜:七ヶ浜'!AD12)</f>
        <v>0</v>
      </c>
      <c r="AE12" s="1">
        <f>SUM('㈱塩釜:七ヶ浜'!AE12)</f>
        <v>0</v>
      </c>
      <c r="AF12" s="1">
        <f>SUM('㈱塩釜:七ヶ浜'!AF12)</f>
        <v>0</v>
      </c>
      <c r="AG12" s="1">
        <f>SUM('㈱塩釜:七ヶ浜'!AG12)</f>
        <v>0</v>
      </c>
      <c r="AH12" s="1">
        <f>SUM('㈱塩釜:七ヶ浜'!AH12)</f>
        <v>0</v>
      </c>
      <c r="AI12" s="1">
        <f>SUM('㈱塩釜:七ヶ浜'!AI12)</f>
        <v>0</v>
      </c>
      <c r="AJ12" s="1">
        <f>SUM('㈱塩釜:七ヶ浜'!AJ12)</f>
        <v>0</v>
      </c>
      <c r="AK12" s="1">
        <f>SUM('㈱塩釜:七ヶ浜'!AK12)</f>
        <v>0</v>
      </c>
      <c r="AL12" s="1">
        <f>SUM('㈱塩釜:七ヶ浜'!AL12)</f>
        <v>0</v>
      </c>
      <c r="AM12" s="1">
        <f>SUM('㈱塩釜:七ヶ浜'!AM12)</f>
        <v>0</v>
      </c>
      <c r="AN12" s="1">
        <f>SUM('㈱塩釜:七ヶ浜'!AN12)</f>
        <v>0</v>
      </c>
      <c r="AO12" s="1">
        <f>SUM('㈱塩釜:七ヶ浜'!AO12)</f>
        <v>0</v>
      </c>
      <c r="AP12" s="1">
        <f>SUM('㈱塩釜:七ヶ浜'!AP12)</f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>
        <f>SUM('㈱塩釜:七ヶ浜'!D13)</f>
        <v>0</v>
      </c>
      <c r="E13" s="2">
        <f>SUM('㈱塩釜:七ヶ浜'!E13)</f>
        <v>0</v>
      </c>
      <c r="F13" s="2">
        <f>SUM('㈱塩釜:七ヶ浜'!F13)</f>
        <v>0</v>
      </c>
      <c r="G13" s="2">
        <f>SUM('㈱塩釜:七ヶ浜'!G13)</f>
        <v>0</v>
      </c>
      <c r="H13" s="2">
        <f>SUM('㈱塩釜:七ヶ浜'!H13)</f>
        <v>0</v>
      </c>
      <c r="I13" s="2">
        <f>SUM('㈱塩釜:七ヶ浜'!I13)</f>
        <v>0</v>
      </c>
      <c r="J13" s="2">
        <f>SUM('㈱塩釜:七ヶ浜'!J13)</f>
        <v>0</v>
      </c>
      <c r="K13" s="2">
        <f>SUM('㈱塩釜:七ヶ浜'!K13)</f>
        <v>0</v>
      </c>
      <c r="L13" s="2">
        <f>SUM('㈱塩釜:七ヶ浜'!L13)</f>
        <v>0</v>
      </c>
      <c r="M13" s="2">
        <f>SUM('㈱塩釜:七ヶ浜'!M13)</f>
        <v>0</v>
      </c>
      <c r="N13" s="2">
        <f>SUM('㈱塩釜:七ヶ浜'!N13)</f>
        <v>0</v>
      </c>
      <c r="O13" s="2">
        <f>SUM('㈱塩釜:七ヶ浜'!O13)</f>
        <v>0</v>
      </c>
      <c r="P13" s="2">
        <f>SUM('㈱塩釜:七ヶ浜'!P13)</f>
        <v>0</v>
      </c>
      <c r="Q13" s="2">
        <f>SUM('㈱塩釜:七ヶ浜'!Q13)</f>
        <v>0</v>
      </c>
      <c r="R13" s="2">
        <f>SUM('㈱塩釜:七ヶ浜'!R13)</f>
        <v>0</v>
      </c>
      <c r="S13" s="2">
        <f>SUM('㈱塩釜:七ヶ浜'!S13)</f>
        <v>0</v>
      </c>
      <c r="T13" s="2">
        <f>SUM('㈱塩釜:七ヶ浜'!T13)</f>
        <v>0</v>
      </c>
      <c r="U13" s="2">
        <f>SUM('㈱塩釜:七ヶ浜'!U13)</f>
        <v>0</v>
      </c>
      <c r="V13" s="2">
        <f>SUM('㈱塩釜:七ヶ浜'!V13)</f>
        <v>0</v>
      </c>
      <c r="W13" s="2">
        <f>SUM('㈱塩釜:七ヶ浜'!W13)</f>
        <v>0</v>
      </c>
      <c r="X13" s="7">
        <f>SUM('㈱塩釜:七ヶ浜'!X13)</f>
        <v>0</v>
      </c>
      <c r="Y13" s="2">
        <f>SUM('㈱塩釜:七ヶ浜'!Y13)</f>
        <v>0</v>
      </c>
      <c r="Z13" s="2">
        <f>SUM('㈱塩釜:七ヶ浜'!Z13)</f>
        <v>0</v>
      </c>
      <c r="AA13" s="2">
        <f>SUM('㈱塩釜:七ヶ浜'!AA13)</f>
        <v>0</v>
      </c>
      <c r="AB13" s="2">
        <f>SUM('㈱塩釜:七ヶ浜'!AB13)</f>
        <v>0</v>
      </c>
      <c r="AC13" s="2">
        <f>SUM('㈱塩釜:七ヶ浜'!AC13)</f>
        <v>0</v>
      </c>
      <c r="AD13" s="2">
        <f>SUM('㈱塩釜:七ヶ浜'!AD13)</f>
        <v>0</v>
      </c>
      <c r="AE13" s="2">
        <f>SUM('㈱塩釜:七ヶ浜'!AE13)</f>
        <v>0</v>
      </c>
      <c r="AF13" s="2">
        <f>SUM('㈱塩釜:七ヶ浜'!AF13)</f>
        <v>0</v>
      </c>
      <c r="AG13" s="2">
        <f>SUM('㈱塩釜:七ヶ浜'!AG13)</f>
        <v>0</v>
      </c>
      <c r="AH13" s="2">
        <f>SUM('㈱塩釜:七ヶ浜'!AH13)</f>
        <v>0</v>
      </c>
      <c r="AI13" s="2">
        <f>SUM('㈱塩釜:七ヶ浜'!AI13)</f>
        <v>0</v>
      </c>
      <c r="AJ13" s="2">
        <f>SUM('㈱塩釜:七ヶ浜'!AJ13)</f>
        <v>0</v>
      </c>
      <c r="AK13" s="2">
        <f>SUM('㈱塩釜:七ヶ浜'!AK13)</f>
        <v>0</v>
      </c>
      <c r="AL13" s="2">
        <f>SUM('㈱塩釜:七ヶ浜'!AL13)</f>
        <v>0</v>
      </c>
      <c r="AM13" s="2">
        <f>SUM('㈱塩釜:七ヶ浜'!AM13)</f>
        <v>0</v>
      </c>
      <c r="AN13" s="2">
        <f>SUM('㈱塩釜:七ヶ浜'!AN13)</f>
        <v>0</v>
      </c>
      <c r="AO13" s="2">
        <f>SUM('㈱塩釜:七ヶ浜'!AO13)</f>
        <v>0</v>
      </c>
      <c r="AP13" s="2">
        <f>SUM('㈱塩釜:七ヶ浜'!AP13)</f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>
        <f>SUM('㈱塩釜:七ヶ浜'!D14)</f>
        <v>170</v>
      </c>
      <c r="E14" s="1">
        <f>SUM('㈱塩釜:七ヶ浜'!E14)</f>
        <v>1702.6789999999999</v>
      </c>
      <c r="F14" s="1">
        <f>SUM('㈱塩釜:七ヶ浜'!F14)</f>
        <v>262311.632</v>
      </c>
      <c r="G14" s="1">
        <f>SUM('㈱塩釜:七ヶ浜'!G14)</f>
        <v>220</v>
      </c>
      <c r="H14" s="1">
        <f>SUM('㈱塩釜:七ヶ浜'!H14)</f>
        <v>1711.9147</v>
      </c>
      <c r="I14" s="1">
        <f>SUM('㈱塩釜:七ヶ浜'!I14)</f>
        <v>286664.484</v>
      </c>
      <c r="J14" s="1">
        <f>SUM('㈱塩釜:七ヶ浜'!J14)</f>
        <v>247</v>
      </c>
      <c r="K14" s="1">
        <f>SUM('㈱塩釜:七ヶ浜'!K14)</f>
        <v>2261.1375000000003</v>
      </c>
      <c r="L14" s="1">
        <f>SUM('㈱塩釜:七ヶ浜'!L14)</f>
        <v>285642.496</v>
      </c>
      <c r="M14" s="1">
        <f>SUM('㈱塩釜:七ヶ浜'!M14)</f>
        <v>200</v>
      </c>
      <c r="N14" s="1">
        <f>SUM('㈱塩釜:七ヶ浜'!N14)</f>
        <v>1885.1056</v>
      </c>
      <c r="O14" s="1">
        <f>SUM('㈱塩釜:七ヶ浜'!O14)</f>
        <v>279953.85500000004</v>
      </c>
      <c r="P14" s="1">
        <f>SUM('㈱塩釜:七ヶ浜'!P14)</f>
        <v>179</v>
      </c>
      <c r="Q14" s="1">
        <f>SUM('㈱塩釜:七ヶ浜'!Q14)</f>
        <v>2270.5428</v>
      </c>
      <c r="R14" s="1">
        <f>SUM('㈱塩釜:七ヶ浜'!R14)</f>
        <v>275015.721</v>
      </c>
      <c r="S14" s="1">
        <f>SUM('㈱塩釜:七ヶ浜'!S14)</f>
        <v>287</v>
      </c>
      <c r="T14" s="1">
        <f>SUM('㈱塩釜:七ヶ浜'!T14)</f>
        <v>4851.768599999999</v>
      </c>
      <c r="U14" s="1">
        <f>SUM('㈱塩釜:七ヶ浜'!U14)</f>
        <v>754973.7799999999</v>
      </c>
      <c r="V14" s="1">
        <f>SUM('㈱塩釜:七ヶ浜'!V14)</f>
        <v>14</v>
      </c>
      <c r="W14" s="1">
        <f>SUM('㈱塩釜:七ヶ浜'!W14)</f>
        <v>225.01090000000002</v>
      </c>
      <c r="X14" s="6">
        <f>SUM('㈱塩釜:七ヶ浜'!X14)</f>
        <v>30986.418</v>
      </c>
      <c r="Y14" s="1">
        <f>SUM('㈱塩釜:七ヶ浜'!Y14)</f>
        <v>0</v>
      </c>
      <c r="Z14" s="1">
        <f>SUM('㈱塩釜:七ヶ浜'!Z14)</f>
        <v>0</v>
      </c>
      <c r="AA14" s="1">
        <f>SUM('㈱塩釜:七ヶ浜'!AA14)</f>
        <v>0</v>
      </c>
      <c r="AB14" s="1">
        <f>SUM('㈱塩釜:七ヶ浜'!AB14)</f>
        <v>296</v>
      </c>
      <c r="AC14" s="1">
        <f>SUM('㈱塩釜:七ヶ浜'!AC14)</f>
        <v>2418.9800999999998</v>
      </c>
      <c r="AD14" s="1">
        <f>SUM('㈱塩釜:七ヶ浜'!AD14)</f>
        <v>406975.521</v>
      </c>
      <c r="AE14" s="1">
        <f>SUM('㈱塩釜:七ヶ浜'!AE14)</f>
        <v>361</v>
      </c>
      <c r="AF14" s="1">
        <f>SUM('㈱塩釜:七ヶ浜'!AF14)</f>
        <v>3532.397</v>
      </c>
      <c r="AG14" s="1">
        <f>SUM('㈱塩釜:七ヶ浜'!AG14)</f>
        <v>545363.183</v>
      </c>
      <c r="AH14" s="1">
        <f>SUM('㈱塩釜:七ヶ浜'!AH14)</f>
        <v>302</v>
      </c>
      <c r="AI14" s="1">
        <f>SUM('㈱塩釜:七ヶ浜'!AI14)</f>
        <v>3307.0431</v>
      </c>
      <c r="AJ14" s="1">
        <f>SUM('㈱塩釜:七ヶ浜'!AJ14)</f>
        <v>366866.871</v>
      </c>
      <c r="AK14" s="1">
        <f>SUM('㈱塩釜:七ヶ浜'!AK14)</f>
        <v>309</v>
      </c>
      <c r="AL14" s="1">
        <f>SUM('㈱塩釜:七ヶ浜'!AL14)</f>
        <v>3993.4298000000003</v>
      </c>
      <c r="AM14" s="1">
        <f>SUM('㈱塩釜:七ヶ浜'!AM14)</f>
        <v>620206.198</v>
      </c>
      <c r="AN14" s="1">
        <f>SUM('㈱塩釜:七ヶ浜'!AN14)</f>
        <v>2585</v>
      </c>
      <c r="AO14" s="1">
        <f>SUM('㈱塩釜:七ヶ浜'!AO14)</f>
        <v>28160.0091</v>
      </c>
      <c r="AP14" s="1">
        <f>SUM('㈱塩釜:七ヶ浜'!AP14)</f>
        <v>4114960.159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>
        <f>SUM('㈱塩釜:七ヶ浜'!D15)</f>
        <v>0</v>
      </c>
      <c r="E15" s="2">
        <f>SUM('㈱塩釜:七ヶ浜'!E15)</f>
        <v>0</v>
      </c>
      <c r="F15" s="2">
        <f>SUM('㈱塩釜:七ヶ浜'!F15)</f>
        <v>0</v>
      </c>
      <c r="G15" s="2">
        <f>SUM('㈱塩釜:七ヶ浜'!G15)</f>
        <v>0</v>
      </c>
      <c r="H15" s="2">
        <f>SUM('㈱塩釜:七ヶ浜'!H15)</f>
        <v>0</v>
      </c>
      <c r="I15" s="2">
        <f>SUM('㈱塩釜:七ヶ浜'!I15)</f>
        <v>0</v>
      </c>
      <c r="J15" s="2">
        <f>SUM('㈱塩釜:七ヶ浜'!J15)</f>
        <v>0</v>
      </c>
      <c r="K15" s="2">
        <f>SUM('㈱塩釜:七ヶ浜'!K15)</f>
        <v>0</v>
      </c>
      <c r="L15" s="2">
        <f>SUM('㈱塩釜:七ヶ浜'!L15)</f>
        <v>0</v>
      </c>
      <c r="M15" s="2">
        <f>SUM('㈱塩釜:七ヶ浜'!M15)</f>
        <v>0</v>
      </c>
      <c r="N15" s="2">
        <f>SUM('㈱塩釜:七ヶ浜'!N15)</f>
        <v>0</v>
      </c>
      <c r="O15" s="2">
        <f>SUM('㈱塩釜:七ヶ浜'!O15)</f>
        <v>0</v>
      </c>
      <c r="P15" s="2">
        <f>SUM('㈱塩釜:七ヶ浜'!P15)</f>
        <v>0</v>
      </c>
      <c r="Q15" s="2">
        <f>SUM('㈱塩釜:七ヶ浜'!Q15)</f>
        <v>0</v>
      </c>
      <c r="R15" s="2">
        <f>SUM('㈱塩釜:七ヶ浜'!R15)</f>
        <v>0</v>
      </c>
      <c r="S15" s="2">
        <f>SUM('㈱塩釜:七ヶ浜'!S15)</f>
        <v>0</v>
      </c>
      <c r="T15" s="2">
        <f>SUM('㈱塩釜:七ヶ浜'!T15)</f>
        <v>0</v>
      </c>
      <c r="U15" s="2">
        <f>SUM('㈱塩釜:七ヶ浜'!U15)</f>
        <v>0</v>
      </c>
      <c r="V15" s="2">
        <f>SUM('㈱塩釜:七ヶ浜'!V15)</f>
        <v>0</v>
      </c>
      <c r="W15" s="2">
        <f>SUM('㈱塩釜:七ヶ浜'!W15)</f>
        <v>0</v>
      </c>
      <c r="X15" s="7">
        <f>SUM('㈱塩釜:七ヶ浜'!X15)</f>
        <v>0</v>
      </c>
      <c r="Y15" s="2">
        <f>SUM('㈱塩釜:七ヶ浜'!Y15)</f>
        <v>0</v>
      </c>
      <c r="Z15" s="2">
        <f>SUM('㈱塩釜:七ヶ浜'!Z15)</f>
        <v>0</v>
      </c>
      <c r="AA15" s="2">
        <f>SUM('㈱塩釜:七ヶ浜'!AA15)</f>
        <v>0</v>
      </c>
      <c r="AB15" s="2">
        <f>SUM('㈱塩釜:七ヶ浜'!AB15)</f>
        <v>0</v>
      </c>
      <c r="AC15" s="2">
        <f>SUM('㈱塩釜:七ヶ浜'!AC15)</f>
        <v>0</v>
      </c>
      <c r="AD15" s="2">
        <f>SUM('㈱塩釜:七ヶ浜'!AD15)</f>
        <v>0</v>
      </c>
      <c r="AE15" s="2">
        <f>SUM('㈱塩釜:七ヶ浜'!AE15)</f>
        <v>0</v>
      </c>
      <c r="AF15" s="2">
        <f>SUM('㈱塩釜:七ヶ浜'!AF15)</f>
        <v>0</v>
      </c>
      <c r="AG15" s="2">
        <f>SUM('㈱塩釜:七ヶ浜'!AG15)</f>
        <v>0</v>
      </c>
      <c r="AH15" s="2">
        <f>SUM('㈱塩釜:七ヶ浜'!AH15)</f>
        <v>0</v>
      </c>
      <c r="AI15" s="2">
        <f>SUM('㈱塩釜:七ヶ浜'!AI15)</f>
        <v>0</v>
      </c>
      <c r="AJ15" s="2">
        <f>SUM('㈱塩釜:七ヶ浜'!AJ15)</f>
        <v>0</v>
      </c>
      <c r="AK15" s="2">
        <f>SUM('㈱塩釜:七ヶ浜'!AK15)</f>
        <v>0</v>
      </c>
      <c r="AL15" s="2">
        <f>SUM('㈱塩釜:七ヶ浜'!AL15)</f>
        <v>0</v>
      </c>
      <c r="AM15" s="2">
        <f>SUM('㈱塩釜:七ヶ浜'!AM15)</f>
        <v>0</v>
      </c>
      <c r="AN15" s="2">
        <f>SUM('㈱塩釜:七ヶ浜'!AN15)</f>
        <v>0</v>
      </c>
      <c r="AO15" s="2">
        <f>SUM('㈱塩釜:七ヶ浜'!AO15)</f>
        <v>0</v>
      </c>
      <c r="AP15" s="2">
        <f>SUM('㈱塩釜:七ヶ浜'!AP15)</f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>
        <f>SUM('㈱塩釜:七ヶ浜'!D16)</f>
        <v>490</v>
      </c>
      <c r="E16" s="1">
        <f>SUM('㈱塩釜:七ヶ浜'!E16)</f>
        <v>886.55251</v>
      </c>
      <c r="F16" s="1">
        <f>SUM('㈱塩釜:七ヶ浜'!F16)</f>
        <v>118588.643</v>
      </c>
      <c r="G16" s="1">
        <f>SUM('㈱塩釜:七ヶ浜'!G16)</f>
        <v>580</v>
      </c>
      <c r="H16" s="1">
        <f>SUM('㈱塩釜:七ヶ浜'!H16)</f>
        <v>1354.8547999999998</v>
      </c>
      <c r="I16" s="1">
        <f>SUM('㈱塩釜:七ヶ浜'!I16)</f>
        <v>168710.404</v>
      </c>
      <c r="J16" s="1">
        <f>SUM('㈱塩釜:七ヶ浜'!J16)</f>
        <v>397</v>
      </c>
      <c r="K16" s="1">
        <f>SUM('㈱塩釜:七ヶ浜'!K16)</f>
        <v>924.1139</v>
      </c>
      <c r="L16" s="1">
        <f>SUM('㈱塩釜:七ヶ浜'!L16)</f>
        <v>150922.419</v>
      </c>
      <c r="M16" s="1">
        <f>SUM('㈱塩釜:七ヶ浜'!M16)</f>
        <v>495</v>
      </c>
      <c r="N16" s="1">
        <f>SUM('㈱塩釜:七ヶ浜'!N16)</f>
        <v>1121.5445</v>
      </c>
      <c r="O16" s="1">
        <f>SUM('㈱塩釜:七ヶ浜'!O16)</f>
        <v>125023.291</v>
      </c>
      <c r="P16" s="1">
        <f>SUM('㈱塩釜:七ヶ浜'!P16)</f>
        <v>512</v>
      </c>
      <c r="Q16" s="1">
        <f>SUM('㈱塩釜:七ヶ浜'!Q16)</f>
        <v>1321.4415999999999</v>
      </c>
      <c r="R16" s="1">
        <f>SUM('㈱塩釜:七ヶ浜'!R16)</f>
        <v>129331.72299999998</v>
      </c>
      <c r="S16" s="1">
        <f>SUM('㈱塩釜:七ヶ浜'!S16)</f>
        <v>578</v>
      </c>
      <c r="T16" s="1">
        <f>SUM('㈱塩釜:七ヶ浜'!T16)</f>
        <v>1032.3868</v>
      </c>
      <c r="U16" s="1">
        <f>SUM('㈱塩釜:七ヶ浜'!U16)</f>
        <v>153920.13</v>
      </c>
      <c r="V16" s="1">
        <f>SUM('㈱塩釜:七ヶ浜'!V16)</f>
        <v>190</v>
      </c>
      <c r="W16" s="1">
        <f>SUM('㈱塩釜:七ヶ浜'!W16)</f>
        <v>91.2276</v>
      </c>
      <c r="X16" s="6">
        <f>SUM('㈱塩釜:七ヶ浜'!X16)</f>
        <v>26655.714</v>
      </c>
      <c r="Y16" s="1">
        <f>SUM('㈱塩釜:七ヶ浜'!Y16)</f>
        <v>149</v>
      </c>
      <c r="Z16" s="1">
        <f>SUM('㈱塩釜:七ヶ浜'!Z16)</f>
        <v>37.490899999999996</v>
      </c>
      <c r="AA16" s="1">
        <f>SUM('㈱塩釜:七ヶ浜'!AA16)</f>
        <v>23434.351</v>
      </c>
      <c r="AB16" s="1">
        <f>SUM('㈱塩釜:七ヶ浜'!AB16)</f>
        <v>587</v>
      </c>
      <c r="AC16" s="1">
        <f>SUM('㈱塩釜:七ヶ浜'!AC16)</f>
        <v>717.1631</v>
      </c>
      <c r="AD16" s="1">
        <f>SUM('㈱塩釜:七ヶ浜'!AD16)</f>
        <v>92079.13299999999</v>
      </c>
      <c r="AE16" s="1">
        <f>SUM('㈱塩釜:七ヶ浜'!AE16)</f>
        <v>605</v>
      </c>
      <c r="AF16" s="1">
        <f>SUM('㈱塩釜:七ヶ浜'!AF16)</f>
        <v>566.683</v>
      </c>
      <c r="AG16" s="1">
        <f>SUM('㈱塩釜:七ヶ浜'!AG16)</f>
        <v>126694.82400000001</v>
      </c>
      <c r="AH16" s="1">
        <f>SUM('㈱塩釜:七ヶ浜'!AH16)</f>
        <v>585</v>
      </c>
      <c r="AI16" s="1">
        <f>SUM('㈱塩釜:七ヶ浜'!AI16)</f>
        <v>350.2552</v>
      </c>
      <c r="AJ16" s="1">
        <f>SUM('㈱塩釜:七ヶ浜'!AJ16)</f>
        <v>128661.508</v>
      </c>
      <c r="AK16" s="1">
        <f>SUM('㈱塩釜:七ヶ浜'!AK16)</f>
        <v>456</v>
      </c>
      <c r="AL16" s="1">
        <f>SUM('㈱塩釜:七ヶ浜'!AL16)</f>
        <v>342.2217</v>
      </c>
      <c r="AM16" s="1">
        <f>SUM('㈱塩釜:七ヶ浜'!AM16)</f>
        <v>134625.905</v>
      </c>
      <c r="AN16" s="1">
        <f>SUM('㈱塩釜:七ヶ浜'!AN16)</f>
        <v>5624</v>
      </c>
      <c r="AO16" s="1">
        <f>SUM('㈱塩釜:七ヶ浜'!AO16)</f>
        <v>8745.935609999999</v>
      </c>
      <c r="AP16" s="1">
        <f>SUM('㈱塩釜:七ヶ浜'!AP16)</f>
        <v>1378648.0450000002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>
        <f>SUM('㈱塩釜:七ヶ浜'!D17)</f>
        <v>0</v>
      </c>
      <c r="E17" s="2">
        <f>SUM('㈱塩釜:七ヶ浜'!E17)</f>
        <v>0</v>
      </c>
      <c r="F17" s="2">
        <f>SUM('㈱塩釜:七ヶ浜'!F17)</f>
        <v>0</v>
      </c>
      <c r="G17" s="2">
        <f>SUM('㈱塩釜:七ヶ浜'!G17)</f>
        <v>0</v>
      </c>
      <c r="H17" s="2">
        <f>SUM('㈱塩釜:七ヶ浜'!H17)</f>
        <v>0</v>
      </c>
      <c r="I17" s="2">
        <f>SUM('㈱塩釜:七ヶ浜'!I17)</f>
        <v>0</v>
      </c>
      <c r="J17" s="2">
        <f>SUM('㈱塩釜:七ヶ浜'!J17)</f>
        <v>0</v>
      </c>
      <c r="K17" s="2">
        <f>SUM('㈱塩釜:七ヶ浜'!K17)</f>
        <v>0</v>
      </c>
      <c r="L17" s="2">
        <f>SUM('㈱塩釜:七ヶ浜'!L17)</f>
        <v>0</v>
      </c>
      <c r="M17" s="2">
        <f>SUM('㈱塩釜:七ヶ浜'!M17)</f>
        <v>0</v>
      </c>
      <c r="N17" s="2">
        <f>SUM('㈱塩釜:七ヶ浜'!N17)</f>
        <v>0</v>
      </c>
      <c r="O17" s="2">
        <f>SUM('㈱塩釜:七ヶ浜'!O17)</f>
        <v>0</v>
      </c>
      <c r="P17" s="2">
        <f>SUM('㈱塩釜:七ヶ浜'!P17)</f>
        <v>0</v>
      </c>
      <c r="Q17" s="2">
        <f>SUM('㈱塩釜:七ヶ浜'!Q17)</f>
        <v>0</v>
      </c>
      <c r="R17" s="2">
        <f>SUM('㈱塩釜:七ヶ浜'!R17)</f>
        <v>0</v>
      </c>
      <c r="S17" s="2">
        <f>SUM('㈱塩釜:七ヶ浜'!S17)</f>
        <v>0</v>
      </c>
      <c r="T17" s="2">
        <f>SUM('㈱塩釜:七ヶ浜'!T17)</f>
        <v>0</v>
      </c>
      <c r="U17" s="2">
        <f>SUM('㈱塩釜:七ヶ浜'!U17)</f>
        <v>0</v>
      </c>
      <c r="V17" s="2">
        <f>SUM('㈱塩釜:七ヶ浜'!V17)</f>
        <v>0</v>
      </c>
      <c r="W17" s="2">
        <f>SUM('㈱塩釜:七ヶ浜'!W17)</f>
        <v>0</v>
      </c>
      <c r="X17" s="7">
        <f>SUM('㈱塩釜:七ヶ浜'!X17)</f>
        <v>0</v>
      </c>
      <c r="Y17" s="2">
        <f>SUM('㈱塩釜:七ヶ浜'!Y17)</f>
        <v>0</v>
      </c>
      <c r="Z17" s="2">
        <f>SUM('㈱塩釜:七ヶ浜'!Z17)</f>
        <v>0</v>
      </c>
      <c r="AA17" s="2">
        <f>SUM('㈱塩釜:七ヶ浜'!AA17)</f>
        <v>0</v>
      </c>
      <c r="AB17" s="2">
        <f>SUM('㈱塩釜:七ヶ浜'!AB17)</f>
        <v>0</v>
      </c>
      <c r="AC17" s="2">
        <f>SUM('㈱塩釜:七ヶ浜'!AC17)</f>
        <v>0</v>
      </c>
      <c r="AD17" s="2">
        <f>SUM('㈱塩釜:七ヶ浜'!AD17)</f>
        <v>0</v>
      </c>
      <c r="AE17" s="2">
        <f>SUM('㈱塩釜:七ヶ浜'!AE17)</f>
        <v>0</v>
      </c>
      <c r="AF17" s="2">
        <f>SUM('㈱塩釜:七ヶ浜'!AF17)</f>
        <v>0</v>
      </c>
      <c r="AG17" s="2">
        <f>SUM('㈱塩釜:七ヶ浜'!AG17)</f>
        <v>0</v>
      </c>
      <c r="AH17" s="2">
        <f>SUM('㈱塩釜:七ヶ浜'!AH17)</f>
        <v>0</v>
      </c>
      <c r="AI17" s="2">
        <f>SUM('㈱塩釜:七ヶ浜'!AI17)</f>
        <v>0</v>
      </c>
      <c r="AJ17" s="2">
        <f>SUM('㈱塩釜:七ヶ浜'!AJ17)</f>
        <v>0</v>
      </c>
      <c r="AK17" s="2">
        <f>SUM('㈱塩釜:七ヶ浜'!AK17)</f>
        <v>0</v>
      </c>
      <c r="AL17" s="2">
        <f>SUM('㈱塩釜:七ヶ浜'!AL17)</f>
        <v>0</v>
      </c>
      <c r="AM17" s="2">
        <f>SUM('㈱塩釜:七ヶ浜'!AM17)</f>
        <v>0</v>
      </c>
      <c r="AN17" s="2">
        <f>SUM('㈱塩釜:七ヶ浜'!AN17)</f>
        <v>0</v>
      </c>
      <c r="AO17" s="2">
        <f>SUM('㈱塩釜:七ヶ浜'!AO17)</f>
        <v>0</v>
      </c>
      <c r="AP17" s="2">
        <f>SUM('㈱塩釜:七ヶ浜'!AP17)</f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>
        <f>SUM('㈱塩釜:七ヶ浜'!D18)</f>
        <v>396</v>
      </c>
      <c r="E18" s="1">
        <f>SUM('㈱塩釜:七ヶ浜'!E18)</f>
        <v>221.1406</v>
      </c>
      <c r="F18" s="1">
        <f>SUM('㈱塩釜:七ヶ浜'!F18)</f>
        <v>63780.131</v>
      </c>
      <c r="G18" s="1">
        <f>SUM('㈱塩釜:七ヶ浜'!G18)</f>
        <v>506</v>
      </c>
      <c r="H18" s="1">
        <f>SUM('㈱塩釜:七ヶ浜'!H18)</f>
        <v>257.23449999999997</v>
      </c>
      <c r="I18" s="1">
        <f>SUM('㈱塩釜:七ヶ浜'!I18)</f>
        <v>66235.834</v>
      </c>
      <c r="J18" s="1">
        <f>SUM('㈱塩釜:七ヶ浜'!J18)</f>
        <v>230</v>
      </c>
      <c r="K18" s="1">
        <f>SUM('㈱塩釜:七ヶ浜'!K18)</f>
        <v>59.22789999999999</v>
      </c>
      <c r="L18" s="1">
        <f>SUM('㈱塩釜:七ヶ浜'!L18)</f>
        <v>15624.895</v>
      </c>
      <c r="M18" s="1">
        <f>SUM('㈱塩釜:七ヶ浜'!M18)</f>
        <v>48</v>
      </c>
      <c r="N18" s="1">
        <f>SUM('㈱塩釜:七ヶ浜'!N18)</f>
        <v>44.655</v>
      </c>
      <c r="O18" s="1">
        <f>SUM('㈱塩釜:七ヶ浜'!O18)</f>
        <v>7510.648999999999</v>
      </c>
      <c r="P18" s="1">
        <f>SUM('㈱塩釜:七ヶ浜'!P18)</f>
        <v>165</v>
      </c>
      <c r="Q18" s="1">
        <f>SUM('㈱塩釜:七ヶ浜'!Q18)</f>
        <v>119.12949999999998</v>
      </c>
      <c r="R18" s="1">
        <f>SUM('㈱塩釜:七ヶ浜'!R18)</f>
        <v>18078.162</v>
      </c>
      <c r="S18" s="1">
        <f>SUM('㈱塩釜:七ヶ浜'!S18)</f>
        <v>417</v>
      </c>
      <c r="T18" s="1">
        <f>SUM('㈱塩釜:七ヶ浜'!T18)</f>
        <v>480.2407</v>
      </c>
      <c r="U18" s="1">
        <f>SUM('㈱塩釜:七ヶ浜'!U18)</f>
        <v>56748.297</v>
      </c>
      <c r="V18" s="1">
        <f>SUM('㈱塩釜:七ヶ浜'!V18)</f>
        <v>242</v>
      </c>
      <c r="W18" s="1">
        <f>SUM('㈱塩釜:七ヶ浜'!W18)</f>
        <v>200.6811</v>
      </c>
      <c r="X18" s="6">
        <f>SUM('㈱塩釜:七ヶ浜'!X18)</f>
        <v>38657.561</v>
      </c>
      <c r="Y18" s="1">
        <f>SUM('㈱塩釜:七ヶ浜'!Y18)</f>
        <v>230</v>
      </c>
      <c r="Z18" s="1">
        <f>SUM('㈱塩釜:七ヶ浜'!Z18)</f>
        <v>145.1908</v>
      </c>
      <c r="AA18" s="1">
        <f>SUM('㈱塩釜:七ヶ浜'!AA18)</f>
        <v>35942.409</v>
      </c>
      <c r="AB18" s="1">
        <f>SUM('㈱塩釜:七ヶ浜'!AB18)</f>
        <v>254</v>
      </c>
      <c r="AC18" s="1">
        <f>SUM('㈱塩釜:七ヶ浜'!AC18)</f>
        <v>138.4358</v>
      </c>
      <c r="AD18" s="1">
        <f>SUM('㈱塩釜:七ヶ浜'!AD18)</f>
        <v>30250.736</v>
      </c>
      <c r="AE18" s="1">
        <f>SUM('㈱塩釜:七ヶ浜'!AE18)</f>
        <v>428</v>
      </c>
      <c r="AF18" s="1">
        <f>SUM('㈱塩釜:七ヶ浜'!AF18)</f>
        <v>214.5975</v>
      </c>
      <c r="AG18" s="1">
        <f>SUM('㈱塩釜:七ヶ浜'!AG18)</f>
        <v>58761.494999999995</v>
      </c>
      <c r="AH18" s="1">
        <f>SUM('㈱塩釜:七ヶ浜'!AH18)</f>
        <v>350</v>
      </c>
      <c r="AI18" s="1">
        <f>SUM('㈱塩釜:七ヶ浜'!AI18)</f>
        <v>163.3801</v>
      </c>
      <c r="AJ18" s="1">
        <f>SUM('㈱塩釜:七ヶ浜'!AJ18)</f>
        <v>49983.297999999995</v>
      </c>
      <c r="AK18" s="1">
        <f>SUM('㈱塩釜:七ヶ浜'!AK18)</f>
        <v>383</v>
      </c>
      <c r="AL18" s="1">
        <f>SUM('㈱塩釜:七ヶ浜'!AL18)</f>
        <v>199.7062</v>
      </c>
      <c r="AM18" s="1">
        <f>SUM('㈱塩釜:七ヶ浜'!AM18)</f>
        <v>66784.48899999999</v>
      </c>
      <c r="AN18" s="1">
        <f>SUM('㈱塩釜:七ヶ浜'!AN18)</f>
        <v>3627</v>
      </c>
      <c r="AO18" s="1">
        <f>SUM('㈱塩釜:七ヶ浜'!AO18)</f>
        <v>2243.6196999999997</v>
      </c>
      <c r="AP18" s="1">
        <f>SUM('㈱塩釜:七ヶ浜'!AP18)</f>
        <v>508357.956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>
        <f>SUM('㈱塩釜:七ヶ浜'!D19)</f>
        <v>0</v>
      </c>
      <c r="E19" s="2">
        <f>SUM('㈱塩釜:七ヶ浜'!E19)</f>
        <v>0</v>
      </c>
      <c r="F19" s="2">
        <f>SUM('㈱塩釜:七ヶ浜'!F19)</f>
        <v>0</v>
      </c>
      <c r="G19" s="2">
        <f>SUM('㈱塩釜:七ヶ浜'!G19)</f>
        <v>0</v>
      </c>
      <c r="H19" s="2">
        <f>SUM('㈱塩釜:七ヶ浜'!H19)</f>
        <v>0</v>
      </c>
      <c r="I19" s="2">
        <f>SUM('㈱塩釜:七ヶ浜'!I19)</f>
        <v>0</v>
      </c>
      <c r="J19" s="2">
        <f>SUM('㈱塩釜:七ヶ浜'!J19)</f>
        <v>0</v>
      </c>
      <c r="K19" s="2">
        <f>SUM('㈱塩釜:七ヶ浜'!K19)</f>
        <v>0</v>
      </c>
      <c r="L19" s="2">
        <f>SUM('㈱塩釜:七ヶ浜'!L19)</f>
        <v>0</v>
      </c>
      <c r="M19" s="2">
        <f>SUM('㈱塩釜:七ヶ浜'!M19)</f>
        <v>0</v>
      </c>
      <c r="N19" s="2">
        <f>SUM('㈱塩釜:七ヶ浜'!N19)</f>
        <v>0</v>
      </c>
      <c r="O19" s="2">
        <f>SUM('㈱塩釜:七ヶ浜'!O19)</f>
        <v>0</v>
      </c>
      <c r="P19" s="2">
        <f>SUM('㈱塩釜:七ヶ浜'!P19)</f>
        <v>0</v>
      </c>
      <c r="Q19" s="2">
        <f>SUM('㈱塩釜:七ヶ浜'!Q19)</f>
        <v>0</v>
      </c>
      <c r="R19" s="2">
        <f>SUM('㈱塩釜:七ヶ浜'!R19)</f>
        <v>0</v>
      </c>
      <c r="S19" s="2">
        <f>SUM('㈱塩釜:七ヶ浜'!S19)</f>
        <v>0</v>
      </c>
      <c r="T19" s="2">
        <f>SUM('㈱塩釜:七ヶ浜'!T19)</f>
        <v>0</v>
      </c>
      <c r="U19" s="2">
        <f>SUM('㈱塩釜:七ヶ浜'!U19)</f>
        <v>0</v>
      </c>
      <c r="V19" s="2">
        <f>SUM('㈱塩釜:七ヶ浜'!V19)</f>
        <v>0</v>
      </c>
      <c r="W19" s="2">
        <f>SUM('㈱塩釜:七ヶ浜'!W19)</f>
        <v>0</v>
      </c>
      <c r="X19" s="7">
        <f>SUM('㈱塩釜:七ヶ浜'!X19)</f>
        <v>0</v>
      </c>
      <c r="Y19" s="2">
        <f>SUM('㈱塩釜:七ヶ浜'!Y19)</f>
        <v>0</v>
      </c>
      <c r="Z19" s="2">
        <f>SUM('㈱塩釜:七ヶ浜'!Z19)</f>
        <v>0</v>
      </c>
      <c r="AA19" s="2">
        <f>SUM('㈱塩釜:七ヶ浜'!AA19)</f>
        <v>0</v>
      </c>
      <c r="AB19" s="2">
        <f>SUM('㈱塩釜:七ヶ浜'!AB19)</f>
        <v>0</v>
      </c>
      <c r="AC19" s="2">
        <f>SUM('㈱塩釜:七ヶ浜'!AC19)</f>
        <v>0</v>
      </c>
      <c r="AD19" s="2">
        <f>SUM('㈱塩釜:七ヶ浜'!AD19)</f>
        <v>0</v>
      </c>
      <c r="AE19" s="2">
        <f>SUM('㈱塩釜:七ヶ浜'!AE19)</f>
        <v>0</v>
      </c>
      <c r="AF19" s="2">
        <f>SUM('㈱塩釜:七ヶ浜'!AF19)</f>
        <v>0</v>
      </c>
      <c r="AG19" s="2">
        <f>SUM('㈱塩釜:七ヶ浜'!AG19)</f>
        <v>0</v>
      </c>
      <c r="AH19" s="2">
        <f>SUM('㈱塩釜:七ヶ浜'!AH19)</f>
        <v>0</v>
      </c>
      <c r="AI19" s="2">
        <f>SUM('㈱塩釜:七ヶ浜'!AI19)</f>
        <v>0</v>
      </c>
      <c r="AJ19" s="2">
        <f>SUM('㈱塩釜:七ヶ浜'!AJ19)</f>
        <v>0</v>
      </c>
      <c r="AK19" s="2">
        <f>SUM('㈱塩釜:七ヶ浜'!AK19)</f>
        <v>0</v>
      </c>
      <c r="AL19" s="2">
        <f>SUM('㈱塩釜:七ヶ浜'!AL19)</f>
        <v>0</v>
      </c>
      <c r="AM19" s="2">
        <f>SUM('㈱塩釜:七ヶ浜'!AM19)</f>
        <v>0</v>
      </c>
      <c r="AN19" s="2">
        <f>SUM('㈱塩釜:七ヶ浜'!AN19)</f>
        <v>0</v>
      </c>
      <c r="AO19" s="2">
        <f>SUM('㈱塩釜:七ヶ浜'!AO19)</f>
        <v>0</v>
      </c>
      <c r="AP19" s="2">
        <f>SUM('㈱塩釜:七ヶ浜'!AP19)</f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>
        <f>SUM('㈱塩釜:七ヶ浜'!D20)</f>
        <v>0</v>
      </c>
      <c r="E20" s="1">
        <f>SUM('㈱塩釜:七ヶ浜'!E20)</f>
        <v>0</v>
      </c>
      <c r="F20" s="1">
        <f>SUM('㈱塩釜:七ヶ浜'!F20)</f>
        <v>0</v>
      </c>
      <c r="G20" s="1">
        <f>SUM('㈱塩釜:七ヶ浜'!G20)</f>
        <v>0</v>
      </c>
      <c r="H20" s="1">
        <f>SUM('㈱塩釜:七ヶ浜'!H20)</f>
        <v>0</v>
      </c>
      <c r="I20" s="1">
        <f>SUM('㈱塩釜:七ヶ浜'!I20)</f>
        <v>0</v>
      </c>
      <c r="J20" s="1">
        <f>SUM('㈱塩釜:七ヶ浜'!J20)</f>
        <v>0</v>
      </c>
      <c r="K20" s="1">
        <f>SUM('㈱塩釜:七ヶ浜'!K20)</f>
        <v>0</v>
      </c>
      <c r="L20" s="1">
        <f>SUM('㈱塩釜:七ヶ浜'!L20)</f>
        <v>0</v>
      </c>
      <c r="M20" s="1">
        <f>SUM('㈱塩釜:七ヶ浜'!M20)</f>
        <v>0</v>
      </c>
      <c r="N20" s="1">
        <f>SUM('㈱塩釜:七ヶ浜'!N20)</f>
        <v>0</v>
      </c>
      <c r="O20" s="1">
        <f>SUM('㈱塩釜:七ヶ浜'!O20)</f>
        <v>0</v>
      </c>
      <c r="P20" s="1">
        <f>SUM('㈱塩釜:七ヶ浜'!P20)</f>
        <v>0</v>
      </c>
      <c r="Q20" s="1">
        <f>SUM('㈱塩釜:七ヶ浜'!Q20)</f>
        <v>0</v>
      </c>
      <c r="R20" s="1">
        <f>SUM('㈱塩釜:七ヶ浜'!R20)</f>
        <v>0</v>
      </c>
      <c r="S20" s="1">
        <f>SUM('㈱塩釜:七ヶ浜'!S20)</f>
        <v>0</v>
      </c>
      <c r="T20" s="1">
        <f>SUM('㈱塩釜:七ヶ浜'!T20)</f>
        <v>0</v>
      </c>
      <c r="U20" s="1">
        <f>SUM('㈱塩釜:七ヶ浜'!U20)</f>
        <v>0</v>
      </c>
      <c r="V20" s="1">
        <f>SUM('㈱塩釜:七ヶ浜'!V20)</f>
        <v>0</v>
      </c>
      <c r="W20" s="1">
        <f>SUM('㈱塩釜:七ヶ浜'!W20)</f>
        <v>0</v>
      </c>
      <c r="X20" s="6">
        <f>SUM('㈱塩釜:七ヶ浜'!X20)</f>
        <v>0</v>
      </c>
      <c r="Y20" s="1">
        <f>SUM('㈱塩釜:七ヶ浜'!Y20)</f>
        <v>1</v>
      </c>
      <c r="Z20" s="1">
        <f>SUM('㈱塩釜:七ヶ浜'!Z20)</f>
        <v>0.273</v>
      </c>
      <c r="AA20" s="1">
        <f>SUM('㈱塩釜:七ヶ浜'!AA20)</f>
        <v>15.164</v>
      </c>
      <c r="AB20" s="1">
        <f>SUM('㈱塩釜:七ヶ浜'!AB20)</f>
        <v>15</v>
      </c>
      <c r="AC20" s="1">
        <f>SUM('㈱塩釜:七ヶ浜'!AC20)</f>
        <v>1090.78</v>
      </c>
      <c r="AD20" s="1">
        <f>SUM('㈱塩釜:七ヶ浜'!AD20)</f>
        <v>254206.91199999998</v>
      </c>
      <c r="AE20" s="1">
        <f>SUM('㈱塩釜:七ヶ浜'!AE20)</f>
        <v>105</v>
      </c>
      <c r="AF20" s="1">
        <f>SUM('㈱塩釜:七ヶ浜'!AF20)</f>
        <v>4438.362999999999</v>
      </c>
      <c r="AG20" s="1">
        <f>SUM('㈱塩釜:七ヶ浜'!AG20)</f>
        <v>485885.97799999994</v>
      </c>
      <c r="AH20" s="1">
        <f>SUM('㈱塩釜:七ヶ浜'!AH20)</f>
        <v>154</v>
      </c>
      <c r="AI20" s="1">
        <f>SUM('㈱塩釜:七ヶ浜'!AI20)</f>
        <v>3976.647</v>
      </c>
      <c r="AJ20" s="1">
        <f>SUM('㈱塩釜:七ヶ浜'!AJ20)</f>
        <v>399478.508</v>
      </c>
      <c r="AK20" s="1">
        <f>SUM('㈱塩釜:七ヶ浜'!AK20)</f>
        <v>105</v>
      </c>
      <c r="AL20" s="1">
        <f>SUM('㈱塩釜:七ヶ浜'!AL20)</f>
        <v>2685.976</v>
      </c>
      <c r="AM20" s="1">
        <f>SUM('㈱塩釜:七ヶ浜'!AM20)</f>
        <v>221263.745</v>
      </c>
      <c r="AN20" s="1">
        <f>SUM('㈱塩釜:七ヶ浜'!AN20)</f>
        <v>380</v>
      </c>
      <c r="AO20" s="1">
        <f>SUM('㈱塩釜:七ヶ浜'!AO20)</f>
        <v>12192.039</v>
      </c>
      <c r="AP20" s="1">
        <f>SUM('㈱塩釜:七ヶ浜'!AP20)</f>
        <v>1360850.3069999998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>
        <f>SUM('㈱塩釜:七ヶ浜'!D21)</f>
        <v>0</v>
      </c>
      <c r="E21" s="2">
        <f>SUM('㈱塩釜:七ヶ浜'!E21)</f>
        <v>0</v>
      </c>
      <c r="F21" s="2">
        <f>SUM('㈱塩釜:七ヶ浜'!F21)</f>
        <v>0</v>
      </c>
      <c r="G21" s="2">
        <f>SUM('㈱塩釜:七ヶ浜'!G21)</f>
        <v>0</v>
      </c>
      <c r="H21" s="2">
        <f>SUM('㈱塩釜:七ヶ浜'!H21)</f>
        <v>0</v>
      </c>
      <c r="I21" s="2">
        <f>SUM('㈱塩釜:七ヶ浜'!I21)</f>
        <v>0</v>
      </c>
      <c r="J21" s="2">
        <f>SUM('㈱塩釜:七ヶ浜'!J21)</f>
        <v>0</v>
      </c>
      <c r="K21" s="2">
        <f>SUM('㈱塩釜:七ヶ浜'!K21)</f>
        <v>0</v>
      </c>
      <c r="L21" s="2">
        <f>SUM('㈱塩釜:七ヶ浜'!L21)</f>
        <v>0</v>
      </c>
      <c r="M21" s="2">
        <f>SUM('㈱塩釜:七ヶ浜'!M21)</f>
        <v>0</v>
      </c>
      <c r="N21" s="2">
        <f>SUM('㈱塩釜:七ヶ浜'!N21)</f>
        <v>0</v>
      </c>
      <c r="O21" s="2">
        <f>SUM('㈱塩釜:七ヶ浜'!O21)</f>
        <v>0</v>
      </c>
      <c r="P21" s="2">
        <f>SUM('㈱塩釜:七ヶ浜'!P21)</f>
        <v>0</v>
      </c>
      <c r="Q21" s="2">
        <f>SUM('㈱塩釜:七ヶ浜'!Q21)</f>
        <v>0</v>
      </c>
      <c r="R21" s="2">
        <f>SUM('㈱塩釜:七ヶ浜'!R21)</f>
        <v>0</v>
      </c>
      <c r="S21" s="2">
        <f>SUM('㈱塩釜:七ヶ浜'!S21)</f>
        <v>0</v>
      </c>
      <c r="T21" s="2">
        <f>SUM('㈱塩釜:七ヶ浜'!T21)</f>
        <v>0</v>
      </c>
      <c r="U21" s="2">
        <f>SUM('㈱塩釜:七ヶ浜'!U21)</f>
        <v>0</v>
      </c>
      <c r="V21" s="2">
        <f>SUM('㈱塩釜:七ヶ浜'!V21)</f>
        <v>0</v>
      </c>
      <c r="W21" s="2">
        <f>SUM('㈱塩釜:七ヶ浜'!W21)</f>
        <v>0</v>
      </c>
      <c r="X21" s="7">
        <f>SUM('㈱塩釜:七ヶ浜'!X21)</f>
        <v>0</v>
      </c>
      <c r="Y21" s="2">
        <f>SUM('㈱塩釜:七ヶ浜'!Y21)</f>
        <v>1</v>
      </c>
      <c r="Z21" s="2">
        <f>SUM('㈱塩釜:七ヶ浜'!Z21)</f>
        <v>22.363</v>
      </c>
      <c r="AA21" s="2">
        <f>SUM('㈱塩釜:七ヶ浜'!AA21)</f>
        <v>10830.386</v>
      </c>
      <c r="AB21" s="2">
        <f>SUM('㈱塩釜:七ヶ浜'!AB21)</f>
        <v>34</v>
      </c>
      <c r="AC21" s="2">
        <f>SUM('㈱塩釜:七ヶ浜'!AC21)</f>
        <v>2438.3379999999997</v>
      </c>
      <c r="AD21" s="2">
        <f>SUM('㈱塩釜:七ヶ浜'!AD21)</f>
        <v>531950.131</v>
      </c>
      <c r="AE21" s="2">
        <f>SUM('㈱塩釜:七ヶ浜'!AE21)</f>
        <v>259</v>
      </c>
      <c r="AF21" s="2">
        <f>SUM('㈱塩釜:七ヶ浜'!AF21)</f>
        <v>16172.8791</v>
      </c>
      <c r="AG21" s="2">
        <f>SUM('㈱塩釜:七ヶ浜'!AG21)</f>
        <v>1800665.762</v>
      </c>
      <c r="AH21" s="2">
        <f>SUM('㈱塩釜:七ヶ浜'!AH21)</f>
        <v>368</v>
      </c>
      <c r="AI21" s="2">
        <f>SUM('㈱塩釜:七ヶ浜'!AI21)</f>
        <v>12872.596300000001</v>
      </c>
      <c r="AJ21" s="2">
        <f>SUM('㈱塩釜:七ヶ浜'!AJ21)</f>
        <v>1374440.605</v>
      </c>
      <c r="AK21" s="2">
        <f>SUM('㈱塩釜:七ヶ浜'!AK21)</f>
        <v>113</v>
      </c>
      <c r="AL21" s="2">
        <f>SUM('㈱塩釜:七ヶ浜'!AL21)</f>
        <v>4909.692999999999</v>
      </c>
      <c r="AM21" s="2">
        <f>SUM('㈱塩釜:七ヶ浜'!AM21)</f>
        <v>418840.967</v>
      </c>
      <c r="AN21" s="2">
        <f>SUM('㈱塩釜:七ヶ浜'!AN21)</f>
        <v>775</v>
      </c>
      <c r="AO21" s="2">
        <f>SUM('㈱塩釜:七ヶ浜'!AO21)</f>
        <v>36415.869399999996</v>
      </c>
      <c r="AP21" s="2">
        <f>SUM('㈱塩釜:七ヶ浜'!AP21)</f>
        <v>4136727.851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>
        <f>SUM('㈱塩釜:七ヶ浜'!D22)</f>
        <v>259</v>
      </c>
      <c r="E22" s="1">
        <f>SUM('㈱塩釜:七ヶ浜'!E22)</f>
        <v>37.6953</v>
      </c>
      <c r="F22" s="1">
        <f>SUM('㈱塩釜:七ヶ浜'!F22)</f>
        <v>12224.42</v>
      </c>
      <c r="G22" s="1">
        <f>SUM('㈱塩釜:七ヶ浜'!G22)</f>
        <v>0</v>
      </c>
      <c r="H22" s="1">
        <f>SUM('㈱塩釜:七ヶ浜'!H22)</f>
        <v>0</v>
      </c>
      <c r="I22" s="1">
        <f>SUM('㈱塩釜:七ヶ浜'!I22)</f>
        <v>0</v>
      </c>
      <c r="J22" s="1">
        <f>SUM('㈱塩釜:七ヶ浜'!J22)</f>
        <v>237</v>
      </c>
      <c r="K22" s="1">
        <f>SUM('㈱塩釜:七ヶ浜'!K22)</f>
        <v>122.413</v>
      </c>
      <c r="L22" s="1">
        <f>SUM('㈱塩釜:七ヶ浜'!L22)</f>
        <v>62587.385</v>
      </c>
      <c r="M22" s="1">
        <f>SUM('㈱塩釜:七ヶ浜'!M22)</f>
        <v>916</v>
      </c>
      <c r="N22" s="1">
        <f>SUM('㈱塩釜:七ヶ浜'!N22)</f>
        <v>796.049</v>
      </c>
      <c r="O22" s="1">
        <f>SUM('㈱塩釜:七ヶ浜'!O22)</f>
        <v>297056.269</v>
      </c>
      <c r="P22" s="1">
        <f>SUM('㈱塩釜:七ヶ浜'!P22)</f>
        <v>1240</v>
      </c>
      <c r="Q22" s="1">
        <f>SUM('㈱塩釜:七ヶ浜'!Q22)</f>
        <v>1980.0275</v>
      </c>
      <c r="R22" s="1">
        <f>SUM('㈱塩釜:七ヶ浜'!R22)</f>
        <v>178711.05399999997</v>
      </c>
      <c r="S22" s="1">
        <f>SUM('㈱塩釜:七ヶ浜'!S22)</f>
        <v>0</v>
      </c>
      <c r="T22" s="1">
        <f>SUM('㈱塩釜:七ヶ浜'!T22)</f>
        <v>0</v>
      </c>
      <c r="U22" s="1">
        <f>SUM('㈱塩釜:七ヶ浜'!U22)</f>
        <v>0</v>
      </c>
      <c r="V22" s="1">
        <f>SUM('㈱塩釜:七ヶ浜'!V22)</f>
        <v>0</v>
      </c>
      <c r="W22" s="1">
        <f>SUM('㈱塩釜:七ヶ浜'!W22)</f>
        <v>0</v>
      </c>
      <c r="X22" s="6">
        <f>SUM('㈱塩釜:七ヶ浜'!X22)</f>
        <v>0</v>
      </c>
      <c r="Y22" s="1">
        <f>SUM('㈱塩釜:七ヶ浜'!Y22)</f>
        <v>0</v>
      </c>
      <c r="Z22" s="1">
        <f>SUM('㈱塩釜:七ヶ浜'!Z22)</f>
        <v>0</v>
      </c>
      <c r="AA22" s="1">
        <f>SUM('㈱塩釜:七ヶ浜'!AA22)</f>
        <v>0</v>
      </c>
      <c r="AB22" s="1">
        <f>SUM('㈱塩釜:七ヶ浜'!AB22)</f>
        <v>0</v>
      </c>
      <c r="AC22" s="1">
        <f>SUM('㈱塩釜:七ヶ浜'!AC22)</f>
        <v>0</v>
      </c>
      <c r="AD22" s="1">
        <f>SUM('㈱塩釜:七ヶ浜'!AD22)</f>
        <v>0</v>
      </c>
      <c r="AE22" s="1">
        <f>SUM('㈱塩釜:七ヶ浜'!AE22)</f>
        <v>0</v>
      </c>
      <c r="AF22" s="1">
        <f>SUM('㈱塩釜:七ヶ浜'!AF22)</f>
        <v>0</v>
      </c>
      <c r="AG22" s="1">
        <f>SUM('㈱塩釜:七ヶ浜'!AG22)</f>
        <v>0</v>
      </c>
      <c r="AH22" s="1">
        <f>SUM('㈱塩釜:七ヶ浜'!AH22)</f>
        <v>0</v>
      </c>
      <c r="AI22" s="1">
        <f>SUM('㈱塩釜:七ヶ浜'!AI22)</f>
        <v>0</v>
      </c>
      <c r="AJ22" s="1">
        <f>SUM('㈱塩釜:七ヶ浜'!AJ22)</f>
        <v>0</v>
      </c>
      <c r="AK22" s="1">
        <f>SUM('㈱塩釜:七ヶ浜'!AK22)</f>
        <v>0</v>
      </c>
      <c r="AL22" s="1">
        <f>SUM('㈱塩釜:七ヶ浜'!AL22)</f>
        <v>0</v>
      </c>
      <c r="AM22" s="1">
        <f>SUM('㈱塩釜:七ヶ浜'!AM22)</f>
        <v>0</v>
      </c>
      <c r="AN22" s="1">
        <f>SUM('㈱塩釜:七ヶ浜'!AN22)</f>
        <v>2652</v>
      </c>
      <c r="AO22" s="1">
        <f>SUM('㈱塩釜:七ヶ浜'!AO22)</f>
        <v>2936.1848</v>
      </c>
      <c r="AP22" s="1">
        <f>SUM('㈱塩釜:七ヶ浜'!AP22)</f>
        <v>550579.128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>
        <f>SUM('㈱塩釜:七ヶ浜'!D23)</f>
        <v>0</v>
      </c>
      <c r="E23" s="2">
        <f>SUM('㈱塩釜:七ヶ浜'!E23)</f>
        <v>0</v>
      </c>
      <c r="F23" s="2">
        <f>SUM('㈱塩釜:七ヶ浜'!F23)</f>
        <v>0</v>
      </c>
      <c r="G23" s="2">
        <f>SUM('㈱塩釜:七ヶ浜'!G23)</f>
        <v>0</v>
      </c>
      <c r="H23" s="2">
        <f>SUM('㈱塩釜:七ヶ浜'!H23)</f>
        <v>0</v>
      </c>
      <c r="I23" s="2">
        <f>SUM('㈱塩釜:七ヶ浜'!I23)</f>
        <v>0</v>
      </c>
      <c r="J23" s="2">
        <f>SUM('㈱塩釜:七ヶ浜'!J23)</f>
        <v>0</v>
      </c>
      <c r="K23" s="2">
        <f>SUM('㈱塩釜:七ヶ浜'!K23)</f>
        <v>0</v>
      </c>
      <c r="L23" s="2">
        <f>SUM('㈱塩釜:七ヶ浜'!L23)</f>
        <v>0</v>
      </c>
      <c r="M23" s="2">
        <f>SUM('㈱塩釜:七ヶ浜'!M23)</f>
        <v>0</v>
      </c>
      <c r="N23" s="2">
        <f>SUM('㈱塩釜:七ヶ浜'!N23)</f>
        <v>0</v>
      </c>
      <c r="O23" s="2">
        <f>SUM('㈱塩釜:七ヶ浜'!O23)</f>
        <v>0</v>
      </c>
      <c r="P23" s="2">
        <f>SUM('㈱塩釜:七ヶ浜'!P23)</f>
        <v>2</v>
      </c>
      <c r="Q23" s="2">
        <f>SUM('㈱塩釜:七ヶ浜'!Q23)</f>
        <v>0.151</v>
      </c>
      <c r="R23" s="2">
        <f>SUM('㈱塩釜:七ヶ浜'!R23)</f>
        <v>26.849</v>
      </c>
      <c r="S23" s="2">
        <f>SUM('㈱塩釜:七ヶ浜'!S23)</f>
        <v>0</v>
      </c>
      <c r="T23" s="2">
        <f>SUM('㈱塩釜:七ヶ浜'!T23)</f>
        <v>0</v>
      </c>
      <c r="U23" s="2">
        <f>SUM('㈱塩釜:七ヶ浜'!U23)</f>
        <v>0</v>
      </c>
      <c r="V23" s="2">
        <f>SUM('㈱塩釜:七ヶ浜'!V23)</f>
        <v>0</v>
      </c>
      <c r="W23" s="2">
        <f>SUM('㈱塩釜:七ヶ浜'!W23)</f>
        <v>0</v>
      </c>
      <c r="X23" s="7">
        <f>SUM('㈱塩釜:七ヶ浜'!X23)</f>
        <v>0</v>
      </c>
      <c r="Y23" s="2">
        <f>SUM('㈱塩釜:七ヶ浜'!Y23)</f>
        <v>0</v>
      </c>
      <c r="Z23" s="2">
        <f>SUM('㈱塩釜:七ヶ浜'!Z23)</f>
        <v>0</v>
      </c>
      <c r="AA23" s="2">
        <f>SUM('㈱塩釜:七ヶ浜'!AA23)</f>
        <v>0</v>
      </c>
      <c r="AB23" s="2">
        <f>SUM('㈱塩釜:七ヶ浜'!AB23)</f>
        <v>0</v>
      </c>
      <c r="AC23" s="2">
        <f>SUM('㈱塩釜:七ヶ浜'!AC23)</f>
        <v>0</v>
      </c>
      <c r="AD23" s="2">
        <f>SUM('㈱塩釜:七ヶ浜'!AD23)</f>
        <v>0</v>
      </c>
      <c r="AE23" s="2">
        <f>SUM('㈱塩釜:七ヶ浜'!AE23)</f>
        <v>0</v>
      </c>
      <c r="AF23" s="2">
        <f>SUM('㈱塩釜:七ヶ浜'!AF23)</f>
        <v>0</v>
      </c>
      <c r="AG23" s="2">
        <f>SUM('㈱塩釜:七ヶ浜'!AG23)</f>
        <v>0</v>
      </c>
      <c r="AH23" s="2">
        <f>SUM('㈱塩釜:七ヶ浜'!AH23)</f>
        <v>0</v>
      </c>
      <c r="AI23" s="2">
        <f>SUM('㈱塩釜:七ヶ浜'!AI23)</f>
        <v>0</v>
      </c>
      <c r="AJ23" s="2">
        <f>SUM('㈱塩釜:七ヶ浜'!AJ23)</f>
        <v>0</v>
      </c>
      <c r="AK23" s="2">
        <f>SUM('㈱塩釜:七ヶ浜'!AK23)</f>
        <v>0</v>
      </c>
      <c r="AL23" s="2">
        <f>SUM('㈱塩釜:七ヶ浜'!AL23)</f>
        <v>0</v>
      </c>
      <c r="AM23" s="2">
        <f>SUM('㈱塩釜:七ヶ浜'!AM23)</f>
        <v>0</v>
      </c>
      <c r="AN23" s="2">
        <f>SUM('㈱塩釜:七ヶ浜'!AN23)</f>
        <v>2</v>
      </c>
      <c r="AO23" s="2">
        <f>SUM('㈱塩釜:七ヶ浜'!AO23)</f>
        <v>0.151</v>
      </c>
      <c r="AP23" s="2">
        <f>SUM('㈱塩釜:七ヶ浜'!AP23)</f>
        <v>26.849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>
        <f>SUM('㈱塩釜:七ヶ浜'!D24)</f>
        <v>20</v>
      </c>
      <c r="E24" s="1">
        <f>SUM('㈱塩釜:七ヶ浜'!E24)</f>
        <v>55.1674</v>
      </c>
      <c r="F24" s="1">
        <f>SUM('㈱塩釜:七ヶ浜'!F24)</f>
        <v>10676.633</v>
      </c>
      <c r="G24" s="1">
        <f>SUM('㈱塩釜:七ヶ浜'!G24)</f>
        <v>10</v>
      </c>
      <c r="H24" s="1">
        <f>SUM('㈱塩釜:七ヶ浜'!H24)</f>
        <v>59.7654</v>
      </c>
      <c r="I24" s="1">
        <f>SUM('㈱塩釜:七ヶ浜'!I24)</f>
        <v>8967.232</v>
      </c>
      <c r="J24" s="1">
        <f>SUM('㈱塩釜:七ヶ浜'!J24)</f>
        <v>9</v>
      </c>
      <c r="K24" s="1">
        <f>SUM('㈱塩釜:七ヶ浜'!K24)</f>
        <v>47.209</v>
      </c>
      <c r="L24" s="1">
        <f>SUM('㈱塩釜:七ヶ浜'!L24)</f>
        <v>13782.722</v>
      </c>
      <c r="M24" s="1">
        <f>SUM('㈱塩釜:七ヶ浜'!M24)</f>
        <v>12</v>
      </c>
      <c r="N24" s="1">
        <f>SUM('㈱塩釜:七ヶ浜'!N24)</f>
        <v>51.9755</v>
      </c>
      <c r="O24" s="1">
        <f>SUM('㈱塩釜:七ヶ浜'!O24)</f>
        <v>12413.178</v>
      </c>
      <c r="P24" s="1">
        <f>SUM('㈱塩釜:七ヶ浜'!P24)</f>
        <v>8</v>
      </c>
      <c r="Q24" s="1">
        <f>SUM('㈱塩釜:七ヶ浜'!Q24)</f>
        <v>32.4354</v>
      </c>
      <c r="R24" s="1">
        <f>SUM('㈱塩釜:七ヶ浜'!R24)</f>
        <v>4726.724</v>
      </c>
      <c r="S24" s="1">
        <f>SUM('㈱塩釜:七ヶ浜'!S24)</f>
        <v>72</v>
      </c>
      <c r="T24" s="1">
        <f>SUM('㈱塩釜:七ヶ浜'!T24)</f>
        <v>231.1605</v>
      </c>
      <c r="U24" s="1">
        <f>SUM('㈱塩釜:七ヶ浜'!U24)</f>
        <v>37111.991</v>
      </c>
      <c r="V24" s="1">
        <f>SUM('㈱塩釜:七ヶ浜'!V24)</f>
        <v>98</v>
      </c>
      <c r="W24" s="1">
        <f>SUM('㈱塩釜:七ヶ浜'!W24)</f>
        <v>150.5241</v>
      </c>
      <c r="X24" s="6">
        <f>SUM('㈱塩釜:七ヶ浜'!X24)</f>
        <v>41852.416000000005</v>
      </c>
      <c r="Y24" s="1">
        <f>SUM('㈱塩釜:七ヶ浜'!Y24)</f>
        <v>62</v>
      </c>
      <c r="Z24" s="1">
        <f>SUM('㈱塩釜:七ヶ浜'!Z24)</f>
        <v>193.03699999999998</v>
      </c>
      <c r="AA24" s="1">
        <f>SUM('㈱塩釜:七ヶ浜'!AA24)</f>
        <v>67609.316</v>
      </c>
      <c r="AB24" s="1">
        <f>SUM('㈱塩釜:七ヶ浜'!AB24)</f>
        <v>49</v>
      </c>
      <c r="AC24" s="1">
        <f>SUM('㈱塩釜:七ヶ浜'!AC24)</f>
        <v>123.36670000000001</v>
      </c>
      <c r="AD24" s="1">
        <f>SUM('㈱塩釜:七ヶ浜'!AD24)</f>
        <v>43382.484000000004</v>
      </c>
      <c r="AE24" s="1">
        <f>SUM('㈱塩釜:七ヶ浜'!AE24)</f>
        <v>50</v>
      </c>
      <c r="AF24" s="1">
        <f>SUM('㈱塩釜:七ヶ浜'!AF24)</f>
        <v>108.0438</v>
      </c>
      <c r="AG24" s="1">
        <f>SUM('㈱塩釜:七ヶ浜'!AG24)</f>
        <v>24522.947</v>
      </c>
      <c r="AH24" s="1">
        <f>SUM('㈱塩釜:七ヶ浜'!AH24)</f>
        <v>13</v>
      </c>
      <c r="AI24" s="1">
        <f>SUM('㈱塩釜:七ヶ浜'!AI24)</f>
        <v>33.5335</v>
      </c>
      <c r="AJ24" s="1">
        <f>SUM('㈱塩釜:七ヶ浜'!AJ24)</f>
        <v>11128.229</v>
      </c>
      <c r="AK24" s="1">
        <f>SUM('㈱塩釜:七ヶ浜'!AK24)</f>
        <v>29</v>
      </c>
      <c r="AL24" s="1">
        <f>SUM('㈱塩釜:七ヶ浜'!AL24)</f>
        <v>68.538</v>
      </c>
      <c r="AM24" s="1">
        <f>SUM('㈱塩釜:七ヶ浜'!AM24)</f>
        <v>20409.272</v>
      </c>
      <c r="AN24" s="1">
        <f>SUM('㈱塩釜:七ヶ浜'!AN24)</f>
        <v>432</v>
      </c>
      <c r="AO24" s="1">
        <f>SUM('㈱塩釜:七ヶ浜'!AO24)</f>
        <v>1154.7563</v>
      </c>
      <c r="AP24" s="1">
        <f>SUM('㈱塩釜:七ヶ浜'!AP24)</f>
        <v>296583.144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>
        <f>SUM('㈱塩釜:七ヶ浜'!D25)</f>
        <v>24</v>
      </c>
      <c r="E25" s="2">
        <f>SUM('㈱塩釜:七ヶ浜'!E25)</f>
        <v>250.1179</v>
      </c>
      <c r="F25" s="2">
        <f>SUM('㈱塩釜:七ヶ浜'!F25)</f>
        <v>35895.1</v>
      </c>
      <c r="G25" s="2">
        <f>SUM('㈱塩釜:七ヶ浜'!G25)</f>
        <v>16</v>
      </c>
      <c r="H25" s="2">
        <f>SUM('㈱塩釜:七ヶ浜'!H25)</f>
        <v>93.2596</v>
      </c>
      <c r="I25" s="2">
        <f>SUM('㈱塩釜:七ヶ浜'!I25)</f>
        <v>15153.054</v>
      </c>
      <c r="J25" s="2">
        <f>SUM('㈱塩釜:七ヶ浜'!J25)</f>
        <v>6</v>
      </c>
      <c r="K25" s="2">
        <f>SUM('㈱塩釜:七ヶ浜'!K25)</f>
        <v>41.6732</v>
      </c>
      <c r="L25" s="2">
        <f>SUM('㈱塩釜:七ヶ浜'!L25)</f>
        <v>12627.632</v>
      </c>
      <c r="M25" s="2">
        <f>SUM('㈱塩釜:七ヶ浜'!M25)</f>
        <v>7</v>
      </c>
      <c r="N25" s="2">
        <f>SUM('㈱塩釜:七ヶ浜'!N25)</f>
        <v>45.4505</v>
      </c>
      <c r="O25" s="2">
        <f>SUM('㈱塩釜:七ヶ浜'!O25)</f>
        <v>9912.911</v>
      </c>
      <c r="P25" s="2">
        <f>SUM('㈱塩釜:七ヶ浜'!P25)</f>
        <v>21</v>
      </c>
      <c r="Q25" s="2">
        <f>SUM('㈱塩釜:七ヶ浜'!Q25)</f>
        <v>179.9944</v>
      </c>
      <c r="R25" s="2">
        <f>SUM('㈱塩釜:七ヶ浜'!R25)</f>
        <v>25502.706</v>
      </c>
      <c r="S25" s="2">
        <f>SUM('㈱塩釜:七ヶ浜'!S25)</f>
        <v>46</v>
      </c>
      <c r="T25" s="2">
        <f>SUM('㈱塩釜:七ヶ浜'!T25)</f>
        <v>618.9372</v>
      </c>
      <c r="U25" s="2">
        <f>SUM('㈱塩釜:七ヶ浜'!U25)</f>
        <v>77101.318</v>
      </c>
      <c r="V25" s="2">
        <f>SUM('㈱塩釜:七ヶ浜'!V25)</f>
        <v>65</v>
      </c>
      <c r="W25" s="2">
        <f>SUM('㈱塩釜:七ヶ浜'!W25)</f>
        <v>555.3188</v>
      </c>
      <c r="X25" s="7">
        <f>SUM('㈱塩釜:七ヶ浜'!X25)</f>
        <v>130328.408</v>
      </c>
      <c r="Y25" s="2">
        <f>SUM('㈱塩釜:七ヶ浜'!Y25)</f>
        <v>51</v>
      </c>
      <c r="Z25" s="2">
        <f>SUM('㈱塩釜:七ヶ浜'!Z25)</f>
        <v>562.5539</v>
      </c>
      <c r="AA25" s="2">
        <f>SUM('㈱塩釜:七ヶ浜'!AA25)</f>
        <v>162907.874</v>
      </c>
      <c r="AB25" s="2">
        <f>SUM('㈱塩釜:七ヶ浜'!AB25)</f>
        <v>47</v>
      </c>
      <c r="AC25" s="2">
        <f>SUM('㈱塩釜:七ヶ浜'!AC25)</f>
        <v>496.7689</v>
      </c>
      <c r="AD25" s="2">
        <f>SUM('㈱塩釜:七ヶ浜'!AD25)</f>
        <v>159177.49</v>
      </c>
      <c r="AE25" s="2">
        <f>SUM('㈱塩釜:七ヶ浜'!AE25)</f>
        <v>55</v>
      </c>
      <c r="AF25" s="2">
        <f>SUM('㈱塩釜:七ヶ浜'!AF25)</f>
        <v>439.4904</v>
      </c>
      <c r="AG25" s="2">
        <f>SUM('㈱塩釜:七ヶ浜'!AG25)</f>
        <v>86461.049</v>
      </c>
      <c r="AH25" s="2">
        <f>SUM('㈱塩釜:七ヶ浜'!AH25)</f>
        <v>34</v>
      </c>
      <c r="AI25" s="2">
        <f>SUM('㈱塩釜:七ヶ浜'!AI25)</f>
        <v>205.578</v>
      </c>
      <c r="AJ25" s="2">
        <f>SUM('㈱塩釜:七ヶ浜'!AJ25)</f>
        <v>48377.621</v>
      </c>
      <c r="AK25" s="2">
        <f>SUM('㈱塩釜:七ヶ浜'!AK25)</f>
        <v>28</v>
      </c>
      <c r="AL25" s="2">
        <f>SUM('㈱塩釜:七ヶ浜'!AL25)</f>
        <v>168.2363</v>
      </c>
      <c r="AM25" s="2">
        <f>SUM('㈱塩釜:七ヶ浜'!AM25)</f>
        <v>65673.551</v>
      </c>
      <c r="AN25" s="2">
        <f>SUM('㈱塩釜:七ヶ浜'!AN25)</f>
        <v>400</v>
      </c>
      <c r="AO25" s="2">
        <f>SUM('㈱塩釜:七ヶ浜'!AO25)</f>
        <v>3657.3791</v>
      </c>
      <c r="AP25" s="2">
        <f>SUM('㈱塩釜:七ヶ浜'!AP25)</f>
        <v>829118.714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>
        <f>SUM('㈱塩釜:七ヶ浜'!D26)</f>
        <v>0</v>
      </c>
      <c r="E26" s="1">
        <f>SUM('㈱塩釜:七ヶ浜'!E26)</f>
        <v>0</v>
      </c>
      <c r="F26" s="1">
        <f>SUM('㈱塩釜:七ヶ浜'!F26)</f>
        <v>0</v>
      </c>
      <c r="G26" s="1">
        <f>SUM('㈱塩釜:七ヶ浜'!G26)</f>
        <v>0</v>
      </c>
      <c r="H26" s="1">
        <f>SUM('㈱塩釜:七ヶ浜'!H26)</f>
        <v>0</v>
      </c>
      <c r="I26" s="1">
        <f>SUM('㈱塩釜:七ヶ浜'!I26)</f>
        <v>0</v>
      </c>
      <c r="J26" s="1">
        <f>SUM('㈱塩釜:七ヶ浜'!J26)</f>
        <v>0</v>
      </c>
      <c r="K26" s="1">
        <f>SUM('㈱塩釜:七ヶ浜'!K26)</f>
        <v>0</v>
      </c>
      <c r="L26" s="1">
        <f>SUM('㈱塩釜:七ヶ浜'!L26)</f>
        <v>0</v>
      </c>
      <c r="M26" s="1">
        <f>SUM('㈱塩釜:七ヶ浜'!M26)</f>
        <v>0</v>
      </c>
      <c r="N26" s="1">
        <f>SUM('㈱塩釜:七ヶ浜'!N26)</f>
        <v>0</v>
      </c>
      <c r="O26" s="1">
        <f>SUM('㈱塩釜:七ヶ浜'!O26)</f>
        <v>0</v>
      </c>
      <c r="P26" s="1">
        <f>SUM('㈱塩釜:七ヶ浜'!P26)</f>
        <v>0</v>
      </c>
      <c r="Q26" s="1">
        <f>SUM('㈱塩釜:七ヶ浜'!Q26)</f>
        <v>0</v>
      </c>
      <c r="R26" s="1">
        <f>SUM('㈱塩釜:七ヶ浜'!R26)</f>
        <v>0</v>
      </c>
      <c r="S26" s="1">
        <f>SUM('㈱塩釜:七ヶ浜'!S26)</f>
        <v>0</v>
      </c>
      <c r="T26" s="1">
        <f>SUM('㈱塩釜:七ヶ浜'!T26)</f>
        <v>0</v>
      </c>
      <c r="U26" s="1">
        <f>SUM('㈱塩釜:七ヶ浜'!U26)</f>
        <v>0</v>
      </c>
      <c r="V26" s="1">
        <f>SUM('㈱塩釜:七ヶ浜'!V26)</f>
        <v>0</v>
      </c>
      <c r="W26" s="1">
        <f>SUM('㈱塩釜:七ヶ浜'!W26)</f>
        <v>0</v>
      </c>
      <c r="X26" s="6">
        <f>SUM('㈱塩釜:七ヶ浜'!X26)</f>
        <v>0</v>
      </c>
      <c r="Y26" s="1">
        <f>SUM('㈱塩釜:七ヶ浜'!Y26)</f>
        <v>0</v>
      </c>
      <c r="Z26" s="1">
        <f>SUM('㈱塩釜:七ヶ浜'!Z26)</f>
        <v>0</v>
      </c>
      <c r="AA26" s="1">
        <f>SUM('㈱塩釜:七ヶ浜'!AA26)</f>
        <v>0</v>
      </c>
      <c r="AB26" s="1">
        <f>SUM('㈱塩釜:七ヶ浜'!AB26)</f>
        <v>0</v>
      </c>
      <c r="AC26" s="1">
        <f>SUM('㈱塩釜:七ヶ浜'!AC26)</f>
        <v>0</v>
      </c>
      <c r="AD26" s="1">
        <f>SUM('㈱塩釜:七ヶ浜'!AD26)</f>
        <v>0</v>
      </c>
      <c r="AE26" s="1">
        <f>SUM('㈱塩釜:七ヶ浜'!AE26)</f>
        <v>0</v>
      </c>
      <c r="AF26" s="1">
        <f>SUM('㈱塩釜:七ヶ浜'!AF26)</f>
        <v>0</v>
      </c>
      <c r="AG26" s="1">
        <f>SUM('㈱塩釜:七ヶ浜'!AG26)</f>
        <v>0</v>
      </c>
      <c r="AH26" s="1">
        <f>SUM('㈱塩釜:七ヶ浜'!AH26)</f>
        <v>0</v>
      </c>
      <c r="AI26" s="1">
        <f>SUM('㈱塩釜:七ヶ浜'!AI26)</f>
        <v>0</v>
      </c>
      <c r="AJ26" s="1">
        <f>SUM('㈱塩釜:七ヶ浜'!AJ26)</f>
        <v>0</v>
      </c>
      <c r="AK26" s="1">
        <f>SUM('㈱塩釜:七ヶ浜'!AK26)</f>
        <v>0</v>
      </c>
      <c r="AL26" s="1">
        <f>SUM('㈱塩釜:七ヶ浜'!AL26)</f>
        <v>0</v>
      </c>
      <c r="AM26" s="1">
        <f>SUM('㈱塩釜:七ヶ浜'!AM26)</f>
        <v>0</v>
      </c>
      <c r="AN26" s="1">
        <f>SUM('㈱塩釜:七ヶ浜'!AN26)</f>
        <v>0</v>
      </c>
      <c r="AO26" s="1">
        <f>SUM('㈱塩釜:七ヶ浜'!AO26)</f>
        <v>0</v>
      </c>
      <c r="AP26" s="1">
        <f>SUM('㈱塩釜:七ヶ浜'!AP26)</f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>
        <f>SUM('㈱塩釜:七ヶ浜'!D27)</f>
        <v>0</v>
      </c>
      <c r="E27" s="2">
        <f>SUM('㈱塩釜:七ヶ浜'!E27)</f>
        <v>0</v>
      </c>
      <c r="F27" s="2">
        <f>SUM('㈱塩釜:七ヶ浜'!F27)</f>
        <v>0</v>
      </c>
      <c r="G27" s="2">
        <f>SUM('㈱塩釜:七ヶ浜'!G27)</f>
        <v>0</v>
      </c>
      <c r="H27" s="2">
        <f>SUM('㈱塩釜:七ヶ浜'!H27)</f>
        <v>0</v>
      </c>
      <c r="I27" s="2">
        <f>SUM('㈱塩釜:七ヶ浜'!I27)</f>
        <v>0</v>
      </c>
      <c r="J27" s="2">
        <f>SUM('㈱塩釜:七ヶ浜'!J27)</f>
        <v>0</v>
      </c>
      <c r="K27" s="2">
        <f>SUM('㈱塩釜:七ヶ浜'!K27)</f>
        <v>0</v>
      </c>
      <c r="L27" s="2">
        <f>SUM('㈱塩釜:七ヶ浜'!L27)</f>
        <v>0</v>
      </c>
      <c r="M27" s="2">
        <f>SUM('㈱塩釜:七ヶ浜'!M27)</f>
        <v>0</v>
      </c>
      <c r="N27" s="2">
        <f>SUM('㈱塩釜:七ヶ浜'!N27)</f>
        <v>0</v>
      </c>
      <c r="O27" s="2">
        <f>SUM('㈱塩釜:七ヶ浜'!O27)</f>
        <v>0</v>
      </c>
      <c r="P27" s="2">
        <f>SUM('㈱塩釜:七ヶ浜'!P27)</f>
        <v>0</v>
      </c>
      <c r="Q27" s="2">
        <f>SUM('㈱塩釜:七ヶ浜'!Q27)</f>
        <v>0</v>
      </c>
      <c r="R27" s="2">
        <f>SUM('㈱塩釜:七ヶ浜'!R27)</f>
        <v>0</v>
      </c>
      <c r="S27" s="2">
        <f>SUM('㈱塩釜:七ヶ浜'!S27)</f>
        <v>0</v>
      </c>
      <c r="T27" s="2">
        <f>SUM('㈱塩釜:七ヶ浜'!T27)</f>
        <v>0</v>
      </c>
      <c r="U27" s="2">
        <f>SUM('㈱塩釜:七ヶ浜'!U27)</f>
        <v>0</v>
      </c>
      <c r="V27" s="2">
        <f>SUM('㈱塩釜:七ヶ浜'!V27)</f>
        <v>0</v>
      </c>
      <c r="W27" s="2">
        <f>SUM('㈱塩釜:七ヶ浜'!W27)</f>
        <v>0</v>
      </c>
      <c r="X27" s="7">
        <f>SUM('㈱塩釜:七ヶ浜'!X27)</f>
        <v>0</v>
      </c>
      <c r="Y27" s="2">
        <f>SUM('㈱塩釜:七ヶ浜'!Y27)</f>
        <v>0</v>
      </c>
      <c r="Z27" s="2">
        <f>SUM('㈱塩釜:七ヶ浜'!Z27)</f>
        <v>0</v>
      </c>
      <c r="AA27" s="2">
        <f>SUM('㈱塩釜:七ヶ浜'!AA27)</f>
        <v>0</v>
      </c>
      <c r="AB27" s="2">
        <f>SUM('㈱塩釜:七ヶ浜'!AB27)</f>
        <v>0</v>
      </c>
      <c r="AC27" s="2">
        <f>SUM('㈱塩釜:七ヶ浜'!AC27)</f>
        <v>0</v>
      </c>
      <c r="AD27" s="2">
        <f>SUM('㈱塩釜:七ヶ浜'!AD27)</f>
        <v>0</v>
      </c>
      <c r="AE27" s="2">
        <f>SUM('㈱塩釜:七ヶ浜'!AE27)</f>
        <v>0</v>
      </c>
      <c r="AF27" s="2">
        <f>SUM('㈱塩釜:七ヶ浜'!AF27)</f>
        <v>0</v>
      </c>
      <c r="AG27" s="2">
        <f>SUM('㈱塩釜:七ヶ浜'!AG27)</f>
        <v>0</v>
      </c>
      <c r="AH27" s="2">
        <f>SUM('㈱塩釜:七ヶ浜'!AH27)</f>
        <v>0</v>
      </c>
      <c r="AI27" s="2">
        <f>SUM('㈱塩釜:七ヶ浜'!AI27)</f>
        <v>0</v>
      </c>
      <c r="AJ27" s="2">
        <f>SUM('㈱塩釜:七ヶ浜'!AJ27)</f>
        <v>0</v>
      </c>
      <c r="AK27" s="2">
        <f>SUM('㈱塩釜:七ヶ浜'!AK27)</f>
        <v>0</v>
      </c>
      <c r="AL27" s="2">
        <f>SUM('㈱塩釜:七ヶ浜'!AL27)</f>
        <v>0</v>
      </c>
      <c r="AM27" s="2">
        <f>SUM('㈱塩釜:七ヶ浜'!AM27)</f>
        <v>0</v>
      </c>
      <c r="AN27" s="2">
        <f>SUM('㈱塩釜:七ヶ浜'!AN27)</f>
        <v>0</v>
      </c>
      <c r="AO27" s="2">
        <f>SUM('㈱塩釜:七ヶ浜'!AO27)</f>
        <v>0</v>
      </c>
      <c r="AP27" s="2">
        <f>SUM('㈱塩釜:七ヶ浜'!AP27)</f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>
        <f>SUM('㈱塩釜:七ヶ浜'!D28)</f>
        <v>0</v>
      </c>
      <c r="E28" s="1">
        <f>SUM('㈱塩釜:七ヶ浜'!E28)</f>
        <v>0</v>
      </c>
      <c r="F28" s="1">
        <f>SUM('㈱塩釜:七ヶ浜'!F28)</f>
        <v>0</v>
      </c>
      <c r="G28" s="1">
        <f>SUM('㈱塩釜:七ヶ浜'!G28)</f>
        <v>0</v>
      </c>
      <c r="H28" s="1">
        <f>SUM('㈱塩釜:七ヶ浜'!H28)</f>
        <v>0</v>
      </c>
      <c r="I28" s="1">
        <f>SUM('㈱塩釜:七ヶ浜'!I28)</f>
        <v>0</v>
      </c>
      <c r="J28" s="1">
        <f>SUM('㈱塩釜:七ヶ浜'!J28)</f>
        <v>0</v>
      </c>
      <c r="K28" s="1">
        <f>SUM('㈱塩釜:七ヶ浜'!K28)</f>
        <v>0</v>
      </c>
      <c r="L28" s="1">
        <f>SUM('㈱塩釜:七ヶ浜'!L28)</f>
        <v>0</v>
      </c>
      <c r="M28" s="1">
        <f>SUM('㈱塩釜:七ヶ浜'!M28)</f>
        <v>0</v>
      </c>
      <c r="N28" s="1">
        <f>SUM('㈱塩釜:七ヶ浜'!N28)</f>
        <v>0</v>
      </c>
      <c r="O28" s="1">
        <f>SUM('㈱塩釜:七ヶ浜'!O28)</f>
        <v>0</v>
      </c>
      <c r="P28" s="1">
        <f>SUM('㈱塩釜:七ヶ浜'!P28)</f>
        <v>0</v>
      </c>
      <c r="Q28" s="1">
        <f>SUM('㈱塩釜:七ヶ浜'!Q28)</f>
        <v>0</v>
      </c>
      <c r="R28" s="1">
        <f>SUM('㈱塩釜:七ヶ浜'!R28)</f>
        <v>0</v>
      </c>
      <c r="S28" s="1">
        <f>SUM('㈱塩釜:七ヶ浜'!S28)</f>
        <v>0</v>
      </c>
      <c r="T28" s="1">
        <f>SUM('㈱塩釜:七ヶ浜'!T28)</f>
        <v>0</v>
      </c>
      <c r="U28" s="1">
        <f>SUM('㈱塩釜:七ヶ浜'!U28)</f>
        <v>0</v>
      </c>
      <c r="V28" s="1">
        <f>SUM('㈱塩釜:七ヶ浜'!V28)</f>
        <v>0</v>
      </c>
      <c r="W28" s="1">
        <f>SUM('㈱塩釜:七ヶ浜'!W28)</f>
        <v>0</v>
      </c>
      <c r="X28" s="6">
        <f>SUM('㈱塩釜:七ヶ浜'!X28)</f>
        <v>0</v>
      </c>
      <c r="Y28" s="1">
        <f>SUM('㈱塩釜:七ヶ浜'!Y28)</f>
        <v>0</v>
      </c>
      <c r="Z28" s="1">
        <f>SUM('㈱塩釜:七ヶ浜'!Z28)</f>
        <v>0</v>
      </c>
      <c r="AA28" s="1">
        <f>SUM('㈱塩釜:七ヶ浜'!AA28)</f>
        <v>0</v>
      </c>
      <c r="AB28" s="1">
        <f>SUM('㈱塩釜:七ヶ浜'!AB28)</f>
        <v>0</v>
      </c>
      <c r="AC28" s="1">
        <f>SUM('㈱塩釜:七ヶ浜'!AC28)</f>
        <v>0</v>
      </c>
      <c r="AD28" s="1">
        <f>SUM('㈱塩釜:七ヶ浜'!AD28)</f>
        <v>0</v>
      </c>
      <c r="AE28" s="1">
        <f>SUM('㈱塩釜:七ヶ浜'!AE28)</f>
        <v>0</v>
      </c>
      <c r="AF28" s="1">
        <f>SUM('㈱塩釜:七ヶ浜'!AF28)</f>
        <v>0</v>
      </c>
      <c r="AG28" s="1">
        <f>SUM('㈱塩釜:七ヶ浜'!AG28)</f>
        <v>0</v>
      </c>
      <c r="AH28" s="1">
        <f>SUM('㈱塩釜:七ヶ浜'!AH28)</f>
        <v>0</v>
      </c>
      <c r="AI28" s="1">
        <f>SUM('㈱塩釜:七ヶ浜'!AI28)</f>
        <v>0</v>
      </c>
      <c r="AJ28" s="1">
        <f>SUM('㈱塩釜:七ヶ浜'!AJ28)</f>
        <v>0</v>
      </c>
      <c r="AK28" s="1">
        <f>SUM('㈱塩釜:七ヶ浜'!AK28)</f>
        <v>0</v>
      </c>
      <c r="AL28" s="1">
        <f>SUM('㈱塩釜:七ヶ浜'!AL28)</f>
        <v>0</v>
      </c>
      <c r="AM28" s="1">
        <f>SUM('㈱塩釜:七ヶ浜'!AM28)</f>
        <v>0</v>
      </c>
      <c r="AN28" s="1">
        <f>SUM('㈱塩釜:七ヶ浜'!AN28)</f>
        <v>0</v>
      </c>
      <c r="AO28" s="1">
        <f>SUM('㈱塩釜:七ヶ浜'!AO28)</f>
        <v>0</v>
      </c>
      <c r="AP28" s="1">
        <f>SUM('㈱塩釜:七ヶ浜'!AP28)</f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>
        <f>SUM('㈱塩釜:七ヶ浜'!D29)</f>
        <v>0</v>
      </c>
      <c r="E29" s="2">
        <f>SUM('㈱塩釜:七ヶ浜'!E29)</f>
        <v>0</v>
      </c>
      <c r="F29" s="2">
        <f>SUM('㈱塩釜:七ヶ浜'!F29)</f>
        <v>0</v>
      </c>
      <c r="G29" s="2">
        <f>SUM('㈱塩釜:七ヶ浜'!G29)</f>
        <v>0</v>
      </c>
      <c r="H29" s="2">
        <f>SUM('㈱塩釜:七ヶ浜'!H29)</f>
        <v>0</v>
      </c>
      <c r="I29" s="2">
        <f>SUM('㈱塩釜:七ヶ浜'!I29)</f>
        <v>0</v>
      </c>
      <c r="J29" s="2">
        <f>SUM('㈱塩釜:七ヶ浜'!J29)</f>
        <v>0</v>
      </c>
      <c r="K29" s="2">
        <f>SUM('㈱塩釜:七ヶ浜'!K29)</f>
        <v>0</v>
      </c>
      <c r="L29" s="2">
        <f>SUM('㈱塩釜:七ヶ浜'!L29)</f>
        <v>0</v>
      </c>
      <c r="M29" s="2">
        <f>SUM('㈱塩釜:七ヶ浜'!M29)</f>
        <v>0</v>
      </c>
      <c r="N29" s="2">
        <f>SUM('㈱塩釜:七ヶ浜'!N29)</f>
        <v>0</v>
      </c>
      <c r="O29" s="2">
        <f>SUM('㈱塩釜:七ヶ浜'!O29)</f>
        <v>0</v>
      </c>
      <c r="P29" s="2">
        <f>SUM('㈱塩釜:七ヶ浜'!P29)</f>
        <v>0</v>
      </c>
      <c r="Q29" s="2">
        <f>SUM('㈱塩釜:七ヶ浜'!Q29)</f>
        <v>0</v>
      </c>
      <c r="R29" s="2">
        <f>SUM('㈱塩釜:七ヶ浜'!R29)</f>
        <v>0</v>
      </c>
      <c r="S29" s="2">
        <f>SUM('㈱塩釜:七ヶ浜'!S29)</f>
        <v>0</v>
      </c>
      <c r="T29" s="2">
        <f>SUM('㈱塩釜:七ヶ浜'!T29)</f>
        <v>0</v>
      </c>
      <c r="U29" s="2">
        <f>SUM('㈱塩釜:七ヶ浜'!U29)</f>
        <v>0</v>
      </c>
      <c r="V29" s="2">
        <f>SUM('㈱塩釜:七ヶ浜'!V29)</f>
        <v>0</v>
      </c>
      <c r="W29" s="2">
        <f>SUM('㈱塩釜:七ヶ浜'!W29)</f>
        <v>0</v>
      </c>
      <c r="X29" s="7">
        <f>SUM('㈱塩釜:七ヶ浜'!X29)</f>
        <v>0</v>
      </c>
      <c r="Y29" s="2">
        <f>SUM('㈱塩釜:七ヶ浜'!Y29)</f>
        <v>0</v>
      </c>
      <c r="Z29" s="2">
        <f>SUM('㈱塩釜:七ヶ浜'!Z29)</f>
        <v>0</v>
      </c>
      <c r="AA29" s="2">
        <f>SUM('㈱塩釜:七ヶ浜'!AA29)</f>
        <v>0</v>
      </c>
      <c r="AB29" s="2">
        <f>SUM('㈱塩釜:七ヶ浜'!AB29)</f>
        <v>0</v>
      </c>
      <c r="AC29" s="2">
        <f>SUM('㈱塩釜:七ヶ浜'!AC29)</f>
        <v>0</v>
      </c>
      <c r="AD29" s="2">
        <f>SUM('㈱塩釜:七ヶ浜'!AD29)</f>
        <v>0</v>
      </c>
      <c r="AE29" s="2">
        <f>SUM('㈱塩釜:七ヶ浜'!AE29)</f>
        <v>0</v>
      </c>
      <c r="AF29" s="2">
        <f>SUM('㈱塩釜:七ヶ浜'!AF29)</f>
        <v>0</v>
      </c>
      <c r="AG29" s="2">
        <f>SUM('㈱塩釜:七ヶ浜'!AG29)</f>
        <v>0</v>
      </c>
      <c r="AH29" s="2">
        <f>SUM('㈱塩釜:七ヶ浜'!AH29)</f>
        <v>0</v>
      </c>
      <c r="AI29" s="2">
        <f>SUM('㈱塩釜:七ヶ浜'!AI29)</f>
        <v>0</v>
      </c>
      <c r="AJ29" s="2">
        <f>SUM('㈱塩釜:七ヶ浜'!AJ29)</f>
        <v>0</v>
      </c>
      <c r="AK29" s="2">
        <f>SUM('㈱塩釜:七ヶ浜'!AK29)</f>
        <v>0</v>
      </c>
      <c r="AL29" s="2">
        <f>SUM('㈱塩釜:七ヶ浜'!AL29)</f>
        <v>0</v>
      </c>
      <c r="AM29" s="2">
        <f>SUM('㈱塩釜:七ヶ浜'!AM29)</f>
        <v>0</v>
      </c>
      <c r="AN29" s="2">
        <f>SUM('㈱塩釜:七ヶ浜'!AN29)</f>
        <v>0</v>
      </c>
      <c r="AO29" s="2">
        <f>SUM('㈱塩釜:七ヶ浜'!AO29)</f>
        <v>0</v>
      </c>
      <c r="AP29" s="2">
        <f>SUM('㈱塩釜:七ヶ浜'!AP29)</f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f>SUM('㈱塩釜:七ヶ浜'!D30)</f>
        <v>1890</v>
      </c>
      <c r="E30" s="1">
        <f>SUM('㈱塩釜:七ヶ浜'!E30)</f>
        <v>199.67160000000004</v>
      </c>
      <c r="F30" s="1">
        <f>SUM('㈱塩釜:七ヶ浜'!F30)</f>
        <v>77703.174</v>
      </c>
      <c r="G30" s="1">
        <f>SUM('㈱塩釜:七ヶ浜'!G30)</f>
        <v>2252</v>
      </c>
      <c r="H30" s="1">
        <f>SUM('㈱塩釜:七ヶ浜'!H30)</f>
        <v>192.3468</v>
      </c>
      <c r="I30" s="1">
        <f>SUM('㈱塩釜:七ヶ浜'!I30)</f>
        <v>72387.738</v>
      </c>
      <c r="J30" s="1">
        <f>SUM('㈱塩釜:七ヶ浜'!J30)</f>
        <v>1545</v>
      </c>
      <c r="K30" s="1">
        <f>SUM('㈱塩釜:七ヶ浜'!K30)</f>
        <v>57.9107</v>
      </c>
      <c r="L30" s="1">
        <f>SUM('㈱塩釜:七ヶ浜'!L30)</f>
        <v>42485.195</v>
      </c>
      <c r="M30" s="1">
        <f>SUM('㈱塩釜:七ヶ浜'!M30)</f>
        <v>1643</v>
      </c>
      <c r="N30" s="1">
        <f>SUM('㈱塩釜:七ヶ浜'!N30)</f>
        <v>58.8843</v>
      </c>
      <c r="O30" s="1">
        <f>SUM('㈱塩釜:七ヶ浜'!O30)</f>
        <v>43119.810000000005</v>
      </c>
      <c r="P30" s="1">
        <f>SUM('㈱塩釜:七ヶ浜'!P30)</f>
        <v>1748</v>
      </c>
      <c r="Q30" s="1">
        <f>SUM('㈱塩釜:七ヶ浜'!Q30)</f>
        <v>56.273799999999994</v>
      </c>
      <c r="R30" s="1">
        <f>SUM('㈱塩釜:七ヶ浜'!R30)</f>
        <v>40008.0331</v>
      </c>
      <c r="S30" s="1">
        <f>SUM('㈱塩釜:七ヶ浜'!S30)</f>
        <v>2452</v>
      </c>
      <c r="T30" s="1">
        <f>SUM('㈱塩釜:七ヶ浜'!T30)</f>
        <v>93.51629</v>
      </c>
      <c r="U30" s="1">
        <f>SUM('㈱塩釜:七ヶ浜'!U30)</f>
        <v>55316.3293</v>
      </c>
      <c r="V30" s="1">
        <f>SUM('㈱塩釜:七ヶ浜'!V30)</f>
        <v>2345</v>
      </c>
      <c r="W30" s="1">
        <f>SUM('㈱塩釜:七ヶ浜'!W30)</f>
        <v>80.7207</v>
      </c>
      <c r="X30" s="6">
        <f>SUM('㈱塩釜:七ヶ浜'!X30)</f>
        <v>59507.9755</v>
      </c>
      <c r="Y30" s="1">
        <f>SUM('㈱塩釜:七ヶ浜'!Y30)</f>
        <v>1648</v>
      </c>
      <c r="Z30" s="1">
        <f>SUM('㈱塩釜:七ヶ浜'!Z30)</f>
        <v>53.464999999999996</v>
      </c>
      <c r="AA30" s="1">
        <f>SUM('㈱塩釜:七ヶ浜'!AA30)</f>
        <v>58172.79575</v>
      </c>
      <c r="AB30" s="1">
        <f>SUM('㈱塩釜:七ヶ浜'!AB30)</f>
        <v>1390</v>
      </c>
      <c r="AC30" s="1">
        <f>SUM('㈱塩釜:七ヶ浜'!AC30)</f>
        <v>69.94819999999999</v>
      </c>
      <c r="AD30" s="1">
        <f>SUM('㈱塩釜:七ヶ浜'!AD30)</f>
        <v>45526.201</v>
      </c>
      <c r="AE30" s="1">
        <f>SUM('㈱塩釜:七ヶ浜'!AE30)</f>
        <v>5332</v>
      </c>
      <c r="AF30" s="1">
        <f>SUM('㈱塩釜:七ヶ浜'!AF30)</f>
        <v>700.5281</v>
      </c>
      <c r="AG30" s="1">
        <f>SUM('㈱塩釜:七ヶ浜'!AG30)</f>
        <v>273332.527</v>
      </c>
      <c r="AH30" s="1">
        <f>SUM('㈱塩釜:七ヶ浜'!AH30)</f>
        <v>4054</v>
      </c>
      <c r="AI30" s="1">
        <f>SUM('㈱塩釜:七ヶ浜'!AI30)</f>
        <v>408.8091</v>
      </c>
      <c r="AJ30" s="1">
        <f>SUM('㈱塩釜:七ヶ浜'!AJ30)</f>
        <v>195644.41100000002</v>
      </c>
      <c r="AK30" s="1">
        <f>SUM('㈱塩釜:七ヶ浜'!AK30)</f>
        <v>1574</v>
      </c>
      <c r="AL30" s="1">
        <f>SUM('㈱塩釜:七ヶ浜'!AL30)</f>
        <v>87.86550000000001</v>
      </c>
      <c r="AM30" s="1">
        <f>SUM('㈱塩釜:七ヶ浜'!AM30)</f>
        <v>54173.30500000001</v>
      </c>
      <c r="AN30" s="1">
        <f>SUM('㈱塩釜:七ヶ浜'!AN30)</f>
        <v>27873</v>
      </c>
      <c r="AO30" s="1">
        <f>SUM('㈱塩釜:七ヶ浜'!AO30)</f>
        <v>2059.9400899999996</v>
      </c>
      <c r="AP30" s="1">
        <f>SUM('㈱塩釜:七ヶ浜'!AP30)</f>
        <v>1017377.4946500002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>
        <f>SUM('㈱塩釜:七ヶ浜'!D31)</f>
        <v>0</v>
      </c>
      <c r="E31" s="2">
        <f>SUM('㈱塩釜:七ヶ浜'!E31)</f>
        <v>0</v>
      </c>
      <c r="F31" s="2">
        <f>SUM('㈱塩釜:七ヶ浜'!F31)</f>
        <v>0</v>
      </c>
      <c r="G31" s="2">
        <f>SUM('㈱塩釜:七ヶ浜'!G31)</f>
        <v>0</v>
      </c>
      <c r="H31" s="2">
        <f>SUM('㈱塩釜:七ヶ浜'!H31)</f>
        <v>0</v>
      </c>
      <c r="I31" s="2">
        <f>SUM('㈱塩釜:七ヶ浜'!I31)</f>
        <v>0</v>
      </c>
      <c r="J31" s="2">
        <f>SUM('㈱塩釜:七ヶ浜'!J31)</f>
        <v>0</v>
      </c>
      <c r="K31" s="2">
        <f>SUM('㈱塩釜:七ヶ浜'!K31)</f>
        <v>0</v>
      </c>
      <c r="L31" s="2">
        <f>SUM('㈱塩釜:七ヶ浜'!L31)</f>
        <v>0</v>
      </c>
      <c r="M31" s="2">
        <f>SUM('㈱塩釜:七ヶ浜'!M31)</f>
        <v>0</v>
      </c>
      <c r="N31" s="2">
        <f>SUM('㈱塩釜:七ヶ浜'!N31)</f>
        <v>0</v>
      </c>
      <c r="O31" s="2">
        <f>SUM('㈱塩釜:七ヶ浜'!O31)</f>
        <v>0</v>
      </c>
      <c r="P31" s="2">
        <f>SUM('㈱塩釜:七ヶ浜'!P31)</f>
        <v>0</v>
      </c>
      <c r="Q31" s="2">
        <f>SUM('㈱塩釜:七ヶ浜'!Q31)</f>
        <v>0</v>
      </c>
      <c r="R31" s="2">
        <f>SUM('㈱塩釜:七ヶ浜'!R31)</f>
        <v>0</v>
      </c>
      <c r="S31" s="2">
        <f>SUM('㈱塩釜:七ヶ浜'!S31)</f>
        <v>0</v>
      </c>
      <c r="T31" s="2">
        <f>SUM('㈱塩釜:七ヶ浜'!T31)</f>
        <v>0</v>
      </c>
      <c r="U31" s="2">
        <f>SUM('㈱塩釜:七ヶ浜'!U31)</f>
        <v>0</v>
      </c>
      <c r="V31" s="2">
        <f>SUM('㈱塩釜:七ヶ浜'!V31)</f>
        <v>0</v>
      </c>
      <c r="W31" s="2">
        <f>SUM('㈱塩釜:七ヶ浜'!W31)</f>
        <v>0</v>
      </c>
      <c r="X31" s="7">
        <f>SUM('㈱塩釜:七ヶ浜'!X31)</f>
        <v>0</v>
      </c>
      <c r="Y31" s="2">
        <f>SUM('㈱塩釜:七ヶ浜'!Y31)</f>
        <v>0</v>
      </c>
      <c r="Z31" s="2">
        <f>SUM('㈱塩釜:七ヶ浜'!Z31)</f>
        <v>0</v>
      </c>
      <c r="AA31" s="2">
        <f>SUM('㈱塩釜:七ヶ浜'!AA31)</f>
        <v>0</v>
      </c>
      <c r="AB31" s="2">
        <f>SUM('㈱塩釜:七ヶ浜'!AB31)</f>
        <v>0</v>
      </c>
      <c r="AC31" s="2">
        <f>SUM('㈱塩釜:七ヶ浜'!AC31)</f>
        <v>0</v>
      </c>
      <c r="AD31" s="2">
        <f>SUM('㈱塩釜:七ヶ浜'!AD31)</f>
        <v>0</v>
      </c>
      <c r="AE31" s="2">
        <f>SUM('㈱塩釜:七ヶ浜'!AE31)</f>
        <v>0</v>
      </c>
      <c r="AF31" s="2">
        <f>SUM('㈱塩釜:七ヶ浜'!AF31)</f>
        <v>0</v>
      </c>
      <c r="AG31" s="2">
        <f>SUM('㈱塩釜:七ヶ浜'!AG31)</f>
        <v>0</v>
      </c>
      <c r="AH31" s="2">
        <f>SUM('㈱塩釜:七ヶ浜'!AH31)</f>
        <v>0</v>
      </c>
      <c r="AI31" s="2">
        <f>SUM('㈱塩釜:七ヶ浜'!AI31)</f>
        <v>0</v>
      </c>
      <c r="AJ31" s="2">
        <f>SUM('㈱塩釜:七ヶ浜'!AJ31)</f>
        <v>0</v>
      </c>
      <c r="AK31" s="2">
        <f>SUM('㈱塩釜:七ヶ浜'!AK31)</f>
        <v>0</v>
      </c>
      <c r="AL31" s="2">
        <f>SUM('㈱塩釜:七ヶ浜'!AL31)</f>
        <v>0</v>
      </c>
      <c r="AM31" s="2">
        <f>SUM('㈱塩釜:七ヶ浜'!AM31)</f>
        <v>0</v>
      </c>
      <c r="AN31" s="2">
        <f>SUM('㈱塩釜:七ヶ浜'!AN31)</f>
        <v>0</v>
      </c>
      <c r="AO31" s="2">
        <f>SUM('㈱塩釜:七ヶ浜'!AO31)</f>
        <v>0</v>
      </c>
      <c r="AP31" s="2">
        <f>SUM('㈱塩釜:七ヶ浜'!AP31)</f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>
        <f>SUM('㈱塩釜:七ヶ浜'!D32)</f>
        <v>78</v>
      </c>
      <c r="E32" s="1">
        <f>SUM('㈱塩釜:七ヶ浜'!E32)</f>
        <v>269.69280000000003</v>
      </c>
      <c r="F32" s="1">
        <f>SUM('㈱塩釜:七ヶ浜'!F32)</f>
        <v>18664.791999999998</v>
      </c>
      <c r="G32" s="1">
        <f>SUM('㈱塩釜:七ヶ浜'!G32)</f>
        <v>0</v>
      </c>
      <c r="H32" s="1">
        <f>SUM('㈱塩釜:七ヶ浜'!H32)</f>
        <v>0</v>
      </c>
      <c r="I32" s="1">
        <f>SUM('㈱塩釜:七ヶ浜'!I32)</f>
        <v>0</v>
      </c>
      <c r="J32" s="1">
        <f>SUM('㈱塩釜:七ヶ浜'!J32)</f>
        <v>2</v>
      </c>
      <c r="K32" s="1">
        <f>SUM('㈱塩釜:七ヶ浜'!K32)</f>
        <v>0.0485</v>
      </c>
      <c r="L32" s="1">
        <f>SUM('㈱塩釜:七ヶ浜'!L32)</f>
        <v>38.179</v>
      </c>
      <c r="M32" s="1">
        <f>SUM('㈱塩釜:七ヶ浜'!M32)</f>
        <v>227</v>
      </c>
      <c r="N32" s="1">
        <f>SUM('㈱塩釜:七ヶ浜'!N32)</f>
        <v>38.228699999999996</v>
      </c>
      <c r="O32" s="1">
        <f>SUM('㈱塩釜:七ヶ浜'!O32)</f>
        <v>28899.845</v>
      </c>
      <c r="P32" s="1">
        <f>SUM('㈱塩釜:七ヶ浜'!P32)</f>
        <v>509</v>
      </c>
      <c r="Q32" s="1">
        <f>SUM('㈱塩釜:七ヶ浜'!Q32)</f>
        <v>2735.7094</v>
      </c>
      <c r="R32" s="1">
        <f>SUM('㈱塩釜:七ヶ浜'!R32)</f>
        <v>232245.04499999998</v>
      </c>
      <c r="S32" s="1">
        <f>SUM('㈱塩釜:七ヶ浜'!S32)</f>
        <v>704</v>
      </c>
      <c r="T32" s="1">
        <f>SUM('㈱塩釜:七ヶ浜'!T32)</f>
        <v>4280.1671</v>
      </c>
      <c r="U32" s="1">
        <f>SUM('㈱塩釜:七ヶ浜'!U32)</f>
        <v>347078.502</v>
      </c>
      <c r="V32" s="1">
        <f>SUM('㈱塩釜:七ヶ浜'!V32)</f>
        <v>694</v>
      </c>
      <c r="W32" s="1">
        <f>SUM('㈱塩釜:七ヶ浜'!W32)</f>
        <v>7417.428599999999</v>
      </c>
      <c r="X32" s="6">
        <f>SUM('㈱塩釜:七ヶ浜'!X32)</f>
        <v>636360.6680000001</v>
      </c>
      <c r="Y32" s="1">
        <f>SUM('㈱塩釜:七ヶ浜'!Y32)</f>
        <v>620</v>
      </c>
      <c r="Z32" s="1">
        <f>SUM('㈱塩釜:七ヶ浜'!Z32)</f>
        <v>3996.7967</v>
      </c>
      <c r="AA32" s="1">
        <f>SUM('㈱塩釜:七ヶ浜'!AA32)</f>
        <v>457718.42</v>
      </c>
      <c r="AB32" s="1">
        <f>SUM('㈱塩釜:七ヶ浜'!AB32)</f>
        <v>605</v>
      </c>
      <c r="AC32" s="1">
        <f>SUM('㈱塩釜:七ヶ浜'!AC32)</f>
        <v>1903.6797</v>
      </c>
      <c r="AD32" s="1">
        <f>SUM('㈱塩釜:七ヶ浜'!AD32)</f>
        <v>165479.075</v>
      </c>
      <c r="AE32" s="1">
        <f>SUM('㈱塩釜:七ヶ浜'!AE32)</f>
        <v>740</v>
      </c>
      <c r="AF32" s="1">
        <f>SUM('㈱塩釜:七ヶ浜'!AF32)</f>
        <v>2004.9570999999999</v>
      </c>
      <c r="AG32" s="1">
        <f>SUM('㈱塩釜:七ヶ浜'!AG32)</f>
        <v>228929.81100000002</v>
      </c>
      <c r="AH32" s="1">
        <f>SUM('㈱塩釜:七ヶ浜'!AH32)</f>
        <v>701</v>
      </c>
      <c r="AI32" s="1">
        <f>SUM('㈱塩釜:七ヶ浜'!AI32)</f>
        <v>2086.6851</v>
      </c>
      <c r="AJ32" s="1">
        <f>SUM('㈱塩釜:七ヶ浜'!AJ32)</f>
        <v>349121.878</v>
      </c>
      <c r="AK32" s="1">
        <f>SUM('㈱塩釜:七ヶ浜'!AK32)</f>
        <v>492</v>
      </c>
      <c r="AL32" s="1">
        <f>SUM('㈱塩釜:七ヶ浜'!AL32)</f>
        <v>5579.4146</v>
      </c>
      <c r="AM32" s="1">
        <f>SUM('㈱塩釜:七ヶ浜'!AM32)</f>
        <v>354759.911</v>
      </c>
      <c r="AN32" s="1">
        <f>SUM('㈱塩釜:七ヶ浜'!AN32)</f>
        <v>5372</v>
      </c>
      <c r="AO32" s="1">
        <f>SUM('㈱塩釜:七ヶ浜'!AO32)</f>
        <v>30312.808299999997</v>
      </c>
      <c r="AP32" s="1">
        <f>SUM('㈱塩釜:七ヶ浜'!AP32)</f>
        <v>2819296.126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>
        <f>SUM('㈱塩釜:七ヶ浜'!D33)</f>
        <v>5</v>
      </c>
      <c r="E33" s="2">
        <f>SUM('㈱塩釜:七ヶ浜'!E33)</f>
        <v>9.3124</v>
      </c>
      <c r="F33" s="2">
        <f>SUM('㈱塩釜:七ヶ浜'!F33)</f>
        <v>3552.979</v>
      </c>
      <c r="G33" s="2">
        <f>SUM('㈱塩釜:七ヶ浜'!G33)</f>
        <v>3</v>
      </c>
      <c r="H33" s="2">
        <f>SUM('㈱塩釜:七ヶ浜'!H33)</f>
        <v>4.283</v>
      </c>
      <c r="I33" s="2">
        <f>SUM('㈱塩釜:七ヶ浜'!I33)</f>
        <v>762.469</v>
      </c>
      <c r="J33" s="2">
        <f>SUM('㈱塩釜:七ヶ浜'!J33)</f>
        <v>1</v>
      </c>
      <c r="K33" s="2">
        <f>SUM('㈱塩釜:七ヶ浜'!K33)</f>
        <v>1.9727</v>
      </c>
      <c r="L33" s="2">
        <f>SUM('㈱塩釜:七ヶ浜'!L33)</f>
        <v>1085.92</v>
      </c>
      <c r="M33" s="2">
        <f>SUM('㈱塩釜:七ヶ浜'!M33)</f>
        <v>7</v>
      </c>
      <c r="N33" s="2">
        <f>SUM('㈱塩釜:七ヶ浜'!N33)</f>
        <v>2.8323</v>
      </c>
      <c r="O33" s="2">
        <f>SUM('㈱塩釜:七ヶ浜'!O33)</f>
        <v>5446.822</v>
      </c>
      <c r="P33" s="2">
        <f>SUM('㈱塩釜:七ヶ浜'!P33)</f>
        <v>9</v>
      </c>
      <c r="Q33" s="2">
        <f>SUM('㈱塩釜:七ヶ浜'!Q33)</f>
        <v>31.7784</v>
      </c>
      <c r="R33" s="2">
        <f>SUM('㈱塩釜:七ヶ浜'!R33)</f>
        <v>17056.699</v>
      </c>
      <c r="S33" s="2">
        <f>SUM('㈱塩釜:七ヶ浜'!S33)</f>
        <v>5</v>
      </c>
      <c r="T33" s="2">
        <f>SUM('㈱塩釜:七ヶ浜'!T33)</f>
        <v>5.4289</v>
      </c>
      <c r="U33" s="2">
        <f>SUM('㈱塩釜:七ヶ浜'!U33)</f>
        <v>2567.55</v>
      </c>
      <c r="V33" s="2">
        <f>SUM('㈱塩釜:七ヶ浜'!V33)</f>
        <v>5</v>
      </c>
      <c r="W33" s="2">
        <f>SUM('㈱塩釜:七ヶ浜'!W33)</f>
        <v>13.4059</v>
      </c>
      <c r="X33" s="7">
        <f>SUM('㈱塩釜:七ヶ浜'!X33)</f>
        <v>2644.632</v>
      </c>
      <c r="Y33" s="2">
        <f>SUM('㈱塩釜:七ヶ浜'!Y33)</f>
        <v>0</v>
      </c>
      <c r="Z33" s="2">
        <f>SUM('㈱塩釜:七ヶ浜'!Z33)</f>
        <v>0</v>
      </c>
      <c r="AA33" s="2">
        <f>SUM('㈱塩釜:七ヶ浜'!AA33)</f>
        <v>0</v>
      </c>
      <c r="AB33" s="2">
        <f>SUM('㈱塩釜:七ヶ浜'!AB33)</f>
        <v>0</v>
      </c>
      <c r="AC33" s="2">
        <f>SUM('㈱塩釜:七ヶ浜'!AC33)</f>
        <v>0</v>
      </c>
      <c r="AD33" s="2">
        <f>SUM('㈱塩釜:七ヶ浜'!AD33)</f>
        <v>0</v>
      </c>
      <c r="AE33" s="2">
        <f>SUM('㈱塩釜:七ヶ浜'!AE33)</f>
        <v>0</v>
      </c>
      <c r="AF33" s="2">
        <f>SUM('㈱塩釜:七ヶ浜'!AF33)</f>
        <v>0</v>
      </c>
      <c r="AG33" s="2">
        <f>SUM('㈱塩釜:七ヶ浜'!AG33)</f>
        <v>0</v>
      </c>
      <c r="AH33" s="2">
        <f>SUM('㈱塩釜:七ヶ浜'!AH33)</f>
        <v>0</v>
      </c>
      <c r="AI33" s="2">
        <f>SUM('㈱塩釜:七ヶ浜'!AI33)</f>
        <v>0</v>
      </c>
      <c r="AJ33" s="2">
        <f>SUM('㈱塩釜:七ヶ浜'!AJ33)</f>
        <v>0</v>
      </c>
      <c r="AK33" s="2">
        <f>SUM('㈱塩釜:七ヶ浜'!AK33)</f>
        <v>0</v>
      </c>
      <c r="AL33" s="2">
        <f>SUM('㈱塩釜:七ヶ浜'!AL33)</f>
        <v>0</v>
      </c>
      <c r="AM33" s="2">
        <f>SUM('㈱塩釜:七ヶ浜'!AM33)</f>
        <v>0</v>
      </c>
      <c r="AN33" s="2">
        <f>SUM('㈱塩釜:七ヶ浜'!AN33)</f>
        <v>35</v>
      </c>
      <c r="AO33" s="2">
        <f>SUM('㈱塩釜:七ヶ浜'!AO33)</f>
        <v>69.0136</v>
      </c>
      <c r="AP33" s="2">
        <f>SUM('㈱塩釜:七ヶ浜'!AP33)</f>
        <v>33117.071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>
        <f>SUM('㈱塩釜:七ヶ浜'!D34)</f>
        <v>77</v>
      </c>
      <c r="E34" s="1">
        <f>SUM('㈱塩釜:七ヶ浜'!E34)</f>
        <v>8.949000000000002</v>
      </c>
      <c r="F34" s="1">
        <f>SUM('㈱塩釜:七ヶ浜'!F34)</f>
        <v>3247.7020000000007</v>
      </c>
      <c r="G34" s="1">
        <f>SUM('㈱塩釜:七ヶ浜'!G34)</f>
        <v>15</v>
      </c>
      <c r="H34" s="1">
        <f>SUM('㈱塩釜:七ヶ浜'!H34)</f>
        <v>0.4914</v>
      </c>
      <c r="I34" s="1">
        <f>SUM('㈱塩釜:七ヶ浜'!I34)</f>
        <v>444.66299999999995</v>
      </c>
      <c r="J34" s="1">
        <f>SUM('㈱塩釜:七ヶ浜'!J34)</f>
        <v>28</v>
      </c>
      <c r="K34" s="1">
        <f>SUM('㈱塩釜:七ヶ浜'!K34)</f>
        <v>2.0743</v>
      </c>
      <c r="L34" s="1">
        <f>SUM('㈱塩釜:七ヶ浜'!L34)</f>
        <v>1011.2059999999999</v>
      </c>
      <c r="M34" s="1">
        <f>SUM('㈱塩釜:七ヶ浜'!M34)</f>
        <v>145</v>
      </c>
      <c r="N34" s="1">
        <f>SUM('㈱塩釜:七ヶ浜'!N34)</f>
        <v>12.865300000000001</v>
      </c>
      <c r="O34" s="1">
        <f>SUM('㈱塩釜:七ヶ浜'!O34)</f>
        <v>5602.706</v>
      </c>
      <c r="P34" s="1">
        <f>SUM('㈱塩釜:七ヶ浜'!P34)</f>
        <v>368</v>
      </c>
      <c r="Q34" s="1">
        <f>SUM('㈱塩釜:七ヶ浜'!Q34)</f>
        <v>27.347099999999998</v>
      </c>
      <c r="R34" s="1">
        <f>SUM('㈱塩釜:七ヶ浜'!R34)</f>
        <v>12855.776</v>
      </c>
      <c r="S34" s="1">
        <f>SUM('㈱塩釜:七ヶ浜'!S34)</f>
        <v>455</v>
      </c>
      <c r="T34" s="1">
        <f>SUM('㈱塩釜:七ヶ浜'!T34)</f>
        <v>29.8564</v>
      </c>
      <c r="U34" s="1">
        <f>SUM('㈱塩釜:七ヶ浜'!U34)</f>
        <v>13198.763999999997</v>
      </c>
      <c r="V34" s="1">
        <f>SUM('㈱塩釜:七ヶ浜'!V34)</f>
        <v>385</v>
      </c>
      <c r="W34" s="1">
        <f>SUM('㈱塩釜:七ヶ浜'!W34)</f>
        <v>73.2754</v>
      </c>
      <c r="X34" s="6">
        <f>SUM('㈱塩釜:七ヶ浜'!X34)</f>
        <v>15276.556</v>
      </c>
      <c r="Y34" s="1">
        <f>SUM('㈱塩釜:七ヶ浜'!Y34)</f>
        <v>282</v>
      </c>
      <c r="Z34" s="1">
        <f>SUM('㈱塩釜:七ヶ浜'!Z34)</f>
        <v>122.9981</v>
      </c>
      <c r="AA34" s="1">
        <f>SUM('㈱塩釜:七ヶ浜'!AA34)</f>
        <v>16740.162999999997</v>
      </c>
      <c r="AB34" s="1">
        <f>SUM('㈱塩釜:七ヶ浜'!AB34)</f>
        <v>288</v>
      </c>
      <c r="AC34" s="1">
        <f>SUM('㈱塩釜:七ヶ浜'!AC34)</f>
        <v>62.76660000000001</v>
      </c>
      <c r="AD34" s="1">
        <f>SUM('㈱塩釜:七ヶ浜'!AD34)</f>
        <v>11226.956999999999</v>
      </c>
      <c r="AE34" s="1">
        <f>SUM('㈱塩釜:七ヶ浜'!AE34)</f>
        <v>774</v>
      </c>
      <c r="AF34" s="1">
        <f>SUM('㈱塩釜:七ヶ浜'!AF34)</f>
        <v>281.8499</v>
      </c>
      <c r="AG34" s="1">
        <f>SUM('㈱塩釜:七ヶ浜'!AG34)</f>
        <v>81573.09000000001</v>
      </c>
      <c r="AH34" s="1">
        <f>SUM('㈱塩釜:七ヶ浜'!AH34)</f>
        <v>683</v>
      </c>
      <c r="AI34" s="1">
        <f>SUM('㈱塩釜:七ヶ浜'!AI34)</f>
        <v>475.5394</v>
      </c>
      <c r="AJ34" s="1">
        <f>SUM('㈱塩釜:七ヶ浜'!AJ34)</f>
        <v>189666.83800000002</v>
      </c>
      <c r="AK34" s="1">
        <f>SUM('㈱塩釜:七ヶ浜'!AK34)</f>
        <v>331</v>
      </c>
      <c r="AL34" s="1">
        <f>SUM('㈱塩釜:七ヶ浜'!AL34)</f>
        <v>167.08970000000002</v>
      </c>
      <c r="AM34" s="1">
        <f>SUM('㈱塩釜:七ヶ浜'!AM34)</f>
        <v>65877.878</v>
      </c>
      <c r="AN34" s="1">
        <f>SUM('㈱塩釜:七ヶ浜'!AN34)</f>
        <v>3831</v>
      </c>
      <c r="AO34" s="1">
        <f>SUM('㈱塩釜:七ヶ浜'!AO34)</f>
        <v>1265.1026</v>
      </c>
      <c r="AP34" s="1">
        <f>SUM('㈱塩釜:七ヶ浜'!AP34)</f>
        <v>416722.299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>
        <f>SUM('㈱塩釜:七ヶ浜'!D35)</f>
        <v>0</v>
      </c>
      <c r="E35" s="2">
        <f>SUM('㈱塩釜:七ヶ浜'!E35)</f>
        <v>0</v>
      </c>
      <c r="F35" s="2">
        <f>SUM('㈱塩釜:七ヶ浜'!F35)</f>
        <v>0</v>
      </c>
      <c r="G35" s="2">
        <f>SUM('㈱塩釜:七ヶ浜'!G35)</f>
        <v>0</v>
      </c>
      <c r="H35" s="2">
        <f>SUM('㈱塩釜:七ヶ浜'!H35)</f>
        <v>0</v>
      </c>
      <c r="I35" s="2">
        <f>SUM('㈱塩釜:七ヶ浜'!I35)</f>
        <v>0</v>
      </c>
      <c r="J35" s="2">
        <f>SUM('㈱塩釜:七ヶ浜'!J35)</f>
        <v>0</v>
      </c>
      <c r="K35" s="2">
        <f>SUM('㈱塩釜:七ヶ浜'!K35)</f>
        <v>0</v>
      </c>
      <c r="L35" s="2">
        <f>SUM('㈱塩釜:七ヶ浜'!L35)</f>
        <v>0</v>
      </c>
      <c r="M35" s="2">
        <f>SUM('㈱塩釜:七ヶ浜'!M35)</f>
        <v>0</v>
      </c>
      <c r="N35" s="2">
        <f>SUM('㈱塩釜:七ヶ浜'!N35)</f>
        <v>0</v>
      </c>
      <c r="O35" s="2">
        <f>SUM('㈱塩釜:七ヶ浜'!O35)</f>
        <v>0</v>
      </c>
      <c r="P35" s="2">
        <f>SUM('㈱塩釜:七ヶ浜'!P35)</f>
        <v>1</v>
      </c>
      <c r="Q35" s="2">
        <f>SUM('㈱塩釜:七ヶ浜'!Q35)</f>
        <v>0.0568</v>
      </c>
      <c r="R35" s="2">
        <f>SUM('㈱塩釜:七ヶ浜'!R35)</f>
        <v>25.819</v>
      </c>
      <c r="S35" s="2">
        <f>SUM('㈱塩釜:七ヶ浜'!S35)</f>
        <v>0</v>
      </c>
      <c r="T35" s="2">
        <f>SUM('㈱塩釜:七ヶ浜'!T35)</f>
        <v>0</v>
      </c>
      <c r="U35" s="2">
        <f>SUM('㈱塩釜:七ヶ浜'!U35)</f>
        <v>0</v>
      </c>
      <c r="V35" s="2">
        <f>SUM('㈱塩釜:七ヶ浜'!V35)</f>
        <v>1</v>
      </c>
      <c r="W35" s="2">
        <f>SUM('㈱塩釜:七ヶ浜'!W35)</f>
        <v>0.1912</v>
      </c>
      <c r="X35" s="7">
        <f>SUM('㈱塩釜:七ヶ浜'!X35)</f>
        <v>277.329</v>
      </c>
      <c r="Y35" s="2">
        <f>SUM('㈱塩釜:七ヶ浜'!Y35)</f>
        <v>0</v>
      </c>
      <c r="Z35" s="2">
        <f>SUM('㈱塩釜:七ヶ浜'!Z35)</f>
        <v>0</v>
      </c>
      <c r="AA35" s="2">
        <f>SUM('㈱塩釜:七ヶ浜'!AA35)</f>
        <v>0</v>
      </c>
      <c r="AB35" s="2">
        <f>SUM('㈱塩釜:七ヶ浜'!AB35)</f>
        <v>0</v>
      </c>
      <c r="AC35" s="2">
        <f>SUM('㈱塩釜:七ヶ浜'!AC35)</f>
        <v>0</v>
      </c>
      <c r="AD35" s="2">
        <f>SUM('㈱塩釜:七ヶ浜'!AD35)</f>
        <v>0</v>
      </c>
      <c r="AE35" s="2">
        <f>SUM('㈱塩釜:七ヶ浜'!AE35)</f>
        <v>0</v>
      </c>
      <c r="AF35" s="2">
        <f>SUM('㈱塩釜:七ヶ浜'!AF35)</f>
        <v>0</v>
      </c>
      <c r="AG35" s="2">
        <f>SUM('㈱塩釜:七ヶ浜'!AG35)</f>
        <v>0</v>
      </c>
      <c r="AH35" s="2">
        <f>SUM('㈱塩釜:七ヶ浜'!AH35)</f>
        <v>0</v>
      </c>
      <c r="AI35" s="2">
        <f>SUM('㈱塩釜:七ヶ浜'!AI35)</f>
        <v>0</v>
      </c>
      <c r="AJ35" s="2">
        <f>SUM('㈱塩釜:七ヶ浜'!AJ35)</f>
        <v>0</v>
      </c>
      <c r="AK35" s="2">
        <f>SUM('㈱塩釜:七ヶ浜'!AK35)</f>
        <v>0</v>
      </c>
      <c r="AL35" s="2">
        <f>SUM('㈱塩釜:七ヶ浜'!AL35)</f>
        <v>0</v>
      </c>
      <c r="AM35" s="2">
        <f>SUM('㈱塩釜:七ヶ浜'!AM35)</f>
        <v>0</v>
      </c>
      <c r="AN35" s="2">
        <f>SUM('㈱塩釜:七ヶ浜'!AN35)</f>
        <v>2</v>
      </c>
      <c r="AO35" s="2">
        <f>SUM('㈱塩釜:七ヶ浜'!AO35)</f>
        <v>0.248</v>
      </c>
      <c r="AP35" s="2">
        <f>SUM('㈱塩釜:七ヶ浜'!AP35)</f>
        <v>303.148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>
        <f>SUM('㈱塩釜:七ヶ浜'!D36)</f>
        <v>0</v>
      </c>
      <c r="E36" s="1">
        <f>SUM('㈱塩釜:七ヶ浜'!E36)</f>
        <v>0</v>
      </c>
      <c r="F36" s="1">
        <f>SUM('㈱塩釜:七ヶ浜'!F36)</f>
        <v>0</v>
      </c>
      <c r="G36" s="1">
        <f>SUM('㈱塩釜:七ヶ浜'!G36)</f>
        <v>23</v>
      </c>
      <c r="H36" s="1">
        <f>SUM('㈱塩釜:七ヶ浜'!H36)</f>
        <v>12.2646</v>
      </c>
      <c r="I36" s="1">
        <f>SUM('㈱塩釜:七ヶ浜'!I36)</f>
        <v>997.5219999999999</v>
      </c>
      <c r="J36" s="1">
        <f>SUM('㈱塩釜:七ヶ浜'!J36)</f>
        <v>346</v>
      </c>
      <c r="K36" s="1">
        <f>SUM('㈱塩釜:七ヶ浜'!K36)</f>
        <v>636.157</v>
      </c>
      <c r="L36" s="143">
        <f>SUM('㈱塩釜:七ヶ浜'!L36)</f>
        <v>45351.658</v>
      </c>
      <c r="M36" s="141">
        <f>SUM('㈱塩釜:七ヶ浜'!M36)</f>
        <v>329</v>
      </c>
      <c r="N36" s="1">
        <f>SUM('㈱塩釜:七ヶ浜'!N36)</f>
        <v>332.5574</v>
      </c>
      <c r="O36" s="1">
        <f>SUM('㈱塩釜:七ヶ浜'!O36)</f>
        <v>23621.623999999996</v>
      </c>
      <c r="P36" s="1">
        <f>SUM('㈱塩釜:七ヶ浜'!P36)</f>
        <v>53</v>
      </c>
      <c r="Q36" s="1">
        <f>SUM('㈱塩釜:七ヶ浜'!Q36)</f>
        <v>45.686</v>
      </c>
      <c r="R36" s="1">
        <f>SUM('㈱塩釜:七ヶ浜'!R36)</f>
        <v>3338.7230000000004</v>
      </c>
      <c r="S36" s="1">
        <f>SUM('㈱塩釜:七ヶ浜'!S36)</f>
        <v>14</v>
      </c>
      <c r="T36" s="1">
        <f>SUM('㈱塩釜:七ヶ浜'!T36)</f>
        <v>9.279</v>
      </c>
      <c r="U36" s="1">
        <f>SUM('㈱塩釜:七ヶ浜'!U36)</f>
        <v>438.434</v>
      </c>
      <c r="V36" s="1">
        <f>SUM('㈱塩釜:七ヶ浜'!V36)</f>
        <v>0</v>
      </c>
      <c r="W36" s="1">
        <f>SUM('㈱塩釜:七ヶ浜'!W36)</f>
        <v>0</v>
      </c>
      <c r="X36" s="6">
        <f>SUM('㈱塩釜:七ヶ浜'!X36)</f>
        <v>0</v>
      </c>
      <c r="Y36" s="1">
        <f>SUM('㈱塩釜:七ヶ浜'!Y36)</f>
        <v>0</v>
      </c>
      <c r="Z36" s="1">
        <f>SUM('㈱塩釜:七ヶ浜'!Z36)</f>
        <v>0</v>
      </c>
      <c r="AA36" s="1">
        <f>SUM('㈱塩釜:七ヶ浜'!AA36)</f>
        <v>0</v>
      </c>
      <c r="AB36" s="1">
        <f>SUM('㈱塩釜:七ヶ浜'!AB36)</f>
        <v>0</v>
      </c>
      <c r="AC36" s="1">
        <f>SUM('㈱塩釜:七ヶ浜'!AC36)</f>
        <v>0</v>
      </c>
      <c r="AD36" s="1">
        <f>SUM('㈱塩釜:七ヶ浜'!AD36)</f>
        <v>0</v>
      </c>
      <c r="AE36" s="1">
        <f>SUM('㈱塩釜:七ヶ浜'!AE36)</f>
        <v>0</v>
      </c>
      <c r="AF36" s="1">
        <f>SUM('㈱塩釜:七ヶ浜'!AF36)</f>
        <v>0</v>
      </c>
      <c r="AG36" s="1">
        <f>SUM('㈱塩釜:七ヶ浜'!AG36)</f>
        <v>0</v>
      </c>
      <c r="AH36" s="1">
        <f>SUM('㈱塩釜:七ヶ浜'!AH36)</f>
        <v>0</v>
      </c>
      <c r="AI36" s="1">
        <f>SUM('㈱塩釜:七ヶ浜'!AI36)</f>
        <v>0</v>
      </c>
      <c r="AJ36" s="1">
        <f>SUM('㈱塩釜:七ヶ浜'!AJ36)</f>
        <v>0</v>
      </c>
      <c r="AK36" s="1">
        <f>SUM('㈱塩釜:七ヶ浜'!AK36)</f>
        <v>0</v>
      </c>
      <c r="AL36" s="1">
        <f>SUM('㈱塩釜:七ヶ浜'!AL36)</f>
        <v>0</v>
      </c>
      <c r="AM36" s="1">
        <f>SUM('㈱塩釜:七ヶ浜'!AM36)</f>
        <v>0</v>
      </c>
      <c r="AN36" s="1">
        <f>SUM('㈱塩釜:七ヶ浜'!AN36)</f>
        <v>765</v>
      </c>
      <c r="AO36" s="1">
        <f>SUM('㈱塩釜:七ヶ浜'!AO36)</f>
        <v>1035.944</v>
      </c>
      <c r="AP36" s="1">
        <f>SUM('㈱塩釜:七ヶ浜'!AP36)</f>
        <v>73747.96100000001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>
        <f>SUM('㈱塩釜:七ヶ浜'!D37)</f>
        <v>0</v>
      </c>
      <c r="E37" s="2">
        <f>SUM('㈱塩釜:七ヶ浜'!E37)</f>
        <v>0</v>
      </c>
      <c r="F37" s="2">
        <f>SUM('㈱塩釜:七ヶ浜'!F37)</f>
        <v>0</v>
      </c>
      <c r="G37" s="2">
        <f>SUM('㈱塩釜:七ヶ浜'!G37)</f>
        <v>0</v>
      </c>
      <c r="H37" s="2">
        <f>SUM('㈱塩釜:七ヶ浜'!H37)</f>
        <v>0</v>
      </c>
      <c r="I37" s="2">
        <f>SUM('㈱塩釜:七ヶ浜'!I37)</f>
        <v>0</v>
      </c>
      <c r="J37" s="2">
        <f>SUM('㈱塩釜:七ヶ浜'!J37)</f>
        <v>0</v>
      </c>
      <c r="K37" s="2">
        <f>SUM('㈱塩釜:七ヶ浜'!K37)</f>
        <v>0</v>
      </c>
      <c r="L37" s="2">
        <f>SUM('㈱塩釜:七ヶ浜'!L37)</f>
        <v>0</v>
      </c>
      <c r="M37" s="2">
        <f>SUM('㈱塩釜:七ヶ浜'!M37)</f>
        <v>0</v>
      </c>
      <c r="N37" s="2">
        <f>SUM('㈱塩釜:七ヶ浜'!N37)</f>
        <v>0</v>
      </c>
      <c r="O37" s="2">
        <f>SUM('㈱塩釜:七ヶ浜'!O37)</f>
        <v>0</v>
      </c>
      <c r="P37" s="2">
        <f>SUM('㈱塩釜:七ヶ浜'!P37)</f>
        <v>0</v>
      </c>
      <c r="Q37" s="2">
        <f>SUM('㈱塩釜:七ヶ浜'!Q37)</f>
        <v>0</v>
      </c>
      <c r="R37" s="2">
        <f>SUM('㈱塩釜:七ヶ浜'!R37)</f>
        <v>0</v>
      </c>
      <c r="S37" s="2">
        <f>SUM('㈱塩釜:七ヶ浜'!S37)</f>
        <v>0</v>
      </c>
      <c r="T37" s="2">
        <f>SUM('㈱塩釜:七ヶ浜'!T37)</f>
        <v>0</v>
      </c>
      <c r="U37" s="2">
        <f>SUM('㈱塩釜:七ヶ浜'!U37)</f>
        <v>0</v>
      </c>
      <c r="V37" s="2">
        <f>SUM('㈱塩釜:七ヶ浜'!V37)</f>
        <v>0</v>
      </c>
      <c r="W37" s="2">
        <f>SUM('㈱塩釜:七ヶ浜'!W37)</f>
        <v>0</v>
      </c>
      <c r="X37" s="7">
        <f>SUM('㈱塩釜:七ヶ浜'!X37)</f>
        <v>0</v>
      </c>
      <c r="Y37" s="2">
        <f>SUM('㈱塩釜:七ヶ浜'!Y37)</f>
        <v>0</v>
      </c>
      <c r="Z37" s="2">
        <f>SUM('㈱塩釜:七ヶ浜'!Z37)</f>
        <v>0</v>
      </c>
      <c r="AA37" s="2">
        <f>SUM('㈱塩釜:七ヶ浜'!AA37)</f>
        <v>0</v>
      </c>
      <c r="AB37" s="2">
        <f>SUM('㈱塩釜:七ヶ浜'!AB37)</f>
        <v>0</v>
      </c>
      <c r="AC37" s="2">
        <f>SUM('㈱塩釜:七ヶ浜'!AC37)</f>
        <v>0</v>
      </c>
      <c r="AD37" s="2">
        <f>SUM('㈱塩釜:七ヶ浜'!AD37)</f>
        <v>0</v>
      </c>
      <c r="AE37" s="2">
        <f>SUM('㈱塩釜:七ヶ浜'!AE37)</f>
        <v>0</v>
      </c>
      <c r="AF37" s="2">
        <f>SUM('㈱塩釜:七ヶ浜'!AF37)</f>
        <v>0</v>
      </c>
      <c r="AG37" s="2">
        <f>SUM('㈱塩釜:七ヶ浜'!AG37)</f>
        <v>0</v>
      </c>
      <c r="AH37" s="2">
        <f>SUM('㈱塩釜:七ヶ浜'!AH37)</f>
        <v>0</v>
      </c>
      <c r="AI37" s="2">
        <f>SUM('㈱塩釜:七ヶ浜'!AI37)</f>
        <v>0</v>
      </c>
      <c r="AJ37" s="2">
        <f>SUM('㈱塩釜:七ヶ浜'!AJ37)</f>
        <v>0</v>
      </c>
      <c r="AK37" s="2">
        <f>SUM('㈱塩釜:七ヶ浜'!AK37)</f>
        <v>0</v>
      </c>
      <c r="AL37" s="2">
        <f>SUM('㈱塩釜:七ヶ浜'!AL37)</f>
        <v>0</v>
      </c>
      <c r="AM37" s="2">
        <f>SUM('㈱塩釜:七ヶ浜'!AM37)</f>
        <v>0</v>
      </c>
      <c r="AN37" s="2">
        <f>SUM('㈱塩釜:七ヶ浜'!AN37)</f>
        <v>0</v>
      </c>
      <c r="AO37" s="2">
        <f>SUM('㈱塩釜:七ヶ浜'!AO37)</f>
        <v>0</v>
      </c>
      <c r="AP37" s="2">
        <f>SUM('㈱塩釜:七ヶ浜'!AP37)</f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>
        <f>SUM('㈱塩釜:七ヶ浜'!D38)</f>
        <v>55</v>
      </c>
      <c r="E38" s="1">
        <f>SUM('㈱塩釜:七ヶ浜'!E38)</f>
        <v>4.9144000000000005</v>
      </c>
      <c r="F38" s="1">
        <f>SUM('㈱塩釜:七ヶ浜'!F38)</f>
        <v>1846.279</v>
      </c>
      <c r="G38" s="1">
        <f>SUM('㈱塩釜:七ヶ浜'!G38)</f>
        <v>24</v>
      </c>
      <c r="H38" s="1">
        <f>SUM('㈱塩釜:七ヶ浜'!H38)</f>
        <v>4.1756</v>
      </c>
      <c r="I38" s="1">
        <f>SUM('㈱塩釜:七ヶ浜'!I38)</f>
        <v>1446.334</v>
      </c>
      <c r="J38" s="1">
        <f>SUM('㈱塩釜:七ヶ浜'!J38)</f>
        <v>1457</v>
      </c>
      <c r="K38" s="1">
        <f>SUM('㈱塩釜:七ヶ浜'!K38)</f>
        <v>9787.8426</v>
      </c>
      <c r="L38" s="1">
        <f>SUM('㈱塩釜:七ヶ浜'!L38)</f>
        <v>561144.812</v>
      </c>
      <c r="M38" s="1">
        <f>SUM('㈱塩釜:七ヶ浜'!M38)</f>
        <v>1365</v>
      </c>
      <c r="N38" s="1">
        <f>SUM('㈱塩釜:七ヶ浜'!N38)</f>
        <v>8681.6526</v>
      </c>
      <c r="O38" s="1">
        <f>SUM('㈱塩釜:七ヶ浜'!O38)</f>
        <v>539831.084</v>
      </c>
      <c r="P38" s="1">
        <f>SUM('㈱塩釜:七ヶ浜'!P38)</f>
        <v>94</v>
      </c>
      <c r="Q38" s="1">
        <f>SUM('㈱塩釜:七ヶ浜'!Q38)</f>
        <v>6.1803</v>
      </c>
      <c r="R38" s="1">
        <f>SUM('㈱塩釜:七ヶ浜'!R38)</f>
        <v>2255.69905</v>
      </c>
      <c r="S38" s="1">
        <f>SUM('㈱塩釜:七ヶ浜'!S38)</f>
        <v>102</v>
      </c>
      <c r="T38" s="1">
        <f>SUM('㈱塩釜:七ヶ浜'!T38)</f>
        <v>6.8918</v>
      </c>
      <c r="U38" s="1">
        <f>SUM('㈱塩釜:七ヶ浜'!U38)</f>
        <v>2335.5098</v>
      </c>
      <c r="V38" s="1">
        <f>SUM('㈱塩釜:七ヶ浜'!V38)</f>
        <v>102</v>
      </c>
      <c r="W38" s="1">
        <f>SUM('㈱塩釜:七ヶ浜'!W38)</f>
        <v>4.6452</v>
      </c>
      <c r="X38" s="6">
        <f>SUM('㈱塩釜:七ヶ浜'!X38)</f>
        <v>1392.96785</v>
      </c>
      <c r="Y38" s="1">
        <f>SUM('㈱塩釜:七ヶ浜'!Y38)</f>
        <v>81</v>
      </c>
      <c r="Z38" s="1">
        <f>SUM('㈱塩釜:七ヶ浜'!Z38)</f>
        <v>5.7212</v>
      </c>
      <c r="AA38" s="1">
        <f>SUM('㈱塩釜:七ヶ浜'!AA38)</f>
        <v>1776.276</v>
      </c>
      <c r="AB38" s="1">
        <f>SUM('㈱塩釜:七ヶ浜'!AB38)</f>
        <v>73</v>
      </c>
      <c r="AC38" s="1">
        <f>SUM('㈱塩釜:七ヶ浜'!AC38)</f>
        <v>2.7477</v>
      </c>
      <c r="AD38" s="1">
        <f>SUM('㈱塩釜:七ヶ浜'!AD38)</f>
        <v>1168.724</v>
      </c>
      <c r="AE38" s="1">
        <f>SUM('㈱塩釜:七ヶ浜'!AE38)</f>
        <v>815</v>
      </c>
      <c r="AF38" s="1">
        <f>SUM('㈱塩釜:七ヶ浜'!AF38)</f>
        <v>82.9901</v>
      </c>
      <c r="AG38" s="1">
        <f>SUM('㈱塩釜:七ヶ浜'!AG38)</f>
        <v>30570.655</v>
      </c>
      <c r="AH38" s="1">
        <f>SUM('㈱塩釜:七ヶ浜'!AH38)</f>
        <v>1028</v>
      </c>
      <c r="AI38" s="1">
        <f>SUM('㈱塩釜:七ヶ浜'!AI38)</f>
        <v>186.335</v>
      </c>
      <c r="AJ38" s="1">
        <f>SUM('㈱塩釜:七ヶ浜'!AJ38)</f>
        <v>76056.03300000001</v>
      </c>
      <c r="AK38" s="1">
        <f>SUM('㈱塩釜:七ヶ浜'!AK38)</f>
        <v>548</v>
      </c>
      <c r="AL38" s="1">
        <f>SUM('㈱塩釜:七ヶ浜'!AL38)</f>
        <v>67.3801</v>
      </c>
      <c r="AM38" s="1">
        <f>SUM('㈱塩釜:七ヶ浜'!AM38)</f>
        <v>25087.280000000002</v>
      </c>
      <c r="AN38" s="1">
        <f>SUM('㈱塩釜:七ヶ浜'!AN38)</f>
        <v>5744</v>
      </c>
      <c r="AO38" s="1">
        <f>SUM('㈱塩釜:七ヶ浜'!AO38)</f>
        <v>18841.4766</v>
      </c>
      <c r="AP38" s="1">
        <f>SUM('㈱塩釜:七ヶ浜'!AP38)</f>
        <v>1244911.6537000001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>
        <f>SUM('㈱塩釜:七ヶ浜'!D39)</f>
        <v>0</v>
      </c>
      <c r="E39" s="2">
        <f>SUM('㈱塩釜:七ヶ浜'!E39)</f>
        <v>0</v>
      </c>
      <c r="F39" s="2">
        <f>SUM('㈱塩釜:七ヶ浜'!F39)</f>
        <v>0</v>
      </c>
      <c r="G39" s="2">
        <f>SUM('㈱塩釜:七ヶ浜'!G39)</f>
        <v>0</v>
      </c>
      <c r="H39" s="2">
        <f>SUM('㈱塩釜:七ヶ浜'!H39)</f>
        <v>0</v>
      </c>
      <c r="I39" s="2">
        <f>SUM('㈱塩釜:七ヶ浜'!I39)</f>
        <v>0</v>
      </c>
      <c r="J39" s="2">
        <f>SUM('㈱塩釜:七ヶ浜'!J39)</f>
        <v>0</v>
      </c>
      <c r="K39" s="2">
        <f>SUM('㈱塩釜:七ヶ浜'!K39)</f>
        <v>0</v>
      </c>
      <c r="L39" s="2">
        <f>SUM('㈱塩釜:七ヶ浜'!L39)</f>
        <v>0</v>
      </c>
      <c r="M39" s="2">
        <f>SUM('㈱塩釜:七ヶ浜'!M39)</f>
        <v>0</v>
      </c>
      <c r="N39" s="2">
        <f>SUM('㈱塩釜:七ヶ浜'!N39)</f>
        <v>0</v>
      </c>
      <c r="O39" s="2">
        <f>SUM('㈱塩釜:七ヶ浜'!O39)</f>
        <v>0</v>
      </c>
      <c r="P39" s="2">
        <f>SUM('㈱塩釜:七ヶ浜'!P39)</f>
        <v>0</v>
      </c>
      <c r="Q39" s="2">
        <f>SUM('㈱塩釜:七ヶ浜'!Q39)</f>
        <v>0</v>
      </c>
      <c r="R39" s="2">
        <f>SUM('㈱塩釜:七ヶ浜'!R39)</f>
        <v>0</v>
      </c>
      <c r="S39" s="2">
        <f>SUM('㈱塩釜:七ヶ浜'!S39)</f>
        <v>0</v>
      </c>
      <c r="T39" s="2">
        <f>SUM('㈱塩釜:七ヶ浜'!T39)</f>
        <v>0</v>
      </c>
      <c r="U39" s="2">
        <f>SUM('㈱塩釜:七ヶ浜'!U39)</f>
        <v>0</v>
      </c>
      <c r="V39" s="2">
        <f>SUM('㈱塩釜:七ヶ浜'!V39)</f>
        <v>0</v>
      </c>
      <c r="W39" s="2">
        <f>SUM('㈱塩釜:七ヶ浜'!W39)</f>
        <v>0</v>
      </c>
      <c r="X39" s="7">
        <f>SUM('㈱塩釜:七ヶ浜'!X39)</f>
        <v>0</v>
      </c>
      <c r="Y39" s="2">
        <f>SUM('㈱塩釜:七ヶ浜'!Y39)</f>
        <v>0</v>
      </c>
      <c r="Z39" s="2">
        <f>SUM('㈱塩釜:七ヶ浜'!Z39)</f>
        <v>0</v>
      </c>
      <c r="AA39" s="2">
        <f>SUM('㈱塩釜:七ヶ浜'!AA39)</f>
        <v>0</v>
      </c>
      <c r="AB39" s="2">
        <f>SUM('㈱塩釜:七ヶ浜'!AB39)</f>
        <v>0</v>
      </c>
      <c r="AC39" s="2">
        <f>SUM('㈱塩釜:七ヶ浜'!AC39)</f>
        <v>0</v>
      </c>
      <c r="AD39" s="2">
        <f>SUM('㈱塩釜:七ヶ浜'!AD39)</f>
        <v>0</v>
      </c>
      <c r="AE39" s="2">
        <f>SUM('㈱塩釜:七ヶ浜'!AE39)</f>
        <v>0</v>
      </c>
      <c r="AF39" s="2">
        <f>SUM('㈱塩釜:七ヶ浜'!AF39)</f>
        <v>0</v>
      </c>
      <c r="AG39" s="2">
        <f>SUM('㈱塩釜:七ヶ浜'!AG39)</f>
        <v>0</v>
      </c>
      <c r="AH39" s="2">
        <f>SUM('㈱塩釜:七ヶ浜'!AH39)</f>
        <v>0</v>
      </c>
      <c r="AI39" s="2">
        <f>SUM('㈱塩釜:七ヶ浜'!AI39)</f>
        <v>0</v>
      </c>
      <c r="AJ39" s="2">
        <f>SUM('㈱塩釜:七ヶ浜'!AJ39)</f>
        <v>0</v>
      </c>
      <c r="AK39" s="2">
        <f>SUM('㈱塩釜:七ヶ浜'!AK39)</f>
        <v>0</v>
      </c>
      <c r="AL39" s="2">
        <f>SUM('㈱塩釜:七ヶ浜'!AL39)</f>
        <v>0</v>
      </c>
      <c r="AM39" s="2">
        <f>SUM('㈱塩釜:七ヶ浜'!AM39)</f>
        <v>0</v>
      </c>
      <c r="AN39" s="2">
        <f>SUM('㈱塩釜:七ヶ浜'!AN39)</f>
        <v>0</v>
      </c>
      <c r="AO39" s="2">
        <f>SUM('㈱塩釜:七ヶ浜'!AO39)</f>
        <v>0</v>
      </c>
      <c r="AP39" s="2">
        <f>SUM('㈱塩釜:七ヶ浜'!AP39)</f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>
        <f>SUM('㈱塩釜:七ヶ浜'!D40)</f>
        <v>1</v>
      </c>
      <c r="E40" s="1">
        <f>SUM('㈱塩釜:七ヶ浜'!E40)</f>
        <v>13.9846</v>
      </c>
      <c r="F40" s="1">
        <f>SUM('㈱塩釜:七ヶ浜'!F40)</f>
        <v>1310.004</v>
      </c>
      <c r="G40" s="1">
        <f>SUM('㈱塩釜:七ヶ浜'!G40)</f>
        <v>2</v>
      </c>
      <c r="H40" s="1">
        <f>SUM('㈱塩釜:七ヶ浜'!H40)</f>
        <v>19.4077</v>
      </c>
      <c r="I40" s="1">
        <f>SUM('㈱塩釜:七ヶ浜'!I40)</f>
        <v>1527.441</v>
      </c>
      <c r="J40" s="1">
        <f>SUM('㈱塩釜:七ヶ浜'!J40)</f>
        <v>2</v>
      </c>
      <c r="K40" s="1">
        <f>SUM('㈱塩釜:七ヶ浜'!K40)</f>
        <v>185.233</v>
      </c>
      <c r="L40" s="1">
        <f>SUM('㈱塩釜:七ヶ浜'!L40)</f>
        <v>127924.394</v>
      </c>
      <c r="M40" s="1">
        <f>SUM('㈱塩釜:七ヶ浜'!M40)</f>
        <v>0</v>
      </c>
      <c r="N40" s="1">
        <f>SUM('㈱塩釜:七ヶ浜'!N40)</f>
        <v>0</v>
      </c>
      <c r="O40" s="1">
        <f>SUM('㈱塩釜:七ヶ浜'!O40)</f>
        <v>0</v>
      </c>
      <c r="P40" s="1">
        <f>SUM('㈱塩釜:七ヶ浜'!P40)</f>
        <v>0</v>
      </c>
      <c r="Q40" s="1">
        <f>SUM('㈱塩釜:七ヶ浜'!Q40)</f>
        <v>0</v>
      </c>
      <c r="R40" s="1">
        <f>SUM('㈱塩釜:七ヶ浜'!R40)</f>
        <v>0</v>
      </c>
      <c r="S40" s="1">
        <f>SUM('㈱塩釜:七ヶ浜'!S40)</f>
        <v>1</v>
      </c>
      <c r="T40" s="1">
        <f>SUM('㈱塩釜:七ヶ浜'!T40)</f>
        <v>16.8948</v>
      </c>
      <c r="U40" s="1">
        <f>SUM('㈱塩釜:七ヶ浜'!U40)</f>
        <v>11480.209</v>
      </c>
      <c r="V40" s="1">
        <f>SUM('㈱塩釜:七ヶ浜'!V40)</f>
        <v>3</v>
      </c>
      <c r="W40" s="1">
        <f>SUM('㈱塩釜:七ヶ浜'!W40)</f>
        <v>16.9885</v>
      </c>
      <c r="X40" s="6">
        <f>SUM('㈱塩釜:七ヶ浜'!X40)</f>
        <v>1138.872</v>
      </c>
      <c r="Y40" s="1">
        <f>SUM('㈱塩釜:七ヶ浜'!Y40)</f>
        <v>0</v>
      </c>
      <c r="Z40" s="1">
        <f>SUM('㈱塩釜:七ヶ浜'!Z40)</f>
        <v>0</v>
      </c>
      <c r="AA40" s="1">
        <f>SUM('㈱塩釜:七ヶ浜'!AA40)</f>
        <v>0</v>
      </c>
      <c r="AB40" s="1">
        <f>SUM('㈱塩釜:七ヶ浜'!AB40)</f>
        <v>1</v>
      </c>
      <c r="AC40" s="1">
        <f>SUM('㈱塩釜:七ヶ浜'!AC40)</f>
        <v>14.2635</v>
      </c>
      <c r="AD40" s="1">
        <f>SUM('㈱塩釜:七ヶ浜'!AD40)</f>
        <v>963.395</v>
      </c>
      <c r="AE40" s="1">
        <f>SUM('㈱塩釜:七ヶ浜'!AE40)</f>
        <v>2</v>
      </c>
      <c r="AF40" s="1">
        <f>SUM('㈱塩釜:七ヶ浜'!AF40)</f>
        <v>16.3839</v>
      </c>
      <c r="AG40" s="1">
        <f>SUM('㈱塩釜:七ヶ浜'!AG40)</f>
        <v>1321.159</v>
      </c>
      <c r="AH40" s="1">
        <f>SUM('㈱塩釜:七ヶ浜'!AH40)</f>
        <v>1</v>
      </c>
      <c r="AI40" s="1">
        <f>SUM('㈱塩釜:七ヶ浜'!AI40)</f>
        <v>10.4124</v>
      </c>
      <c r="AJ40" s="1">
        <f>SUM('㈱塩釜:七ヶ浜'!AJ40)</f>
        <v>6880.187</v>
      </c>
      <c r="AK40" s="1">
        <f>SUM('㈱塩釜:七ヶ浜'!AK40)</f>
        <v>0</v>
      </c>
      <c r="AL40" s="1">
        <f>SUM('㈱塩釜:七ヶ浜'!AL40)</f>
        <v>0</v>
      </c>
      <c r="AM40" s="1">
        <f>SUM('㈱塩釜:七ヶ浜'!AM40)</f>
        <v>0</v>
      </c>
      <c r="AN40" s="1">
        <f>SUM('㈱塩釜:七ヶ浜'!AN40)</f>
        <v>13</v>
      </c>
      <c r="AO40" s="1">
        <f>SUM('㈱塩釜:七ヶ浜'!AO40)</f>
        <v>293.5684</v>
      </c>
      <c r="AP40" s="1">
        <f>SUM('㈱塩釜:七ヶ浜'!AP40)</f>
        <v>152545.66100000002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>
        <f>SUM('㈱塩釜:七ヶ浜'!D41)</f>
        <v>0</v>
      </c>
      <c r="E41" s="2">
        <f>SUM('㈱塩釜:七ヶ浜'!E41)</f>
        <v>0</v>
      </c>
      <c r="F41" s="2">
        <f>SUM('㈱塩釜:七ヶ浜'!F41)</f>
        <v>0</v>
      </c>
      <c r="G41" s="2">
        <f>SUM('㈱塩釜:七ヶ浜'!G41)</f>
        <v>0</v>
      </c>
      <c r="H41" s="2">
        <f>SUM('㈱塩釜:七ヶ浜'!H41)</f>
        <v>0</v>
      </c>
      <c r="I41" s="2">
        <f>SUM('㈱塩釜:七ヶ浜'!I41)</f>
        <v>0</v>
      </c>
      <c r="J41" s="2">
        <f>SUM('㈱塩釜:七ヶ浜'!J41)</f>
        <v>1</v>
      </c>
      <c r="K41" s="2">
        <f>SUM('㈱塩釜:七ヶ浜'!K41)</f>
        <v>4.1282</v>
      </c>
      <c r="L41" s="2">
        <f>SUM('㈱塩釜:七ヶ浜'!L41)</f>
        <v>213.249</v>
      </c>
      <c r="M41" s="2">
        <f>SUM('㈱塩釜:七ヶ浜'!M41)</f>
        <v>0</v>
      </c>
      <c r="N41" s="2">
        <f>SUM('㈱塩釜:七ヶ浜'!N41)</f>
        <v>0</v>
      </c>
      <c r="O41" s="2">
        <f>SUM('㈱塩釜:七ヶ浜'!O41)</f>
        <v>0</v>
      </c>
      <c r="P41" s="2">
        <f>SUM('㈱塩釜:七ヶ浜'!P41)</f>
        <v>0</v>
      </c>
      <c r="Q41" s="2">
        <f>SUM('㈱塩釜:七ヶ浜'!Q41)</f>
        <v>0</v>
      </c>
      <c r="R41" s="2">
        <f>SUM('㈱塩釜:七ヶ浜'!R41)</f>
        <v>0</v>
      </c>
      <c r="S41" s="2">
        <f>SUM('㈱塩釜:七ヶ浜'!S41)</f>
        <v>0</v>
      </c>
      <c r="T41" s="2">
        <f>SUM('㈱塩釜:七ヶ浜'!T41)</f>
        <v>0</v>
      </c>
      <c r="U41" s="2">
        <f>SUM('㈱塩釜:七ヶ浜'!U41)</f>
        <v>0</v>
      </c>
      <c r="V41" s="2">
        <f>SUM('㈱塩釜:七ヶ浜'!V41)</f>
        <v>0</v>
      </c>
      <c r="W41" s="2">
        <f>SUM('㈱塩釜:七ヶ浜'!W41)</f>
        <v>0</v>
      </c>
      <c r="X41" s="7">
        <f>SUM('㈱塩釜:七ヶ浜'!X41)</f>
        <v>0</v>
      </c>
      <c r="Y41" s="2">
        <f>SUM('㈱塩釜:七ヶ浜'!Y41)</f>
        <v>0</v>
      </c>
      <c r="Z41" s="2">
        <f>SUM('㈱塩釜:七ヶ浜'!Z41)</f>
        <v>0</v>
      </c>
      <c r="AA41" s="2">
        <f>SUM('㈱塩釜:七ヶ浜'!AA41)</f>
        <v>0</v>
      </c>
      <c r="AB41" s="2">
        <f>SUM('㈱塩釜:七ヶ浜'!AB41)</f>
        <v>2</v>
      </c>
      <c r="AC41" s="2">
        <f>SUM('㈱塩釜:七ヶ浜'!AC41)</f>
        <v>21.2446</v>
      </c>
      <c r="AD41" s="2">
        <f>SUM('㈱塩釜:七ヶ浜'!AD41)</f>
        <v>1373.126</v>
      </c>
      <c r="AE41" s="2">
        <f>SUM('㈱塩釜:七ヶ浜'!AE41)</f>
        <v>1</v>
      </c>
      <c r="AF41" s="2">
        <f>SUM('㈱塩釜:七ヶ浜'!AF41)</f>
        <v>5.205</v>
      </c>
      <c r="AG41" s="2">
        <f>SUM('㈱塩釜:七ヶ浜'!AG41)</f>
        <v>353.409</v>
      </c>
      <c r="AH41" s="2">
        <f>SUM('㈱塩釜:七ヶ浜'!AH41)</f>
        <v>1</v>
      </c>
      <c r="AI41" s="2">
        <f>SUM('㈱塩釜:七ヶ浜'!AI41)</f>
        <v>7.0499</v>
      </c>
      <c r="AJ41" s="2">
        <f>SUM('㈱塩釜:七ヶ浜'!AJ41)</f>
        <v>409.295</v>
      </c>
      <c r="AK41" s="2">
        <f>SUM('㈱塩釜:七ヶ浜'!AK41)</f>
        <v>0</v>
      </c>
      <c r="AL41" s="2">
        <f>SUM('㈱塩釜:七ヶ浜'!AL41)</f>
        <v>0</v>
      </c>
      <c r="AM41" s="2">
        <f>SUM('㈱塩釜:七ヶ浜'!AM41)</f>
        <v>0</v>
      </c>
      <c r="AN41" s="2">
        <f>SUM('㈱塩釜:七ヶ浜'!AN41)</f>
        <v>5</v>
      </c>
      <c r="AO41" s="2">
        <f>SUM('㈱塩釜:七ヶ浜'!AO41)</f>
        <v>37.6277</v>
      </c>
      <c r="AP41" s="2">
        <f>SUM('㈱塩釜:七ヶ浜'!AP41)</f>
        <v>2349.079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>
        <f>SUM('㈱塩釜:七ヶ浜'!D42)</f>
        <v>16</v>
      </c>
      <c r="E42" s="1">
        <f>SUM('㈱塩釜:七ヶ浜'!E42)</f>
        <v>646.381</v>
      </c>
      <c r="F42" s="1">
        <f>SUM('㈱塩釜:七ヶ浜'!F42)</f>
        <v>308150.149</v>
      </c>
      <c r="G42" s="1">
        <f>SUM('㈱塩釜:七ヶ浜'!G42)</f>
        <v>20</v>
      </c>
      <c r="H42" s="1">
        <f>SUM('㈱塩釜:七ヶ浜'!H42)</f>
        <v>674.7502000000001</v>
      </c>
      <c r="I42" s="1">
        <f>SUM('㈱塩釜:七ヶ浜'!I42)</f>
        <v>358105.392</v>
      </c>
      <c r="J42" s="1">
        <f>SUM('㈱塩釜:七ヶ浜'!J42)</f>
        <v>19</v>
      </c>
      <c r="K42" s="1">
        <f>SUM('㈱塩釜:七ヶ浜'!K42)</f>
        <v>725.535</v>
      </c>
      <c r="L42" s="1">
        <f>SUM('㈱塩釜:七ヶ浜'!L42)</f>
        <v>368275.056</v>
      </c>
      <c r="M42" s="1">
        <f>SUM('㈱塩釜:七ヶ浜'!M42)</f>
        <v>19</v>
      </c>
      <c r="N42" s="1">
        <f>SUM('㈱塩釜:七ヶ浜'!N42)</f>
        <v>595.9637</v>
      </c>
      <c r="O42" s="1">
        <f>SUM('㈱塩釜:七ヶ浜'!O42)</f>
        <v>265291.387</v>
      </c>
      <c r="P42" s="1">
        <f>SUM('㈱塩釜:七ヶ浜'!P42)</f>
        <v>30</v>
      </c>
      <c r="Q42" s="1">
        <f>SUM('㈱塩釜:七ヶ浜'!Q42)</f>
        <v>1100.002</v>
      </c>
      <c r="R42" s="1">
        <f>SUM('㈱塩釜:七ヶ浜'!R42)</f>
        <v>327613.3134</v>
      </c>
      <c r="S42" s="1">
        <f>SUM('㈱塩釜:七ヶ浜'!S42)</f>
        <v>25</v>
      </c>
      <c r="T42" s="1">
        <f>SUM('㈱塩釜:七ヶ浜'!T42)</f>
        <v>1071.3068</v>
      </c>
      <c r="U42" s="1">
        <f>SUM('㈱塩釜:七ヶ浜'!U42)</f>
        <v>214198.82185</v>
      </c>
      <c r="V42" s="1">
        <f>SUM('㈱塩釜:七ヶ浜'!V42)</f>
        <v>21</v>
      </c>
      <c r="W42" s="1">
        <f>SUM('㈱塩釜:七ヶ浜'!W42)</f>
        <v>1186.4738000000002</v>
      </c>
      <c r="X42" s="6">
        <f>SUM('㈱塩釜:七ヶ浜'!X42)</f>
        <v>207196.7138</v>
      </c>
      <c r="Y42" s="1">
        <f>SUM('㈱塩釜:七ヶ浜'!Y42)</f>
        <v>8</v>
      </c>
      <c r="Z42" s="1">
        <f>SUM('㈱塩釜:七ヶ浜'!Z42)</f>
        <v>189.755</v>
      </c>
      <c r="AA42" s="1">
        <f>SUM('㈱塩釜:七ヶ浜'!AA42)</f>
        <v>56829.8302</v>
      </c>
      <c r="AB42" s="1">
        <f>SUM('㈱塩釜:七ヶ浜'!AB42)</f>
        <v>13</v>
      </c>
      <c r="AC42" s="1">
        <f>SUM('㈱塩釜:七ヶ浜'!AC42)</f>
        <v>583.2844</v>
      </c>
      <c r="AD42" s="1">
        <f>SUM('㈱塩釜:七ヶ浜'!AD42)</f>
        <v>205796.111</v>
      </c>
      <c r="AE42" s="1">
        <f>SUM('㈱塩釜:七ヶ浜'!AE42)</f>
        <v>15</v>
      </c>
      <c r="AF42" s="1">
        <f>SUM('㈱塩釜:七ヶ浜'!AF42)</f>
        <v>867.9244</v>
      </c>
      <c r="AG42" s="1">
        <f>SUM('㈱塩釜:七ヶ浜'!AG42)</f>
        <v>319675.97400000005</v>
      </c>
      <c r="AH42" s="1">
        <f>SUM('㈱塩釜:七ヶ浜'!AH42)</f>
        <v>21</v>
      </c>
      <c r="AI42" s="1">
        <f>SUM('㈱塩釜:七ヶ浜'!AI42)</f>
        <v>983.8231</v>
      </c>
      <c r="AJ42" s="1">
        <f>SUM('㈱塩釜:七ヶ浜'!AJ42)</f>
        <v>374269.381</v>
      </c>
      <c r="AK42" s="1">
        <f>SUM('㈱塩釜:七ヶ浜'!AK42)</f>
        <v>22</v>
      </c>
      <c r="AL42" s="1">
        <f>SUM('㈱塩釜:七ヶ浜'!AL42)</f>
        <v>966.5844000000001</v>
      </c>
      <c r="AM42" s="1">
        <f>SUM('㈱塩釜:七ヶ浜'!AM42)</f>
        <v>403045.769</v>
      </c>
      <c r="AN42" s="1">
        <f>SUM('㈱塩釜:七ヶ浜'!AN42)</f>
        <v>229</v>
      </c>
      <c r="AO42" s="1">
        <f>SUM('㈱塩釜:七ヶ浜'!AO42)</f>
        <v>9591.783800000001</v>
      </c>
      <c r="AP42" s="1">
        <f>SUM('㈱塩釜:七ヶ浜'!AP42)</f>
        <v>3408447.89825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>
        <f>SUM('㈱塩釜:七ヶ浜'!D43)</f>
        <v>33</v>
      </c>
      <c r="E43" s="2">
        <f>SUM('㈱塩釜:七ヶ浜'!E43)</f>
        <v>805.0419999999999</v>
      </c>
      <c r="F43" s="2">
        <f>SUM('㈱塩釜:七ヶ浜'!F43)</f>
        <v>326908.784</v>
      </c>
      <c r="G43" s="2">
        <f>SUM('㈱塩釜:七ヶ浜'!G43)</f>
        <v>35</v>
      </c>
      <c r="H43" s="2">
        <f>SUM('㈱塩釜:七ヶ浜'!H43)</f>
        <v>737.0545</v>
      </c>
      <c r="I43" s="2">
        <f>SUM('㈱塩釜:七ヶ浜'!I43)</f>
        <v>357162.183</v>
      </c>
      <c r="J43" s="2">
        <f>SUM('㈱塩釜:七ヶ浜'!J43)</f>
        <v>24</v>
      </c>
      <c r="K43" s="2">
        <f>SUM('㈱塩釜:七ヶ浜'!K43)</f>
        <v>403.3198</v>
      </c>
      <c r="L43" s="2">
        <f>SUM('㈱塩釜:七ヶ浜'!L43)</f>
        <v>222364.47699999998</v>
      </c>
      <c r="M43" s="2">
        <f>SUM('㈱塩釜:七ヶ浜'!M43)</f>
        <v>33</v>
      </c>
      <c r="N43" s="2">
        <f>SUM('㈱塩釜:七ヶ浜'!N43)</f>
        <v>675.6418</v>
      </c>
      <c r="O43" s="2">
        <f>SUM('㈱塩釜:七ヶ浜'!O43)</f>
        <v>325429.607</v>
      </c>
      <c r="P43" s="2">
        <f>SUM('㈱塩釜:七ヶ浜'!P43)</f>
        <v>53</v>
      </c>
      <c r="Q43" s="2">
        <f>SUM('㈱塩釜:七ヶ浜'!Q43)</f>
        <v>1016.0485000000001</v>
      </c>
      <c r="R43" s="2">
        <f>SUM('㈱塩釜:七ヶ浜'!R43)</f>
        <v>270752.32565</v>
      </c>
      <c r="S43" s="2">
        <f>SUM('㈱塩釜:七ヶ浜'!S43)</f>
        <v>50</v>
      </c>
      <c r="T43" s="2">
        <f>SUM('㈱塩釜:七ヶ浜'!T43)</f>
        <v>740.4174</v>
      </c>
      <c r="U43" s="2">
        <f>SUM('㈱塩釜:七ヶ浜'!U43)</f>
        <v>163680.3531</v>
      </c>
      <c r="V43" s="2">
        <f>SUM('㈱塩釜:七ヶ浜'!V43)</f>
        <v>26</v>
      </c>
      <c r="W43" s="2">
        <f>SUM('㈱塩釜:七ヶ浜'!W43)</f>
        <v>413.2095</v>
      </c>
      <c r="X43" s="7">
        <f>SUM('㈱塩釜:七ヶ浜'!X43)</f>
        <v>115055.28330000001</v>
      </c>
      <c r="Y43" s="2">
        <f>SUM('㈱塩釜:七ヶ浜'!Y43)</f>
        <v>64</v>
      </c>
      <c r="Z43" s="2">
        <f>SUM('㈱塩釜:七ヶ浜'!Z43)</f>
        <v>316.9882</v>
      </c>
      <c r="AA43" s="2">
        <f>SUM('㈱塩釜:七ヶ浜'!AA43)</f>
        <v>240438.78075</v>
      </c>
      <c r="AB43" s="2">
        <f>SUM('㈱塩釜:七ヶ浜'!AB43)</f>
        <v>98</v>
      </c>
      <c r="AC43" s="2">
        <f>SUM('㈱塩釜:七ヶ浜'!AC43)</f>
        <v>511.1933</v>
      </c>
      <c r="AD43" s="2">
        <f>SUM('㈱塩釜:七ヶ浜'!AD43)</f>
        <v>612504.583</v>
      </c>
      <c r="AE43" s="2">
        <f>SUM('㈱塩釜:七ヶ浜'!AE43)</f>
        <v>146</v>
      </c>
      <c r="AF43" s="2">
        <f>SUM('㈱塩釜:七ヶ浜'!AF43)</f>
        <v>1449.2727</v>
      </c>
      <c r="AG43" s="2">
        <f>SUM('㈱塩釜:七ヶ浜'!AG43)</f>
        <v>1242059.2110000001</v>
      </c>
      <c r="AH43" s="2">
        <f>SUM('㈱塩釜:七ヶ浜'!AH43)</f>
        <v>99</v>
      </c>
      <c r="AI43" s="2">
        <f>SUM('㈱塩釜:七ヶ浜'!AI43)</f>
        <v>1077.5597</v>
      </c>
      <c r="AJ43" s="2">
        <f>SUM('㈱塩釜:七ヶ浜'!AJ43)</f>
        <v>978709.7</v>
      </c>
      <c r="AK43" s="2">
        <f>SUM('㈱塩釜:七ヶ浜'!AK43)</f>
        <v>69</v>
      </c>
      <c r="AL43" s="2">
        <f>SUM('㈱塩釜:七ヶ浜'!AL43)</f>
        <v>1167.6158</v>
      </c>
      <c r="AM43" s="2">
        <f>SUM('㈱塩釜:七ヶ浜'!AM43)</f>
        <v>742547.93</v>
      </c>
      <c r="AN43" s="2">
        <f>SUM('㈱塩釜:七ヶ浜'!AN43)</f>
        <v>730</v>
      </c>
      <c r="AO43" s="2">
        <f>SUM('㈱塩釜:七ヶ浜'!AO43)</f>
        <v>9313.3632</v>
      </c>
      <c r="AP43" s="2">
        <f>SUM('㈱塩釜:七ヶ浜'!AP43)</f>
        <v>5597613.217800001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>
        <f>SUM('㈱塩釜:七ヶ浜'!D44)</f>
        <v>63</v>
      </c>
      <c r="E44" s="1">
        <f>SUM('㈱塩釜:七ヶ浜'!E44)</f>
        <v>3.0737</v>
      </c>
      <c r="F44" s="1">
        <f>SUM('㈱塩釜:七ヶ浜'!F44)</f>
        <v>1121.491</v>
      </c>
      <c r="G44" s="1">
        <f>SUM('㈱塩釜:七ヶ浜'!G44)</f>
        <v>49</v>
      </c>
      <c r="H44" s="1">
        <f>SUM('㈱塩釜:七ヶ浜'!H44)</f>
        <v>1.6207</v>
      </c>
      <c r="I44" s="1">
        <f>SUM('㈱塩釜:七ヶ浜'!I44)</f>
        <v>816.623</v>
      </c>
      <c r="J44" s="1">
        <f>SUM('㈱塩釜:七ヶ浜'!J44)</f>
        <v>60</v>
      </c>
      <c r="K44" s="1">
        <f>SUM('㈱塩釜:七ヶ浜'!K44)</f>
        <v>1.2395</v>
      </c>
      <c r="L44" s="1">
        <f>SUM('㈱塩釜:七ヶ浜'!L44)</f>
        <v>883.004</v>
      </c>
      <c r="M44" s="1">
        <f>SUM('㈱塩釜:七ヶ浜'!M44)</f>
        <v>70</v>
      </c>
      <c r="N44" s="1">
        <f>SUM('㈱塩釜:七ヶ浜'!N44)</f>
        <v>1.6254</v>
      </c>
      <c r="O44" s="1">
        <f>SUM('㈱塩釜:七ヶ浜'!O44)</f>
        <v>1138.677</v>
      </c>
      <c r="P44" s="1">
        <f>SUM('㈱塩釜:七ヶ浜'!P44)</f>
        <v>25</v>
      </c>
      <c r="Q44" s="1">
        <f>SUM('㈱塩釜:七ヶ浜'!Q44)</f>
        <v>0.4117</v>
      </c>
      <c r="R44" s="1">
        <f>SUM('㈱塩釜:七ヶ浜'!R44)</f>
        <v>294.769</v>
      </c>
      <c r="S44" s="1">
        <f>SUM('㈱塩釜:七ヶ浜'!S44)</f>
        <v>7</v>
      </c>
      <c r="T44" s="1">
        <f>SUM('㈱塩釜:七ヶ浜'!T44)</f>
        <v>0.1563</v>
      </c>
      <c r="U44" s="1">
        <f>SUM('㈱塩釜:七ヶ浜'!U44)</f>
        <v>82.38</v>
      </c>
      <c r="V44" s="1">
        <f>SUM('㈱塩釜:七ヶ浜'!V44)</f>
        <v>12</v>
      </c>
      <c r="W44" s="1">
        <f>SUM('㈱塩釜:七ヶ浜'!W44)</f>
        <v>0.3122</v>
      </c>
      <c r="X44" s="6">
        <f>SUM('㈱塩釜:七ヶ浜'!X44)</f>
        <v>190.005</v>
      </c>
      <c r="Y44" s="1">
        <f>SUM('㈱塩釜:七ヶ浜'!Y44)</f>
        <v>17</v>
      </c>
      <c r="Z44" s="1">
        <f>SUM('㈱塩釜:七ヶ浜'!Z44)</f>
        <v>0.2859</v>
      </c>
      <c r="AA44" s="1">
        <f>SUM('㈱塩釜:七ヶ浜'!AA44)</f>
        <v>254.026</v>
      </c>
      <c r="AB44" s="1">
        <f>SUM('㈱塩釜:七ヶ浜'!AB44)</f>
        <v>12</v>
      </c>
      <c r="AC44" s="1">
        <f>SUM('㈱塩釜:七ヶ浜'!AC44)</f>
        <v>0.4906</v>
      </c>
      <c r="AD44" s="1">
        <f>SUM('㈱塩釜:七ヶ浜'!AD44)</f>
        <v>243.289</v>
      </c>
      <c r="AE44" s="1">
        <f>SUM('㈱塩釜:七ヶ浜'!AE44)</f>
        <v>70</v>
      </c>
      <c r="AF44" s="1">
        <f>SUM('㈱塩釜:七ヶ浜'!AF44)</f>
        <v>3.0391</v>
      </c>
      <c r="AG44" s="1">
        <f>SUM('㈱塩釜:七ヶ浜'!AG44)</f>
        <v>1504.676</v>
      </c>
      <c r="AH44" s="1">
        <f>SUM('㈱塩釜:七ヶ浜'!AH44)</f>
        <v>89</v>
      </c>
      <c r="AI44" s="1">
        <f>SUM('㈱塩釜:七ヶ浜'!AI44)</f>
        <v>4.4463</v>
      </c>
      <c r="AJ44" s="1">
        <f>SUM('㈱塩釜:七ヶ浜'!AJ44)</f>
        <v>3096.497</v>
      </c>
      <c r="AK44" s="1">
        <f>SUM('㈱塩釜:七ヶ浜'!AK44)</f>
        <v>179</v>
      </c>
      <c r="AL44" s="1">
        <f>SUM('㈱塩釜:七ヶ浜'!AL44)</f>
        <v>7.2234</v>
      </c>
      <c r="AM44" s="1">
        <f>SUM('㈱塩釜:七ヶ浜'!AM44)</f>
        <v>5458.616</v>
      </c>
      <c r="AN44" s="1">
        <f>SUM('㈱塩釜:七ヶ浜'!AN44)</f>
        <v>653</v>
      </c>
      <c r="AO44" s="1">
        <f>SUM('㈱塩釜:七ヶ浜'!AO44)</f>
        <v>23.924799999999998</v>
      </c>
      <c r="AP44" s="1">
        <f>SUM('㈱塩釜:七ヶ浜'!AP44)</f>
        <v>15084.053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>
        <f>SUM('㈱塩釜:七ヶ浜'!D45)</f>
        <v>2</v>
      </c>
      <c r="E45" s="2">
        <f>SUM('㈱塩釜:七ヶ浜'!E45)</f>
        <v>1.2508</v>
      </c>
      <c r="F45" s="2">
        <f>SUM('㈱塩釜:七ヶ浜'!F45)</f>
        <v>203.797</v>
      </c>
      <c r="G45" s="2">
        <f>SUM('㈱塩釜:七ヶ浜'!G45)</f>
        <v>12</v>
      </c>
      <c r="H45" s="2">
        <f>SUM('㈱塩釜:七ヶ浜'!H45)</f>
        <v>1.8219</v>
      </c>
      <c r="I45" s="2">
        <f>SUM('㈱塩釜:七ヶ浜'!I45)</f>
        <v>252.353</v>
      </c>
      <c r="J45" s="2">
        <f>SUM('㈱塩釜:七ヶ浜'!J45)</f>
        <v>14</v>
      </c>
      <c r="K45" s="2">
        <f>SUM('㈱塩釜:七ヶ浜'!K45)</f>
        <v>0.1821</v>
      </c>
      <c r="L45" s="2">
        <f>SUM('㈱塩釜:七ヶ浜'!L45)</f>
        <v>209.701</v>
      </c>
      <c r="M45" s="2">
        <f>SUM('㈱塩釜:七ヶ浜'!M45)</f>
        <v>25</v>
      </c>
      <c r="N45" s="2">
        <f>SUM('㈱塩釜:七ヶ浜'!N45)</f>
        <v>0.5874</v>
      </c>
      <c r="O45" s="2">
        <f>SUM('㈱塩釜:七ヶ浜'!O45)</f>
        <v>295.54</v>
      </c>
      <c r="P45" s="2">
        <f>SUM('㈱塩釜:七ヶ浜'!P45)</f>
        <v>8</v>
      </c>
      <c r="Q45" s="2">
        <f>SUM('㈱塩釜:七ヶ浜'!Q45)</f>
        <v>0.5223</v>
      </c>
      <c r="R45" s="2">
        <f>SUM('㈱塩釜:七ヶ浜'!R45)</f>
        <v>145.334</v>
      </c>
      <c r="S45" s="2">
        <f>SUM('㈱塩釜:七ヶ浜'!S45)</f>
        <v>0</v>
      </c>
      <c r="T45" s="2">
        <f>SUM('㈱塩釜:七ヶ浜'!T45)</f>
        <v>0</v>
      </c>
      <c r="U45" s="2">
        <f>SUM('㈱塩釜:七ヶ浜'!U45)</f>
        <v>0</v>
      </c>
      <c r="V45" s="2">
        <f>SUM('㈱塩釜:七ヶ浜'!V45)</f>
        <v>0</v>
      </c>
      <c r="W45" s="2">
        <f>SUM('㈱塩釜:七ヶ浜'!W45)</f>
        <v>0</v>
      </c>
      <c r="X45" s="7">
        <f>SUM('㈱塩釜:七ヶ浜'!X45)</f>
        <v>0</v>
      </c>
      <c r="Y45" s="2">
        <f>SUM('㈱塩釜:七ヶ浜'!Y45)</f>
        <v>0</v>
      </c>
      <c r="Z45" s="2">
        <f>SUM('㈱塩釜:七ヶ浜'!Z45)</f>
        <v>0</v>
      </c>
      <c r="AA45" s="2">
        <f>SUM('㈱塩釜:七ヶ浜'!AA45)</f>
        <v>0</v>
      </c>
      <c r="AB45" s="2">
        <f>SUM('㈱塩釜:七ヶ浜'!AB45)</f>
        <v>0</v>
      </c>
      <c r="AC45" s="2">
        <f>SUM('㈱塩釜:七ヶ浜'!AC45)</f>
        <v>0</v>
      </c>
      <c r="AD45" s="2">
        <f>SUM('㈱塩釜:七ヶ浜'!AD45)</f>
        <v>0</v>
      </c>
      <c r="AE45" s="2">
        <f>SUM('㈱塩釜:七ヶ浜'!AE45)</f>
        <v>0</v>
      </c>
      <c r="AF45" s="2">
        <f>SUM('㈱塩釜:七ヶ浜'!AF45)</f>
        <v>0</v>
      </c>
      <c r="AG45" s="2">
        <f>SUM('㈱塩釜:七ヶ浜'!AG45)</f>
        <v>0</v>
      </c>
      <c r="AH45" s="2">
        <f>SUM('㈱塩釜:七ヶ浜'!AH45)</f>
        <v>10</v>
      </c>
      <c r="AI45" s="2">
        <f>SUM('㈱塩釜:七ヶ浜'!AI45)</f>
        <v>0.39</v>
      </c>
      <c r="AJ45" s="2">
        <f>SUM('㈱塩釜:七ヶ浜'!AJ45)</f>
        <v>243.312</v>
      </c>
      <c r="AK45" s="2">
        <f>SUM('㈱塩釜:七ヶ浜'!AK45)</f>
        <v>0</v>
      </c>
      <c r="AL45" s="2">
        <f>SUM('㈱塩釜:七ヶ浜'!AL45)</f>
        <v>0</v>
      </c>
      <c r="AM45" s="2">
        <f>SUM('㈱塩釜:七ヶ浜'!AM45)</f>
        <v>0</v>
      </c>
      <c r="AN45" s="2">
        <f>SUM('㈱塩釜:七ヶ浜'!AN45)</f>
        <v>71</v>
      </c>
      <c r="AO45" s="2">
        <f>SUM('㈱塩釜:七ヶ浜'!AO45)</f>
        <v>4.7545</v>
      </c>
      <c r="AP45" s="2">
        <f>SUM('㈱塩釜:七ヶ浜'!AP45)</f>
        <v>1350.0370000000003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>
        <f>SUM('㈱塩釜:七ヶ浜'!D46)</f>
        <v>0</v>
      </c>
      <c r="E46" s="1">
        <f>SUM('㈱塩釜:七ヶ浜'!E46)</f>
        <v>0</v>
      </c>
      <c r="F46" s="1">
        <f>SUM('㈱塩釜:七ヶ浜'!F46)</f>
        <v>0</v>
      </c>
      <c r="G46" s="1">
        <f>SUM('㈱塩釜:七ヶ浜'!G46)</f>
        <v>0</v>
      </c>
      <c r="H46" s="1">
        <f>SUM('㈱塩釜:七ヶ浜'!H46)</f>
        <v>0</v>
      </c>
      <c r="I46" s="1">
        <f>SUM('㈱塩釜:七ヶ浜'!I46)</f>
        <v>0</v>
      </c>
      <c r="J46" s="1">
        <f>SUM('㈱塩釜:七ヶ浜'!J46)</f>
        <v>0</v>
      </c>
      <c r="K46" s="1">
        <f>SUM('㈱塩釜:七ヶ浜'!K46)</f>
        <v>0</v>
      </c>
      <c r="L46" s="1">
        <f>SUM('㈱塩釜:七ヶ浜'!L46)</f>
        <v>0</v>
      </c>
      <c r="M46" s="1">
        <f>SUM('㈱塩釜:七ヶ浜'!M46)</f>
        <v>0</v>
      </c>
      <c r="N46" s="1">
        <f>SUM('㈱塩釜:七ヶ浜'!N46)</f>
        <v>0</v>
      </c>
      <c r="O46" s="1">
        <f>SUM('㈱塩釜:七ヶ浜'!O46)</f>
        <v>0</v>
      </c>
      <c r="P46" s="1">
        <f>SUM('㈱塩釜:七ヶ浜'!P46)</f>
        <v>33</v>
      </c>
      <c r="Q46" s="1">
        <f>SUM('㈱塩釜:七ヶ浜'!Q46)</f>
        <v>0.8183</v>
      </c>
      <c r="R46" s="1">
        <f>SUM('㈱塩釜:七ヶ浜'!R46)</f>
        <v>543.341</v>
      </c>
      <c r="S46" s="1">
        <f>SUM('㈱塩釜:七ヶ浜'!S46)</f>
        <v>63</v>
      </c>
      <c r="T46" s="1">
        <f>SUM('㈱塩釜:七ヶ浜'!T46)</f>
        <v>1.7345</v>
      </c>
      <c r="U46" s="1">
        <f>SUM('㈱塩釜:七ヶ浜'!U46)</f>
        <v>731.205</v>
      </c>
      <c r="V46" s="1">
        <f>SUM('㈱塩釜:七ヶ浜'!V46)</f>
        <v>36</v>
      </c>
      <c r="W46" s="1">
        <f>SUM('㈱塩釜:七ヶ浜'!W46)</f>
        <v>0.9569000000000001</v>
      </c>
      <c r="X46" s="6">
        <f>SUM('㈱塩釜:七ヶ浜'!X46)</f>
        <v>528.328</v>
      </c>
      <c r="Y46" s="1">
        <f>SUM('㈱塩釜:七ヶ浜'!Y46)</f>
        <v>99</v>
      </c>
      <c r="Z46" s="1">
        <f>SUM('㈱塩釜:七ヶ浜'!Z46)</f>
        <v>2.1195999999999997</v>
      </c>
      <c r="AA46" s="1">
        <f>SUM('㈱塩釜:七ヶ浜'!AA46)</f>
        <v>2252.275</v>
      </c>
      <c r="AB46" s="1">
        <f>SUM('㈱塩釜:七ヶ浜'!AB46)</f>
        <v>42</v>
      </c>
      <c r="AC46" s="1">
        <f>SUM('㈱塩釜:七ヶ浜'!AC46)</f>
        <v>0.9214</v>
      </c>
      <c r="AD46" s="1">
        <f>SUM('㈱塩釜:七ヶ浜'!AD46)</f>
        <v>1285.354</v>
      </c>
      <c r="AE46" s="1">
        <f>SUM('㈱塩釜:七ヶ浜'!AE46)</f>
        <v>21</v>
      </c>
      <c r="AF46" s="1">
        <f>SUM('㈱塩釜:七ヶ浜'!AF46)</f>
        <v>0.408</v>
      </c>
      <c r="AG46" s="1">
        <f>SUM('㈱塩釜:七ヶ浜'!AG46)</f>
        <v>306.466</v>
      </c>
      <c r="AH46" s="1">
        <f>SUM('㈱塩釜:七ヶ浜'!AH46)</f>
        <v>4</v>
      </c>
      <c r="AI46" s="1">
        <f>SUM('㈱塩釜:七ヶ浜'!AI46)</f>
        <v>0.0703</v>
      </c>
      <c r="AJ46" s="1">
        <f>SUM('㈱塩釜:七ヶ浜'!AJ46)</f>
        <v>37.908</v>
      </c>
      <c r="AK46" s="1">
        <f>SUM('㈱塩釜:七ヶ浜'!AK46)</f>
        <v>0</v>
      </c>
      <c r="AL46" s="1">
        <f>SUM('㈱塩釜:七ヶ浜'!AL46)</f>
        <v>0</v>
      </c>
      <c r="AM46" s="1">
        <f>SUM('㈱塩釜:七ヶ浜'!AM46)</f>
        <v>0</v>
      </c>
      <c r="AN46" s="1">
        <f>SUM('㈱塩釜:七ヶ浜'!AN46)</f>
        <v>298</v>
      </c>
      <c r="AO46" s="1">
        <f>SUM('㈱塩釜:七ヶ浜'!AO46)</f>
        <v>7.029</v>
      </c>
      <c r="AP46" s="1">
        <f>SUM('㈱塩釜:七ヶ浜'!AP46)</f>
        <v>5684.877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>
        <f>SUM('㈱塩釜:七ヶ浜'!D47)</f>
        <v>0</v>
      </c>
      <c r="E47" s="2">
        <f>SUM('㈱塩釜:七ヶ浜'!E47)</f>
        <v>0</v>
      </c>
      <c r="F47" s="2">
        <f>SUM('㈱塩釜:七ヶ浜'!F47)</f>
        <v>0</v>
      </c>
      <c r="G47" s="2">
        <f>SUM('㈱塩釜:七ヶ浜'!G47)</f>
        <v>0</v>
      </c>
      <c r="H47" s="2">
        <f>SUM('㈱塩釜:七ヶ浜'!H47)</f>
        <v>0</v>
      </c>
      <c r="I47" s="2">
        <f>SUM('㈱塩釜:七ヶ浜'!I47)</f>
        <v>0</v>
      </c>
      <c r="J47" s="2">
        <f>SUM('㈱塩釜:七ヶ浜'!J47)</f>
        <v>0</v>
      </c>
      <c r="K47" s="2">
        <f>SUM('㈱塩釜:七ヶ浜'!K47)</f>
        <v>0</v>
      </c>
      <c r="L47" s="2">
        <f>SUM('㈱塩釜:七ヶ浜'!L47)</f>
        <v>0</v>
      </c>
      <c r="M47" s="2">
        <f>SUM('㈱塩釜:七ヶ浜'!M47)</f>
        <v>0</v>
      </c>
      <c r="N47" s="2">
        <f>SUM('㈱塩釜:七ヶ浜'!N47)</f>
        <v>0</v>
      </c>
      <c r="O47" s="2">
        <f>SUM('㈱塩釜:七ヶ浜'!O47)</f>
        <v>0</v>
      </c>
      <c r="P47" s="2">
        <f>SUM('㈱塩釜:七ヶ浜'!P47)</f>
        <v>0</v>
      </c>
      <c r="Q47" s="2">
        <f>SUM('㈱塩釜:七ヶ浜'!Q47)</f>
        <v>0</v>
      </c>
      <c r="R47" s="2">
        <f>SUM('㈱塩釜:七ヶ浜'!R47)</f>
        <v>0</v>
      </c>
      <c r="S47" s="2">
        <f>SUM('㈱塩釜:七ヶ浜'!S47)</f>
        <v>0</v>
      </c>
      <c r="T47" s="2">
        <f>SUM('㈱塩釜:七ヶ浜'!T47)</f>
        <v>0</v>
      </c>
      <c r="U47" s="2">
        <f>SUM('㈱塩釜:七ヶ浜'!U47)</f>
        <v>0</v>
      </c>
      <c r="V47" s="2">
        <f>SUM('㈱塩釜:七ヶ浜'!V47)</f>
        <v>0</v>
      </c>
      <c r="W47" s="2">
        <f>SUM('㈱塩釜:七ヶ浜'!W47)</f>
        <v>0</v>
      </c>
      <c r="X47" s="7">
        <f>SUM('㈱塩釜:七ヶ浜'!X47)</f>
        <v>0</v>
      </c>
      <c r="Y47" s="2">
        <f>SUM('㈱塩釜:七ヶ浜'!Y47)</f>
        <v>0</v>
      </c>
      <c r="Z47" s="2">
        <f>SUM('㈱塩釜:七ヶ浜'!Z47)</f>
        <v>0</v>
      </c>
      <c r="AA47" s="2">
        <f>SUM('㈱塩釜:七ヶ浜'!AA47)</f>
        <v>0</v>
      </c>
      <c r="AB47" s="2">
        <f>SUM('㈱塩釜:七ヶ浜'!AB47)</f>
        <v>0</v>
      </c>
      <c r="AC47" s="2">
        <f>SUM('㈱塩釜:七ヶ浜'!AC47)</f>
        <v>0</v>
      </c>
      <c r="AD47" s="2">
        <f>SUM('㈱塩釜:七ヶ浜'!AD47)</f>
        <v>0</v>
      </c>
      <c r="AE47" s="2">
        <f>SUM('㈱塩釜:七ヶ浜'!AE47)</f>
        <v>0</v>
      </c>
      <c r="AF47" s="2">
        <f>SUM('㈱塩釜:七ヶ浜'!AF47)</f>
        <v>0</v>
      </c>
      <c r="AG47" s="2">
        <f>SUM('㈱塩釜:七ヶ浜'!AG47)</f>
        <v>0</v>
      </c>
      <c r="AH47" s="2">
        <f>SUM('㈱塩釜:七ヶ浜'!AH47)</f>
        <v>0</v>
      </c>
      <c r="AI47" s="2">
        <f>SUM('㈱塩釜:七ヶ浜'!AI47)</f>
        <v>0</v>
      </c>
      <c r="AJ47" s="2">
        <f>SUM('㈱塩釜:七ヶ浜'!AJ47)</f>
        <v>0</v>
      </c>
      <c r="AK47" s="2">
        <f>SUM('㈱塩釜:七ヶ浜'!AK47)</f>
        <v>0</v>
      </c>
      <c r="AL47" s="2">
        <f>SUM('㈱塩釜:七ヶ浜'!AL47)</f>
        <v>0</v>
      </c>
      <c r="AM47" s="2">
        <f>SUM('㈱塩釜:七ヶ浜'!AM47)</f>
        <v>0</v>
      </c>
      <c r="AN47" s="2">
        <f>SUM('㈱塩釜:七ヶ浜'!AN47)</f>
        <v>0</v>
      </c>
      <c r="AO47" s="2">
        <f>SUM('㈱塩釜:七ヶ浜'!AO47)</f>
        <v>0</v>
      </c>
      <c r="AP47" s="2">
        <f>SUM('㈱塩釜:七ヶ浜'!AP47)</f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>
        <f>SUM('㈱塩釜:七ヶ浜'!D48)</f>
        <v>30</v>
      </c>
      <c r="E48" s="1">
        <f>SUM('㈱塩釜:七ヶ浜'!E48)</f>
        <v>1.75</v>
      </c>
      <c r="F48" s="1">
        <f>SUM('㈱塩釜:七ヶ浜'!F48)</f>
        <v>1115.913</v>
      </c>
      <c r="G48" s="1">
        <f>SUM('㈱塩釜:七ヶ浜'!G48)</f>
        <v>0</v>
      </c>
      <c r="H48" s="1">
        <f>SUM('㈱塩釜:七ヶ浜'!H48)</f>
        <v>0</v>
      </c>
      <c r="I48" s="1">
        <f>SUM('㈱塩釜:七ヶ浜'!I48)</f>
        <v>0</v>
      </c>
      <c r="J48" s="1">
        <f>SUM('㈱塩釜:七ヶ浜'!J48)</f>
        <v>0</v>
      </c>
      <c r="K48" s="1">
        <f>SUM('㈱塩釜:七ヶ浜'!K48)</f>
        <v>0</v>
      </c>
      <c r="L48" s="1">
        <f>SUM('㈱塩釜:七ヶ浜'!L48)</f>
        <v>0</v>
      </c>
      <c r="M48" s="1">
        <f>SUM('㈱塩釜:七ヶ浜'!M48)</f>
        <v>0</v>
      </c>
      <c r="N48" s="1">
        <f>SUM('㈱塩釜:七ヶ浜'!N48)</f>
        <v>0</v>
      </c>
      <c r="O48" s="1">
        <f>SUM('㈱塩釜:七ヶ浜'!O48)</f>
        <v>0</v>
      </c>
      <c r="P48" s="1">
        <f>SUM('㈱塩釜:七ヶ浜'!P48)</f>
        <v>0</v>
      </c>
      <c r="Q48" s="1">
        <f>SUM('㈱塩釜:七ヶ浜'!Q48)</f>
        <v>0</v>
      </c>
      <c r="R48" s="1">
        <f>SUM('㈱塩釜:七ヶ浜'!R48)</f>
        <v>0</v>
      </c>
      <c r="S48" s="1">
        <f>SUM('㈱塩釜:七ヶ浜'!S48)</f>
        <v>41</v>
      </c>
      <c r="T48" s="1">
        <f>SUM('㈱塩釜:七ヶ浜'!T48)</f>
        <v>9.689</v>
      </c>
      <c r="U48" s="1">
        <f>SUM('㈱塩釜:七ヶ浜'!U48)</f>
        <v>2307.778</v>
      </c>
      <c r="V48" s="1">
        <f>SUM('㈱塩釜:七ヶ浜'!V48)</f>
        <v>849</v>
      </c>
      <c r="W48" s="1">
        <f>SUM('㈱塩釜:七ヶ浜'!W48)</f>
        <v>202.31400000000002</v>
      </c>
      <c r="X48" s="6">
        <f>SUM('㈱塩釜:七ヶ浜'!X48)</f>
        <v>71654.623</v>
      </c>
      <c r="Y48" s="1">
        <f>SUM('㈱塩釜:七ヶ浜'!Y48)</f>
        <v>1225</v>
      </c>
      <c r="Z48" s="1">
        <f>SUM('㈱塩釜:七ヶ浜'!Z48)</f>
        <v>562.138</v>
      </c>
      <c r="AA48" s="1">
        <f>SUM('㈱塩釜:七ヶ浜'!AA48)</f>
        <v>175621.11500000002</v>
      </c>
      <c r="AB48" s="1">
        <f>SUM('㈱塩釜:七ヶ浜'!AB48)</f>
        <v>924</v>
      </c>
      <c r="AC48" s="1">
        <f>SUM('㈱塩釜:七ヶ浜'!AC48)</f>
        <v>440.5947</v>
      </c>
      <c r="AD48" s="1">
        <f>SUM('㈱塩釜:七ヶ浜'!AD48)</f>
        <v>161606.799</v>
      </c>
      <c r="AE48" s="1">
        <f>SUM('㈱塩釜:七ヶ浜'!AE48)</f>
        <v>303</v>
      </c>
      <c r="AF48" s="1">
        <f>SUM('㈱塩釜:七ヶ浜'!AF48)</f>
        <v>78.599</v>
      </c>
      <c r="AG48" s="1">
        <f>SUM('㈱塩釜:七ヶ浜'!AG48)</f>
        <v>28144.544</v>
      </c>
      <c r="AH48" s="1">
        <f>SUM('㈱塩釜:七ヶ浜'!AH48)</f>
        <v>48</v>
      </c>
      <c r="AI48" s="1">
        <f>SUM('㈱塩釜:七ヶ浜'!AI48)</f>
        <v>7.342999999999999</v>
      </c>
      <c r="AJ48" s="1">
        <f>SUM('㈱塩釜:七ヶ浜'!AJ48)</f>
        <v>4085.61</v>
      </c>
      <c r="AK48" s="1">
        <f>SUM('㈱塩釜:七ヶ浜'!AK48)</f>
        <v>167</v>
      </c>
      <c r="AL48" s="1">
        <f>SUM('㈱塩釜:七ヶ浜'!AL48)</f>
        <v>25.9895</v>
      </c>
      <c r="AM48" s="1">
        <f>SUM('㈱塩釜:七ヶ浜'!AM48)</f>
        <v>14363.032</v>
      </c>
      <c r="AN48" s="1">
        <f>SUM('㈱塩釜:七ヶ浜'!AN48)</f>
        <v>3587</v>
      </c>
      <c r="AO48" s="1">
        <f>SUM('㈱塩釜:七ヶ浜'!AO48)</f>
        <v>1328.4171999999996</v>
      </c>
      <c r="AP48" s="1">
        <f>SUM('㈱塩釜:七ヶ浜'!AP48)</f>
        <v>458899.41400000005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>
        <f>SUM('㈱塩釜:七ヶ浜'!D49)</f>
        <v>1</v>
      </c>
      <c r="E49" s="2">
        <f>SUM('㈱塩釜:七ヶ浜'!E49)</f>
        <v>13.2907</v>
      </c>
      <c r="F49" s="2">
        <f>SUM('㈱塩釜:七ヶ浜'!F49)</f>
        <v>4784.318</v>
      </c>
      <c r="G49" s="2">
        <f>SUM('㈱塩釜:七ヶ浜'!G49)</f>
        <v>0</v>
      </c>
      <c r="H49" s="2">
        <f>SUM('㈱塩釜:七ヶ浜'!H49)</f>
        <v>0</v>
      </c>
      <c r="I49" s="2">
        <f>SUM('㈱塩釜:七ヶ浜'!I49)</f>
        <v>0</v>
      </c>
      <c r="J49" s="2">
        <f>SUM('㈱塩釜:七ヶ浜'!J49)</f>
        <v>0</v>
      </c>
      <c r="K49" s="2">
        <f>SUM('㈱塩釜:七ヶ浜'!K49)</f>
        <v>0</v>
      </c>
      <c r="L49" s="2">
        <f>SUM('㈱塩釜:七ヶ浜'!L49)</f>
        <v>0</v>
      </c>
      <c r="M49" s="2">
        <f>SUM('㈱塩釜:七ヶ浜'!M49)</f>
        <v>0</v>
      </c>
      <c r="N49" s="2">
        <f>SUM('㈱塩釜:七ヶ浜'!N49)</f>
        <v>0</v>
      </c>
      <c r="O49" s="2">
        <f>SUM('㈱塩釜:七ヶ浜'!O49)</f>
        <v>0</v>
      </c>
      <c r="P49" s="2">
        <f>SUM('㈱塩釜:七ヶ浜'!P49)</f>
        <v>0</v>
      </c>
      <c r="Q49" s="2">
        <f>SUM('㈱塩釜:七ヶ浜'!Q49)</f>
        <v>0</v>
      </c>
      <c r="R49" s="2">
        <f>SUM('㈱塩釜:七ヶ浜'!R49)</f>
        <v>0</v>
      </c>
      <c r="S49" s="2">
        <f>SUM('㈱塩釜:七ヶ浜'!S49)</f>
        <v>0</v>
      </c>
      <c r="T49" s="2">
        <f>SUM('㈱塩釜:七ヶ浜'!T49)</f>
        <v>0</v>
      </c>
      <c r="U49" s="2">
        <f>SUM('㈱塩釜:七ヶ浜'!U49)</f>
        <v>0</v>
      </c>
      <c r="V49" s="2">
        <f>SUM('㈱塩釜:七ヶ浜'!V49)</f>
        <v>1</v>
      </c>
      <c r="W49" s="2">
        <f>SUM('㈱塩釜:七ヶ浜'!W49)</f>
        <v>0.145</v>
      </c>
      <c r="X49" s="7">
        <f>SUM('㈱塩釜:七ヶ浜'!X49)</f>
        <v>60.388</v>
      </c>
      <c r="Y49" s="2">
        <f>SUM('㈱塩釜:七ヶ浜'!Y49)</f>
        <v>4</v>
      </c>
      <c r="Z49" s="2">
        <f>SUM('㈱塩釜:七ヶ浜'!Z49)</f>
        <v>1.0050000000000001</v>
      </c>
      <c r="AA49" s="2">
        <f>SUM('㈱塩釜:七ヶ浜'!AA49)</f>
        <v>456.54200000000003</v>
      </c>
      <c r="AB49" s="2">
        <f>SUM('㈱塩釜:七ヶ浜'!AB49)</f>
        <v>3</v>
      </c>
      <c r="AC49" s="2">
        <f>SUM('㈱塩釜:七ヶ浜'!AC49)</f>
        <v>0.94</v>
      </c>
      <c r="AD49" s="2">
        <f>SUM('㈱塩釜:七ヶ浜'!AD49)</f>
        <v>339.04499999999996</v>
      </c>
      <c r="AE49" s="2">
        <f>SUM('㈱塩釜:七ヶ浜'!AE49)</f>
        <v>0</v>
      </c>
      <c r="AF49" s="2">
        <f>SUM('㈱塩釜:七ヶ浜'!AF49)</f>
        <v>0</v>
      </c>
      <c r="AG49" s="2">
        <f>SUM('㈱塩釜:七ヶ浜'!AG49)</f>
        <v>0</v>
      </c>
      <c r="AH49" s="2">
        <f>SUM('㈱塩釜:七ヶ浜'!AH49)</f>
        <v>0</v>
      </c>
      <c r="AI49" s="2">
        <f>SUM('㈱塩釜:七ヶ浜'!AI49)</f>
        <v>0</v>
      </c>
      <c r="AJ49" s="2">
        <f>SUM('㈱塩釜:七ヶ浜'!AJ49)</f>
        <v>0</v>
      </c>
      <c r="AK49" s="2">
        <f>SUM('㈱塩釜:七ヶ浜'!AK49)</f>
        <v>0</v>
      </c>
      <c r="AL49" s="2">
        <f>SUM('㈱塩釜:七ヶ浜'!AL49)</f>
        <v>0</v>
      </c>
      <c r="AM49" s="2">
        <f>SUM('㈱塩釜:七ヶ浜'!AM49)</f>
        <v>0</v>
      </c>
      <c r="AN49" s="2">
        <f>SUM('㈱塩釜:七ヶ浜'!AN49)</f>
        <v>9</v>
      </c>
      <c r="AO49" s="2">
        <f>SUM('㈱塩釜:七ヶ浜'!AO49)</f>
        <v>15.3807</v>
      </c>
      <c r="AP49" s="2">
        <f>SUM('㈱塩釜:七ヶ浜'!AP49)</f>
        <v>5640.293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>
        <f>SUM('㈱塩釜:七ヶ浜'!D50)</f>
        <v>0</v>
      </c>
      <c r="E50" s="1">
        <f>SUM('㈱塩釜:七ヶ浜'!E50)</f>
        <v>0</v>
      </c>
      <c r="F50" s="1">
        <f>SUM('㈱塩釜:七ヶ浜'!F50)</f>
        <v>0</v>
      </c>
      <c r="G50" s="1">
        <f>SUM('㈱塩釜:七ヶ浜'!G50)</f>
        <v>0</v>
      </c>
      <c r="H50" s="1">
        <f>SUM('㈱塩釜:七ヶ浜'!H50)</f>
        <v>0</v>
      </c>
      <c r="I50" s="1">
        <f>SUM('㈱塩釜:七ヶ浜'!I50)</f>
        <v>0</v>
      </c>
      <c r="J50" s="1">
        <f>SUM('㈱塩釜:七ヶ浜'!J50)</f>
        <v>0</v>
      </c>
      <c r="K50" s="1">
        <f>SUM('㈱塩釜:七ヶ浜'!K50)</f>
        <v>0</v>
      </c>
      <c r="L50" s="1">
        <f>SUM('㈱塩釜:七ヶ浜'!L50)</f>
        <v>0</v>
      </c>
      <c r="M50" s="1">
        <f>SUM('㈱塩釜:七ヶ浜'!M50)</f>
        <v>0</v>
      </c>
      <c r="N50" s="1">
        <f>SUM('㈱塩釜:七ヶ浜'!N50)</f>
        <v>0</v>
      </c>
      <c r="O50" s="1">
        <f>SUM('㈱塩釜:七ヶ浜'!O50)</f>
        <v>0</v>
      </c>
      <c r="P50" s="1">
        <f>SUM('㈱塩釜:七ヶ浜'!P50)</f>
        <v>0</v>
      </c>
      <c r="Q50" s="1">
        <f>SUM('㈱塩釜:七ヶ浜'!Q50)</f>
        <v>0</v>
      </c>
      <c r="R50" s="1">
        <f>SUM('㈱塩釜:七ヶ浜'!R50)</f>
        <v>0</v>
      </c>
      <c r="S50" s="1">
        <f>SUM('㈱塩釜:七ヶ浜'!S50)</f>
        <v>1</v>
      </c>
      <c r="T50" s="1">
        <f>SUM('㈱塩釜:七ヶ浜'!T50)</f>
        <v>1.9925</v>
      </c>
      <c r="U50" s="1">
        <f>SUM('㈱塩釜:七ヶ浜'!U50)</f>
        <v>354.858</v>
      </c>
      <c r="V50" s="1">
        <f>SUM('㈱塩釜:七ヶ浜'!V50)</f>
        <v>1</v>
      </c>
      <c r="W50" s="1">
        <f>SUM('㈱塩釜:七ヶ浜'!W50)</f>
        <v>230.062</v>
      </c>
      <c r="X50" s="6">
        <f>SUM('㈱塩釜:七ヶ浜'!X50)</f>
        <v>86142.77</v>
      </c>
      <c r="Y50" s="1">
        <f>SUM('㈱塩釜:七ヶ浜'!Y50)</f>
        <v>1</v>
      </c>
      <c r="Z50" s="1">
        <f>SUM('㈱塩釜:七ヶ浜'!Z50)</f>
        <v>295.5997</v>
      </c>
      <c r="AA50" s="1">
        <f>SUM('㈱塩釜:七ヶ浜'!AA50)</f>
        <v>75105.168</v>
      </c>
      <c r="AB50" s="1">
        <f>SUM('㈱塩釜:七ヶ浜'!AB50)</f>
        <v>2</v>
      </c>
      <c r="AC50" s="1">
        <f>SUM('㈱塩釜:七ヶ浜'!AC50)</f>
        <v>313.1701</v>
      </c>
      <c r="AD50" s="1">
        <f>SUM('㈱塩釜:七ヶ浜'!AD50)</f>
        <v>76566.382</v>
      </c>
      <c r="AE50" s="1">
        <f>SUM('㈱塩釜:七ヶ浜'!AE50)</f>
        <v>0</v>
      </c>
      <c r="AF50" s="1">
        <f>SUM('㈱塩釜:七ヶ浜'!AF50)</f>
        <v>0</v>
      </c>
      <c r="AG50" s="1">
        <f>SUM('㈱塩釜:七ヶ浜'!AG50)</f>
        <v>0</v>
      </c>
      <c r="AH50" s="1">
        <f>SUM('㈱塩釜:七ヶ浜'!AH50)</f>
        <v>2</v>
      </c>
      <c r="AI50" s="1">
        <f>SUM('㈱塩釜:七ヶ浜'!AI50)</f>
        <v>385.0922</v>
      </c>
      <c r="AJ50" s="1">
        <f>SUM('㈱塩釜:七ヶ浜'!AJ50)</f>
        <v>89335.712</v>
      </c>
      <c r="AK50" s="1">
        <f>SUM('㈱塩釜:七ヶ浜'!AK50)</f>
        <v>1</v>
      </c>
      <c r="AL50" s="1">
        <f>SUM('㈱塩釜:七ヶ浜'!AL50)</f>
        <v>69.5548</v>
      </c>
      <c r="AM50" s="1">
        <f>SUM('㈱塩釜:七ヶ浜'!AM50)</f>
        <v>19275.568</v>
      </c>
      <c r="AN50" s="1">
        <f>SUM('㈱塩釜:七ヶ浜'!AN50)</f>
        <v>8</v>
      </c>
      <c r="AO50" s="1">
        <f>SUM('㈱塩釜:七ヶ浜'!AO50)</f>
        <v>1295.4713000000002</v>
      </c>
      <c r="AP50" s="1">
        <f>SUM('㈱塩釜:七ヶ浜'!AP50)</f>
        <v>346780.458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>
        <f>SUM('㈱塩釜:七ヶ浜'!D51)</f>
        <v>0</v>
      </c>
      <c r="E51" s="2">
        <f>SUM('㈱塩釜:七ヶ浜'!E51)</f>
        <v>0</v>
      </c>
      <c r="F51" s="2">
        <f>SUM('㈱塩釜:七ヶ浜'!F51)</f>
        <v>0</v>
      </c>
      <c r="G51" s="2">
        <f>SUM('㈱塩釜:七ヶ浜'!G51)</f>
        <v>0</v>
      </c>
      <c r="H51" s="2">
        <f>SUM('㈱塩釜:七ヶ浜'!H51)</f>
        <v>0</v>
      </c>
      <c r="I51" s="2">
        <f>SUM('㈱塩釜:七ヶ浜'!I51)</f>
        <v>0</v>
      </c>
      <c r="J51" s="2">
        <f>SUM('㈱塩釜:七ヶ浜'!J51)</f>
        <v>0</v>
      </c>
      <c r="K51" s="2">
        <f>SUM('㈱塩釜:七ヶ浜'!K51)</f>
        <v>0</v>
      </c>
      <c r="L51" s="2">
        <f>SUM('㈱塩釜:七ヶ浜'!L51)</f>
        <v>0</v>
      </c>
      <c r="M51" s="2">
        <f>SUM('㈱塩釜:七ヶ浜'!M51)</f>
        <v>0</v>
      </c>
      <c r="N51" s="2">
        <f>SUM('㈱塩釜:七ヶ浜'!N51)</f>
        <v>0</v>
      </c>
      <c r="O51" s="2">
        <f>SUM('㈱塩釜:七ヶ浜'!O51)</f>
        <v>0</v>
      </c>
      <c r="P51" s="2">
        <f>SUM('㈱塩釜:七ヶ浜'!P51)</f>
        <v>0</v>
      </c>
      <c r="Q51" s="2">
        <f>SUM('㈱塩釜:七ヶ浜'!Q51)</f>
        <v>0</v>
      </c>
      <c r="R51" s="2">
        <f>SUM('㈱塩釜:七ヶ浜'!R51)</f>
        <v>0</v>
      </c>
      <c r="S51" s="2">
        <f>SUM('㈱塩釜:七ヶ浜'!S51)</f>
        <v>0</v>
      </c>
      <c r="T51" s="2">
        <f>SUM('㈱塩釜:七ヶ浜'!T51)</f>
        <v>0</v>
      </c>
      <c r="U51" s="2">
        <f>SUM('㈱塩釜:七ヶ浜'!U51)</f>
        <v>0</v>
      </c>
      <c r="V51" s="2">
        <f>SUM('㈱塩釜:七ヶ浜'!V51)</f>
        <v>0</v>
      </c>
      <c r="W51" s="2">
        <f>SUM('㈱塩釜:七ヶ浜'!W51)</f>
        <v>0</v>
      </c>
      <c r="X51" s="7">
        <f>SUM('㈱塩釜:七ヶ浜'!X51)</f>
        <v>0</v>
      </c>
      <c r="Y51" s="2">
        <f>SUM('㈱塩釜:七ヶ浜'!Y51)</f>
        <v>0</v>
      </c>
      <c r="Z51" s="2">
        <f>SUM('㈱塩釜:七ヶ浜'!Z51)</f>
        <v>0</v>
      </c>
      <c r="AA51" s="2">
        <f>SUM('㈱塩釜:七ヶ浜'!AA51)</f>
        <v>0</v>
      </c>
      <c r="AB51" s="2">
        <f>SUM('㈱塩釜:七ヶ浜'!AB51)</f>
        <v>0</v>
      </c>
      <c r="AC51" s="2">
        <f>SUM('㈱塩釜:七ヶ浜'!AC51)</f>
        <v>0</v>
      </c>
      <c r="AD51" s="2">
        <f>SUM('㈱塩釜:七ヶ浜'!AD51)</f>
        <v>0</v>
      </c>
      <c r="AE51" s="2">
        <f>SUM('㈱塩釜:七ヶ浜'!AE51)</f>
        <v>1</v>
      </c>
      <c r="AF51" s="2">
        <f>SUM('㈱塩釜:七ヶ浜'!AF51)</f>
        <v>110.9986</v>
      </c>
      <c r="AG51" s="2">
        <f>SUM('㈱塩釜:七ヶ浜'!AG51)</f>
        <v>35825.38</v>
      </c>
      <c r="AH51" s="2">
        <f>SUM('㈱塩釜:七ヶ浜'!AH51)</f>
        <v>0</v>
      </c>
      <c r="AI51" s="2">
        <f>SUM('㈱塩釜:七ヶ浜'!AI51)</f>
        <v>0</v>
      </c>
      <c r="AJ51" s="2">
        <f>SUM('㈱塩釜:七ヶ浜'!AJ51)</f>
        <v>0</v>
      </c>
      <c r="AK51" s="2">
        <f>SUM('㈱塩釜:七ヶ浜'!AK51)</f>
        <v>0</v>
      </c>
      <c r="AL51" s="2">
        <f>SUM('㈱塩釜:七ヶ浜'!AL51)</f>
        <v>0</v>
      </c>
      <c r="AM51" s="2">
        <f>SUM('㈱塩釜:七ヶ浜'!AM51)</f>
        <v>0</v>
      </c>
      <c r="AN51" s="2">
        <f>SUM('㈱塩釜:七ヶ浜'!AN51)</f>
        <v>1</v>
      </c>
      <c r="AO51" s="2">
        <f>SUM('㈱塩釜:七ヶ浜'!AO51)</f>
        <v>110.9986</v>
      </c>
      <c r="AP51" s="2">
        <f>SUM('㈱塩釜:七ヶ浜'!AP51)</f>
        <v>35825.38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>
        <f>SUM('㈱塩釜:七ヶ浜'!D52)</f>
        <v>0</v>
      </c>
      <c r="E52" s="1">
        <f>SUM('㈱塩釜:七ヶ浜'!E52)</f>
        <v>0</v>
      </c>
      <c r="F52" s="1">
        <f>SUM('㈱塩釜:七ヶ浜'!F52)</f>
        <v>0</v>
      </c>
      <c r="G52" s="1">
        <f>SUM('㈱塩釜:七ヶ浜'!G52)</f>
        <v>0</v>
      </c>
      <c r="H52" s="1">
        <f>SUM('㈱塩釜:七ヶ浜'!H52)</f>
        <v>0</v>
      </c>
      <c r="I52" s="1">
        <f>SUM('㈱塩釜:七ヶ浜'!I52)</f>
        <v>0</v>
      </c>
      <c r="J52" s="1">
        <f>SUM('㈱塩釜:七ヶ浜'!J52)</f>
        <v>0</v>
      </c>
      <c r="K52" s="1">
        <f>SUM('㈱塩釜:七ヶ浜'!K52)</f>
        <v>0</v>
      </c>
      <c r="L52" s="1">
        <f>SUM('㈱塩釜:七ヶ浜'!L52)</f>
        <v>0</v>
      </c>
      <c r="M52" s="1">
        <f>SUM('㈱塩釜:七ヶ浜'!M52)</f>
        <v>0</v>
      </c>
      <c r="N52" s="1">
        <f>SUM('㈱塩釜:七ヶ浜'!N52)</f>
        <v>0</v>
      </c>
      <c r="O52" s="1">
        <f>SUM('㈱塩釜:七ヶ浜'!O52)</f>
        <v>0</v>
      </c>
      <c r="P52" s="1">
        <f>SUM('㈱塩釜:七ヶ浜'!P52)</f>
        <v>0</v>
      </c>
      <c r="Q52" s="1">
        <f>SUM('㈱塩釜:七ヶ浜'!Q52)</f>
        <v>0</v>
      </c>
      <c r="R52" s="1">
        <f>SUM('㈱塩釜:七ヶ浜'!R52)</f>
        <v>0</v>
      </c>
      <c r="S52" s="1">
        <f>SUM('㈱塩釜:七ヶ浜'!S52)</f>
        <v>0</v>
      </c>
      <c r="T52" s="1">
        <f>SUM('㈱塩釜:七ヶ浜'!T52)</f>
        <v>0</v>
      </c>
      <c r="U52" s="1">
        <f>SUM('㈱塩釜:七ヶ浜'!U52)</f>
        <v>0</v>
      </c>
      <c r="V52" s="1">
        <f>SUM('㈱塩釜:七ヶ浜'!V52)</f>
        <v>0</v>
      </c>
      <c r="W52" s="1">
        <f>SUM('㈱塩釜:七ヶ浜'!W52)</f>
        <v>0</v>
      </c>
      <c r="X52" s="6">
        <f>SUM('㈱塩釜:七ヶ浜'!X52)</f>
        <v>0</v>
      </c>
      <c r="Y52" s="1">
        <f>SUM('㈱塩釜:七ヶ浜'!Y52)</f>
        <v>0</v>
      </c>
      <c r="Z52" s="1">
        <f>SUM('㈱塩釜:七ヶ浜'!Z52)</f>
        <v>0</v>
      </c>
      <c r="AA52" s="1">
        <f>SUM('㈱塩釜:七ヶ浜'!AA52)</f>
        <v>0</v>
      </c>
      <c r="AB52" s="1">
        <f>SUM('㈱塩釜:七ヶ浜'!AB52)</f>
        <v>0</v>
      </c>
      <c r="AC52" s="1">
        <f>SUM('㈱塩釜:七ヶ浜'!AC52)</f>
        <v>0</v>
      </c>
      <c r="AD52" s="1">
        <f>SUM('㈱塩釜:七ヶ浜'!AD52)</f>
        <v>0</v>
      </c>
      <c r="AE52" s="1">
        <f>SUM('㈱塩釜:七ヶ浜'!AE52)</f>
        <v>0</v>
      </c>
      <c r="AF52" s="1">
        <f>SUM('㈱塩釜:七ヶ浜'!AF52)</f>
        <v>0</v>
      </c>
      <c r="AG52" s="1">
        <f>SUM('㈱塩釜:七ヶ浜'!AG52)</f>
        <v>0</v>
      </c>
      <c r="AH52" s="1">
        <f>SUM('㈱塩釜:七ヶ浜'!AH52)</f>
        <v>0</v>
      </c>
      <c r="AI52" s="1">
        <f>SUM('㈱塩釜:七ヶ浜'!AI52)</f>
        <v>0</v>
      </c>
      <c r="AJ52" s="1">
        <f>SUM('㈱塩釜:七ヶ浜'!AJ52)</f>
        <v>0</v>
      </c>
      <c r="AK52" s="1">
        <f>SUM('㈱塩釜:七ヶ浜'!AK52)</f>
        <v>0</v>
      </c>
      <c r="AL52" s="1">
        <f>SUM('㈱塩釜:七ヶ浜'!AL52)</f>
        <v>0</v>
      </c>
      <c r="AM52" s="1">
        <f>SUM('㈱塩釜:七ヶ浜'!AM52)</f>
        <v>0</v>
      </c>
      <c r="AN52" s="1">
        <f>SUM('㈱塩釜:七ヶ浜'!AN52)</f>
        <v>0</v>
      </c>
      <c r="AO52" s="1">
        <f>SUM('㈱塩釜:七ヶ浜'!AO52)</f>
        <v>0</v>
      </c>
      <c r="AP52" s="1">
        <f>SUM('㈱塩釜:七ヶ浜'!AP52)</f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>
        <f>SUM('㈱塩釜:七ヶ浜'!D53)</f>
        <v>0</v>
      </c>
      <c r="E53" s="2">
        <f>SUM('㈱塩釜:七ヶ浜'!E53)</f>
        <v>0</v>
      </c>
      <c r="F53" s="2">
        <f>SUM('㈱塩釜:七ヶ浜'!F53)</f>
        <v>0</v>
      </c>
      <c r="G53" s="2">
        <f>SUM('㈱塩釜:七ヶ浜'!G53)</f>
        <v>0</v>
      </c>
      <c r="H53" s="2">
        <f>SUM('㈱塩釜:七ヶ浜'!H53)</f>
        <v>0</v>
      </c>
      <c r="I53" s="2">
        <f>SUM('㈱塩釜:七ヶ浜'!I53)</f>
        <v>0</v>
      </c>
      <c r="J53" s="2">
        <f>SUM('㈱塩釜:七ヶ浜'!J53)</f>
        <v>0</v>
      </c>
      <c r="K53" s="2">
        <f>SUM('㈱塩釜:七ヶ浜'!K53)</f>
        <v>0</v>
      </c>
      <c r="L53" s="2">
        <f>SUM('㈱塩釜:七ヶ浜'!L53)</f>
        <v>0</v>
      </c>
      <c r="M53" s="2">
        <f>SUM('㈱塩釜:七ヶ浜'!M53)</f>
        <v>0</v>
      </c>
      <c r="N53" s="2">
        <f>SUM('㈱塩釜:七ヶ浜'!N53)</f>
        <v>0</v>
      </c>
      <c r="O53" s="2">
        <f>SUM('㈱塩釜:七ヶ浜'!O53)</f>
        <v>0</v>
      </c>
      <c r="P53" s="2">
        <f>SUM('㈱塩釜:七ヶ浜'!P53)</f>
        <v>0</v>
      </c>
      <c r="Q53" s="2">
        <f>SUM('㈱塩釜:七ヶ浜'!Q53)</f>
        <v>0</v>
      </c>
      <c r="R53" s="2">
        <f>SUM('㈱塩釜:七ヶ浜'!R53)</f>
        <v>0</v>
      </c>
      <c r="S53" s="2">
        <f>SUM('㈱塩釜:七ヶ浜'!S53)</f>
        <v>51</v>
      </c>
      <c r="T53" s="2">
        <f>SUM('㈱塩釜:七ヶ浜'!T53)</f>
        <v>1568.7585</v>
      </c>
      <c r="U53" s="2">
        <f>SUM('㈱塩釜:七ヶ浜'!U53)</f>
        <v>368477.34</v>
      </c>
      <c r="V53" s="2">
        <f>SUM('㈱塩釜:七ヶ浜'!V53)</f>
        <v>241</v>
      </c>
      <c r="W53" s="2">
        <f>SUM('㈱塩釜:七ヶ浜'!W53)</f>
        <v>8937.6304</v>
      </c>
      <c r="X53" s="7">
        <f>SUM('㈱塩釜:七ヶ浜'!X53)</f>
        <v>1513567.92425</v>
      </c>
      <c r="Y53" s="2">
        <f>SUM('㈱塩釜:七ヶ浜'!Y53)</f>
        <v>264</v>
      </c>
      <c r="Z53" s="2">
        <f>SUM('㈱塩釜:七ヶ浜'!Z53)</f>
        <v>6994.2586</v>
      </c>
      <c r="AA53" s="2">
        <f>SUM('㈱塩釜:七ヶ浜'!AA53)</f>
        <v>1255902.97</v>
      </c>
      <c r="AB53" s="2">
        <f>SUM('㈱塩釜:七ヶ浜'!AB53)</f>
        <v>263</v>
      </c>
      <c r="AC53" s="2">
        <f>SUM('㈱塩釜:七ヶ浜'!AC53)</f>
        <v>5427.852</v>
      </c>
      <c r="AD53" s="2">
        <f>SUM('㈱塩釜:七ヶ浜'!AD53)</f>
        <v>1338134.836</v>
      </c>
      <c r="AE53" s="2">
        <f>SUM('㈱塩釜:七ヶ浜'!AE53)</f>
        <v>400</v>
      </c>
      <c r="AF53" s="2">
        <f>SUM('㈱塩釜:七ヶ浜'!AF53)</f>
        <v>5292.602</v>
      </c>
      <c r="AG53" s="2">
        <f>SUM('㈱塩釜:七ヶ浜'!AG53)</f>
        <v>1458552.248</v>
      </c>
      <c r="AH53" s="2">
        <f>SUM('㈱塩釜:七ヶ浜'!AH53)</f>
        <v>181</v>
      </c>
      <c r="AI53" s="2">
        <f>SUM('㈱塩釜:七ヶ浜'!AI53)</f>
        <v>3132.0888</v>
      </c>
      <c r="AJ53" s="2">
        <f>SUM('㈱塩釜:七ヶ浜'!AJ53)</f>
        <v>1001045.221</v>
      </c>
      <c r="AK53" s="2">
        <f>SUM('㈱塩釜:七ヶ浜'!AK53)</f>
        <v>16</v>
      </c>
      <c r="AL53" s="2">
        <f>SUM('㈱塩釜:七ヶ浜'!AL53)</f>
        <v>163.88</v>
      </c>
      <c r="AM53" s="2">
        <f>SUM('㈱塩釜:七ヶ浜'!AM53)</f>
        <v>117062.847</v>
      </c>
      <c r="AN53" s="2">
        <f>SUM('㈱塩釜:七ヶ浜'!AN53)</f>
        <v>1416</v>
      </c>
      <c r="AO53" s="2">
        <f>SUM('㈱塩釜:七ヶ浜'!AO53)</f>
        <v>31517.0703</v>
      </c>
      <c r="AP53" s="2">
        <f>SUM('㈱塩釜:七ヶ浜'!AP53)</f>
        <v>7052743.3862499995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>
        <f>SUM('㈱塩釜:七ヶ浜'!D54)</f>
        <v>22</v>
      </c>
      <c r="E54" s="1">
        <f>SUM('㈱塩釜:七ヶ浜'!E54)</f>
        <v>0.6615000000000001</v>
      </c>
      <c r="F54" s="1">
        <f>SUM('㈱塩釜:七ヶ浜'!F54)</f>
        <v>553.162</v>
      </c>
      <c r="G54" s="1">
        <f>SUM('㈱塩釜:七ヶ浜'!G54)</f>
        <v>34</v>
      </c>
      <c r="H54" s="1">
        <f>SUM('㈱塩釜:七ヶ浜'!H54)</f>
        <v>1.3971</v>
      </c>
      <c r="I54" s="1">
        <f>SUM('㈱塩釜:七ヶ浜'!I54)</f>
        <v>1231.06</v>
      </c>
      <c r="J54" s="1">
        <f>SUM('㈱塩釜:七ヶ浜'!J54)</f>
        <v>18</v>
      </c>
      <c r="K54" s="1">
        <f>SUM('㈱塩釜:七ヶ浜'!K54)</f>
        <v>0.6212</v>
      </c>
      <c r="L54" s="1">
        <f>SUM('㈱塩釜:七ヶ浜'!L54)</f>
        <v>705.705</v>
      </c>
      <c r="M54" s="1">
        <f>SUM('㈱塩釜:七ヶ浜'!M54)</f>
        <v>39</v>
      </c>
      <c r="N54" s="1">
        <f>SUM('㈱塩釜:七ヶ浜'!N54)</f>
        <v>1.7515</v>
      </c>
      <c r="O54" s="1">
        <f>SUM('㈱塩釜:七ヶ浜'!O54)</f>
        <v>1763.971</v>
      </c>
      <c r="P54" s="1">
        <f>SUM('㈱塩釜:七ヶ浜'!P54)</f>
        <v>57</v>
      </c>
      <c r="Q54" s="1">
        <f>SUM('㈱塩釜:七ヶ浜'!Q54)</f>
        <v>1.3972</v>
      </c>
      <c r="R54" s="1">
        <f>SUM('㈱塩釜:七ヶ浜'!R54)</f>
        <v>1532.277</v>
      </c>
      <c r="S54" s="1">
        <f>SUM('㈱塩釜:七ヶ浜'!S54)</f>
        <v>118</v>
      </c>
      <c r="T54" s="1">
        <f>SUM('㈱塩釜:七ヶ浜'!T54)</f>
        <v>1.7077</v>
      </c>
      <c r="U54" s="1">
        <f>SUM('㈱塩釜:七ヶ浜'!U54)</f>
        <v>1615.434</v>
      </c>
      <c r="V54" s="1">
        <f>SUM('㈱塩釜:七ヶ浜'!V54)</f>
        <v>142</v>
      </c>
      <c r="W54" s="1">
        <f>SUM('㈱塩釜:七ヶ浜'!W54)</f>
        <v>3.0124</v>
      </c>
      <c r="X54" s="6">
        <f>SUM('㈱塩釜:七ヶ浜'!X54)</f>
        <v>2717.259</v>
      </c>
      <c r="Y54" s="1">
        <f>SUM('㈱塩釜:七ヶ浜'!Y54)</f>
        <v>128</v>
      </c>
      <c r="Z54" s="1">
        <f>SUM('㈱塩釜:七ヶ浜'!Z54)</f>
        <v>2.708</v>
      </c>
      <c r="AA54" s="1">
        <f>SUM('㈱塩釜:七ヶ浜'!AA54)</f>
        <v>1870.579</v>
      </c>
      <c r="AB54" s="1">
        <f>SUM('㈱塩釜:七ヶ浜'!AB54)</f>
        <v>125</v>
      </c>
      <c r="AC54" s="1">
        <f>SUM('㈱塩釜:七ヶ浜'!AC54)</f>
        <v>2.6056999999999997</v>
      </c>
      <c r="AD54" s="1">
        <f>SUM('㈱塩釜:七ヶ浜'!AD54)</f>
        <v>2435.752</v>
      </c>
      <c r="AE54" s="1">
        <f>SUM('㈱塩釜:七ヶ浜'!AE54)</f>
        <v>311</v>
      </c>
      <c r="AF54" s="1">
        <f>SUM('㈱塩釜:七ヶ浜'!AF54)</f>
        <v>7.9777000000000005</v>
      </c>
      <c r="AG54" s="1">
        <f>SUM('㈱塩釜:七ヶ浜'!AG54)</f>
        <v>6654.21</v>
      </c>
      <c r="AH54" s="1">
        <f>SUM('㈱塩釜:七ヶ浜'!AH54)</f>
        <v>117</v>
      </c>
      <c r="AI54" s="1">
        <f>SUM('㈱塩釜:七ヶ浜'!AI54)</f>
        <v>3.1299</v>
      </c>
      <c r="AJ54" s="1">
        <f>SUM('㈱塩釜:七ヶ浜'!AJ54)</f>
        <v>3840.637</v>
      </c>
      <c r="AK54" s="1">
        <f>SUM('㈱塩釜:七ヶ浜'!AK54)</f>
        <v>36</v>
      </c>
      <c r="AL54" s="1">
        <f>SUM('㈱塩釜:七ヶ浜'!AL54)</f>
        <v>0.7437</v>
      </c>
      <c r="AM54" s="1">
        <f>SUM('㈱塩釜:七ヶ浜'!AM54)</f>
        <v>1077.755</v>
      </c>
      <c r="AN54" s="1">
        <f>SUM('㈱塩釜:七ヶ浜'!AN54)</f>
        <v>1147</v>
      </c>
      <c r="AO54" s="1">
        <f>SUM('㈱塩釜:七ヶ浜'!AO54)</f>
        <v>27.7136</v>
      </c>
      <c r="AP54" s="1">
        <f>SUM('㈱塩釜:七ヶ浜'!AP54)</f>
        <v>25997.801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>
        <f>SUM('㈱塩釜:七ヶ浜'!D55)</f>
        <v>0</v>
      </c>
      <c r="E55" s="2">
        <f>SUM('㈱塩釜:七ヶ浜'!E55)</f>
        <v>0</v>
      </c>
      <c r="F55" s="2">
        <f>SUM('㈱塩釜:七ヶ浜'!F55)</f>
        <v>0</v>
      </c>
      <c r="G55" s="2">
        <f>SUM('㈱塩釜:七ヶ浜'!G55)</f>
        <v>0</v>
      </c>
      <c r="H55" s="2">
        <f>SUM('㈱塩釜:七ヶ浜'!H55)</f>
        <v>0</v>
      </c>
      <c r="I55" s="2">
        <f>SUM('㈱塩釜:七ヶ浜'!I55)</f>
        <v>0</v>
      </c>
      <c r="J55" s="2">
        <f>SUM('㈱塩釜:七ヶ浜'!J55)</f>
        <v>0</v>
      </c>
      <c r="K55" s="2">
        <f>SUM('㈱塩釜:七ヶ浜'!K55)</f>
        <v>0</v>
      </c>
      <c r="L55" s="2">
        <f>SUM('㈱塩釜:七ヶ浜'!L55)</f>
        <v>0</v>
      </c>
      <c r="M55" s="2">
        <f>SUM('㈱塩釜:七ヶ浜'!M55)</f>
        <v>0</v>
      </c>
      <c r="N55" s="2">
        <f>SUM('㈱塩釜:七ヶ浜'!N55)</f>
        <v>0</v>
      </c>
      <c r="O55" s="2">
        <f>SUM('㈱塩釜:七ヶ浜'!O55)</f>
        <v>0</v>
      </c>
      <c r="P55" s="2">
        <f>SUM('㈱塩釜:七ヶ浜'!P55)</f>
        <v>0</v>
      </c>
      <c r="Q55" s="2">
        <f>SUM('㈱塩釜:七ヶ浜'!Q55)</f>
        <v>0</v>
      </c>
      <c r="R55" s="2">
        <f>SUM('㈱塩釜:七ヶ浜'!R55)</f>
        <v>0</v>
      </c>
      <c r="S55" s="2">
        <f>SUM('㈱塩釜:七ヶ浜'!S55)</f>
        <v>0</v>
      </c>
      <c r="T55" s="2">
        <f>SUM('㈱塩釜:七ヶ浜'!T55)</f>
        <v>0</v>
      </c>
      <c r="U55" s="2">
        <f>SUM('㈱塩釜:七ヶ浜'!U55)</f>
        <v>0</v>
      </c>
      <c r="V55" s="2">
        <f>SUM('㈱塩釜:七ヶ浜'!V55)</f>
        <v>0</v>
      </c>
      <c r="W55" s="2">
        <f>SUM('㈱塩釜:七ヶ浜'!W55)</f>
        <v>0</v>
      </c>
      <c r="X55" s="7">
        <f>SUM('㈱塩釜:七ヶ浜'!X55)</f>
        <v>0</v>
      </c>
      <c r="Y55" s="2">
        <f>SUM('㈱塩釜:七ヶ浜'!Y55)</f>
        <v>0</v>
      </c>
      <c r="Z55" s="2">
        <f>SUM('㈱塩釜:七ヶ浜'!Z55)</f>
        <v>0</v>
      </c>
      <c r="AA55" s="2">
        <f>SUM('㈱塩釜:七ヶ浜'!AA55)</f>
        <v>0</v>
      </c>
      <c r="AB55" s="2">
        <f>SUM('㈱塩釜:七ヶ浜'!AB55)</f>
        <v>0</v>
      </c>
      <c r="AC55" s="2">
        <f>SUM('㈱塩釜:七ヶ浜'!AC55)</f>
        <v>0</v>
      </c>
      <c r="AD55" s="2">
        <f>SUM('㈱塩釜:七ヶ浜'!AD55)</f>
        <v>0</v>
      </c>
      <c r="AE55" s="2">
        <f>SUM('㈱塩釜:七ヶ浜'!AE55)</f>
        <v>0</v>
      </c>
      <c r="AF55" s="2">
        <f>SUM('㈱塩釜:七ヶ浜'!AF55)</f>
        <v>0</v>
      </c>
      <c r="AG55" s="2">
        <f>SUM('㈱塩釜:七ヶ浜'!AG55)</f>
        <v>0</v>
      </c>
      <c r="AH55" s="2">
        <f>SUM('㈱塩釜:七ヶ浜'!AH55)</f>
        <v>0</v>
      </c>
      <c r="AI55" s="2">
        <f>SUM('㈱塩釜:七ヶ浜'!AI55)</f>
        <v>0</v>
      </c>
      <c r="AJ55" s="2">
        <f>SUM('㈱塩釜:七ヶ浜'!AJ55)</f>
        <v>0</v>
      </c>
      <c r="AK55" s="2">
        <f>SUM('㈱塩釜:七ヶ浜'!AK55)</f>
        <v>0</v>
      </c>
      <c r="AL55" s="2">
        <f>SUM('㈱塩釜:七ヶ浜'!AL55)</f>
        <v>0</v>
      </c>
      <c r="AM55" s="2">
        <f>SUM('㈱塩釜:七ヶ浜'!AM55)</f>
        <v>0</v>
      </c>
      <c r="AN55" s="2">
        <f>SUM('㈱塩釜:七ヶ浜'!AN55)</f>
        <v>0</v>
      </c>
      <c r="AO55" s="2">
        <f>SUM('㈱塩釜:七ヶ浜'!AO55)</f>
        <v>0</v>
      </c>
      <c r="AP55" s="2">
        <f>SUM('㈱塩釜:七ヶ浜'!AP55)</f>
        <v>0</v>
      </c>
      <c r="AQ55" s="88" t="s">
        <v>24</v>
      </c>
      <c r="AR55" s="146"/>
      <c r="AS55" s="89"/>
      <c r="AT55" s="52"/>
    </row>
    <row r="56" spans="1:46" ht="18.75">
      <c r="A56" s="161" t="s">
        <v>0</v>
      </c>
      <c r="B56" s="162" t="s">
        <v>61</v>
      </c>
      <c r="C56" s="112" t="s">
        <v>23</v>
      </c>
      <c r="D56" s="1">
        <f>SUM('㈱塩釜:七ヶ浜'!D56)</f>
        <v>1</v>
      </c>
      <c r="E56" s="1">
        <f>SUM('㈱塩釜:七ヶ浜'!E56)</f>
        <v>0.222</v>
      </c>
      <c r="F56" s="1">
        <f>SUM('㈱塩釜:七ヶ浜'!F56)</f>
        <v>33.333</v>
      </c>
      <c r="G56" s="1">
        <f>SUM('㈱塩釜:七ヶ浜'!G56)</f>
        <v>5</v>
      </c>
      <c r="H56" s="1">
        <f>SUM('㈱塩釜:七ヶ浜'!H56)</f>
        <v>1.733</v>
      </c>
      <c r="I56" s="1">
        <f>SUM('㈱塩釜:七ヶ浜'!I56)</f>
        <v>224.2</v>
      </c>
      <c r="J56" s="1">
        <f>SUM('㈱塩釜:七ヶ浜'!J56)</f>
        <v>9</v>
      </c>
      <c r="K56" s="1">
        <f>SUM('㈱塩釜:七ヶ浜'!K56)</f>
        <v>5.536</v>
      </c>
      <c r="L56" s="1">
        <f>SUM('㈱塩釜:七ヶ浜'!L56)</f>
        <v>842.575</v>
      </c>
      <c r="M56" s="1">
        <f>SUM('㈱塩釜:七ヶ浜'!M56)</f>
        <v>6</v>
      </c>
      <c r="N56" s="1">
        <f>SUM('㈱塩釜:七ヶ浜'!N56)</f>
        <v>2.5848</v>
      </c>
      <c r="O56" s="1">
        <f>SUM('㈱塩釜:七ヶ浜'!O56)</f>
        <v>260.371</v>
      </c>
      <c r="P56" s="1">
        <f>SUM('㈱塩釜:七ヶ浜'!P56)</f>
        <v>0</v>
      </c>
      <c r="Q56" s="1">
        <f>SUM('㈱塩釜:七ヶ浜'!Q56)</f>
        <v>0</v>
      </c>
      <c r="R56" s="1">
        <f>SUM('㈱塩釜:七ヶ浜'!R56)</f>
        <v>0</v>
      </c>
      <c r="S56" s="1">
        <f>SUM('㈱塩釜:七ヶ浜'!S56)</f>
        <v>189</v>
      </c>
      <c r="T56" s="1">
        <f>SUM('㈱塩釜:七ヶ浜'!T56)</f>
        <v>14.6274</v>
      </c>
      <c r="U56" s="1">
        <f>SUM('㈱塩釜:七ヶ浜'!U56)</f>
        <v>11236.646999999999</v>
      </c>
      <c r="V56" s="1">
        <f>SUM('㈱塩釜:七ヶ浜'!V56)</f>
        <v>192</v>
      </c>
      <c r="W56" s="1">
        <f>SUM('㈱塩釜:七ヶ浜'!W56)</f>
        <v>31.5561</v>
      </c>
      <c r="X56" s="6">
        <f>SUM('㈱塩釜:七ヶ浜'!X56)</f>
        <v>32227.604</v>
      </c>
      <c r="Y56" s="1">
        <f>SUM('㈱塩釜:七ヶ浜'!Y56)</f>
        <v>87</v>
      </c>
      <c r="Z56" s="1">
        <f>SUM('㈱塩釜:七ヶ浜'!Z56)</f>
        <v>30.9605</v>
      </c>
      <c r="AA56" s="1">
        <f>SUM('㈱塩釜:七ヶ浜'!AA56)</f>
        <v>28040.787</v>
      </c>
      <c r="AB56" s="1">
        <f>SUM('㈱塩釜:七ヶ浜'!AB56)</f>
        <v>22</v>
      </c>
      <c r="AC56" s="1">
        <f>SUM('㈱塩釜:七ヶ浜'!AC56)</f>
        <v>5.5526</v>
      </c>
      <c r="AD56" s="1">
        <f>SUM('㈱塩釜:七ヶ浜'!AD56)</f>
        <v>4176.805</v>
      </c>
      <c r="AE56" s="1">
        <f>SUM('㈱塩釜:七ヶ浜'!AE56)</f>
        <v>2</v>
      </c>
      <c r="AF56" s="1">
        <f>SUM('㈱塩釜:七ヶ浜'!AF56)</f>
        <v>0.126</v>
      </c>
      <c r="AG56" s="1">
        <f>SUM('㈱塩釜:七ヶ浜'!AG56)</f>
        <v>14.798</v>
      </c>
      <c r="AH56" s="1">
        <f>SUM('㈱塩釜:七ヶ浜'!AH56)</f>
        <v>0</v>
      </c>
      <c r="AI56" s="1">
        <f>SUM('㈱塩釜:七ヶ浜'!AI56)</f>
        <v>0</v>
      </c>
      <c r="AJ56" s="1">
        <f>SUM('㈱塩釜:七ヶ浜'!AJ56)</f>
        <v>0</v>
      </c>
      <c r="AK56" s="1">
        <f>SUM('㈱塩釜:七ヶ浜'!AK56)</f>
        <v>0</v>
      </c>
      <c r="AL56" s="1">
        <f>SUM('㈱塩釜:七ヶ浜'!AL56)</f>
        <v>0</v>
      </c>
      <c r="AM56" s="1">
        <f>SUM('㈱塩釜:七ヶ浜'!AM56)</f>
        <v>0</v>
      </c>
      <c r="AN56" s="1">
        <f>SUM('㈱塩釜:七ヶ浜'!AN56)</f>
        <v>513</v>
      </c>
      <c r="AO56" s="1">
        <f>SUM('㈱塩釜:七ヶ浜'!AO56)</f>
        <v>92.8984</v>
      </c>
      <c r="AP56" s="1">
        <f>SUM('㈱塩釜:七ヶ浜'!AP56)</f>
        <v>77057.12</v>
      </c>
      <c r="AQ56" s="94" t="s">
        <v>23</v>
      </c>
      <c r="AR56" s="155" t="s">
        <v>61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2">
        <f>SUM('㈱塩釜:七ヶ浜'!D57)</f>
        <v>0</v>
      </c>
      <c r="E57" s="2">
        <f>SUM('㈱塩釜:七ヶ浜'!E57)</f>
        <v>0</v>
      </c>
      <c r="F57" s="2">
        <f>SUM('㈱塩釜:七ヶ浜'!F57)</f>
        <v>0</v>
      </c>
      <c r="G57" s="2">
        <f>SUM('㈱塩釜:七ヶ浜'!G57)</f>
        <v>0</v>
      </c>
      <c r="H57" s="2">
        <f>SUM('㈱塩釜:七ヶ浜'!H57)</f>
        <v>0</v>
      </c>
      <c r="I57" s="2">
        <f>SUM('㈱塩釜:七ヶ浜'!I57)</f>
        <v>0</v>
      </c>
      <c r="J57" s="2">
        <f>SUM('㈱塩釜:七ヶ浜'!J57)</f>
        <v>0</v>
      </c>
      <c r="K57" s="2">
        <f>SUM('㈱塩釜:七ヶ浜'!K57)</f>
        <v>0</v>
      </c>
      <c r="L57" s="2">
        <f>SUM('㈱塩釜:七ヶ浜'!L57)</f>
        <v>0</v>
      </c>
      <c r="M57" s="2">
        <f>SUM('㈱塩釜:七ヶ浜'!M57)</f>
        <v>0</v>
      </c>
      <c r="N57" s="2">
        <f>SUM('㈱塩釜:七ヶ浜'!N57)</f>
        <v>0</v>
      </c>
      <c r="O57" s="2">
        <f>SUM('㈱塩釜:七ヶ浜'!O57)</f>
        <v>0</v>
      </c>
      <c r="P57" s="2">
        <f>SUM('㈱塩釜:七ヶ浜'!P57)</f>
        <v>0</v>
      </c>
      <c r="Q57" s="2">
        <f>SUM('㈱塩釜:七ヶ浜'!Q57)</f>
        <v>0</v>
      </c>
      <c r="R57" s="2">
        <f>SUM('㈱塩釜:七ヶ浜'!R57)</f>
        <v>0</v>
      </c>
      <c r="S57" s="2">
        <f>SUM('㈱塩釜:七ヶ浜'!S57)</f>
        <v>5</v>
      </c>
      <c r="T57" s="2">
        <f>SUM('㈱塩釜:七ヶ浜'!T57)</f>
        <v>1.1992</v>
      </c>
      <c r="U57" s="2">
        <f>SUM('㈱塩釜:七ヶ浜'!U57)</f>
        <v>1307.588</v>
      </c>
      <c r="V57" s="2">
        <f>SUM('㈱塩釜:七ヶ浜'!V57)</f>
        <v>22</v>
      </c>
      <c r="W57" s="2">
        <f>SUM('㈱塩釜:七ヶ浜'!W57)</f>
        <v>11.3432</v>
      </c>
      <c r="X57" s="7">
        <f>SUM('㈱塩釜:七ヶ浜'!X57)</f>
        <v>12336.987</v>
      </c>
      <c r="Y57" s="2">
        <f>SUM('㈱塩釜:七ヶ浜'!Y57)</f>
        <v>41</v>
      </c>
      <c r="Z57" s="2">
        <f>SUM('㈱塩釜:七ヶ浜'!Z57)</f>
        <v>21.6484</v>
      </c>
      <c r="AA57" s="2">
        <f>SUM('㈱塩釜:七ヶ浜'!AA57)</f>
        <v>19106.39</v>
      </c>
      <c r="AB57" s="2">
        <f>SUM('㈱塩釜:七ヶ浜'!AB57)</f>
        <v>3</v>
      </c>
      <c r="AC57" s="2">
        <f>SUM('㈱塩釜:七ヶ浜'!AC57)</f>
        <v>0.377</v>
      </c>
      <c r="AD57" s="2">
        <f>SUM('㈱塩釜:七ヶ浜'!AD57)</f>
        <v>315.856</v>
      </c>
      <c r="AE57" s="2">
        <f>SUM('㈱塩釜:七ヶ浜'!AE57)</f>
        <v>0</v>
      </c>
      <c r="AF57" s="2">
        <f>SUM('㈱塩釜:七ヶ浜'!AF57)</f>
        <v>0</v>
      </c>
      <c r="AG57" s="2">
        <f>SUM('㈱塩釜:七ヶ浜'!AG57)</f>
        <v>0</v>
      </c>
      <c r="AH57" s="2">
        <f>SUM('㈱塩釜:七ヶ浜'!AH57)</f>
        <v>0</v>
      </c>
      <c r="AI57" s="2">
        <f>SUM('㈱塩釜:七ヶ浜'!AI57)</f>
        <v>0</v>
      </c>
      <c r="AJ57" s="2">
        <f>SUM('㈱塩釜:七ヶ浜'!AJ57)</f>
        <v>0</v>
      </c>
      <c r="AK57" s="2">
        <f>SUM('㈱塩釜:七ヶ浜'!AK57)</f>
        <v>0</v>
      </c>
      <c r="AL57" s="2">
        <f>SUM('㈱塩釜:七ヶ浜'!AL57)</f>
        <v>0</v>
      </c>
      <c r="AM57" s="2">
        <f>SUM('㈱塩釜:七ヶ浜'!AM57)</f>
        <v>0</v>
      </c>
      <c r="AN57" s="2">
        <f>SUM('㈱塩釜:七ヶ浜'!AN57)</f>
        <v>71</v>
      </c>
      <c r="AO57" s="2">
        <f>SUM('㈱塩釜:七ヶ浜'!AO57)</f>
        <v>34.5678</v>
      </c>
      <c r="AP57" s="2">
        <f>SUM('㈱塩釜:七ヶ浜'!AP57)</f>
        <v>33066.820999999996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>
        <f>SUM('㈱塩釜:七ヶ浜'!D58)</f>
        <v>3233</v>
      </c>
      <c r="E58" s="3">
        <f>SUM('㈱塩釜:七ヶ浜'!E58)</f>
        <v>259.8069</v>
      </c>
      <c r="F58" s="3">
        <f>SUM('㈱塩釜:七ヶ浜'!F58)</f>
        <v>73910.91</v>
      </c>
      <c r="G58" s="3">
        <f>SUM('㈱塩釜:七ヶ浜'!G58)</f>
        <v>2996</v>
      </c>
      <c r="H58" s="3">
        <f>SUM('㈱塩釜:七ヶ浜'!H58)</f>
        <v>226.6323</v>
      </c>
      <c r="I58" s="3">
        <f>SUM('㈱塩釜:七ヶ浜'!I58)</f>
        <v>49486.18400000001</v>
      </c>
      <c r="J58" s="3">
        <f>SUM('㈱塩釜:七ヶ浜'!J58)</f>
        <v>2205</v>
      </c>
      <c r="K58" s="3">
        <f>SUM('㈱塩釜:七ヶ浜'!K58)</f>
        <v>204.3893</v>
      </c>
      <c r="L58" s="3">
        <f>SUM('㈱塩釜:七ヶ浜'!L58)</f>
        <v>92710.888</v>
      </c>
      <c r="M58" s="3">
        <f>SUM('㈱塩釜:七ヶ浜'!M58)</f>
        <v>2226</v>
      </c>
      <c r="N58" s="3">
        <f>SUM('㈱塩釜:七ヶ浜'!N58)</f>
        <v>442.18089999999995</v>
      </c>
      <c r="O58" s="3">
        <f>SUM('㈱塩釜:七ヶ浜'!O58)</f>
        <v>250405.22</v>
      </c>
      <c r="P58" s="3">
        <f>SUM('㈱塩釜:七ヶ浜'!P58)</f>
        <v>2743</v>
      </c>
      <c r="Q58" s="3">
        <f>SUM('㈱塩釜:七ヶ浜'!Q58)</f>
        <v>766.1256</v>
      </c>
      <c r="R58" s="3">
        <f>SUM('㈱塩釜:七ヶ浜'!R58)</f>
        <v>384212.1530000001</v>
      </c>
      <c r="S58" s="3">
        <f>SUM('㈱塩釜:七ヶ浜'!S58)</f>
        <v>3846</v>
      </c>
      <c r="T58" s="3">
        <f>SUM('㈱塩釜:七ヶ浜'!T58)</f>
        <v>1740.6469</v>
      </c>
      <c r="U58" s="3">
        <f>SUM('㈱塩釜:七ヶ浜'!U58)</f>
        <v>737597.005</v>
      </c>
      <c r="V58" s="3">
        <f>SUM('㈱塩釜:七ヶ浜'!V58)</f>
        <v>4396</v>
      </c>
      <c r="W58" s="3">
        <f>SUM('㈱塩釜:七ヶ浜'!W58)</f>
        <v>3096.1821000000004</v>
      </c>
      <c r="X58" s="4">
        <f>SUM('㈱塩釜:七ヶ浜'!X58)</f>
        <v>1193832.36</v>
      </c>
      <c r="Y58" s="3">
        <f>SUM('㈱塩釜:七ヶ浜'!Y58)</f>
        <v>2747</v>
      </c>
      <c r="Z58" s="3">
        <f>SUM('㈱塩釜:七ヶ浜'!Z58)</f>
        <v>532.4223</v>
      </c>
      <c r="AA58" s="3">
        <f>SUM('㈱塩釜:七ヶ浜'!AA58)</f>
        <v>169004.66</v>
      </c>
      <c r="AB58" s="3">
        <f>SUM('㈱塩釜:七ヶ浜'!AB58)</f>
        <v>1346</v>
      </c>
      <c r="AC58" s="3">
        <f>SUM('㈱塩釜:七ヶ浜'!AC58)</f>
        <v>89.4958</v>
      </c>
      <c r="AD58" s="3">
        <f>SUM('㈱塩釜:七ヶ浜'!AD58)</f>
        <v>34952.05500000001</v>
      </c>
      <c r="AE58" s="3">
        <f>SUM('㈱塩釜:七ヶ浜'!AE58)</f>
        <v>2952</v>
      </c>
      <c r="AF58" s="3">
        <f>SUM('㈱塩釜:七ヶ浜'!AF58)</f>
        <v>334.12889999999993</v>
      </c>
      <c r="AG58" s="3">
        <f>SUM('㈱塩釜:七ヶ浜'!AG58)</f>
        <v>107528.98700000001</v>
      </c>
      <c r="AH58" s="3">
        <f>SUM('㈱塩釜:七ヶ浜'!AH58)</f>
        <v>2729</v>
      </c>
      <c r="AI58" s="3">
        <f>SUM('㈱塩釜:七ヶ浜'!AI58)</f>
        <v>351.0385</v>
      </c>
      <c r="AJ58" s="3">
        <f>SUM('㈱塩釜:七ヶ浜'!AJ58)</f>
        <v>130633.63799999999</v>
      </c>
      <c r="AK58" s="3">
        <f>SUM('㈱塩釜:七ヶ浜'!AK58)</f>
        <v>2350</v>
      </c>
      <c r="AL58" s="3">
        <f>SUM('㈱塩釜:七ヶ浜'!AL58)</f>
        <v>209.30309999999997</v>
      </c>
      <c r="AM58" s="3">
        <f>SUM('㈱塩釜:七ヶ浜'!AM58)</f>
        <v>97483.87700000001</v>
      </c>
      <c r="AN58" s="3">
        <f>SUM('㈱塩釜:七ヶ浜'!AN58)</f>
        <v>33769</v>
      </c>
      <c r="AO58" s="3">
        <f>SUM('㈱塩釜:七ヶ浜'!AO58)</f>
        <v>8252.3526</v>
      </c>
      <c r="AP58" s="3">
        <f>SUM('㈱塩釜:七ヶ浜'!AP58)</f>
        <v>3321757.9369999995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>
        <f>SUM('㈱塩釜:七ヶ浜'!D59)</f>
        <v>3</v>
      </c>
      <c r="E59" s="1">
        <f>SUM('㈱塩釜:七ヶ浜'!E59)</f>
        <v>333.6</v>
      </c>
      <c r="F59" s="1">
        <f>SUM('㈱塩釜:七ヶ浜'!F59)</f>
        <v>3565.58</v>
      </c>
      <c r="G59" s="1">
        <f>SUM('㈱塩釜:七ヶ浜'!G59)</f>
        <v>17</v>
      </c>
      <c r="H59" s="1">
        <f>SUM('㈱塩釜:七ヶ浜'!H59)</f>
        <v>2076</v>
      </c>
      <c r="I59" s="1">
        <f>SUM('㈱塩釜:七ヶ浜'!I59)</f>
        <v>21706.769</v>
      </c>
      <c r="J59" s="1">
        <f>SUM('㈱塩釜:七ヶ浜'!J59)</f>
        <v>12</v>
      </c>
      <c r="K59" s="1">
        <f>SUM('㈱塩釜:七ヶ浜'!K59)</f>
        <v>1068.7</v>
      </c>
      <c r="L59" s="1">
        <f>SUM('㈱塩釜:七ヶ浜'!L59)</f>
        <v>8268.896</v>
      </c>
      <c r="M59" s="1">
        <f>SUM('㈱塩釜:七ヶ浜'!M59)</f>
        <v>14</v>
      </c>
      <c r="N59" s="1">
        <f>SUM('㈱塩釜:七ヶ浜'!N59)</f>
        <v>1872.1</v>
      </c>
      <c r="O59" s="1">
        <f>SUM('㈱塩釜:七ヶ浜'!O59)</f>
        <v>12547.71</v>
      </c>
      <c r="P59" s="1">
        <f>SUM('㈱塩釜:七ヶ浜'!P59)</f>
        <v>0</v>
      </c>
      <c r="Q59" s="1">
        <f>SUM('㈱塩釜:七ヶ浜'!Q59)</f>
        <v>0</v>
      </c>
      <c r="R59" s="1">
        <f>SUM('㈱塩釜:七ヶ浜'!R59)</f>
        <v>0</v>
      </c>
      <c r="S59" s="1">
        <f>SUM('㈱塩釜:七ヶ浜'!S59)</f>
        <v>0</v>
      </c>
      <c r="T59" s="1">
        <f>SUM('㈱塩釜:七ヶ浜'!T59)</f>
        <v>0</v>
      </c>
      <c r="U59" s="1">
        <f>SUM('㈱塩釜:七ヶ浜'!U59)</f>
        <v>0</v>
      </c>
      <c r="V59" s="1">
        <f>SUM('㈱塩釜:七ヶ浜'!V59)</f>
        <v>0</v>
      </c>
      <c r="W59" s="1">
        <f>SUM('㈱塩釜:七ヶ浜'!W59)</f>
        <v>0</v>
      </c>
      <c r="X59" s="6">
        <f>SUM('㈱塩釜:七ヶ浜'!X59)</f>
        <v>0</v>
      </c>
      <c r="Y59" s="1">
        <f>SUM('㈱塩釜:七ヶ浜'!Y59)</f>
        <v>0</v>
      </c>
      <c r="Z59" s="1">
        <f>SUM('㈱塩釜:七ヶ浜'!Z59)</f>
        <v>0</v>
      </c>
      <c r="AA59" s="1">
        <f>SUM('㈱塩釜:七ヶ浜'!AA59)</f>
        <v>0</v>
      </c>
      <c r="AB59" s="1">
        <f>SUM('㈱塩釜:七ヶ浜'!AB59)</f>
        <v>0</v>
      </c>
      <c r="AC59" s="1">
        <f>SUM('㈱塩釜:七ヶ浜'!AC59)</f>
        <v>0</v>
      </c>
      <c r="AD59" s="1">
        <f>SUM('㈱塩釜:七ヶ浜'!AD59)</f>
        <v>0</v>
      </c>
      <c r="AE59" s="1">
        <f>SUM('㈱塩釜:七ヶ浜'!AE59)</f>
        <v>0</v>
      </c>
      <c r="AF59" s="1">
        <f>SUM('㈱塩釜:七ヶ浜'!AF59)</f>
        <v>0</v>
      </c>
      <c r="AG59" s="1">
        <f>SUM('㈱塩釜:七ヶ浜'!AG59)</f>
        <v>0</v>
      </c>
      <c r="AH59" s="1">
        <f>SUM('㈱塩釜:七ヶ浜'!AH59)</f>
        <v>0</v>
      </c>
      <c r="AI59" s="1">
        <f>SUM('㈱塩釜:七ヶ浜'!AI59)</f>
        <v>0</v>
      </c>
      <c r="AJ59" s="1">
        <f>SUM('㈱塩釜:七ヶ浜'!AJ59)</f>
        <v>0</v>
      </c>
      <c r="AK59" s="1">
        <f>SUM('㈱塩釜:七ヶ浜'!AK59)</f>
        <v>2</v>
      </c>
      <c r="AL59" s="1">
        <f>SUM('㈱塩釜:七ヶ浜'!AL59)</f>
        <v>0.418</v>
      </c>
      <c r="AM59" s="1">
        <f>SUM('㈱塩釜:七ヶ浜'!AM59)</f>
        <v>548.336</v>
      </c>
      <c r="AN59" s="1">
        <f>SUM('㈱塩釜:七ヶ浜'!AN59)</f>
        <v>48</v>
      </c>
      <c r="AO59" s="1">
        <f>SUM('㈱塩釜:七ヶ浜'!AO59)</f>
        <v>5350.817999999999</v>
      </c>
      <c r="AP59" s="1">
        <f>SUM('㈱塩釜:七ヶ浜'!AP59)</f>
        <v>46637.291000000005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>
        <f>SUM('㈱塩釜:七ヶ浜'!D60)</f>
        <v>155</v>
      </c>
      <c r="E60" s="2">
        <f>SUM('㈱塩釜:七ヶ浜'!E60)</f>
        <v>31.938699999999997</v>
      </c>
      <c r="F60" s="2">
        <f>SUM('㈱塩釜:七ヶ浜'!F60)</f>
        <v>7769.652</v>
      </c>
      <c r="G60" s="2">
        <f>SUM('㈱塩釜:七ヶ浜'!G60)</f>
        <v>129</v>
      </c>
      <c r="H60" s="2">
        <f>SUM('㈱塩釜:七ヶ浜'!H60)</f>
        <v>38.1689</v>
      </c>
      <c r="I60" s="2">
        <f>SUM('㈱塩釜:七ヶ浜'!I60)</f>
        <v>9063.948</v>
      </c>
      <c r="J60" s="2">
        <f>SUM('㈱塩釜:七ヶ浜'!J60)</f>
        <v>119</v>
      </c>
      <c r="K60" s="2">
        <f>SUM('㈱塩釜:七ヶ浜'!K60)</f>
        <v>33.6716</v>
      </c>
      <c r="L60" s="2">
        <f>SUM('㈱塩釜:七ヶ浜'!L60)</f>
        <v>9865.529</v>
      </c>
      <c r="M60" s="2">
        <f>SUM('㈱塩釜:七ヶ浜'!M60)</f>
        <v>85</v>
      </c>
      <c r="N60" s="2">
        <f>SUM('㈱塩釜:七ヶ浜'!N60)</f>
        <v>9.9298</v>
      </c>
      <c r="O60" s="2">
        <f>SUM('㈱塩釜:七ヶ浜'!O60)</f>
        <v>2774.393</v>
      </c>
      <c r="P60" s="2">
        <f>SUM('㈱塩釜:七ヶ浜'!P60)</f>
        <v>66</v>
      </c>
      <c r="Q60" s="2">
        <f>SUM('㈱塩釜:七ヶ浜'!Q60)</f>
        <v>1.7315</v>
      </c>
      <c r="R60" s="2">
        <f>SUM('㈱塩釜:七ヶ浜'!R60)</f>
        <v>1202.693</v>
      </c>
      <c r="S60" s="2">
        <f>SUM('㈱塩釜:七ヶ浜'!S60)</f>
        <v>52</v>
      </c>
      <c r="T60" s="2">
        <f>SUM('㈱塩釜:七ヶ浜'!T60)</f>
        <v>73.6521</v>
      </c>
      <c r="U60" s="2">
        <f>SUM('㈱塩釜:七ヶ浜'!U60)</f>
        <v>21381.191000000003</v>
      </c>
      <c r="V60" s="2">
        <f>SUM('㈱塩釜:七ヶ浜'!V60)</f>
        <v>53</v>
      </c>
      <c r="W60" s="2">
        <f>SUM('㈱塩釜:七ヶ浜'!W60)</f>
        <v>75.39309999999999</v>
      </c>
      <c r="X60" s="7">
        <f>SUM('㈱塩釜:七ヶ浜'!X60)</f>
        <v>23873.326999999997</v>
      </c>
      <c r="Y60" s="2">
        <f>SUM('㈱塩釜:七ヶ浜'!Y60)</f>
        <v>37</v>
      </c>
      <c r="Z60" s="2">
        <f>SUM('㈱塩釜:七ヶ浜'!Z60)</f>
        <v>69.4123</v>
      </c>
      <c r="AA60" s="2">
        <f>SUM('㈱塩釜:七ヶ浜'!AA60)</f>
        <v>21850.419</v>
      </c>
      <c r="AB60" s="2">
        <f>SUM('㈱塩釜:七ヶ浜'!AB60)</f>
        <v>68</v>
      </c>
      <c r="AC60" s="2">
        <f>SUM('㈱塩釜:七ヶ浜'!AC60)</f>
        <v>58.8951</v>
      </c>
      <c r="AD60" s="2">
        <f>SUM('㈱塩釜:七ヶ浜'!AD60)</f>
        <v>18964.661</v>
      </c>
      <c r="AE60" s="2">
        <f>SUM('㈱塩釜:七ヶ浜'!AE60)</f>
        <v>62</v>
      </c>
      <c r="AF60" s="2">
        <f>SUM('㈱塩釜:七ヶ浜'!AF60)</f>
        <v>65.40809999999999</v>
      </c>
      <c r="AG60" s="2">
        <f>SUM('㈱塩釜:七ヶ浜'!AG60)</f>
        <v>19263.348</v>
      </c>
      <c r="AH60" s="2">
        <f>SUM('㈱塩釜:七ヶ浜'!AH60)</f>
        <v>44</v>
      </c>
      <c r="AI60" s="2">
        <f>SUM('㈱塩釜:七ヶ浜'!AI60)</f>
        <v>50.804</v>
      </c>
      <c r="AJ60" s="2">
        <f>SUM('㈱塩釜:七ヶ浜'!AJ60)</f>
        <v>18241.954999999998</v>
      </c>
      <c r="AK60" s="2">
        <f>SUM('㈱塩釜:七ヶ浜'!AK60)</f>
        <v>36</v>
      </c>
      <c r="AL60" s="2">
        <f>SUM('㈱塩釜:七ヶ浜'!AL60)</f>
        <v>34.7922</v>
      </c>
      <c r="AM60" s="2">
        <f>SUM('㈱塩釜:七ヶ浜'!AM60)</f>
        <v>17356.369</v>
      </c>
      <c r="AN60" s="2">
        <f>SUM('㈱塩釜:七ヶ浜'!AN60)</f>
        <v>906</v>
      </c>
      <c r="AO60" s="2">
        <f>SUM('㈱塩釜:七ヶ浜'!AO60)</f>
        <v>543.7974</v>
      </c>
      <c r="AP60" s="2">
        <f>SUM('㈱塩釜:七ヶ浜'!AP60)</f>
        <v>171607.48500000002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>SUM('㈱塩釜:七ヶ浜'!D61)</f>
        <v>6803</v>
      </c>
      <c r="E61" s="3">
        <f>SUM('㈱塩釜:七ヶ浜'!E61)</f>
        <v>4874.26231</v>
      </c>
      <c r="F61" s="3">
        <f>SUM('㈱塩釜:七ヶ浜'!F61)</f>
        <v>1005233.967</v>
      </c>
      <c r="G61" s="3">
        <f>SUM('㈱塩釜:七ヶ浜'!G61)</f>
        <v>6736</v>
      </c>
      <c r="H61" s="3">
        <f>SUM('㈱塩釜:七ヶ浜'!H61)</f>
        <v>4518.5888</v>
      </c>
      <c r="I61" s="3">
        <f>SUM('㈱塩釜:七ヶ浜'!I61)</f>
        <v>1017245.111</v>
      </c>
      <c r="J61" s="3">
        <f>SUM('㈱塩釜:七ヶ浜'!J61)</f>
        <v>6811</v>
      </c>
      <c r="K61" s="3">
        <f>SUM('㈱塩釜:七ヶ浜'!K61)</f>
        <v>15020.6884</v>
      </c>
      <c r="L61" s="3">
        <f>SUM('㈱塩釜:七ヶ浜'!L61)</f>
        <v>1769932.5890000004</v>
      </c>
      <c r="M61" s="3">
        <f>SUM('㈱塩釜:七ヶ浜'!M61)</f>
        <v>7740</v>
      </c>
      <c r="N61" s="3">
        <f>SUM('㈱塩釜:七ヶ浜'!N61)</f>
        <v>14067.6242</v>
      </c>
      <c r="O61" s="3">
        <f>SUM('㈱塩釜:七ヶ浜'!O61)</f>
        <v>1881891.937</v>
      </c>
      <c r="P61" s="3">
        <f>SUM('㈱塩釜:七ヶ浜'!P61)</f>
        <v>7768</v>
      </c>
      <c r="Q61" s="3">
        <f>SUM('㈱塩釜:七ヶ浜'!Q61)</f>
        <v>10472.508199999998</v>
      </c>
      <c r="R61" s="3">
        <f>SUM('㈱塩釜:七ヶ浜'!R61)</f>
        <v>1612389.65655</v>
      </c>
      <c r="S61" s="3">
        <f>SUM('㈱塩釜:七ヶ浜'!S61)</f>
        <v>9397</v>
      </c>
      <c r="T61" s="3">
        <f>SUM('㈱塩釜:七ヶ浜'!T61)</f>
        <v>16187.407490000001</v>
      </c>
      <c r="U61" s="3">
        <f>SUM('㈱塩釜:七ヶ浜'!U61)</f>
        <v>2850552.7531</v>
      </c>
      <c r="V61" s="3">
        <f>SUM('㈱塩釜:七ヶ浜'!V61)</f>
        <v>9759</v>
      </c>
      <c r="W61" s="3">
        <f>SUM('㈱塩釜:七ヶ浜'!W61)</f>
        <v>15335.483600000001</v>
      </c>
      <c r="X61" s="4">
        <f>SUM('㈱塩釜:七ヶ浜'!X61)</f>
        <v>2958637.04815</v>
      </c>
      <c r="Y61" s="3">
        <f>SUM('㈱塩釜:七ヶ浜'!Y61)</f>
        <v>7413</v>
      </c>
      <c r="Z61" s="3">
        <f>SUM('㈱塩釜:七ヶ浜'!Z61)</f>
        <v>9175.2426</v>
      </c>
      <c r="AA61" s="3">
        <f>SUM('㈱塩釜:七ヶ浜'!AA61)</f>
        <v>1629193.6279499999</v>
      </c>
      <c r="AB61" s="3">
        <f>SUM('㈱塩釜:七ヶ浜'!AB61)</f>
        <v>6064</v>
      </c>
      <c r="AC61" s="3">
        <f>SUM('㈱塩釜:七ヶ浜'!AC61)</f>
        <v>9467.0399</v>
      </c>
      <c r="AD61" s="3">
        <f>SUM('㈱塩釜:七ヶ浜'!AD61)</f>
        <v>1866130.8140000005</v>
      </c>
      <c r="AE61" s="3">
        <f>SUM('㈱塩釜:七ヶ浜'!AE61)</f>
        <v>12893</v>
      </c>
      <c r="AF61" s="3">
        <f>SUM('㈱塩釜:七ヶ浜'!AF61)</f>
        <v>14055.545499999998</v>
      </c>
      <c r="AG61" s="3">
        <f>SUM('㈱塩釜:七ヶ浜'!AG61)</f>
        <v>2400973.886</v>
      </c>
      <c r="AH61" s="3">
        <f>SUM('㈱塩釜:七ヶ浜'!AH61)</f>
        <v>10889</v>
      </c>
      <c r="AI61" s="3">
        <f>SUM('㈱塩釜:七ヶ浜'!AI61)</f>
        <v>13722.935199999998</v>
      </c>
      <c r="AJ61" s="3">
        <f>SUM('㈱塩釜:七ヶ浜'!AJ61)</f>
        <v>2439883.04</v>
      </c>
      <c r="AK61" s="3">
        <f>SUM('㈱塩釜:七ヶ浜'!AK61)</f>
        <v>6992</v>
      </c>
      <c r="AL61" s="3">
        <f>SUM('㈱塩釜:七ヶ浜'!AL61)</f>
        <v>15797.1875</v>
      </c>
      <c r="AM61" s="3">
        <f>SUM('㈱塩釜:七ヶ浜'!AM61)</f>
        <v>2181299.1969999997</v>
      </c>
      <c r="AN61" s="3">
        <f>SUM('㈱塩釜:七ヶ浜'!AN61)</f>
        <v>99265</v>
      </c>
      <c r="AO61" s="3">
        <f>SUM('㈱塩釜:七ヶ浜'!AO61)</f>
        <v>142694.51370000004</v>
      </c>
      <c r="AP61" s="3">
        <f>SUM('㈱塩釜:七ヶ浜'!AP61)</f>
        <v>23613363.62675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">
        <f>SUM('㈱塩釜:七ヶ浜'!D62)</f>
        <v>3</v>
      </c>
      <c r="E62" s="1">
        <f>SUM('㈱塩釜:七ヶ浜'!E62)</f>
        <v>333.6</v>
      </c>
      <c r="F62" s="1">
        <f>SUM('㈱塩釜:七ヶ浜'!F62)</f>
        <v>3565.58</v>
      </c>
      <c r="G62" s="1">
        <f>SUM('㈱塩釜:七ヶ浜'!G62)</f>
        <v>17</v>
      </c>
      <c r="H62" s="1">
        <f>SUM('㈱塩釜:七ヶ浜'!H62)</f>
        <v>2076</v>
      </c>
      <c r="I62" s="1">
        <f>SUM('㈱塩釜:七ヶ浜'!I62)</f>
        <v>21706.769</v>
      </c>
      <c r="J62" s="1">
        <f>SUM('㈱塩釜:七ヶ浜'!J62)</f>
        <v>12</v>
      </c>
      <c r="K62" s="1">
        <f>SUM('㈱塩釜:七ヶ浜'!K62)</f>
        <v>1068.7</v>
      </c>
      <c r="L62" s="1">
        <f>SUM('㈱塩釜:七ヶ浜'!L62)</f>
        <v>8268.896</v>
      </c>
      <c r="M62" s="1">
        <f>SUM('㈱塩釜:七ヶ浜'!M62)</f>
        <v>14</v>
      </c>
      <c r="N62" s="1">
        <f>SUM('㈱塩釜:七ヶ浜'!N62)</f>
        <v>1872.1</v>
      </c>
      <c r="O62" s="1">
        <f>SUM('㈱塩釜:七ヶ浜'!O62)</f>
        <v>12547.71</v>
      </c>
      <c r="P62" s="1">
        <f>SUM('㈱塩釜:七ヶ浜'!P62)</f>
        <v>0</v>
      </c>
      <c r="Q62" s="1">
        <f>SUM('㈱塩釜:七ヶ浜'!Q62)</f>
        <v>0</v>
      </c>
      <c r="R62" s="1">
        <f>SUM('㈱塩釜:七ヶ浜'!R62)</f>
        <v>0</v>
      </c>
      <c r="S62" s="1">
        <f>SUM('㈱塩釜:七ヶ浜'!S62)</f>
        <v>0</v>
      </c>
      <c r="T62" s="1">
        <f>SUM('㈱塩釜:七ヶ浜'!T62)</f>
        <v>0</v>
      </c>
      <c r="U62" s="1">
        <f>SUM('㈱塩釜:七ヶ浜'!U62)</f>
        <v>0</v>
      </c>
      <c r="V62" s="1">
        <f>SUM('㈱塩釜:七ヶ浜'!V62)</f>
        <v>0</v>
      </c>
      <c r="W62" s="1">
        <f>SUM('㈱塩釜:七ヶ浜'!W62)</f>
        <v>0</v>
      </c>
      <c r="X62" s="6">
        <f>SUM('㈱塩釜:七ヶ浜'!X62)</f>
        <v>0</v>
      </c>
      <c r="Y62" s="1">
        <f>SUM('㈱塩釜:七ヶ浜'!Y62)</f>
        <v>0</v>
      </c>
      <c r="Z62" s="1">
        <f>SUM('㈱塩釜:七ヶ浜'!Z62)</f>
        <v>0</v>
      </c>
      <c r="AA62" s="1">
        <f>SUM('㈱塩釜:七ヶ浜'!AA62)</f>
        <v>0</v>
      </c>
      <c r="AB62" s="1">
        <f>SUM('㈱塩釜:七ヶ浜'!AB62)</f>
        <v>0</v>
      </c>
      <c r="AC62" s="1">
        <f>SUM('㈱塩釜:七ヶ浜'!AC62)</f>
        <v>0</v>
      </c>
      <c r="AD62" s="1">
        <f>SUM('㈱塩釜:七ヶ浜'!AD62)</f>
        <v>0</v>
      </c>
      <c r="AE62" s="1">
        <f>SUM('㈱塩釜:七ヶ浜'!AE62)</f>
        <v>0</v>
      </c>
      <c r="AF62" s="1">
        <f>SUM('㈱塩釜:七ヶ浜'!AF62)</f>
        <v>0</v>
      </c>
      <c r="AG62" s="1">
        <f>SUM('㈱塩釜:七ヶ浜'!AG62)</f>
        <v>0</v>
      </c>
      <c r="AH62" s="1">
        <f>SUM('㈱塩釜:七ヶ浜'!AH62)</f>
        <v>0</v>
      </c>
      <c r="AI62" s="1">
        <f>SUM('㈱塩釜:七ヶ浜'!AI62)</f>
        <v>0</v>
      </c>
      <c r="AJ62" s="1">
        <f>SUM('㈱塩釜:七ヶ浜'!AJ62)</f>
        <v>0</v>
      </c>
      <c r="AK62" s="1">
        <f>SUM('㈱塩釜:七ヶ浜'!AK62)</f>
        <v>2</v>
      </c>
      <c r="AL62" s="1">
        <f>SUM('㈱塩釜:七ヶ浜'!AL62)</f>
        <v>0.418</v>
      </c>
      <c r="AM62" s="1">
        <f>SUM('㈱塩釜:七ヶ浜'!AM62)</f>
        <v>548.336</v>
      </c>
      <c r="AN62" s="1">
        <f>SUM('㈱塩釜:七ヶ浜'!AN62)</f>
        <v>48</v>
      </c>
      <c r="AO62" s="1">
        <f>SUM('㈱塩釜:七ヶ浜'!AO62)</f>
        <v>5350.817999999999</v>
      </c>
      <c r="AP62" s="1">
        <f>SUM('㈱塩釜:七ヶ浜'!AP62)</f>
        <v>46637.291000000005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SUM('㈱塩釜:七ヶ浜'!D63)</f>
        <v>236</v>
      </c>
      <c r="E63" s="2">
        <f>SUM('㈱塩釜:七ヶ浜'!E63)</f>
        <v>4666.3724999999995</v>
      </c>
      <c r="F63" s="2">
        <f>SUM('㈱塩釜:七ヶ浜'!F63)</f>
        <v>493848.048</v>
      </c>
      <c r="G63" s="2">
        <f>SUM('㈱塩釜:七ヶ浜'!G63)</f>
        <v>198</v>
      </c>
      <c r="H63" s="2">
        <f>SUM('㈱塩釜:七ヶ浜'!H63)</f>
        <v>1236.8209</v>
      </c>
      <c r="I63" s="2">
        <f>SUM('㈱塩釜:七ヶ浜'!I63)</f>
        <v>404579.14700000006</v>
      </c>
      <c r="J63" s="2">
        <f>SUM('㈱塩釜:七ヶ浜'!J63)</f>
        <v>165</v>
      </c>
      <c r="K63" s="2">
        <f>SUM('㈱塩釜:七ヶ浜'!K63)</f>
        <v>484.9476</v>
      </c>
      <c r="L63" s="2">
        <f>SUM('㈱塩釜:七ヶ浜'!L63)</f>
        <v>246366.508</v>
      </c>
      <c r="M63" s="2">
        <f>SUM('㈱塩釜:七ヶ浜'!M63)</f>
        <v>157</v>
      </c>
      <c r="N63" s="2">
        <f>SUM('㈱塩釜:七ヶ浜'!N63)</f>
        <v>734.4418000000001</v>
      </c>
      <c r="O63" s="2">
        <f>SUM('㈱塩釜:七ヶ浜'!O63)</f>
        <v>343859.273</v>
      </c>
      <c r="P63" s="2">
        <f>SUM('㈱塩釜:七ヶ浜'!P63)</f>
        <v>160</v>
      </c>
      <c r="Q63" s="2">
        <f>SUM('㈱塩釜:七ヶ浜'!Q63)</f>
        <v>1230.2829000000002</v>
      </c>
      <c r="R63" s="2">
        <f>SUM('㈱塩釜:七ヶ浜'!R63)</f>
        <v>314712.42565</v>
      </c>
      <c r="S63" s="2">
        <f>SUM('㈱塩釜:七ヶ浜'!S63)</f>
        <v>289</v>
      </c>
      <c r="T63" s="2">
        <f>SUM('㈱塩釜:七ヶ浜'!T63)</f>
        <v>8214.3113</v>
      </c>
      <c r="U63" s="2">
        <f>SUM('㈱塩釜:七ヶ浜'!U63)</f>
        <v>1677625.3440999999</v>
      </c>
      <c r="V63" s="2">
        <f>SUM('㈱塩釜:七ヶ浜'!V63)</f>
        <v>522</v>
      </c>
      <c r="W63" s="2">
        <f>SUM('㈱塩釜:七ヶ浜'!W63)</f>
        <v>23900.695100000004</v>
      </c>
      <c r="X63" s="7">
        <f>SUM('㈱塩釜:七ヶ浜'!X63)</f>
        <v>4311794.821500001</v>
      </c>
      <c r="Y63" s="2">
        <f>SUM('㈱塩釜:七ヶ浜'!Y63)</f>
        <v>584</v>
      </c>
      <c r="Z63" s="2">
        <f>SUM('㈱塩釜:七ヶ浜'!Z63)</f>
        <v>20844.4402</v>
      </c>
      <c r="AA63" s="2">
        <f>SUM('㈱塩釜:七ヶ浜'!AA63)</f>
        <v>3798217.85705</v>
      </c>
      <c r="AB63" s="2">
        <f>SUM('㈱塩釜:七ヶ浜'!AB63)</f>
        <v>591</v>
      </c>
      <c r="AC63" s="2">
        <f>SUM('㈱塩釜:七ヶ浜'!AC63)</f>
        <v>13945.3335</v>
      </c>
      <c r="AD63" s="2">
        <f>SUM('㈱塩釜:七ヶ浜'!AD63)</f>
        <v>3477416.325</v>
      </c>
      <c r="AE63" s="2">
        <f>SUM('㈱塩釜:七ヶ浜'!AE63)</f>
        <v>981</v>
      </c>
      <c r="AF63" s="2">
        <f>SUM('㈱塩釜:七ヶ浜'!AF63)</f>
        <v>30669.8569</v>
      </c>
      <c r="AG63" s="2">
        <f>SUM('㈱塩釜:七ヶ浜'!AG63)</f>
        <v>5370289.117</v>
      </c>
      <c r="AH63" s="2">
        <f>SUM('㈱塩釜:七ヶ浜'!AH63)</f>
        <v>786</v>
      </c>
      <c r="AI63" s="2">
        <f>SUM('㈱塩釜:七ヶ浜'!AI63)</f>
        <v>24056.6487</v>
      </c>
      <c r="AJ63" s="2">
        <f>SUM('㈱塩釜:七ヶ浜'!AJ63)</f>
        <v>4037223.137</v>
      </c>
      <c r="AK63" s="2">
        <f>SUM('㈱塩釜:七ヶ浜'!AK63)</f>
        <v>314</v>
      </c>
      <c r="AL63" s="2">
        <f>SUM('㈱塩釜:七ヶ浜'!AL63)</f>
        <v>14942.1983</v>
      </c>
      <c r="AM63" s="2">
        <f>SUM('㈱塩釜:七ヶ浜'!AM63)</f>
        <v>2000367.5110000002</v>
      </c>
      <c r="AN63" s="8">
        <f>SUM('㈱塩釜:七ヶ浜'!AN63)</f>
        <v>4983</v>
      </c>
      <c r="AO63" s="2">
        <f>SUM('㈱塩釜:七ヶ浜'!AO63)</f>
        <v>144926.3497</v>
      </c>
      <c r="AP63" s="2">
        <f>SUM('㈱塩釜:七ヶ浜'!AP63)</f>
        <v>26476299.514300004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">
        <f>SUM('㈱塩釜:七ヶ浜'!D64)</f>
        <v>3802</v>
      </c>
      <c r="E64" s="1">
        <f>SUM('㈱塩釜:七ヶ浜'!E64)</f>
        <v>846.94222</v>
      </c>
      <c r="F64" s="1">
        <f>SUM('㈱塩釜:七ヶ浜'!F64)</f>
        <v>318126.172</v>
      </c>
      <c r="G64" s="1">
        <f>SUM('㈱塩釜:七ヶ浜'!G64)</f>
        <v>4313</v>
      </c>
      <c r="H64" s="1">
        <f>SUM('㈱塩釜:七ヶ浜'!H64)</f>
        <v>972.91316</v>
      </c>
      <c r="I64" s="1">
        <f>SUM('㈱塩釜:七ヶ浜'!I64)</f>
        <v>354131.246</v>
      </c>
      <c r="J64" s="1">
        <f>SUM('㈱塩釜:七ヶ浜'!J64)</f>
        <v>4264</v>
      </c>
      <c r="K64" s="1">
        <f>SUM('㈱塩釜:七ヶ浜'!K64)</f>
        <v>897.3390500000002</v>
      </c>
      <c r="L64" s="1">
        <f>SUM('㈱塩釜:七ヶ浜'!L64)</f>
        <v>414219.997</v>
      </c>
      <c r="M64" s="1">
        <f>SUM('㈱塩釜:七ヶ浜'!M64)</f>
        <v>4792</v>
      </c>
      <c r="N64" s="1">
        <f>SUM('㈱塩釜:七ヶ浜'!N64)</f>
        <v>760.7609399999999</v>
      </c>
      <c r="O64" s="1">
        <f>SUM('㈱塩釜:七ヶ浜'!O64)</f>
        <v>538456.247</v>
      </c>
      <c r="P64" s="1">
        <f>SUM('㈱塩釜:七ヶ浜'!P64)</f>
        <v>5551</v>
      </c>
      <c r="Q64" s="1">
        <f>SUM('㈱塩釜:七ヶ浜'!Q64)</f>
        <v>3144.93198</v>
      </c>
      <c r="R64" s="1">
        <f>SUM('㈱塩釜:七ヶ浜'!R64)</f>
        <v>1332612.821</v>
      </c>
      <c r="S64" s="1">
        <f>SUM('㈱塩釜:七ヶ浜'!S64)</f>
        <v>7258</v>
      </c>
      <c r="T64" s="1">
        <f>SUM('㈱塩釜:七ヶ浜'!T64)</f>
        <v>3850.84025</v>
      </c>
      <c r="U64" s="1">
        <f>SUM('㈱塩釜:七ヶ浜'!U64)</f>
        <v>1384643.1520000002</v>
      </c>
      <c r="V64" s="1">
        <f>SUM('㈱塩釜:七ヶ浜'!V64)</f>
        <v>5464</v>
      </c>
      <c r="W64" s="1">
        <f>SUM('㈱塩釜:七ヶ浜'!W64)</f>
        <v>3266.17735</v>
      </c>
      <c r="X64" s="6">
        <f>SUM('㈱塩釜:七ヶ浜'!X64)</f>
        <v>1199673.1679999998</v>
      </c>
      <c r="Y64" s="1">
        <f>SUM('㈱塩釜:七ヶ浜'!Y64)</f>
        <v>4248</v>
      </c>
      <c r="Z64" s="1">
        <f>SUM('㈱塩釜:七ヶ浜'!Z64)</f>
        <v>1784.27425</v>
      </c>
      <c r="AA64" s="1">
        <f>SUM('㈱塩釜:七ヶ浜'!AA64)</f>
        <v>791875.5519999999</v>
      </c>
      <c r="AB64" s="1">
        <f>SUM('㈱塩釜:七ヶ浜'!AB64)</f>
        <v>3289</v>
      </c>
      <c r="AC64" s="1">
        <f>SUM('㈱塩釜:七ヶ浜'!AC64)</f>
        <v>2005.4302400000001</v>
      </c>
      <c r="AD64" s="1">
        <f>SUM('㈱塩釜:七ヶ浜'!AD64)</f>
        <v>778392.6000000002</v>
      </c>
      <c r="AE64" s="1">
        <f>SUM('㈱塩釜:七ヶ浜'!AE64)</f>
        <v>5344</v>
      </c>
      <c r="AF64" s="1">
        <f>SUM('㈱塩釜:七ヶ浜'!AF64)</f>
        <v>1951.29735</v>
      </c>
      <c r="AG64" s="1">
        <f>SUM('㈱塩釜:七ヶ浜'!AG64)</f>
        <v>549958.3670000001</v>
      </c>
      <c r="AH64" s="1">
        <f>SUM('㈱塩釜:七ヶ浜'!AH64)</f>
        <v>4905</v>
      </c>
      <c r="AI64" s="1">
        <f>SUM('㈱塩釜:七ヶ浜'!AI64)</f>
        <v>2439.9609499999997</v>
      </c>
      <c r="AJ64" s="1">
        <f>SUM('㈱塩釜:七ヶ浜'!AJ64)</f>
        <v>642769.0719999999</v>
      </c>
      <c r="AK64" s="1">
        <f>SUM('㈱塩釜:七ヶ浜'!AK64)</f>
        <v>4541</v>
      </c>
      <c r="AL64" s="1">
        <f>SUM('㈱塩釜:七ヶ浜'!AL64)</f>
        <v>3285.2882099999993</v>
      </c>
      <c r="AM64" s="1">
        <f>SUM('㈱塩釜:七ヶ浜'!AM64)</f>
        <v>546057.3879999999</v>
      </c>
      <c r="AN64" s="9">
        <f>SUM('㈱塩釜:七ヶ浜'!AN64)</f>
        <v>57771</v>
      </c>
      <c r="AO64" s="9">
        <f>SUM('㈱塩釜:七ヶ浜'!AO64)</f>
        <v>25206.155949999997</v>
      </c>
      <c r="AP64" s="1">
        <f>SUM('㈱塩釜:七ヶ浜'!AP64)</f>
        <v>8850915.782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>
        <f>SUM('㈱塩釜:七ヶ浜'!D65)</f>
        <v>586</v>
      </c>
      <c r="E65" s="2">
        <f>SUM('㈱塩釜:七ヶ浜'!E65)</f>
        <v>293.1536</v>
      </c>
      <c r="F65" s="2">
        <f>SUM('㈱塩釜:七ヶ浜'!F65)</f>
        <v>89363.61199999998</v>
      </c>
      <c r="G65" s="2">
        <f>SUM('㈱塩釜:七ヶ浜'!G65)</f>
        <v>640</v>
      </c>
      <c r="H65" s="2">
        <f>SUM('㈱塩釜:七ヶ浜'!H65)</f>
        <v>1273.25465</v>
      </c>
      <c r="I65" s="2">
        <f>SUM('㈱塩釜:七ヶ浜'!I65)</f>
        <v>258600.74599999998</v>
      </c>
      <c r="J65" s="2">
        <f>SUM('㈱塩釜:七ヶ浜'!J65)</f>
        <v>803</v>
      </c>
      <c r="K65" s="2">
        <f>SUM('㈱塩釜:七ヶ浜'!K65)</f>
        <v>1326.41246</v>
      </c>
      <c r="L65" s="2">
        <f>SUM('㈱塩釜:七ヶ浜'!L65)</f>
        <v>322633.544</v>
      </c>
      <c r="M65" s="2">
        <f>SUM('㈱塩釜:七ヶ浜'!M65)</f>
        <v>751</v>
      </c>
      <c r="N65" s="2">
        <f>SUM('㈱塩釜:七ヶ浜'!N65)</f>
        <v>721.16097</v>
      </c>
      <c r="O65" s="2">
        <f>SUM('㈱塩釜:七ヶ浜'!O65)</f>
        <v>141042.213</v>
      </c>
      <c r="P65" s="2">
        <f>SUM('㈱塩釜:七ヶ浜'!P65)</f>
        <v>662</v>
      </c>
      <c r="Q65" s="2">
        <f>SUM('㈱塩釜:七ヶ浜'!Q65)</f>
        <v>689.6011000000001</v>
      </c>
      <c r="R65" s="2">
        <f>SUM('㈱塩釜:七ヶ浜'!R65)</f>
        <v>122334.9608</v>
      </c>
      <c r="S65" s="2">
        <f>SUM('㈱塩釜:七ヶ浜'!S65)</f>
        <v>752</v>
      </c>
      <c r="T65" s="2">
        <f>SUM('㈱塩釜:七ヶ浜'!T65)</f>
        <v>705.9748999999999</v>
      </c>
      <c r="U65" s="2">
        <f>SUM('㈱塩釜:七ヶ浜'!U65)</f>
        <v>197490.86680000002</v>
      </c>
      <c r="V65" s="2">
        <f>SUM('㈱塩釜:七ヶ浜'!V65)</f>
        <v>675</v>
      </c>
      <c r="W65" s="2">
        <f>SUM('㈱塩釜:七ヶ浜'!W65)</f>
        <v>98.56110000000001</v>
      </c>
      <c r="X65" s="7">
        <f>SUM('㈱塩釜:七ヶ浜'!X65)</f>
        <v>92641.86335</v>
      </c>
      <c r="Y65" s="2">
        <f>SUM('㈱塩釜:七ヶ浜'!Y65)</f>
        <v>623</v>
      </c>
      <c r="Z65" s="2">
        <f>SUM('㈱塩釜:七ヶ浜'!Z65)</f>
        <v>277.51460000000003</v>
      </c>
      <c r="AA65" s="2">
        <f>SUM('㈱塩釜:七ヶ浜'!AA65)</f>
        <v>163396.53</v>
      </c>
      <c r="AB65" s="2">
        <f>SUM('㈱塩釜:七ヶ浜'!AB65)</f>
        <v>648</v>
      </c>
      <c r="AC65" s="2">
        <f>SUM('㈱塩釜:七ヶ浜'!AC65)</f>
        <v>527.3312000000001</v>
      </c>
      <c r="AD65" s="2">
        <f>SUM('㈱塩釜:七ヶ浜'!AD65)</f>
        <v>173264.53100000002</v>
      </c>
      <c r="AE65" s="2">
        <f>SUM('㈱塩釜:七ヶ浜'!AE65)</f>
        <v>725</v>
      </c>
      <c r="AF65" s="2">
        <f>SUM('㈱塩釜:七ヶ浜'!AF65)</f>
        <v>542.9743000000001</v>
      </c>
      <c r="AG65" s="2">
        <f>SUM('㈱塩釜:七ヶ浜'!AG65)</f>
        <v>169971.289</v>
      </c>
      <c r="AH65" s="2">
        <f>SUM('㈱塩釜:七ヶ浜'!AH65)</f>
        <v>676</v>
      </c>
      <c r="AI65" s="2">
        <f>SUM('㈱塩釜:七ヶ浜'!AI65)</f>
        <v>283.6474</v>
      </c>
      <c r="AJ65" s="2">
        <f>SUM('㈱塩釜:七ヶ浜'!AJ65)</f>
        <v>80735.176</v>
      </c>
      <c r="AK65" s="2">
        <f>SUM('㈱塩釜:七ヶ浜'!AK65)</f>
        <v>795</v>
      </c>
      <c r="AL65" s="2">
        <f>SUM('㈱塩釜:七ヶ浜'!AL65)</f>
        <v>467.01520000000005</v>
      </c>
      <c r="AM65" s="2">
        <f>SUM('㈱塩釜:七ヶ浜'!AM65)</f>
        <v>234078.872</v>
      </c>
      <c r="AN65" s="2">
        <f>SUM('㈱塩釜:七ヶ浜'!AN65)</f>
        <v>8336</v>
      </c>
      <c r="AO65" s="2">
        <f>SUM('㈱塩釜:七ヶ浜'!AO65)</f>
        <v>7206.60148</v>
      </c>
      <c r="AP65" s="2">
        <f>SUM('㈱塩釜:七ヶ浜'!AP65)</f>
        <v>2045554.20395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>
        <f>SUM('㈱塩釜:七ヶ浜'!D66)</f>
        <v>0</v>
      </c>
      <c r="E66" s="1">
        <f>SUM('㈱塩釜:七ヶ浜'!E66)</f>
        <v>0</v>
      </c>
      <c r="F66" s="1">
        <f>SUM('㈱塩釜:七ヶ浜'!F66)</f>
        <v>0</v>
      </c>
      <c r="G66" s="1">
        <f>SUM('㈱塩釜:七ヶ浜'!G66)</f>
        <v>0</v>
      </c>
      <c r="H66" s="1">
        <f>SUM('㈱塩釜:七ヶ浜'!H66)</f>
        <v>0</v>
      </c>
      <c r="I66" s="1">
        <f>SUM('㈱塩釜:七ヶ浜'!I66)</f>
        <v>0</v>
      </c>
      <c r="J66" s="1">
        <f>SUM('㈱塩釜:七ヶ浜'!J66)</f>
        <v>0</v>
      </c>
      <c r="K66" s="1">
        <f>SUM('㈱塩釜:七ヶ浜'!K66)</f>
        <v>0</v>
      </c>
      <c r="L66" s="1">
        <f>SUM('㈱塩釜:七ヶ浜'!L66)</f>
        <v>0</v>
      </c>
      <c r="M66" s="1">
        <f>SUM('㈱塩釜:七ヶ浜'!M66)</f>
        <v>0</v>
      </c>
      <c r="N66" s="1">
        <f>SUM('㈱塩釜:七ヶ浜'!N66)</f>
        <v>0</v>
      </c>
      <c r="O66" s="1">
        <f>SUM('㈱塩釜:七ヶ浜'!O66)</f>
        <v>0</v>
      </c>
      <c r="P66" s="1">
        <f>SUM('㈱塩釜:七ヶ浜'!P66)</f>
        <v>0</v>
      </c>
      <c r="Q66" s="1">
        <f>SUM('㈱塩釜:七ヶ浜'!Q66)</f>
        <v>0</v>
      </c>
      <c r="R66" s="1">
        <f>SUM('㈱塩釜:七ヶ浜'!R66)</f>
        <v>0</v>
      </c>
      <c r="S66" s="1">
        <f>SUM('㈱塩釜:七ヶ浜'!S66)</f>
        <v>0</v>
      </c>
      <c r="T66" s="1">
        <f>SUM('㈱塩釜:七ヶ浜'!T66)</f>
        <v>0</v>
      </c>
      <c r="U66" s="1">
        <f>SUM('㈱塩釜:七ヶ浜'!U66)</f>
        <v>0</v>
      </c>
      <c r="V66" s="1">
        <f>SUM('㈱塩釜:七ヶ浜'!V66)</f>
        <v>0</v>
      </c>
      <c r="W66" s="1">
        <f>SUM('㈱塩釜:七ヶ浜'!W66)</f>
        <v>0</v>
      </c>
      <c r="X66" s="6">
        <f>SUM('㈱塩釜:七ヶ浜'!X66)</f>
        <v>0</v>
      </c>
      <c r="Y66" s="1">
        <f>SUM('㈱塩釜:七ヶ浜'!Y66)</f>
        <v>0</v>
      </c>
      <c r="Z66" s="1">
        <f>SUM('㈱塩釜:七ヶ浜'!Z66)</f>
        <v>0</v>
      </c>
      <c r="AA66" s="1">
        <f>SUM('㈱塩釜:七ヶ浜'!AA66)</f>
        <v>0</v>
      </c>
      <c r="AB66" s="1">
        <f>SUM('㈱塩釜:七ヶ浜'!AB66)</f>
        <v>0</v>
      </c>
      <c r="AC66" s="1">
        <f>SUM('㈱塩釜:七ヶ浜'!AC66)</f>
        <v>0</v>
      </c>
      <c r="AD66" s="1">
        <f>SUM('㈱塩釜:七ヶ浜'!AD66)</f>
        <v>0</v>
      </c>
      <c r="AE66" s="1">
        <f>SUM('㈱塩釜:七ヶ浜'!AE66)</f>
        <v>0</v>
      </c>
      <c r="AF66" s="1">
        <f>SUM('㈱塩釜:七ヶ浜'!AF66)</f>
        <v>0</v>
      </c>
      <c r="AG66" s="1">
        <f>SUM('㈱塩釜:七ヶ浜'!AG66)</f>
        <v>0</v>
      </c>
      <c r="AH66" s="1">
        <f>SUM('㈱塩釜:七ヶ浜'!AH66)</f>
        <v>0</v>
      </c>
      <c r="AI66" s="1">
        <f>SUM('㈱塩釜:七ヶ浜'!AI66)</f>
        <v>0</v>
      </c>
      <c r="AJ66" s="1">
        <f>SUM('㈱塩釜:七ヶ浜'!AJ66)</f>
        <v>0</v>
      </c>
      <c r="AK66" s="1">
        <f>SUM('㈱塩釜:七ヶ浜'!AK66)</f>
        <v>0</v>
      </c>
      <c r="AL66" s="1">
        <f>SUM('㈱塩釜:七ヶ浜'!AL66)</f>
        <v>0</v>
      </c>
      <c r="AM66" s="1">
        <f>SUM('㈱塩釜:七ヶ浜'!AM66)</f>
        <v>0</v>
      </c>
      <c r="AN66" s="1">
        <f>SUM('㈱塩釜:七ヶ浜'!AN66)</f>
        <v>0</v>
      </c>
      <c r="AO66" s="1">
        <f>SUM('㈱塩釜:七ヶ浜'!AO66)</f>
        <v>0</v>
      </c>
      <c r="AP66" s="1">
        <f>SUM('㈱塩釜:七ヶ浜'!AP66)</f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>
        <f>SUM('㈱塩釜:七ヶ浜'!D67)</f>
        <v>0</v>
      </c>
      <c r="E67" s="2">
        <f>SUM('㈱塩釜:七ヶ浜'!E67)</f>
        <v>0</v>
      </c>
      <c r="F67" s="2">
        <f>SUM('㈱塩釜:七ヶ浜'!F67)</f>
        <v>0</v>
      </c>
      <c r="G67" s="2">
        <f>SUM('㈱塩釜:七ヶ浜'!G67)</f>
        <v>0</v>
      </c>
      <c r="H67" s="2">
        <f>SUM('㈱塩釜:七ヶ浜'!H67)</f>
        <v>0</v>
      </c>
      <c r="I67" s="2">
        <f>SUM('㈱塩釜:七ヶ浜'!I67)</f>
        <v>0</v>
      </c>
      <c r="J67" s="2">
        <f>SUM('㈱塩釜:七ヶ浜'!J67)</f>
        <v>0</v>
      </c>
      <c r="K67" s="2">
        <f>SUM('㈱塩釜:七ヶ浜'!K67)</f>
        <v>0</v>
      </c>
      <c r="L67" s="2">
        <f>SUM('㈱塩釜:七ヶ浜'!L67)</f>
        <v>0</v>
      </c>
      <c r="M67" s="2">
        <f>SUM('㈱塩釜:七ヶ浜'!M67)</f>
        <v>0</v>
      </c>
      <c r="N67" s="2">
        <f>SUM('㈱塩釜:七ヶ浜'!N67)</f>
        <v>0</v>
      </c>
      <c r="O67" s="2">
        <f>SUM('㈱塩釜:七ヶ浜'!O67)</f>
        <v>0</v>
      </c>
      <c r="P67" s="2">
        <f>SUM('㈱塩釜:七ヶ浜'!P67)</f>
        <v>0</v>
      </c>
      <c r="Q67" s="2">
        <f>SUM('㈱塩釜:七ヶ浜'!Q67)</f>
        <v>0</v>
      </c>
      <c r="R67" s="2">
        <f>SUM('㈱塩釜:七ヶ浜'!R67)</f>
        <v>0</v>
      </c>
      <c r="S67" s="2">
        <f>SUM('㈱塩釜:七ヶ浜'!S67)</f>
        <v>0</v>
      </c>
      <c r="T67" s="2">
        <f>SUM('㈱塩釜:七ヶ浜'!T67)</f>
        <v>0</v>
      </c>
      <c r="U67" s="2">
        <f>SUM('㈱塩釜:七ヶ浜'!U67)</f>
        <v>0</v>
      </c>
      <c r="V67" s="2">
        <f>SUM('㈱塩釜:七ヶ浜'!V67)</f>
        <v>0</v>
      </c>
      <c r="W67" s="2">
        <f>SUM('㈱塩釜:七ヶ浜'!W67)</f>
        <v>0</v>
      </c>
      <c r="X67" s="7">
        <f>SUM('㈱塩釜:七ヶ浜'!X67)</f>
        <v>0</v>
      </c>
      <c r="Y67" s="2">
        <f>SUM('㈱塩釜:七ヶ浜'!Y67)</f>
        <v>0</v>
      </c>
      <c r="Z67" s="2">
        <f>SUM('㈱塩釜:七ヶ浜'!Z67)</f>
        <v>0</v>
      </c>
      <c r="AA67" s="2">
        <f>SUM('㈱塩釜:七ヶ浜'!AA67)</f>
        <v>0</v>
      </c>
      <c r="AB67" s="2">
        <f>SUM('㈱塩釜:七ヶ浜'!AB67)</f>
        <v>0</v>
      </c>
      <c r="AC67" s="2">
        <f>SUM('㈱塩釜:七ヶ浜'!AC67)</f>
        <v>0</v>
      </c>
      <c r="AD67" s="2">
        <f>SUM('㈱塩釜:七ヶ浜'!AD67)</f>
        <v>0</v>
      </c>
      <c r="AE67" s="2">
        <f>SUM('㈱塩釜:七ヶ浜'!AE67)</f>
        <v>0</v>
      </c>
      <c r="AF67" s="2">
        <f>SUM('㈱塩釜:七ヶ浜'!AF67)</f>
        <v>0</v>
      </c>
      <c r="AG67" s="2">
        <f>SUM('㈱塩釜:七ヶ浜'!AG67)</f>
        <v>0</v>
      </c>
      <c r="AH67" s="2">
        <f>SUM('㈱塩釜:七ヶ浜'!AH67)</f>
        <v>0</v>
      </c>
      <c r="AI67" s="2">
        <f>SUM('㈱塩釜:七ヶ浜'!AI67)</f>
        <v>0</v>
      </c>
      <c r="AJ67" s="2">
        <f>SUM('㈱塩釜:七ヶ浜'!AJ67)</f>
        <v>0</v>
      </c>
      <c r="AK67" s="2">
        <f>SUM('㈱塩釜:七ヶ浜'!AK67)</f>
        <v>0</v>
      </c>
      <c r="AL67" s="2">
        <f>SUM('㈱塩釜:七ヶ浜'!AL67)</f>
        <v>0</v>
      </c>
      <c r="AM67" s="2">
        <f>SUM('㈱塩釜:七ヶ浜'!AM67)</f>
        <v>0</v>
      </c>
      <c r="AN67" s="2">
        <f>SUM('㈱塩釜:七ヶ浜'!AN67)</f>
        <v>0</v>
      </c>
      <c r="AO67" s="2">
        <f>SUM('㈱塩釜:七ヶ浜'!AO67)</f>
        <v>0</v>
      </c>
      <c r="AP67" s="2">
        <f>SUM('㈱塩釜:七ヶ浜'!AP67)</f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f>SUM('㈱塩釜:七ヶ浜'!D68)</f>
        <v>10608</v>
      </c>
      <c r="E68" s="1">
        <f>SUM('㈱塩釜:七ヶ浜'!E68)</f>
        <v>5721.20453</v>
      </c>
      <c r="F68" s="1">
        <f>SUM('㈱塩釜:七ヶ浜'!F68)</f>
        <v>1326925.7189999998</v>
      </c>
      <c r="G68" s="1">
        <f>SUM('㈱塩釜:七ヶ浜'!G68)</f>
        <v>11066</v>
      </c>
      <c r="H68" s="1">
        <f>SUM('㈱塩釜:七ヶ浜'!H68)</f>
        <v>5491.50196</v>
      </c>
      <c r="I68" s="1">
        <f>SUM('㈱塩釜:七ヶ浜'!I68)</f>
        <v>1393083.126</v>
      </c>
      <c r="J68" s="1">
        <f>SUM('㈱塩釜:七ヶ浜'!J68)</f>
        <v>11087</v>
      </c>
      <c r="K68" s="1">
        <f>SUM('㈱塩釜:七ヶ浜'!K68)</f>
        <v>15918.027450000001</v>
      </c>
      <c r="L68" s="1">
        <f>SUM('㈱塩釜:七ヶ浜'!L68)</f>
        <v>2192421.482</v>
      </c>
      <c r="M68" s="1">
        <f>SUM('㈱塩釜:七ヶ浜'!M68)</f>
        <v>12546</v>
      </c>
      <c r="N68" s="1">
        <f>SUM('㈱塩釜:七ヶ浜'!N68)</f>
        <v>14828.38514</v>
      </c>
      <c r="O68" s="1">
        <f>SUM('㈱塩釜:七ヶ浜'!O68)</f>
        <v>2432895.894</v>
      </c>
      <c r="P68" s="1">
        <f>SUM('㈱塩釜:七ヶ浜'!P68)</f>
        <v>13319</v>
      </c>
      <c r="Q68" s="1">
        <f>SUM('㈱塩釜:七ヶ浜'!Q68)</f>
        <v>13617.44018</v>
      </c>
      <c r="R68" s="1">
        <f>SUM('㈱塩釜:七ヶ浜'!R68)</f>
        <v>2945002.477550001</v>
      </c>
      <c r="S68" s="1">
        <f>SUM('㈱塩釜:七ヶ浜'!S68)</f>
        <v>16655</v>
      </c>
      <c r="T68" s="1">
        <f>SUM('㈱塩釜:七ヶ浜'!T68)</f>
        <v>20038.24774</v>
      </c>
      <c r="U68" s="1">
        <f>SUM('㈱塩釜:七ヶ浜'!U68)</f>
        <v>4235195.9051</v>
      </c>
      <c r="V68" s="1">
        <f>SUM('㈱塩釜:七ヶ浜'!V68)</f>
        <v>15223</v>
      </c>
      <c r="W68" s="1">
        <f>SUM('㈱塩釜:七ヶ浜'!W68)</f>
        <v>18601.66095</v>
      </c>
      <c r="X68" s="6">
        <f>SUM('㈱塩釜:七ヶ浜'!X68)</f>
        <v>4158310.21615</v>
      </c>
      <c r="Y68" s="1">
        <f>SUM('㈱塩釜:七ヶ浜'!Y68)</f>
        <v>11661</v>
      </c>
      <c r="Z68" s="1">
        <f>SUM('㈱塩釜:七ヶ浜'!Z68)</f>
        <v>10959.516850000002</v>
      </c>
      <c r="AA68" s="1">
        <f>SUM('㈱塩釜:七ヶ浜'!AA68)</f>
        <v>2421069.17995</v>
      </c>
      <c r="AB68" s="1">
        <f>SUM('㈱塩釜:七ヶ浜'!AB68)</f>
        <v>9353</v>
      </c>
      <c r="AC68" s="1">
        <f>SUM('㈱塩釜:七ヶ浜'!AC68)</f>
        <v>11472.470140000003</v>
      </c>
      <c r="AD68" s="1">
        <f>SUM('㈱塩釜:七ヶ浜'!AD68)</f>
        <v>2644523.4140000003</v>
      </c>
      <c r="AE68" s="1">
        <f>SUM('㈱塩釜:七ヶ浜'!AE68)</f>
        <v>18237</v>
      </c>
      <c r="AF68" s="1">
        <f>SUM('㈱塩釜:七ヶ浜'!AF68)</f>
        <v>16006.842849999999</v>
      </c>
      <c r="AG68" s="1">
        <f>SUM('㈱塩釜:七ヶ浜'!AG68)</f>
        <v>2950932.253</v>
      </c>
      <c r="AH68" s="1">
        <f>SUM('㈱塩釜:七ヶ浜'!AH68)</f>
        <v>15794</v>
      </c>
      <c r="AI68" s="1">
        <f>SUM('㈱塩釜:七ヶ浜'!AI68)</f>
        <v>16162.89615</v>
      </c>
      <c r="AJ68" s="1">
        <f>SUM('㈱塩釜:七ヶ浜'!AJ68)</f>
        <v>3082652.112</v>
      </c>
      <c r="AK68" s="1">
        <f>SUM('㈱塩釜:七ヶ浜'!AK68)</f>
        <v>11535</v>
      </c>
      <c r="AL68" s="1">
        <f>SUM('㈱塩釜:七ヶ浜'!AL68)</f>
        <v>19082.475710000006</v>
      </c>
      <c r="AM68" s="1">
        <f>SUM('㈱塩釜:七ヶ浜'!AM68)</f>
        <v>2727904.921</v>
      </c>
      <c r="AN68" s="9">
        <f>SUM('㈱塩釜:七ヶ浜'!AN68)</f>
        <v>157084</v>
      </c>
      <c r="AO68" s="1">
        <f>SUM('㈱塩釜:七ヶ浜'!AO68)</f>
        <v>167900.66965</v>
      </c>
      <c r="AP68" s="1">
        <f>SUM('㈱塩釜:七ヶ浜'!AP68)</f>
        <v>32510916.699750002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f>SUM('㈱塩釜:七ヶ浜'!D69)</f>
        <v>822</v>
      </c>
      <c r="E69" s="2">
        <f>SUM('㈱塩釜:七ヶ浜'!E69)</f>
        <v>4959.5261</v>
      </c>
      <c r="F69" s="2">
        <f>SUM('㈱塩釜:七ヶ浜'!F69)</f>
        <v>583211.66</v>
      </c>
      <c r="G69" s="2">
        <f>SUM('㈱塩釜:七ヶ浜'!G69)</f>
        <v>838</v>
      </c>
      <c r="H69" s="2">
        <f>SUM('㈱塩釜:七ヶ浜'!H69)</f>
        <v>2510.07555</v>
      </c>
      <c r="I69" s="2">
        <f>SUM('㈱塩釜:七ヶ浜'!I69)</f>
        <v>663179.893</v>
      </c>
      <c r="J69" s="2">
        <f>SUM('㈱塩釜:七ヶ浜'!J69)</f>
        <v>968</v>
      </c>
      <c r="K69" s="2">
        <f>SUM('㈱塩釜:七ヶ浜'!K69)</f>
        <v>1811.36006</v>
      </c>
      <c r="L69" s="2">
        <f>SUM('㈱塩釜:七ヶ浜'!L69)</f>
        <v>569000.052</v>
      </c>
      <c r="M69" s="2">
        <f>SUM('㈱塩釜:七ヶ浜'!M69)</f>
        <v>908</v>
      </c>
      <c r="N69" s="2">
        <f>SUM('㈱塩釜:七ヶ浜'!N69)</f>
        <v>1455.60277</v>
      </c>
      <c r="O69" s="2">
        <f>SUM('㈱塩釜:七ヶ浜'!O69)</f>
        <v>484901.48600000003</v>
      </c>
      <c r="P69" s="2">
        <f>SUM('㈱塩釜:七ヶ浜'!P69)</f>
        <v>822</v>
      </c>
      <c r="Q69" s="2">
        <f>SUM('㈱塩釜:七ヶ浜'!Q69)</f>
        <v>1919.884</v>
      </c>
      <c r="R69" s="2">
        <f>SUM('㈱塩釜:七ヶ浜'!R69)</f>
        <v>437047.38645000005</v>
      </c>
      <c r="S69" s="2">
        <f>SUM('㈱塩釜:七ヶ浜'!S69)</f>
        <v>1041</v>
      </c>
      <c r="T69" s="2">
        <f>SUM('㈱塩釜:七ヶ浜'!T69)</f>
        <v>8920.2862</v>
      </c>
      <c r="U69" s="2">
        <f>SUM('㈱塩釜:七ヶ浜'!U69)</f>
        <v>1875116.2108999998</v>
      </c>
      <c r="V69" s="2">
        <f>SUM('㈱塩釜:七ヶ浜'!V69)</f>
        <v>1197</v>
      </c>
      <c r="W69" s="2">
        <f>SUM('㈱塩釜:七ヶ浜'!W69)</f>
        <v>23999.256200000003</v>
      </c>
      <c r="X69" s="7">
        <f>SUM('㈱塩釜:七ヶ浜'!X69)</f>
        <v>4404436.68485</v>
      </c>
      <c r="Y69" s="2">
        <f>SUM('㈱塩釜:七ヶ浜'!Y69)</f>
        <v>1207</v>
      </c>
      <c r="Z69" s="2">
        <f>SUM('㈱塩釜:七ヶ浜'!Z69)</f>
        <v>21121.954800000003</v>
      </c>
      <c r="AA69" s="2">
        <f>SUM('㈱塩釜:七ヶ浜'!AA69)</f>
        <v>3961614.3870499996</v>
      </c>
      <c r="AB69" s="2">
        <f>SUM('㈱塩釜:七ヶ浜'!AB69)</f>
        <v>1239</v>
      </c>
      <c r="AC69" s="2">
        <f>SUM('㈱塩釜:七ヶ浜'!AC69)</f>
        <v>14472.6647</v>
      </c>
      <c r="AD69" s="2">
        <f>SUM('㈱塩釜:七ヶ浜'!AD69)</f>
        <v>3650680.856</v>
      </c>
      <c r="AE69" s="2">
        <f>SUM('㈱塩釜:七ヶ浜'!AE69)</f>
        <v>1706</v>
      </c>
      <c r="AF69" s="2">
        <f>SUM('㈱塩釜:七ヶ浜'!AF69)</f>
        <v>31212.8312</v>
      </c>
      <c r="AG69" s="2">
        <f>SUM('㈱塩釜:七ヶ浜'!AG69)</f>
        <v>5540260.4059999995</v>
      </c>
      <c r="AH69" s="2">
        <f>SUM('㈱塩釜:七ヶ浜'!AH69)</f>
        <v>1462</v>
      </c>
      <c r="AI69" s="2">
        <f>SUM('㈱塩釜:七ヶ浜'!AI69)</f>
        <v>24340.2961</v>
      </c>
      <c r="AJ69" s="2">
        <f>SUM('㈱塩釜:七ヶ浜'!AJ69)</f>
        <v>4117958.3130000005</v>
      </c>
      <c r="AK69" s="2">
        <f>SUM('㈱塩釜:七ヶ浜'!AK69)</f>
        <v>1109</v>
      </c>
      <c r="AL69" s="2">
        <f>SUM('㈱塩釜:七ヶ浜'!AL69)</f>
        <v>15409.213499999998</v>
      </c>
      <c r="AM69" s="2">
        <f>SUM('㈱塩釜:七ヶ浜'!AM69)</f>
        <v>2234446.383</v>
      </c>
      <c r="AN69" s="8">
        <f>SUM('㈱塩釜:七ヶ浜'!AN69)</f>
        <v>13319</v>
      </c>
      <c r="AO69" s="2">
        <f>SUM('㈱塩釜:七ヶ浜'!AO69)</f>
        <v>152132.95118</v>
      </c>
      <c r="AP69" s="2">
        <f>SUM('㈱塩釜:七ヶ浜'!AP69)</f>
        <v>28521853.718250003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>
        <f>SUM('㈱塩釜:七ヶ浜'!D70)</f>
        <v>0</v>
      </c>
      <c r="E70" s="11">
        <f>SUM('㈱塩釜:七ヶ浜'!E70)</f>
        <v>0</v>
      </c>
      <c r="F70" s="11">
        <f>SUM('㈱塩釜:七ヶ浜'!F70)</f>
        <v>0</v>
      </c>
      <c r="G70" s="10">
        <f>SUM('㈱塩釜:七ヶ浜'!G70)</f>
        <v>0</v>
      </c>
      <c r="H70" s="11">
        <f>SUM('㈱塩釜:七ヶ浜'!H70)</f>
        <v>0</v>
      </c>
      <c r="I70" s="11">
        <f>SUM('㈱塩釜:七ヶ浜'!I70)</f>
        <v>0</v>
      </c>
      <c r="J70" s="10">
        <f>SUM('㈱塩釜:七ヶ浜'!J70)</f>
        <v>0</v>
      </c>
      <c r="K70" s="11">
        <f>SUM('㈱塩釜:七ヶ浜'!K70)</f>
        <v>0</v>
      </c>
      <c r="L70" s="11">
        <f>SUM('㈱塩釜:七ヶ浜'!L70)</f>
        <v>0</v>
      </c>
      <c r="M70" s="10">
        <f>SUM('㈱塩釜:七ヶ浜'!M70)</f>
        <v>0</v>
      </c>
      <c r="N70" s="11">
        <f>SUM('㈱塩釜:七ヶ浜'!N70)</f>
        <v>0</v>
      </c>
      <c r="O70" s="11">
        <f>SUM('㈱塩釜:七ヶ浜'!O70)</f>
        <v>0</v>
      </c>
      <c r="P70" s="10">
        <f>SUM('㈱塩釜:七ヶ浜'!P70)</f>
        <v>0</v>
      </c>
      <c r="Q70" s="11">
        <f>SUM('㈱塩釜:七ヶ浜'!Q70)</f>
        <v>0</v>
      </c>
      <c r="R70" s="11">
        <f>SUM('㈱塩釜:七ヶ浜'!R70)</f>
        <v>0</v>
      </c>
      <c r="S70" s="10">
        <f>SUM('㈱塩釜:七ヶ浜'!S70)</f>
        <v>0</v>
      </c>
      <c r="T70" s="11">
        <f>SUM('㈱塩釜:七ヶ浜'!T70)</f>
        <v>0</v>
      </c>
      <c r="U70" s="11">
        <f>SUM('㈱塩釜:七ヶ浜'!U70)</f>
        <v>0</v>
      </c>
      <c r="V70" s="10">
        <f>SUM('㈱塩釜:七ヶ浜'!V70)</f>
        <v>0</v>
      </c>
      <c r="W70" s="11">
        <f>SUM('㈱塩釜:七ヶ浜'!W70)</f>
        <v>0</v>
      </c>
      <c r="X70" s="12">
        <f>SUM('㈱塩釜:七ヶ浜'!X70)</f>
        <v>0</v>
      </c>
      <c r="Y70" s="10">
        <f>SUM('㈱塩釜:七ヶ浜'!Y70)</f>
        <v>0</v>
      </c>
      <c r="Z70" s="11">
        <f>SUM('㈱塩釜:七ヶ浜'!Z70)</f>
        <v>0</v>
      </c>
      <c r="AA70" s="11">
        <f>SUM('㈱塩釜:七ヶ浜'!AA70)</f>
        <v>0</v>
      </c>
      <c r="AB70" s="10">
        <f>SUM('㈱塩釜:七ヶ浜'!AB70)</f>
        <v>0</v>
      </c>
      <c r="AC70" s="11">
        <f>SUM('㈱塩釜:七ヶ浜'!AC70)</f>
        <v>0</v>
      </c>
      <c r="AD70" s="11">
        <f>SUM('㈱塩釜:七ヶ浜'!AD70)</f>
        <v>0</v>
      </c>
      <c r="AE70" s="10">
        <f>SUM('㈱塩釜:七ヶ浜'!AE70)</f>
        <v>0</v>
      </c>
      <c r="AF70" s="11">
        <f>SUM('㈱塩釜:七ヶ浜'!AF70)</f>
        <v>0</v>
      </c>
      <c r="AG70" s="11">
        <f>SUM('㈱塩釜:七ヶ浜'!AG70)</f>
        <v>0</v>
      </c>
      <c r="AH70" s="10">
        <f>SUM('㈱塩釜:七ヶ浜'!AH70)</f>
        <v>0</v>
      </c>
      <c r="AI70" s="11">
        <f>SUM('㈱塩釜:七ヶ浜'!AI70)</f>
        <v>0</v>
      </c>
      <c r="AJ70" s="11">
        <f>SUM('㈱塩釜:七ヶ浜'!AJ70)</f>
        <v>0</v>
      </c>
      <c r="AK70" s="10">
        <f>SUM('㈱塩釜:七ヶ浜'!AK70)</f>
        <v>0</v>
      </c>
      <c r="AL70" s="11">
        <f>SUM('㈱塩釜:七ヶ浜'!AL70)</f>
        <v>0</v>
      </c>
      <c r="AM70" s="11">
        <f>SUM('㈱塩釜:七ヶ浜'!AM70)</f>
        <v>0</v>
      </c>
      <c r="AN70" s="11">
        <f>SUM('㈱塩釜:七ヶ浜'!AN70)</f>
        <v>0</v>
      </c>
      <c r="AO70" s="11">
        <f>SUM('㈱塩釜:七ヶ浜'!AO70)</f>
        <v>0</v>
      </c>
      <c r="AP70" s="11">
        <f>SUM('㈱塩釜:七ヶ浜'!AP70)</f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f>SUM('㈱塩釜:七ヶ浜'!D71)</f>
        <v>11430</v>
      </c>
      <c r="E71" s="11">
        <f>SUM('㈱塩釜:七ヶ浜'!E71)</f>
        <v>10680.730629999998</v>
      </c>
      <c r="F71" s="11">
        <f>SUM('㈱塩釜:七ヶ浜'!F71)</f>
        <v>1910137.379</v>
      </c>
      <c r="G71" s="10">
        <f>SUM('㈱塩釜:七ヶ浜'!G71)</f>
        <v>11904</v>
      </c>
      <c r="H71" s="11">
        <f>SUM('㈱塩釜:七ヶ浜'!H71)</f>
        <v>8001.577509999999</v>
      </c>
      <c r="I71" s="11">
        <f>SUM('㈱塩釜:七ヶ浜'!I71)</f>
        <v>2056263.019</v>
      </c>
      <c r="J71" s="10">
        <f>SUM('㈱塩釜:七ヶ浜'!J71)</f>
        <v>12055</v>
      </c>
      <c r="K71" s="11">
        <f>SUM('㈱塩釜:七ヶ浜'!K71)</f>
        <v>17729.38751</v>
      </c>
      <c r="L71" s="11">
        <f>SUM('㈱塩釜:七ヶ浜'!L71)</f>
        <v>2761421.534</v>
      </c>
      <c r="M71" s="10">
        <f>SUM('㈱塩釜:七ヶ浜'!M71)</f>
        <v>13454</v>
      </c>
      <c r="N71" s="11">
        <f>SUM('㈱塩釜:七ヶ浜'!N71)</f>
        <v>16283.98791</v>
      </c>
      <c r="O71" s="11">
        <f>SUM('㈱塩釜:七ヶ浜'!O71)</f>
        <v>2917797.3799999994</v>
      </c>
      <c r="P71" s="10">
        <f>SUM('㈱塩釜:七ヶ浜'!P71)</f>
        <v>14141</v>
      </c>
      <c r="Q71" s="11">
        <f>SUM('㈱塩釜:七ヶ浜'!Q71)</f>
        <v>15537.32418</v>
      </c>
      <c r="R71" s="11">
        <f>SUM('㈱塩釜:七ヶ浜'!R71)</f>
        <v>3382049.8640000005</v>
      </c>
      <c r="S71" s="10">
        <f>SUM('㈱塩釜:七ヶ浜'!S71)</f>
        <v>17696</v>
      </c>
      <c r="T71" s="11">
        <f>SUM('㈱塩釜:七ヶ浜'!T71)</f>
        <v>28958.533939999998</v>
      </c>
      <c r="U71" s="11">
        <f>SUM('㈱塩釜:七ヶ浜'!U71)</f>
        <v>6110312.116</v>
      </c>
      <c r="V71" s="10">
        <f>SUM('㈱塩釜:七ヶ浜'!V71)</f>
        <v>16420</v>
      </c>
      <c r="W71" s="11">
        <f>SUM('㈱塩釜:七ヶ浜'!W71)</f>
        <v>42600.91715000001</v>
      </c>
      <c r="X71" s="12">
        <f>SUM('㈱塩釜:七ヶ浜'!X71)</f>
        <v>8562746.901</v>
      </c>
      <c r="Y71" s="10">
        <f>SUM('㈱塩釜:七ヶ浜'!Y71)</f>
        <v>12868</v>
      </c>
      <c r="Z71" s="11">
        <f>SUM('㈱塩釜:七ヶ浜'!Z71)</f>
        <v>32081.471650000007</v>
      </c>
      <c r="AA71" s="11">
        <f>SUM('㈱塩釜:七ヶ浜'!AA71)</f>
        <v>6382683.567000001</v>
      </c>
      <c r="AB71" s="10">
        <f>SUM('㈱塩釜:七ヶ浜'!AB71)</f>
        <v>10592</v>
      </c>
      <c r="AC71" s="11">
        <f>SUM('㈱塩釜:七ヶ浜'!AC71)</f>
        <v>25945.13484</v>
      </c>
      <c r="AD71" s="11">
        <f>SUM('㈱塩釜:七ヶ浜'!AD71)</f>
        <v>6295204.269999999</v>
      </c>
      <c r="AE71" s="10">
        <f>SUM('㈱塩釜:七ヶ浜'!AE71)</f>
        <v>19943</v>
      </c>
      <c r="AF71" s="11">
        <f>SUM('㈱塩釜:七ヶ浜'!AF71)</f>
        <v>47219.67405000001</v>
      </c>
      <c r="AG71" s="11">
        <f>SUM('㈱塩釜:七ヶ浜'!AG71)</f>
        <v>8491192.659</v>
      </c>
      <c r="AH71" s="10">
        <f>SUM('㈱塩釜:七ヶ浜'!AH71)</f>
        <v>17256</v>
      </c>
      <c r="AI71" s="11">
        <f>SUM('㈱塩釜:七ヶ浜'!AI71)</f>
        <v>40503.19224999999</v>
      </c>
      <c r="AJ71" s="11">
        <f>SUM('㈱塩釜:七ヶ浜'!AJ71)</f>
        <v>7200610.425000001</v>
      </c>
      <c r="AK71" s="10">
        <f>SUM('㈱塩釜:七ヶ浜'!AK71)</f>
        <v>12644</v>
      </c>
      <c r="AL71" s="11">
        <f>SUM('㈱塩釜:七ヶ浜'!AL71)</f>
        <v>34491.68921</v>
      </c>
      <c r="AM71" s="11">
        <f>SUM('㈱塩釜:七ヶ浜'!AM71)</f>
        <v>4962351.303999999</v>
      </c>
      <c r="AN71" s="11">
        <f>SUM('㈱塩釜:七ヶ浜'!AN71)</f>
        <v>170403</v>
      </c>
      <c r="AO71" s="11">
        <f>SUM('㈱塩釜:七ヶ浜'!AO71)</f>
        <v>320033.62082999997</v>
      </c>
      <c r="AP71" s="11">
        <f>SUM('㈱塩釜:七ヶ浜'!AP71)</f>
        <v>61032770.418000005</v>
      </c>
      <c r="AQ71" s="165" t="s">
        <v>104</v>
      </c>
      <c r="AR71" s="166" t="s">
        <v>70</v>
      </c>
      <c r="AS71" s="167" t="s">
        <v>0</v>
      </c>
      <c r="AT71" s="52"/>
    </row>
    <row r="72" spans="24:44" ht="18.75">
      <c r="X72" s="106" t="s">
        <v>88</v>
      </c>
      <c r="AN72" s="107"/>
      <c r="AR72" s="127" t="s">
        <v>88</v>
      </c>
    </row>
  </sheetData>
  <sheetProtection/>
  <mergeCells count="67"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62:B62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6:AR7"/>
    <mergeCell ref="AR8:AR9"/>
    <mergeCell ref="AR10:AR11"/>
    <mergeCell ref="AR12:AR13"/>
    <mergeCell ref="AR44:AR45"/>
    <mergeCell ref="AR42:AR43"/>
    <mergeCell ref="AR14:AR15"/>
    <mergeCell ref="AR16:AR17"/>
    <mergeCell ref="AR18:AR19"/>
    <mergeCell ref="B36:B37"/>
    <mergeCell ref="B38:B39"/>
    <mergeCell ref="B40:B41"/>
    <mergeCell ref="B42:B43"/>
    <mergeCell ref="B44:B45"/>
    <mergeCell ref="AR20:AR21"/>
    <mergeCell ref="AR22:AR23"/>
    <mergeCell ref="AR40:AR41"/>
    <mergeCell ref="A56:B57"/>
    <mergeCell ref="A59:B59"/>
    <mergeCell ref="B46:B47"/>
    <mergeCell ref="B48:B49"/>
    <mergeCell ref="B50:B51"/>
    <mergeCell ref="B52:B53"/>
    <mergeCell ref="B54:B5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32:B33"/>
    <mergeCell ref="B12:B13"/>
    <mergeCell ref="B14:B15"/>
    <mergeCell ref="A1:X1"/>
    <mergeCell ref="B6:B7"/>
    <mergeCell ref="B8:B9"/>
    <mergeCell ref="B10:B1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W1">
      <selection activeCell="K26" sqref="K2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8.62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8.8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112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82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>
        <f>SUM('㈱塩釜:機船'!D6)</f>
        <v>0</v>
      </c>
      <c r="E6" s="1">
        <f>SUM('㈱塩釜:機船'!E6)</f>
        <v>0</v>
      </c>
      <c r="F6" s="1">
        <f>SUM('㈱塩釜:機船'!F6)</f>
        <v>0</v>
      </c>
      <c r="G6" s="1">
        <f>SUM('㈱塩釜:機船'!G6)</f>
        <v>0</v>
      </c>
      <c r="H6" s="1">
        <f>SUM('㈱塩釜:機船'!H6)</f>
        <v>0</v>
      </c>
      <c r="I6" s="1">
        <f>SUM('㈱塩釜:機船'!I6)</f>
        <v>0</v>
      </c>
      <c r="J6" s="1">
        <f>SUM('㈱塩釜:機船'!J6)</f>
        <v>0</v>
      </c>
      <c r="K6" s="1">
        <f>SUM('㈱塩釜:機船'!K6)</f>
        <v>0</v>
      </c>
      <c r="L6" s="1">
        <f>SUM('㈱塩釜:機船'!L6)</f>
        <v>0</v>
      </c>
      <c r="M6" s="1">
        <f>SUM('㈱塩釜:機船'!M6)</f>
        <v>0</v>
      </c>
      <c r="N6" s="1">
        <f>SUM('㈱塩釜:機船'!N6)</f>
        <v>0</v>
      </c>
      <c r="O6" s="1">
        <f>SUM('㈱塩釜:機船'!O6)</f>
        <v>0</v>
      </c>
      <c r="P6" s="1">
        <f>SUM('㈱塩釜:機船'!P6)</f>
        <v>0</v>
      </c>
      <c r="Q6" s="1">
        <f>SUM('㈱塩釜:機船'!Q6)</f>
        <v>0</v>
      </c>
      <c r="R6" s="1">
        <f>SUM('㈱塩釜:機船'!R6)</f>
        <v>0</v>
      </c>
      <c r="S6" s="1">
        <f>SUM('㈱塩釜:機船'!S6)</f>
        <v>1</v>
      </c>
      <c r="T6" s="1">
        <f>SUM('㈱塩釜:機船'!T6)</f>
        <v>23.35</v>
      </c>
      <c r="U6" s="1">
        <f>SUM('㈱塩釜:機船'!U6)</f>
        <v>24926.625150000003</v>
      </c>
      <c r="V6" s="1">
        <f>SUM('㈱塩釜:機船'!V6)</f>
        <v>0</v>
      </c>
      <c r="W6" s="1">
        <f>SUM('㈱塩釜:機船'!W6)</f>
        <v>0</v>
      </c>
      <c r="X6" s="6">
        <f>SUM('㈱塩釜:機船'!X6)</f>
        <v>0</v>
      </c>
      <c r="Y6" s="1">
        <f>SUM('㈱塩釜:機船'!Y6)</f>
        <v>0</v>
      </c>
      <c r="Z6" s="1">
        <f>SUM('㈱塩釜:機船'!Z6)</f>
        <v>0</v>
      </c>
      <c r="AA6" s="1">
        <f>SUM('㈱塩釜:機船'!AA6)</f>
        <v>0</v>
      </c>
      <c r="AB6" s="1">
        <f>SUM('㈱塩釜:機船'!AB6)</f>
        <v>0</v>
      </c>
      <c r="AC6" s="1">
        <f>SUM('㈱塩釜:機船'!AC6)</f>
        <v>0</v>
      </c>
      <c r="AD6" s="1">
        <f>SUM('㈱塩釜:機船'!AD6)</f>
        <v>0</v>
      </c>
      <c r="AE6" s="1">
        <f>SUM('㈱塩釜:機船'!AE6)</f>
        <v>0</v>
      </c>
      <c r="AF6" s="1">
        <f>SUM('㈱塩釜:機船'!AF6)</f>
        <v>0</v>
      </c>
      <c r="AG6" s="1">
        <f>SUM('㈱塩釜:機船'!AG6)</f>
        <v>0</v>
      </c>
      <c r="AH6" s="1">
        <f>SUM('㈱塩釜:機船'!AH6)</f>
        <v>0</v>
      </c>
      <c r="AI6" s="1">
        <f>SUM('㈱塩釜:機船'!AI6)</f>
        <v>0</v>
      </c>
      <c r="AJ6" s="1">
        <f>SUM('㈱塩釜:機船'!AJ6)</f>
        <v>0</v>
      </c>
      <c r="AK6" s="1">
        <f>SUM('㈱塩釜:機船'!AK6)</f>
        <v>0</v>
      </c>
      <c r="AL6" s="1">
        <f>SUM('㈱塩釜:機船'!AL6)</f>
        <v>0</v>
      </c>
      <c r="AM6" s="1">
        <f>SUM('㈱塩釜:機船'!AM6)</f>
        <v>0</v>
      </c>
      <c r="AN6" s="1">
        <f aca="true" t="shared" si="0" ref="AN6:AN37">+D6+G6+J6+M6+P6+S6+V6+Y6+AB6+AE6+AH6+AK6</f>
        <v>1</v>
      </c>
      <c r="AO6" s="1">
        <f aca="true" t="shared" si="1" ref="AO6:AO37">+E6+H6+K6+N6+Q6+T6+W6+Z6+AC6+AF6+AI6+AL6</f>
        <v>23.35</v>
      </c>
      <c r="AP6" s="1">
        <f aca="true" t="shared" si="2" ref="AP6:AP37">+F6+I6+L6+O6+R6+U6+X6+AA6+AD6+AG6+AJ6+AM6</f>
        <v>24926.625150000003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>
        <f>SUM('㈱塩釜:機船'!D7)</f>
        <v>0</v>
      </c>
      <c r="E7" s="2">
        <f>SUM('㈱塩釜:機船'!E7)</f>
        <v>0</v>
      </c>
      <c r="F7" s="2">
        <f>SUM('㈱塩釜:機船'!F7)</f>
        <v>0</v>
      </c>
      <c r="G7" s="2">
        <f>SUM('㈱塩釜:機船'!G7)</f>
        <v>0</v>
      </c>
      <c r="H7" s="2">
        <f>SUM('㈱塩釜:機船'!H7)</f>
        <v>0</v>
      </c>
      <c r="I7" s="2">
        <f>SUM('㈱塩釜:機船'!I7)</f>
        <v>0</v>
      </c>
      <c r="J7" s="2">
        <f>SUM('㈱塩釜:機船'!J7)</f>
        <v>0</v>
      </c>
      <c r="K7" s="2">
        <f>SUM('㈱塩釜:機船'!K7)</f>
        <v>0</v>
      </c>
      <c r="L7" s="2">
        <f>SUM('㈱塩釜:機船'!L7)</f>
        <v>0</v>
      </c>
      <c r="M7" s="2">
        <f>SUM('㈱塩釜:機船'!M7)</f>
        <v>0</v>
      </c>
      <c r="N7" s="2">
        <f>SUM('㈱塩釜:機船'!N7)</f>
        <v>0</v>
      </c>
      <c r="O7" s="2">
        <f>SUM('㈱塩釜:機船'!O7)</f>
        <v>0</v>
      </c>
      <c r="P7" s="2">
        <f>SUM('㈱塩釜:機船'!P7)</f>
        <v>0</v>
      </c>
      <c r="Q7" s="2">
        <f>SUM('㈱塩釜:機船'!Q7)</f>
        <v>0</v>
      </c>
      <c r="R7" s="2">
        <f>SUM('㈱塩釜:機船'!R7)</f>
        <v>0</v>
      </c>
      <c r="S7" s="2">
        <f>SUM('㈱塩釜:機船'!S7)</f>
        <v>0</v>
      </c>
      <c r="T7" s="2">
        <f>SUM('㈱塩釜:機船'!T7)</f>
        <v>0</v>
      </c>
      <c r="U7" s="2">
        <f>SUM('㈱塩釜:機船'!U7)</f>
        <v>0</v>
      </c>
      <c r="V7" s="2">
        <f>SUM('㈱塩釜:機船'!V7)</f>
        <v>6</v>
      </c>
      <c r="W7" s="2">
        <f>SUM('㈱塩釜:機船'!W7)</f>
        <v>202.454</v>
      </c>
      <c r="X7" s="7">
        <f>SUM('㈱塩釜:機船'!X7)</f>
        <v>93353.08395</v>
      </c>
      <c r="Y7" s="2">
        <f>SUM('㈱塩釜:機船'!Y7)</f>
        <v>9</v>
      </c>
      <c r="Z7" s="2">
        <f>SUM('㈱塩釜:機船'!Z7)</f>
        <v>507.775</v>
      </c>
      <c r="AA7" s="2">
        <f>SUM('㈱塩釜:機船'!AA7)</f>
        <v>200024.68130000003</v>
      </c>
      <c r="AB7" s="2">
        <f>SUM('㈱塩釜:機船'!AB7)</f>
        <v>2</v>
      </c>
      <c r="AC7" s="2">
        <f>SUM('㈱塩釜:機船'!AC7)</f>
        <v>69.626</v>
      </c>
      <c r="AD7" s="2">
        <f>SUM('㈱塩釜:機船'!AD7)</f>
        <v>49421.998</v>
      </c>
      <c r="AE7" s="2">
        <f>SUM('㈱塩釜:機船'!AE7)</f>
        <v>0</v>
      </c>
      <c r="AF7" s="2">
        <f>SUM('㈱塩釜:機船'!AF7)</f>
        <v>0</v>
      </c>
      <c r="AG7" s="2">
        <f>SUM('㈱塩釜:機船'!AG7)</f>
        <v>0</v>
      </c>
      <c r="AH7" s="2">
        <f>SUM('㈱塩釜:機船'!AH7)</f>
        <v>0</v>
      </c>
      <c r="AI7" s="2">
        <f>SUM('㈱塩釜:機船'!AI7)</f>
        <v>0</v>
      </c>
      <c r="AJ7" s="2">
        <f>SUM('㈱塩釜:機船'!AJ7)</f>
        <v>0</v>
      </c>
      <c r="AK7" s="2">
        <f>SUM('㈱塩釜:機船'!AK7)</f>
        <v>0</v>
      </c>
      <c r="AL7" s="2">
        <f>SUM('㈱塩釜:機船'!AL7)</f>
        <v>0</v>
      </c>
      <c r="AM7" s="2">
        <f>SUM('㈱塩釜:機船'!AM7)</f>
        <v>0</v>
      </c>
      <c r="AN7" s="2">
        <f t="shared" si="0"/>
        <v>17</v>
      </c>
      <c r="AO7" s="2">
        <f t="shared" si="1"/>
        <v>779.855</v>
      </c>
      <c r="AP7" s="2">
        <f t="shared" si="2"/>
        <v>342799.7632500001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>
        <f>SUM('㈱塩釜:機船'!D8)</f>
        <v>0</v>
      </c>
      <c r="E8" s="1">
        <f>SUM('㈱塩釜:機船'!E8)</f>
        <v>0</v>
      </c>
      <c r="F8" s="1">
        <f>SUM('㈱塩釜:機船'!F8)</f>
        <v>0</v>
      </c>
      <c r="G8" s="1">
        <f>SUM('㈱塩釜:機船'!G8)</f>
        <v>0</v>
      </c>
      <c r="H8" s="1">
        <f>SUM('㈱塩釜:機船'!H8)</f>
        <v>0</v>
      </c>
      <c r="I8" s="1">
        <f>SUM('㈱塩釜:機船'!I8)</f>
        <v>0</v>
      </c>
      <c r="J8" s="1">
        <f>SUM('㈱塩釜:機船'!J8)</f>
        <v>0</v>
      </c>
      <c r="K8" s="1">
        <f>SUM('㈱塩釜:機船'!K8)</f>
        <v>0</v>
      </c>
      <c r="L8" s="1">
        <f>SUM('㈱塩釜:機船'!L8)</f>
        <v>0</v>
      </c>
      <c r="M8" s="1">
        <f>SUM('㈱塩釜:機船'!M8)</f>
        <v>0</v>
      </c>
      <c r="N8" s="1">
        <f>SUM('㈱塩釜:機船'!N8)</f>
        <v>0</v>
      </c>
      <c r="O8" s="1">
        <f>SUM('㈱塩釜:機船'!O8)</f>
        <v>0</v>
      </c>
      <c r="P8" s="1">
        <f>SUM('㈱塩釜:機船'!P8)</f>
        <v>0</v>
      </c>
      <c r="Q8" s="1">
        <f>SUM('㈱塩釜:機船'!Q8)</f>
        <v>0</v>
      </c>
      <c r="R8" s="1">
        <f>SUM('㈱塩釜:機船'!R8)</f>
        <v>0</v>
      </c>
      <c r="S8" s="1">
        <f>SUM('㈱塩釜:機船'!S8)</f>
        <v>0</v>
      </c>
      <c r="T8" s="1">
        <f>SUM('㈱塩釜:機船'!T8)</f>
        <v>0</v>
      </c>
      <c r="U8" s="1">
        <f>SUM('㈱塩釜:機船'!U8)</f>
        <v>0</v>
      </c>
      <c r="V8" s="1">
        <f>SUM('㈱塩釜:機船'!V8)</f>
        <v>0</v>
      </c>
      <c r="W8" s="1">
        <f>SUM('㈱塩釜:機船'!W8)</f>
        <v>0</v>
      </c>
      <c r="X8" s="6">
        <f>SUM('㈱塩釜:機船'!X8)</f>
        <v>0</v>
      </c>
      <c r="Y8" s="1">
        <f>SUM('㈱塩釜:機船'!Y8)</f>
        <v>0</v>
      </c>
      <c r="Z8" s="1">
        <f>SUM('㈱塩釜:機船'!Z8)</f>
        <v>0</v>
      </c>
      <c r="AA8" s="1">
        <f>SUM('㈱塩釜:機船'!AA8)</f>
        <v>0</v>
      </c>
      <c r="AB8" s="1">
        <f>SUM('㈱塩釜:機船'!AB8)</f>
        <v>0</v>
      </c>
      <c r="AC8" s="1">
        <f>SUM('㈱塩釜:機船'!AC8)</f>
        <v>0</v>
      </c>
      <c r="AD8" s="1">
        <f>SUM('㈱塩釜:機船'!AD8)</f>
        <v>0</v>
      </c>
      <c r="AE8" s="1">
        <f>SUM('㈱塩釜:機船'!AE8)</f>
        <v>0</v>
      </c>
      <c r="AF8" s="1">
        <f>SUM('㈱塩釜:機船'!AF8)</f>
        <v>0</v>
      </c>
      <c r="AG8" s="1">
        <f>SUM('㈱塩釜:機船'!AG8)</f>
        <v>0</v>
      </c>
      <c r="AH8" s="1">
        <f>SUM('㈱塩釜:機船'!AH8)</f>
        <v>0</v>
      </c>
      <c r="AI8" s="1">
        <f>SUM('㈱塩釜:機船'!AI8)</f>
        <v>0</v>
      </c>
      <c r="AJ8" s="1">
        <f>SUM('㈱塩釜:機船'!AJ8)</f>
        <v>0</v>
      </c>
      <c r="AK8" s="1">
        <f>SUM('㈱塩釜:機船'!AK8)</f>
        <v>0</v>
      </c>
      <c r="AL8" s="1">
        <f>SUM('㈱塩釜:機船'!AL8)</f>
        <v>0</v>
      </c>
      <c r="AM8" s="1">
        <f>SUM('㈱塩釜:機船'!AM8)</f>
        <v>0</v>
      </c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>
        <f>SUM('㈱塩釜:機船'!D9)</f>
        <v>0</v>
      </c>
      <c r="E9" s="2">
        <f>SUM('㈱塩釜:機船'!E9)</f>
        <v>0</v>
      </c>
      <c r="F9" s="2">
        <f>SUM('㈱塩釜:機船'!F9)</f>
        <v>0</v>
      </c>
      <c r="G9" s="2">
        <f>SUM('㈱塩釜:機船'!G9)</f>
        <v>0</v>
      </c>
      <c r="H9" s="2">
        <f>SUM('㈱塩釜:機船'!H9)</f>
        <v>0</v>
      </c>
      <c r="I9" s="2">
        <f>SUM('㈱塩釜:機船'!I9)</f>
        <v>0</v>
      </c>
      <c r="J9" s="2">
        <f>SUM('㈱塩釜:機船'!J9)</f>
        <v>0</v>
      </c>
      <c r="K9" s="2">
        <f>SUM('㈱塩釜:機船'!K9)</f>
        <v>0</v>
      </c>
      <c r="L9" s="2">
        <f>SUM('㈱塩釜:機船'!L9)</f>
        <v>0</v>
      </c>
      <c r="M9" s="2">
        <f>SUM('㈱塩釜:機船'!M9)</f>
        <v>0</v>
      </c>
      <c r="N9" s="2">
        <f>SUM('㈱塩釜:機船'!N9)</f>
        <v>0</v>
      </c>
      <c r="O9" s="2">
        <f>SUM('㈱塩釜:機船'!O9)</f>
        <v>0</v>
      </c>
      <c r="P9" s="2">
        <f>SUM('㈱塩釜:機船'!P9)</f>
        <v>0</v>
      </c>
      <c r="Q9" s="2">
        <f>SUM('㈱塩釜:機船'!Q9)</f>
        <v>0</v>
      </c>
      <c r="R9" s="2">
        <f>SUM('㈱塩釜:機船'!R9)</f>
        <v>0</v>
      </c>
      <c r="S9" s="2">
        <f>SUM('㈱塩釜:機船'!S9)</f>
        <v>0</v>
      </c>
      <c r="T9" s="2">
        <f>SUM('㈱塩釜:機船'!T9)</f>
        <v>0</v>
      </c>
      <c r="U9" s="2">
        <f>SUM('㈱塩釜:機船'!U9)</f>
        <v>0</v>
      </c>
      <c r="V9" s="2">
        <f>SUM('㈱塩釜:機船'!V9)</f>
        <v>0</v>
      </c>
      <c r="W9" s="2">
        <f>SUM('㈱塩釜:機船'!W9)</f>
        <v>0</v>
      </c>
      <c r="X9" s="7">
        <f>SUM('㈱塩釜:機船'!X9)</f>
        <v>0</v>
      </c>
      <c r="Y9" s="2">
        <f>SUM('㈱塩釜:機船'!Y9)</f>
        <v>0</v>
      </c>
      <c r="Z9" s="2">
        <f>SUM('㈱塩釜:機船'!Z9)</f>
        <v>0</v>
      </c>
      <c r="AA9" s="2">
        <f>SUM('㈱塩釜:機船'!AA9)</f>
        <v>0</v>
      </c>
      <c r="AB9" s="2">
        <f>SUM('㈱塩釜:機船'!AB9)</f>
        <v>0</v>
      </c>
      <c r="AC9" s="2">
        <f>SUM('㈱塩釜:機船'!AC9)</f>
        <v>0</v>
      </c>
      <c r="AD9" s="2">
        <f>SUM('㈱塩釜:機船'!AD9)</f>
        <v>0</v>
      </c>
      <c r="AE9" s="2">
        <f>SUM('㈱塩釜:機船'!AE9)</f>
        <v>0</v>
      </c>
      <c r="AF9" s="2">
        <f>SUM('㈱塩釜:機船'!AF9)</f>
        <v>0</v>
      </c>
      <c r="AG9" s="2">
        <f>SUM('㈱塩釜:機船'!AG9)</f>
        <v>0</v>
      </c>
      <c r="AH9" s="2">
        <f>SUM('㈱塩釜:機船'!AH9)</f>
        <v>0</v>
      </c>
      <c r="AI9" s="2">
        <f>SUM('㈱塩釜:機船'!AI9)</f>
        <v>0</v>
      </c>
      <c r="AJ9" s="2">
        <f>SUM('㈱塩釜:機船'!AJ9)</f>
        <v>0</v>
      </c>
      <c r="AK9" s="2">
        <f>SUM('㈱塩釜:機船'!AK9)</f>
        <v>0</v>
      </c>
      <c r="AL9" s="2">
        <f>SUM('㈱塩釜:機船'!AL9)</f>
        <v>0</v>
      </c>
      <c r="AM9" s="2">
        <f>SUM('㈱塩釜:機船'!AM9)</f>
        <v>0</v>
      </c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>
        <f>SUM('㈱塩釜:機船'!D10)</f>
        <v>0</v>
      </c>
      <c r="E10" s="1">
        <f>SUM('㈱塩釜:機船'!E10)</f>
        <v>0</v>
      </c>
      <c r="F10" s="1">
        <f>SUM('㈱塩釜:機船'!F10)</f>
        <v>0</v>
      </c>
      <c r="G10" s="1">
        <f>SUM('㈱塩釜:機船'!G10)</f>
        <v>0</v>
      </c>
      <c r="H10" s="1">
        <f>SUM('㈱塩釜:機船'!H10)</f>
        <v>0</v>
      </c>
      <c r="I10" s="1">
        <f>SUM('㈱塩釜:機船'!I10)</f>
        <v>0</v>
      </c>
      <c r="J10" s="1">
        <f>SUM('㈱塩釜:機船'!J10)</f>
        <v>0</v>
      </c>
      <c r="K10" s="1">
        <f>SUM('㈱塩釜:機船'!K10)</f>
        <v>0</v>
      </c>
      <c r="L10" s="1">
        <f>SUM('㈱塩釜:機船'!L10)</f>
        <v>0</v>
      </c>
      <c r="M10" s="1">
        <f>SUM('㈱塩釜:機船'!M10)</f>
        <v>0</v>
      </c>
      <c r="N10" s="1">
        <f>SUM('㈱塩釜:機船'!N10)</f>
        <v>0</v>
      </c>
      <c r="O10" s="1">
        <f>SUM('㈱塩釜:機船'!O10)</f>
        <v>0</v>
      </c>
      <c r="P10" s="1">
        <f>SUM('㈱塩釜:機船'!P10)</f>
        <v>0</v>
      </c>
      <c r="Q10" s="1">
        <f>SUM('㈱塩釜:機船'!Q10)</f>
        <v>0</v>
      </c>
      <c r="R10" s="1">
        <f>SUM('㈱塩釜:機船'!R10)</f>
        <v>0</v>
      </c>
      <c r="S10" s="1">
        <f>SUM('㈱塩釜:機船'!S10)</f>
        <v>0</v>
      </c>
      <c r="T10" s="1">
        <f>SUM('㈱塩釜:機船'!T10)</f>
        <v>0</v>
      </c>
      <c r="U10" s="1">
        <f>SUM('㈱塩釜:機船'!U10)</f>
        <v>0</v>
      </c>
      <c r="V10" s="1">
        <f>SUM('㈱塩釜:機船'!V10)</f>
        <v>0</v>
      </c>
      <c r="W10" s="1">
        <f>SUM('㈱塩釜:機船'!W10)</f>
        <v>0</v>
      </c>
      <c r="X10" s="6">
        <f>SUM('㈱塩釜:機船'!X10)</f>
        <v>0</v>
      </c>
      <c r="Y10" s="1">
        <f>SUM('㈱塩釜:機船'!Y10)</f>
        <v>0</v>
      </c>
      <c r="Z10" s="1">
        <f>SUM('㈱塩釜:機船'!Z10)</f>
        <v>0</v>
      </c>
      <c r="AA10" s="1">
        <f>SUM('㈱塩釜:機船'!AA10)</f>
        <v>0</v>
      </c>
      <c r="AB10" s="1">
        <f>SUM('㈱塩釜:機船'!AB10)</f>
        <v>0</v>
      </c>
      <c r="AC10" s="1">
        <f>SUM('㈱塩釜:機船'!AC10)</f>
        <v>0</v>
      </c>
      <c r="AD10" s="1">
        <f>SUM('㈱塩釜:機船'!AD10)</f>
        <v>0</v>
      </c>
      <c r="AE10" s="1">
        <f>SUM('㈱塩釜:機船'!AE10)</f>
        <v>0</v>
      </c>
      <c r="AF10" s="1">
        <f>SUM('㈱塩釜:機船'!AF10)</f>
        <v>0</v>
      </c>
      <c r="AG10" s="1">
        <f>SUM('㈱塩釜:機船'!AG10)</f>
        <v>0</v>
      </c>
      <c r="AH10" s="1">
        <f>SUM('㈱塩釜:機船'!AH10)</f>
        <v>0</v>
      </c>
      <c r="AI10" s="1">
        <f>SUM('㈱塩釜:機船'!AI10)</f>
        <v>0</v>
      </c>
      <c r="AJ10" s="1">
        <f>SUM('㈱塩釜:機船'!AJ10)</f>
        <v>0</v>
      </c>
      <c r="AK10" s="1">
        <f>SUM('㈱塩釜:機船'!AK10)</f>
        <v>0</v>
      </c>
      <c r="AL10" s="1">
        <f>SUM('㈱塩釜:機船'!AL10)</f>
        <v>0</v>
      </c>
      <c r="AM10" s="1">
        <f>SUM('㈱塩釜:機船'!AM10)</f>
        <v>0</v>
      </c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>
        <f>SUM('㈱塩釜:機船'!D11)</f>
        <v>0</v>
      </c>
      <c r="E11" s="2">
        <f>SUM('㈱塩釜:機船'!E11)</f>
        <v>0</v>
      </c>
      <c r="F11" s="2">
        <f>SUM('㈱塩釜:機船'!F11)</f>
        <v>0</v>
      </c>
      <c r="G11" s="2">
        <f>SUM('㈱塩釜:機船'!G11)</f>
        <v>0</v>
      </c>
      <c r="H11" s="2">
        <f>SUM('㈱塩釜:機船'!H11)</f>
        <v>0</v>
      </c>
      <c r="I11" s="2">
        <f>SUM('㈱塩釜:機船'!I11)</f>
        <v>0</v>
      </c>
      <c r="J11" s="2">
        <f>SUM('㈱塩釜:機船'!J11)</f>
        <v>0</v>
      </c>
      <c r="K11" s="2">
        <f>SUM('㈱塩釜:機船'!K11)</f>
        <v>0</v>
      </c>
      <c r="L11" s="2">
        <f>SUM('㈱塩釜:機船'!L11)</f>
        <v>0</v>
      </c>
      <c r="M11" s="2">
        <f>SUM('㈱塩釜:機船'!M11)</f>
        <v>0</v>
      </c>
      <c r="N11" s="2">
        <f>SUM('㈱塩釜:機船'!N11)</f>
        <v>0</v>
      </c>
      <c r="O11" s="2">
        <f>SUM('㈱塩釜:機船'!O11)</f>
        <v>0</v>
      </c>
      <c r="P11" s="2">
        <f>SUM('㈱塩釜:機船'!P11)</f>
        <v>0</v>
      </c>
      <c r="Q11" s="2">
        <f>SUM('㈱塩釜:機船'!Q11)</f>
        <v>0</v>
      </c>
      <c r="R11" s="2">
        <f>SUM('㈱塩釜:機船'!R11)</f>
        <v>0</v>
      </c>
      <c r="S11" s="2">
        <f>SUM('㈱塩釜:機船'!S11)</f>
        <v>0</v>
      </c>
      <c r="T11" s="2">
        <f>SUM('㈱塩釜:機船'!T11)</f>
        <v>0</v>
      </c>
      <c r="U11" s="2">
        <f>SUM('㈱塩釜:機船'!U11)</f>
        <v>0</v>
      </c>
      <c r="V11" s="2">
        <f>SUM('㈱塩釜:機船'!V11)</f>
        <v>0</v>
      </c>
      <c r="W11" s="2">
        <f>SUM('㈱塩釜:機船'!W11)</f>
        <v>0</v>
      </c>
      <c r="X11" s="7">
        <f>SUM('㈱塩釜:機船'!X11)</f>
        <v>0</v>
      </c>
      <c r="Y11" s="2">
        <f>SUM('㈱塩釜:機船'!Y11)</f>
        <v>0</v>
      </c>
      <c r="Z11" s="2">
        <f>SUM('㈱塩釜:機船'!Z11)</f>
        <v>0</v>
      </c>
      <c r="AA11" s="2">
        <f>SUM('㈱塩釜:機船'!AA11)</f>
        <v>0</v>
      </c>
      <c r="AB11" s="2">
        <f>SUM('㈱塩釜:機船'!AB11)</f>
        <v>0</v>
      </c>
      <c r="AC11" s="2">
        <f>SUM('㈱塩釜:機船'!AC11)</f>
        <v>0</v>
      </c>
      <c r="AD11" s="2">
        <f>SUM('㈱塩釜:機船'!AD11)</f>
        <v>0</v>
      </c>
      <c r="AE11" s="2">
        <f>SUM('㈱塩釜:機船'!AE11)</f>
        <v>0</v>
      </c>
      <c r="AF11" s="2">
        <f>SUM('㈱塩釜:機船'!AF11)</f>
        <v>0</v>
      </c>
      <c r="AG11" s="2">
        <f>SUM('㈱塩釜:機船'!AG11)</f>
        <v>0</v>
      </c>
      <c r="AH11" s="2">
        <f>SUM('㈱塩釜:機船'!AH11)</f>
        <v>0</v>
      </c>
      <c r="AI11" s="2">
        <f>SUM('㈱塩釜:機船'!AI11)</f>
        <v>0</v>
      </c>
      <c r="AJ11" s="2">
        <f>SUM('㈱塩釜:機船'!AJ11)</f>
        <v>0</v>
      </c>
      <c r="AK11" s="2">
        <f>SUM('㈱塩釜:機船'!AK11)</f>
        <v>0</v>
      </c>
      <c r="AL11" s="2">
        <f>SUM('㈱塩釜:機船'!AL11)</f>
        <v>0</v>
      </c>
      <c r="AM11" s="2">
        <f>SUM('㈱塩釜:機船'!AM11)</f>
        <v>0</v>
      </c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>
        <f>SUM('㈱塩釜:機船'!D12)</f>
        <v>0</v>
      </c>
      <c r="E12" s="1">
        <f>SUM('㈱塩釜:機船'!E12)</f>
        <v>0</v>
      </c>
      <c r="F12" s="1">
        <f>SUM('㈱塩釜:機船'!F12)</f>
        <v>0</v>
      </c>
      <c r="G12" s="1">
        <f>SUM('㈱塩釜:機船'!G12)</f>
        <v>0</v>
      </c>
      <c r="H12" s="1">
        <f>SUM('㈱塩釜:機船'!H12)</f>
        <v>0</v>
      </c>
      <c r="I12" s="1">
        <f>SUM('㈱塩釜:機船'!I12)</f>
        <v>0</v>
      </c>
      <c r="J12" s="1">
        <f>SUM('㈱塩釜:機船'!J12)</f>
        <v>0</v>
      </c>
      <c r="K12" s="1">
        <f>SUM('㈱塩釜:機船'!K12)</f>
        <v>0</v>
      </c>
      <c r="L12" s="1">
        <f>SUM('㈱塩釜:機船'!L12)</f>
        <v>0</v>
      </c>
      <c r="M12" s="1">
        <f>SUM('㈱塩釜:機船'!M12)</f>
        <v>0</v>
      </c>
      <c r="N12" s="1">
        <f>SUM('㈱塩釜:機船'!N12)</f>
        <v>0</v>
      </c>
      <c r="O12" s="1">
        <f>SUM('㈱塩釜:機船'!O12)</f>
        <v>0</v>
      </c>
      <c r="P12" s="1">
        <f>SUM('㈱塩釜:機船'!P12)</f>
        <v>0</v>
      </c>
      <c r="Q12" s="1">
        <f>SUM('㈱塩釜:機船'!Q12)</f>
        <v>0</v>
      </c>
      <c r="R12" s="1">
        <f>SUM('㈱塩釜:機船'!R12)</f>
        <v>0</v>
      </c>
      <c r="S12" s="1">
        <f>SUM('㈱塩釜:機船'!S12)</f>
        <v>0</v>
      </c>
      <c r="T12" s="1">
        <f>SUM('㈱塩釜:機船'!T12)</f>
        <v>0</v>
      </c>
      <c r="U12" s="1">
        <f>SUM('㈱塩釜:機船'!U12)</f>
        <v>0</v>
      </c>
      <c r="V12" s="1">
        <f>SUM('㈱塩釜:機船'!V12)</f>
        <v>0</v>
      </c>
      <c r="W12" s="1">
        <f>SUM('㈱塩釜:機船'!W12)</f>
        <v>0</v>
      </c>
      <c r="X12" s="6">
        <f>SUM('㈱塩釜:機船'!X12)</f>
        <v>0</v>
      </c>
      <c r="Y12" s="1">
        <f>SUM('㈱塩釜:機船'!Y12)</f>
        <v>0</v>
      </c>
      <c r="Z12" s="1">
        <f>SUM('㈱塩釜:機船'!Z12)</f>
        <v>0</v>
      </c>
      <c r="AA12" s="1">
        <f>SUM('㈱塩釜:機船'!AA12)</f>
        <v>0</v>
      </c>
      <c r="AB12" s="1">
        <f>SUM('㈱塩釜:機船'!AB12)</f>
        <v>0</v>
      </c>
      <c r="AC12" s="1">
        <f>SUM('㈱塩釜:機船'!AC12)</f>
        <v>0</v>
      </c>
      <c r="AD12" s="1">
        <f>SUM('㈱塩釜:機船'!AD12)</f>
        <v>0</v>
      </c>
      <c r="AE12" s="1">
        <f>SUM('㈱塩釜:機船'!AE12)</f>
        <v>0</v>
      </c>
      <c r="AF12" s="1">
        <f>SUM('㈱塩釜:機船'!AF12)</f>
        <v>0</v>
      </c>
      <c r="AG12" s="1">
        <f>SUM('㈱塩釜:機船'!AG12)</f>
        <v>0</v>
      </c>
      <c r="AH12" s="1">
        <f>SUM('㈱塩釜:機船'!AH12)</f>
        <v>0</v>
      </c>
      <c r="AI12" s="1">
        <f>SUM('㈱塩釜:機船'!AI12)</f>
        <v>0</v>
      </c>
      <c r="AJ12" s="1">
        <f>SUM('㈱塩釜:機船'!AJ12)</f>
        <v>0</v>
      </c>
      <c r="AK12" s="1">
        <f>SUM('㈱塩釜:機船'!AK12)</f>
        <v>0</v>
      </c>
      <c r="AL12" s="1">
        <f>SUM('㈱塩釜:機船'!AL12)</f>
        <v>0</v>
      </c>
      <c r="AM12" s="1">
        <f>SUM('㈱塩釜:機船'!AM12)</f>
        <v>0</v>
      </c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>
        <f>SUM('㈱塩釜:機船'!D13)</f>
        <v>0</v>
      </c>
      <c r="E13" s="2">
        <f>SUM('㈱塩釜:機船'!E13)</f>
        <v>0</v>
      </c>
      <c r="F13" s="2">
        <f>SUM('㈱塩釜:機船'!F13)</f>
        <v>0</v>
      </c>
      <c r="G13" s="2">
        <f>SUM('㈱塩釜:機船'!G13)</f>
        <v>0</v>
      </c>
      <c r="H13" s="2">
        <f>SUM('㈱塩釜:機船'!H13)</f>
        <v>0</v>
      </c>
      <c r="I13" s="2">
        <f>SUM('㈱塩釜:機船'!I13)</f>
        <v>0</v>
      </c>
      <c r="J13" s="2">
        <f>SUM('㈱塩釜:機船'!J13)</f>
        <v>0</v>
      </c>
      <c r="K13" s="2">
        <f>SUM('㈱塩釜:機船'!K13)</f>
        <v>0</v>
      </c>
      <c r="L13" s="2">
        <f>SUM('㈱塩釜:機船'!L13)</f>
        <v>0</v>
      </c>
      <c r="M13" s="2">
        <f>SUM('㈱塩釜:機船'!M13)</f>
        <v>0</v>
      </c>
      <c r="N13" s="2">
        <f>SUM('㈱塩釜:機船'!N13)</f>
        <v>0</v>
      </c>
      <c r="O13" s="2">
        <f>SUM('㈱塩釜:機船'!O13)</f>
        <v>0</v>
      </c>
      <c r="P13" s="2">
        <f>SUM('㈱塩釜:機船'!P13)</f>
        <v>0</v>
      </c>
      <c r="Q13" s="2">
        <f>SUM('㈱塩釜:機船'!Q13)</f>
        <v>0</v>
      </c>
      <c r="R13" s="2">
        <f>SUM('㈱塩釜:機船'!R13)</f>
        <v>0</v>
      </c>
      <c r="S13" s="2">
        <f>SUM('㈱塩釜:機船'!S13)</f>
        <v>0</v>
      </c>
      <c r="T13" s="2">
        <f>SUM('㈱塩釜:機船'!T13)</f>
        <v>0</v>
      </c>
      <c r="U13" s="2">
        <f>SUM('㈱塩釜:機船'!U13)</f>
        <v>0</v>
      </c>
      <c r="V13" s="2">
        <f>SUM('㈱塩釜:機船'!V13)</f>
        <v>0</v>
      </c>
      <c r="W13" s="2">
        <f>SUM('㈱塩釜:機船'!W13)</f>
        <v>0</v>
      </c>
      <c r="X13" s="7">
        <f>SUM('㈱塩釜:機船'!X13)</f>
        <v>0</v>
      </c>
      <c r="Y13" s="2">
        <f>SUM('㈱塩釜:機船'!Y13)</f>
        <v>0</v>
      </c>
      <c r="Z13" s="2">
        <f>SUM('㈱塩釜:機船'!Z13)</f>
        <v>0</v>
      </c>
      <c r="AA13" s="2">
        <f>SUM('㈱塩釜:機船'!AA13)</f>
        <v>0</v>
      </c>
      <c r="AB13" s="2">
        <f>SUM('㈱塩釜:機船'!AB13)</f>
        <v>0</v>
      </c>
      <c r="AC13" s="2">
        <f>SUM('㈱塩釜:機船'!AC13)</f>
        <v>0</v>
      </c>
      <c r="AD13" s="2">
        <f>SUM('㈱塩釜:機船'!AD13)</f>
        <v>0</v>
      </c>
      <c r="AE13" s="2">
        <f>SUM('㈱塩釜:機船'!AE13)</f>
        <v>0</v>
      </c>
      <c r="AF13" s="2">
        <f>SUM('㈱塩釜:機船'!AF13)</f>
        <v>0</v>
      </c>
      <c r="AG13" s="2">
        <f>SUM('㈱塩釜:機船'!AG13)</f>
        <v>0</v>
      </c>
      <c r="AH13" s="2">
        <f>SUM('㈱塩釜:機船'!AH13)</f>
        <v>0</v>
      </c>
      <c r="AI13" s="2">
        <f>SUM('㈱塩釜:機船'!AI13)</f>
        <v>0</v>
      </c>
      <c r="AJ13" s="2">
        <f>SUM('㈱塩釜:機船'!AJ13)</f>
        <v>0</v>
      </c>
      <c r="AK13" s="2">
        <f>SUM('㈱塩釜:機船'!AK13)</f>
        <v>0</v>
      </c>
      <c r="AL13" s="2">
        <f>SUM('㈱塩釜:機船'!AL13)</f>
        <v>0</v>
      </c>
      <c r="AM13" s="2">
        <f>SUM('㈱塩釜:機船'!AM13)</f>
        <v>0</v>
      </c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>
        <f>SUM('㈱塩釜:機船'!D14)</f>
        <v>0</v>
      </c>
      <c r="E14" s="1">
        <f>SUM('㈱塩釜:機船'!E14)</f>
        <v>0</v>
      </c>
      <c r="F14" s="1">
        <f>SUM('㈱塩釜:機船'!F14)</f>
        <v>0</v>
      </c>
      <c r="G14" s="1">
        <f>SUM('㈱塩釜:機船'!G14)</f>
        <v>0</v>
      </c>
      <c r="H14" s="1">
        <f>SUM('㈱塩釜:機船'!H14)</f>
        <v>0</v>
      </c>
      <c r="I14" s="1">
        <f>SUM('㈱塩釜:機船'!I14)</f>
        <v>0</v>
      </c>
      <c r="J14" s="1">
        <f>SUM('㈱塩釜:機船'!J14)</f>
        <v>0</v>
      </c>
      <c r="K14" s="1">
        <f>SUM('㈱塩釜:機船'!K14)</f>
        <v>0</v>
      </c>
      <c r="L14" s="1">
        <f>SUM('㈱塩釜:機船'!L14)</f>
        <v>0</v>
      </c>
      <c r="M14" s="1">
        <f>SUM('㈱塩釜:機船'!M14)</f>
        <v>0</v>
      </c>
      <c r="N14" s="1">
        <f>SUM('㈱塩釜:機船'!N14)</f>
        <v>0</v>
      </c>
      <c r="O14" s="1">
        <f>SUM('㈱塩釜:機船'!O14)</f>
        <v>0</v>
      </c>
      <c r="P14" s="1">
        <f>SUM('㈱塩釜:機船'!P14)</f>
        <v>0</v>
      </c>
      <c r="Q14" s="1">
        <f>SUM('㈱塩釜:機船'!Q14)</f>
        <v>0</v>
      </c>
      <c r="R14" s="1">
        <f>SUM('㈱塩釜:機船'!R14)</f>
        <v>0</v>
      </c>
      <c r="S14" s="1">
        <f>SUM('㈱塩釜:機船'!S14)</f>
        <v>0</v>
      </c>
      <c r="T14" s="1">
        <f>SUM('㈱塩釜:機船'!T14)</f>
        <v>0</v>
      </c>
      <c r="U14" s="1">
        <f>SUM('㈱塩釜:機船'!U14)</f>
        <v>0</v>
      </c>
      <c r="V14" s="1">
        <f>SUM('㈱塩釜:機船'!V14)</f>
        <v>0</v>
      </c>
      <c r="W14" s="1">
        <f>SUM('㈱塩釜:機船'!W14)</f>
        <v>0</v>
      </c>
      <c r="X14" s="6">
        <f>SUM('㈱塩釜:機船'!X14)</f>
        <v>0</v>
      </c>
      <c r="Y14" s="1">
        <f>SUM('㈱塩釜:機船'!Y14)</f>
        <v>0</v>
      </c>
      <c r="Z14" s="1">
        <f>SUM('㈱塩釜:機船'!Z14)</f>
        <v>0</v>
      </c>
      <c r="AA14" s="1">
        <f>SUM('㈱塩釜:機船'!AA14)</f>
        <v>0</v>
      </c>
      <c r="AB14" s="1">
        <f>SUM('㈱塩釜:機船'!AB14)</f>
        <v>0</v>
      </c>
      <c r="AC14" s="1">
        <f>SUM('㈱塩釜:機船'!AC14)</f>
        <v>0</v>
      </c>
      <c r="AD14" s="1">
        <f>SUM('㈱塩釜:機船'!AD14)</f>
        <v>0</v>
      </c>
      <c r="AE14" s="1">
        <f>SUM('㈱塩釜:機船'!AE14)</f>
        <v>0</v>
      </c>
      <c r="AF14" s="1">
        <f>SUM('㈱塩釜:機船'!AF14)</f>
        <v>0</v>
      </c>
      <c r="AG14" s="1">
        <f>SUM('㈱塩釜:機船'!AG14)</f>
        <v>0</v>
      </c>
      <c r="AH14" s="1">
        <f>SUM('㈱塩釜:機船'!AH14)</f>
        <v>0</v>
      </c>
      <c r="AI14" s="1">
        <f>SUM('㈱塩釜:機船'!AI14)</f>
        <v>0</v>
      </c>
      <c r="AJ14" s="1">
        <f>SUM('㈱塩釜:機船'!AJ14)</f>
        <v>0</v>
      </c>
      <c r="AK14" s="1">
        <f>SUM('㈱塩釜:機船'!AK14)</f>
        <v>0</v>
      </c>
      <c r="AL14" s="1">
        <f>SUM('㈱塩釜:機船'!AL14)</f>
        <v>0</v>
      </c>
      <c r="AM14" s="1">
        <f>SUM('㈱塩釜:機船'!AM14)</f>
        <v>0</v>
      </c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>
        <f>SUM('㈱塩釜:機船'!D15)</f>
        <v>0</v>
      </c>
      <c r="E15" s="2">
        <f>SUM('㈱塩釜:機船'!E15)</f>
        <v>0</v>
      </c>
      <c r="F15" s="2">
        <f>SUM('㈱塩釜:機船'!F15)</f>
        <v>0</v>
      </c>
      <c r="G15" s="2">
        <f>SUM('㈱塩釜:機船'!G15)</f>
        <v>0</v>
      </c>
      <c r="H15" s="2">
        <f>SUM('㈱塩釜:機船'!H15)</f>
        <v>0</v>
      </c>
      <c r="I15" s="2">
        <f>SUM('㈱塩釜:機船'!I15)</f>
        <v>0</v>
      </c>
      <c r="J15" s="2">
        <f>SUM('㈱塩釜:機船'!J15)</f>
        <v>0</v>
      </c>
      <c r="K15" s="2">
        <f>SUM('㈱塩釜:機船'!K15)</f>
        <v>0</v>
      </c>
      <c r="L15" s="2">
        <f>SUM('㈱塩釜:機船'!L15)</f>
        <v>0</v>
      </c>
      <c r="M15" s="2">
        <f>SUM('㈱塩釜:機船'!M15)</f>
        <v>0</v>
      </c>
      <c r="N15" s="2">
        <f>SUM('㈱塩釜:機船'!N15)</f>
        <v>0</v>
      </c>
      <c r="O15" s="2">
        <f>SUM('㈱塩釜:機船'!O15)</f>
        <v>0</v>
      </c>
      <c r="P15" s="2">
        <f>SUM('㈱塩釜:機船'!P15)</f>
        <v>0</v>
      </c>
      <c r="Q15" s="2">
        <f>SUM('㈱塩釜:機船'!Q15)</f>
        <v>0</v>
      </c>
      <c r="R15" s="2">
        <f>SUM('㈱塩釜:機船'!R15)</f>
        <v>0</v>
      </c>
      <c r="S15" s="2">
        <f>SUM('㈱塩釜:機船'!S15)</f>
        <v>0</v>
      </c>
      <c r="T15" s="2">
        <f>SUM('㈱塩釜:機船'!T15)</f>
        <v>0</v>
      </c>
      <c r="U15" s="2">
        <f>SUM('㈱塩釜:機船'!U15)</f>
        <v>0</v>
      </c>
      <c r="V15" s="2">
        <f>SUM('㈱塩釜:機船'!V15)</f>
        <v>0</v>
      </c>
      <c r="W15" s="2">
        <f>SUM('㈱塩釜:機船'!W15)</f>
        <v>0</v>
      </c>
      <c r="X15" s="7">
        <f>SUM('㈱塩釜:機船'!X15)</f>
        <v>0</v>
      </c>
      <c r="Y15" s="2">
        <f>SUM('㈱塩釜:機船'!Y15)</f>
        <v>0</v>
      </c>
      <c r="Z15" s="2">
        <f>SUM('㈱塩釜:機船'!Z15)</f>
        <v>0</v>
      </c>
      <c r="AA15" s="2">
        <f>SUM('㈱塩釜:機船'!AA15)</f>
        <v>0</v>
      </c>
      <c r="AB15" s="2">
        <f>SUM('㈱塩釜:機船'!AB15)</f>
        <v>0</v>
      </c>
      <c r="AC15" s="2">
        <f>SUM('㈱塩釜:機船'!AC15)</f>
        <v>0</v>
      </c>
      <c r="AD15" s="2">
        <f>SUM('㈱塩釜:機船'!AD15)</f>
        <v>0</v>
      </c>
      <c r="AE15" s="2">
        <f>SUM('㈱塩釜:機船'!AE15)</f>
        <v>0</v>
      </c>
      <c r="AF15" s="2">
        <f>SUM('㈱塩釜:機船'!AF15)</f>
        <v>0</v>
      </c>
      <c r="AG15" s="2">
        <f>SUM('㈱塩釜:機船'!AG15)</f>
        <v>0</v>
      </c>
      <c r="AH15" s="2">
        <f>SUM('㈱塩釜:機船'!AH15)</f>
        <v>0</v>
      </c>
      <c r="AI15" s="2">
        <f>SUM('㈱塩釜:機船'!AI15)</f>
        <v>0</v>
      </c>
      <c r="AJ15" s="2">
        <f>SUM('㈱塩釜:機船'!AJ15)</f>
        <v>0</v>
      </c>
      <c r="AK15" s="2">
        <f>SUM('㈱塩釜:機船'!AK15)</f>
        <v>0</v>
      </c>
      <c r="AL15" s="2">
        <f>SUM('㈱塩釜:機船'!AL15)</f>
        <v>0</v>
      </c>
      <c r="AM15" s="2">
        <f>SUM('㈱塩釜:機船'!AM15)</f>
        <v>0</v>
      </c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>
        <f>SUM('㈱塩釜:機船'!D16)</f>
        <v>0</v>
      </c>
      <c r="E16" s="1">
        <f>SUM('㈱塩釜:機船'!E16)</f>
        <v>0</v>
      </c>
      <c r="F16" s="1">
        <f>SUM('㈱塩釜:機船'!F16)</f>
        <v>0</v>
      </c>
      <c r="G16" s="1">
        <f>SUM('㈱塩釜:機船'!G16)</f>
        <v>0</v>
      </c>
      <c r="H16" s="1">
        <f>SUM('㈱塩釜:機船'!H16)</f>
        <v>0</v>
      </c>
      <c r="I16" s="1">
        <f>SUM('㈱塩釜:機船'!I16)</f>
        <v>0</v>
      </c>
      <c r="J16" s="1">
        <f>SUM('㈱塩釜:機船'!J16)</f>
        <v>0</v>
      </c>
      <c r="K16" s="1">
        <f>SUM('㈱塩釜:機船'!K16)</f>
        <v>0</v>
      </c>
      <c r="L16" s="1">
        <f>SUM('㈱塩釜:機船'!L16)</f>
        <v>0</v>
      </c>
      <c r="M16" s="1">
        <f>SUM('㈱塩釜:機船'!M16)</f>
        <v>0</v>
      </c>
      <c r="N16" s="1">
        <f>SUM('㈱塩釜:機船'!N16)</f>
        <v>0</v>
      </c>
      <c r="O16" s="1">
        <f>SUM('㈱塩釜:機船'!O16)</f>
        <v>0</v>
      </c>
      <c r="P16" s="1">
        <f>SUM('㈱塩釜:機船'!P16)</f>
        <v>0</v>
      </c>
      <c r="Q16" s="1">
        <f>SUM('㈱塩釜:機船'!Q16)</f>
        <v>0</v>
      </c>
      <c r="R16" s="1">
        <f>SUM('㈱塩釜:機船'!R16)</f>
        <v>0</v>
      </c>
      <c r="S16" s="1">
        <f>SUM('㈱塩釜:機船'!S16)</f>
        <v>0</v>
      </c>
      <c r="T16" s="1">
        <f>SUM('㈱塩釜:機船'!T16)</f>
        <v>0</v>
      </c>
      <c r="U16" s="1">
        <f>SUM('㈱塩釜:機船'!U16)</f>
        <v>0</v>
      </c>
      <c r="V16" s="1">
        <f>SUM('㈱塩釜:機船'!V16)</f>
        <v>0</v>
      </c>
      <c r="W16" s="1">
        <f>SUM('㈱塩釜:機船'!W16)</f>
        <v>0</v>
      </c>
      <c r="X16" s="6">
        <f>SUM('㈱塩釜:機船'!X16)</f>
        <v>0</v>
      </c>
      <c r="Y16" s="1">
        <f>SUM('㈱塩釜:機船'!Y16)</f>
        <v>0</v>
      </c>
      <c r="Z16" s="1">
        <f>SUM('㈱塩釜:機船'!Z16)</f>
        <v>0</v>
      </c>
      <c r="AA16" s="1">
        <f>SUM('㈱塩釜:機船'!AA16)</f>
        <v>0</v>
      </c>
      <c r="AB16" s="1">
        <f>SUM('㈱塩釜:機船'!AB16)</f>
        <v>0</v>
      </c>
      <c r="AC16" s="1">
        <f>SUM('㈱塩釜:機船'!AC16)</f>
        <v>0</v>
      </c>
      <c r="AD16" s="1">
        <f>SUM('㈱塩釜:機船'!AD16)</f>
        <v>0</v>
      </c>
      <c r="AE16" s="1">
        <f>SUM('㈱塩釜:機船'!AE16)</f>
        <v>0</v>
      </c>
      <c r="AF16" s="1">
        <f>SUM('㈱塩釜:機船'!AF16)</f>
        <v>0</v>
      </c>
      <c r="AG16" s="1">
        <f>SUM('㈱塩釜:機船'!AG16)</f>
        <v>0</v>
      </c>
      <c r="AH16" s="1">
        <f>SUM('㈱塩釜:機船'!AH16)</f>
        <v>0</v>
      </c>
      <c r="AI16" s="1">
        <f>SUM('㈱塩釜:機船'!AI16)</f>
        <v>0</v>
      </c>
      <c r="AJ16" s="1">
        <f>SUM('㈱塩釜:機船'!AJ16)</f>
        <v>0</v>
      </c>
      <c r="AK16" s="1">
        <f>SUM('㈱塩釜:機船'!AK16)</f>
        <v>0</v>
      </c>
      <c r="AL16" s="1">
        <f>SUM('㈱塩釜:機船'!AL16)</f>
        <v>0</v>
      </c>
      <c r="AM16" s="1">
        <f>SUM('㈱塩釜:機船'!AM16)</f>
        <v>0</v>
      </c>
      <c r="AN16" s="1">
        <f t="shared" si="0"/>
        <v>0</v>
      </c>
      <c r="AO16" s="1">
        <f t="shared" si="1"/>
        <v>0</v>
      </c>
      <c r="AP16" s="1">
        <f t="shared" si="2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>
        <f>SUM('㈱塩釜:機船'!D17)</f>
        <v>0</v>
      </c>
      <c r="E17" s="2">
        <f>SUM('㈱塩釜:機船'!E17)</f>
        <v>0</v>
      </c>
      <c r="F17" s="2">
        <f>SUM('㈱塩釜:機船'!F17)</f>
        <v>0</v>
      </c>
      <c r="G17" s="2">
        <f>SUM('㈱塩釜:機船'!G17)</f>
        <v>0</v>
      </c>
      <c r="H17" s="2">
        <f>SUM('㈱塩釜:機船'!H17)</f>
        <v>0</v>
      </c>
      <c r="I17" s="2">
        <f>SUM('㈱塩釜:機船'!I17)</f>
        <v>0</v>
      </c>
      <c r="J17" s="2">
        <f>SUM('㈱塩釜:機船'!J17)</f>
        <v>0</v>
      </c>
      <c r="K17" s="2">
        <f>SUM('㈱塩釜:機船'!K17)</f>
        <v>0</v>
      </c>
      <c r="L17" s="2">
        <f>SUM('㈱塩釜:機船'!L17)</f>
        <v>0</v>
      </c>
      <c r="M17" s="2">
        <f>SUM('㈱塩釜:機船'!M17)</f>
        <v>0</v>
      </c>
      <c r="N17" s="2">
        <f>SUM('㈱塩釜:機船'!N17)</f>
        <v>0</v>
      </c>
      <c r="O17" s="2">
        <f>SUM('㈱塩釜:機船'!O17)</f>
        <v>0</v>
      </c>
      <c r="P17" s="2">
        <f>SUM('㈱塩釜:機船'!P17)</f>
        <v>0</v>
      </c>
      <c r="Q17" s="2">
        <f>SUM('㈱塩釜:機船'!Q17)</f>
        <v>0</v>
      </c>
      <c r="R17" s="2">
        <f>SUM('㈱塩釜:機船'!R17)</f>
        <v>0</v>
      </c>
      <c r="S17" s="2">
        <f>SUM('㈱塩釜:機船'!S17)</f>
        <v>0</v>
      </c>
      <c r="T17" s="2">
        <f>SUM('㈱塩釜:機船'!T17)</f>
        <v>0</v>
      </c>
      <c r="U17" s="2">
        <f>SUM('㈱塩釜:機船'!U17)</f>
        <v>0</v>
      </c>
      <c r="V17" s="2">
        <f>SUM('㈱塩釜:機船'!V17)</f>
        <v>0</v>
      </c>
      <c r="W17" s="2">
        <f>SUM('㈱塩釜:機船'!W17)</f>
        <v>0</v>
      </c>
      <c r="X17" s="7">
        <f>SUM('㈱塩釜:機船'!X17)</f>
        <v>0</v>
      </c>
      <c r="Y17" s="2">
        <f>SUM('㈱塩釜:機船'!Y17)</f>
        <v>0</v>
      </c>
      <c r="Z17" s="2">
        <f>SUM('㈱塩釜:機船'!Z17)</f>
        <v>0</v>
      </c>
      <c r="AA17" s="2">
        <f>SUM('㈱塩釜:機船'!AA17)</f>
        <v>0</v>
      </c>
      <c r="AB17" s="2">
        <f>SUM('㈱塩釜:機船'!AB17)</f>
        <v>0</v>
      </c>
      <c r="AC17" s="2">
        <f>SUM('㈱塩釜:機船'!AC17)</f>
        <v>0</v>
      </c>
      <c r="AD17" s="2">
        <f>SUM('㈱塩釜:機船'!AD17)</f>
        <v>0</v>
      </c>
      <c r="AE17" s="2">
        <f>SUM('㈱塩釜:機船'!AE17)</f>
        <v>0</v>
      </c>
      <c r="AF17" s="2">
        <f>SUM('㈱塩釜:機船'!AF17)</f>
        <v>0</v>
      </c>
      <c r="AG17" s="2">
        <f>SUM('㈱塩釜:機船'!AG17)</f>
        <v>0</v>
      </c>
      <c r="AH17" s="2">
        <f>SUM('㈱塩釜:機船'!AH17)</f>
        <v>0</v>
      </c>
      <c r="AI17" s="2">
        <f>SUM('㈱塩釜:機船'!AI17)</f>
        <v>0</v>
      </c>
      <c r="AJ17" s="2">
        <f>SUM('㈱塩釜:機船'!AJ17)</f>
        <v>0</v>
      </c>
      <c r="AK17" s="2">
        <f>SUM('㈱塩釜:機船'!AK17)</f>
        <v>0</v>
      </c>
      <c r="AL17" s="2">
        <f>SUM('㈱塩釜:機船'!AL17)</f>
        <v>0</v>
      </c>
      <c r="AM17" s="2">
        <f>SUM('㈱塩釜:機船'!AM17)</f>
        <v>0</v>
      </c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>
        <f>SUM('㈱塩釜:機船'!D18)</f>
        <v>10</v>
      </c>
      <c r="E18" s="1">
        <f>SUM('㈱塩釜:機船'!E18)</f>
        <v>3.5434</v>
      </c>
      <c r="F18" s="1">
        <f>SUM('㈱塩釜:機船'!F18)</f>
        <v>1235.731</v>
      </c>
      <c r="G18" s="1">
        <f>SUM('㈱塩釜:機船'!G18)</f>
        <v>13</v>
      </c>
      <c r="H18" s="1">
        <f>SUM('㈱塩釜:機船'!H18)</f>
        <v>3.498</v>
      </c>
      <c r="I18" s="1">
        <f>SUM('㈱塩釜:機船'!I18)</f>
        <v>1217.226</v>
      </c>
      <c r="J18" s="1">
        <f>SUM('㈱塩釜:機船'!J18)</f>
        <v>1</v>
      </c>
      <c r="K18" s="1">
        <f>SUM('㈱塩釜:機船'!K18)</f>
        <v>0.0473</v>
      </c>
      <c r="L18" s="1">
        <f>SUM('㈱塩釜:機船'!L18)</f>
        <v>34.761</v>
      </c>
      <c r="M18" s="1">
        <f>SUM('㈱塩釜:機船'!M18)</f>
        <v>0</v>
      </c>
      <c r="N18" s="1">
        <f>SUM('㈱塩釜:機船'!N18)</f>
        <v>0</v>
      </c>
      <c r="O18" s="1">
        <f>SUM('㈱塩釜:機船'!O18)</f>
        <v>0</v>
      </c>
      <c r="P18" s="1">
        <f>SUM('㈱塩釜:機船'!P18)</f>
        <v>11</v>
      </c>
      <c r="Q18" s="1">
        <f>SUM('㈱塩釜:機船'!Q18)</f>
        <v>3.4708</v>
      </c>
      <c r="R18" s="1">
        <f>SUM('㈱塩釜:機船'!R18)</f>
        <v>1186.101</v>
      </c>
      <c r="S18" s="1">
        <f>SUM('㈱塩釜:機船'!S18)</f>
        <v>16</v>
      </c>
      <c r="T18" s="1">
        <f>SUM('㈱塩釜:機船'!T18)</f>
        <v>4.297</v>
      </c>
      <c r="U18" s="1">
        <f>SUM('㈱塩釜:機船'!U18)</f>
        <v>1145.366</v>
      </c>
      <c r="V18" s="1">
        <f>SUM('㈱塩釜:機船'!V18)</f>
        <v>20</v>
      </c>
      <c r="W18" s="1">
        <f>SUM('㈱塩釜:機船'!W18)</f>
        <v>6.5681</v>
      </c>
      <c r="X18" s="6">
        <f>SUM('㈱塩釜:機船'!X18)</f>
        <v>1767.848</v>
      </c>
      <c r="Y18" s="1">
        <f>SUM('㈱塩釜:機船'!Y18)</f>
        <v>15</v>
      </c>
      <c r="Z18" s="1">
        <f>SUM('㈱塩釜:機船'!Z18)</f>
        <v>3.6488</v>
      </c>
      <c r="AA18" s="1">
        <f>SUM('㈱塩釜:機船'!AA18)</f>
        <v>1592.512</v>
      </c>
      <c r="AB18" s="1">
        <f>SUM('㈱塩釜:機船'!AB18)</f>
        <v>13</v>
      </c>
      <c r="AC18" s="1">
        <f>SUM('㈱塩釜:機船'!AC18)</f>
        <v>1.775</v>
      </c>
      <c r="AD18" s="1">
        <f>SUM('㈱塩釜:機船'!AD18)</f>
        <v>778.385</v>
      </c>
      <c r="AE18" s="1">
        <f>SUM('㈱塩釜:機船'!AE18)</f>
        <v>17</v>
      </c>
      <c r="AF18" s="1">
        <f>SUM('㈱塩釜:機船'!AF18)</f>
        <v>4.6671</v>
      </c>
      <c r="AG18" s="1">
        <f>SUM('㈱塩釜:機船'!AG18)</f>
        <v>1881.195</v>
      </c>
      <c r="AH18" s="1">
        <f>SUM('㈱塩釜:機船'!AH18)</f>
        <v>10</v>
      </c>
      <c r="AI18" s="1">
        <f>SUM('㈱塩釜:機船'!AI18)</f>
        <v>2.1477</v>
      </c>
      <c r="AJ18" s="1">
        <f>SUM('㈱塩釜:機船'!AJ18)</f>
        <v>1052.115</v>
      </c>
      <c r="AK18" s="1">
        <f>SUM('㈱塩釜:機船'!AK18)</f>
        <v>12</v>
      </c>
      <c r="AL18" s="1">
        <f>SUM('㈱塩釜:機船'!AL18)</f>
        <v>4.1002</v>
      </c>
      <c r="AM18" s="1">
        <f>SUM('㈱塩釜:機船'!AM18)</f>
        <v>1544.601</v>
      </c>
      <c r="AN18" s="1">
        <f t="shared" si="0"/>
        <v>138</v>
      </c>
      <c r="AO18" s="1">
        <f t="shared" si="1"/>
        <v>37.763400000000004</v>
      </c>
      <c r="AP18" s="1">
        <f t="shared" si="2"/>
        <v>13435.841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>
        <f>SUM('㈱塩釜:機船'!D19)</f>
        <v>0</v>
      </c>
      <c r="E19" s="2">
        <f>SUM('㈱塩釜:機船'!E19)</f>
        <v>0</v>
      </c>
      <c r="F19" s="2">
        <f>SUM('㈱塩釜:機船'!F19)</f>
        <v>0</v>
      </c>
      <c r="G19" s="2">
        <f>SUM('㈱塩釜:機船'!G19)</f>
        <v>0</v>
      </c>
      <c r="H19" s="2">
        <f>SUM('㈱塩釜:機船'!H19)</f>
        <v>0</v>
      </c>
      <c r="I19" s="2">
        <f>SUM('㈱塩釜:機船'!I19)</f>
        <v>0</v>
      </c>
      <c r="J19" s="2">
        <f>SUM('㈱塩釜:機船'!J19)</f>
        <v>0</v>
      </c>
      <c r="K19" s="2">
        <f>SUM('㈱塩釜:機船'!K19)</f>
        <v>0</v>
      </c>
      <c r="L19" s="2">
        <f>SUM('㈱塩釜:機船'!L19)</f>
        <v>0</v>
      </c>
      <c r="M19" s="2">
        <f>SUM('㈱塩釜:機船'!M19)</f>
        <v>0</v>
      </c>
      <c r="N19" s="2">
        <f>SUM('㈱塩釜:機船'!N19)</f>
        <v>0</v>
      </c>
      <c r="O19" s="2">
        <f>SUM('㈱塩釜:機船'!O19)</f>
        <v>0</v>
      </c>
      <c r="P19" s="2">
        <f>SUM('㈱塩釜:機船'!P19)</f>
        <v>0</v>
      </c>
      <c r="Q19" s="2">
        <f>SUM('㈱塩釜:機船'!Q19)</f>
        <v>0</v>
      </c>
      <c r="R19" s="2">
        <f>SUM('㈱塩釜:機船'!R19)</f>
        <v>0</v>
      </c>
      <c r="S19" s="2">
        <f>SUM('㈱塩釜:機船'!S19)</f>
        <v>0</v>
      </c>
      <c r="T19" s="2">
        <f>SUM('㈱塩釜:機船'!T19)</f>
        <v>0</v>
      </c>
      <c r="U19" s="2">
        <f>SUM('㈱塩釜:機船'!U19)</f>
        <v>0</v>
      </c>
      <c r="V19" s="2">
        <f>SUM('㈱塩釜:機船'!V19)</f>
        <v>0</v>
      </c>
      <c r="W19" s="2">
        <f>SUM('㈱塩釜:機船'!W19)</f>
        <v>0</v>
      </c>
      <c r="X19" s="7">
        <f>SUM('㈱塩釜:機船'!X19)</f>
        <v>0</v>
      </c>
      <c r="Y19" s="2">
        <f>SUM('㈱塩釜:機船'!Y19)</f>
        <v>0</v>
      </c>
      <c r="Z19" s="2">
        <f>SUM('㈱塩釜:機船'!Z19)</f>
        <v>0</v>
      </c>
      <c r="AA19" s="2">
        <f>SUM('㈱塩釜:機船'!AA19)</f>
        <v>0</v>
      </c>
      <c r="AB19" s="2">
        <f>SUM('㈱塩釜:機船'!AB19)</f>
        <v>0</v>
      </c>
      <c r="AC19" s="2">
        <f>SUM('㈱塩釜:機船'!AC19)</f>
        <v>0</v>
      </c>
      <c r="AD19" s="2">
        <f>SUM('㈱塩釜:機船'!AD19)</f>
        <v>0</v>
      </c>
      <c r="AE19" s="2">
        <f>SUM('㈱塩釜:機船'!AE19)</f>
        <v>0</v>
      </c>
      <c r="AF19" s="2">
        <f>SUM('㈱塩釜:機船'!AF19)</f>
        <v>0</v>
      </c>
      <c r="AG19" s="2">
        <f>SUM('㈱塩釜:機船'!AG19)</f>
        <v>0</v>
      </c>
      <c r="AH19" s="2">
        <f>SUM('㈱塩釜:機船'!AH19)</f>
        <v>0</v>
      </c>
      <c r="AI19" s="2">
        <f>SUM('㈱塩釜:機船'!AI19)</f>
        <v>0</v>
      </c>
      <c r="AJ19" s="2">
        <f>SUM('㈱塩釜:機船'!AJ19)</f>
        <v>0</v>
      </c>
      <c r="AK19" s="2">
        <f>SUM('㈱塩釜:機船'!AK19)</f>
        <v>0</v>
      </c>
      <c r="AL19" s="2">
        <f>SUM('㈱塩釜:機船'!AL19)</f>
        <v>0</v>
      </c>
      <c r="AM19" s="2">
        <f>SUM('㈱塩釜:機船'!AM19)</f>
        <v>0</v>
      </c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>
        <f>SUM('㈱塩釜:機船'!D20)</f>
        <v>0</v>
      </c>
      <c r="E20" s="1">
        <f>SUM('㈱塩釜:機船'!E20)</f>
        <v>0</v>
      </c>
      <c r="F20" s="1">
        <f>SUM('㈱塩釜:機船'!F20)</f>
        <v>0</v>
      </c>
      <c r="G20" s="1">
        <f>SUM('㈱塩釜:機船'!G20)</f>
        <v>0</v>
      </c>
      <c r="H20" s="1">
        <f>SUM('㈱塩釜:機船'!H20)</f>
        <v>0</v>
      </c>
      <c r="I20" s="1">
        <f>SUM('㈱塩釜:機船'!I20)</f>
        <v>0</v>
      </c>
      <c r="J20" s="1">
        <f>SUM('㈱塩釜:機船'!J20)</f>
        <v>0</v>
      </c>
      <c r="K20" s="1">
        <f>SUM('㈱塩釜:機船'!K20)</f>
        <v>0</v>
      </c>
      <c r="L20" s="1">
        <f>SUM('㈱塩釜:機船'!L20)</f>
        <v>0</v>
      </c>
      <c r="M20" s="1">
        <f>SUM('㈱塩釜:機船'!M20)</f>
        <v>0</v>
      </c>
      <c r="N20" s="1">
        <f>SUM('㈱塩釜:機船'!N20)</f>
        <v>0</v>
      </c>
      <c r="O20" s="1">
        <f>SUM('㈱塩釜:機船'!O20)</f>
        <v>0</v>
      </c>
      <c r="P20" s="1">
        <f>SUM('㈱塩釜:機船'!P20)</f>
        <v>0</v>
      </c>
      <c r="Q20" s="1">
        <f>SUM('㈱塩釜:機船'!Q20)</f>
        <v>0</v>
      </c>
      <c r="R20" s="1">
        <f>SUM('㈱塩釜:機船'!R20)</f>
        <v>0</v>
      </c>
      <c r="S20" s="1">
        <f>SUM('㈱塩釜:機船'!S20)</f>
        <v>0</v>
      </c>
      <c r="T20" s="1">
        <f>SUM('㈱塩釜:機船'!T20)</f>
        <v>0</v>
      </c>
      <c r="U20" s="1">
        <f>SUM('㈱塩釜:機船'!U20)</f>
        <v>0</v>
      </c>
      <c r="V20" s="1">
        <f>SUM('㈱塩釜:機船'!V20)</f>
        <v>0</v>
      </c>
      <c r="W20" s="1">
        <f>SUM('㈱塩釜:機船'!W20)</f>
        <v>0</v>
      </c>
      <c r="X20" s="6">
        <f>SUM('㈱塩釜:機船'!X20)</f>
        <v>0</v>
      </c>
      <c r="Y20" s="1">
        <f>SUM('㈱塩釜:機船'!Y20)</f>
        <v>0</v>
      </c>
      <c r="Z20" s="1">
        <f>SUM('㈱塩釜:機船'!Z20)</f>
        <v>0</v>
      </c>
      <c r="AA20" s="1">
        <f>SUM('㈱塩釜:機船'!AA20)</f>
        <v>0</v>
      </c>
      <c r="AB20" s="1">
        <f>SUM('㈱塩釜:機船'!AB20)</f>
        <v>0</v>
      </c>
      <c r="AC20" s="1">
        <f>SUM('㈱塩釜:機船'!AC20)</f>
        <v>0</v>
      </c>
      <c r="AD20" s="1">
        <f>SUM('㈱塩釜:機船'!AD20)</f>
        <v>0</v>
      </c>
      <c r="AE20" s="1">
        <f>SUM('㈱塩釜:機船'!AE20)</f>
        <v>0</v>
      </c>
      <c r="AF20" s="1">
        <f>SUM('㈱塩釜:機船'!AF20)</f>
        <v>0</v>
      </c>
      <c r="AG20" s="1">
        <f>SUM('㈱塩釜:機船'!AG20)</f>
        <v>0</v>
      </c>
      <c r="AH20" s="1">
        <f>SUM('㈱塩釜:機船'!AH20)</f>
        <v>0</v>
      </c>
      <c r="AI20" s="1">
        <f>SUM('㈱塩釜:機船'!AI20)</f>
        <v>0</v>
      </c>
      <c r="AJ20" s="1">
        <f>SUM('㈱塩釜:機船'!AJ20)</f>
        <v>0</v>
      </c>
      <c r="AK20" s="1">
        <f>SUM('㈱塩釜:機船'!AK20)</f>
        <v>0</v>
      </c>
      <c r="AL20" s="1">
        <f>SUM('㈱塩釜:機船'!AL20)</f>
        <v>0</v>
      </c>
      <c r="AM20" s="1">
        <f>SUM('㈱塩釜:機船'!AM20)</f>
        <v>0</v>
      </c>
      <c r="AN20" s="1">
        <f t="shared" si="0"/>
        <v>0</v>
      </c>
      <c r="AO20" s="1">
        <f t="shared" si="1"/>
        <v>0</v>
      </c>
      <c r="AP20" s="1">
        <f t="shared" si="2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>
        <f>SUM('㈱塩釜:機船'!D21)</f>
        <v>0</v>
      </c>
      <c r="E21" s="2">
        <f>SUM('㈱塩釜:機船'!E21)</f>
        <v>0</v>
      </c>
      <c r="F21" s="2">
        <f>SUM('㈱塩釜:機船'!F21)</f>
        <v>0</v>
      </c>
      <c r="G21" s="2">
        <f>SUM('㈱塩釜:機船'!G21)</f>
        <v>0</v>
      </c>
      <c r="H21" s="2">
        <f>SUM('㈱塩釜:機船'!H21)</f>
        <v>0</v>
      </c>
      <c r="I21" s="2">
        <f>SUM('㈱塩釜:機船'!I21)</f>
        <v>0</v>
      </c>
      <c r="J21" s="2">
        <f>SUM('㈱塩釜:機船'!J21)</f>
        <v>0</v>
      </c>
      <c r="K21" s="2">
        <f>SUM('㈱塩釜:機船'!K21)</f>
        <v>0</v>
      </c>
      <c r="L21" s="2">
        <f>SUM('㈱塩釜:機船'!L21)</f>
        <v>0</v>
      </c>
      <c r="M21" s="2">
        <f>SUM('㈱塩釜:機船'!M21)</f>
        <v>0</v>
      </c>
      <c r="N21" s="2">
        <f>SUM('㈱塩釜:機船'!N21)</f>
        <v>0</v>
      </c>
      <c r="O21" s="2">
        <f>SUM('㈱塩釜:機船'!O21)</f>
        <v>0</v>
      </c>
      <c r="P21" s="2">
        <f>SUM('㈱塩釜:機船'!P21)</f>
        <v>0</v>
      </c>
      <c r="Q21" s="2">
        <f>SUM('㈱塩釜:機船'!Q21)</f>
        <v>0</v>
      </c>
      <c r="R21" s="2">
        <f>SUM('㈱塩釜:機船'!R21)</f>
        <v>0</v>
      </c>
      <c r="S21" s="2">
        <f>SUM('㈱塩釜:機船'!S21)</f>
        <v>0</v>
      </c>
      <c r="T21" s="2">
        <f>SUM('㈱塩釜:機船'!T21)</f>
        <v>0</v>
      </c>
      <c r="U21" s="2">
        <f>SUM('㈱塩釜:機船'!U21)</f>
        <v>0</v>
      </c>
      <c r="V21" s="2">
        <f>SUM('㈱塩釜:機船'!V21)</f>
        <v>0</v>
      </c>
      <c r="W21" s="2">
        <f>SUM('㈱塩釜:機船'!W21)</f>
        <v>0</v>
      </c>
      <c r="X21" s="7">
        <f>SUM('㈱塩釜:機船'!X21)</f>
        <v>0</v>
      </c>
      <c r="Y21" s="2">
        <f>SUM('㈱塩釜:機船'!Y21)</f>
        <v>0</v>
      </c>
      <c r="Z21" s="2">
        <f>SUM('㈱塩釜:機船'!Z21)</f>
        <v>0</v>
      </c>
      <c r="AA21" s="2">
        <f>SUM('㈱塩釜:機船'!AA21)</f>
        <v>0</v>
      </c>
      <c r="AB21" s="2">
        <f>SUM('㈱塩釜:機船'!AB21)</f>
        <v>0</v>
      </c>
      <c r="AC21" s="2">
        <f>SUM('㈱塩釜:機船'!AC21)</f>
        <v>0</v>
      </c>
      <c r="AD21" s="2">
        <f>SUM('㈱塩釜:機船'!AD21)</f>
        <v>0</v>
      </c>
      <c r="AE21" s="2">
        <f>SUM('㈱塩釜:機船'!AE21)</f>
        <v>1</v>
      </c>
      <c r="AF21" s="2">
        <f>SUM('㈱塩釜:機船'!AF21)</f>
        <v>4.411</v>
      </c>
      <c r="AG21" s="2">
        <f>SUM('㈱塩釜:機船'!AG21)</f>
        <v>416.871</v>
      </c>
      <c r="AH21" s="2">
        <f>SUM('㈱塩釜:機船'!AH21)</f>
        <v>0</v>
      </c>
      <c r="AI21" s="2">
        <f>SUM('㈱塩釜:機船'!AI21)</f>
        <v>0</v>
      </c>
      <c r="AJ21" s="2">
        <f>SUM('㈱塩釜:機船'!AJ21)</f>
        <v>0</v>
      </c>
      <c r="AK21" s="2">
        <f>SUM('㈱塩釜:機船'!AK21)</f>
        <v>0</v>
      </c>
      <c r="AL21" s="2">
        <f>SUM('㈱塩釜:機船'!AL21)</f>
        <v>0</v>
      </c>
      <c r="AM21" s="2">
        <f>SUM('㈱塩釜:機船'!AM21)</f>
        <v>0</v>
      </c>
      <c r="AN21" s="2">
        <f t="shared" si="0"/>
        <v>1</v>
      </c>
      <c r="AO21" s="2">
        <f t="shared" si="1"/>
        <v>4.411</v>
      </c>
      <c r="AP21" s="2">
        <f t="shared" si="2"/>
        <v>416.871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>
        <f>SUM('㈱塩釜:機船'!D22)</f>
        <v>0</v>
      </c>
      <c r="E22" s="1">
        <f>SUM('㈱塩釜:機船'!E22)</f>
        <v>0</v>
      </c>
      <c r="F22" s="1">
        <f>SUM('㈱塩釜:機船'!F22)</f>
        <v>0</v>
      </c>
      <c r="G22" s="1">
        <f>SUM('㈱塩釜:機船'!G22)</f>
        <v>0</v>
      </c>
      <c r="H22" s="1">
        <f>SUM('㈱塩釜:機船'!H22)</f>
        <v>0</v>
      </c>
      <c r="I22" s="1">
        <f>SUM('㈱塩釜:機船'!I22)</f>
        <v>0</v>
      </c>
      <c r="J22" s="1">
        <f>SUM('㈱塩釜:機船'!J22)</f>
        <v>0</v>
      </c>
      <c r="K22" s="1">
        <f>SUM('㈱塩釜:機船'!K22)</f>
        <v>0</v>
      </c>
      <c r="L22" s="1">
        <f>SUM('㈱塩釜:機船'!L22)</f>
        <v>0</v>
      </c>
      <c r="M22" s="1">
        <f>SUM('㈱塩釜:機船'!M22)</f>
        <v>0</v>
      </c>
      <c r="N22" s="1">
        <f>SUM('㈱塩釜:機船'!N22)</f>
        <v>0</v>
      </c>
      <c r="O22" s="1">
        <f>SUM('㈱塩釜:機船'!O22)</f>
        <v>0</v>
      </c>
      <c r="P22" s="1">
        <f>SUM('㈱塩釜:機船'!P22)</f>
        <v>1</v>
      </c>
      <c r="Q22" s="1">
        <f>SUM('㈱塩釜:機船'!Q22)</f>
        <v>0.189</v>
      </c>
      <c r="R22" s="1">
        <f>SUM('㈱塩釜:機船'!R22)</f>
        <v>7.938</v>
      </c>
      <c r="S22" s="1">
        <f>SUM('㈱塩釜:機船'!S22)</f>
        <v>0</v>
      </c>
      <c r="T22" s="1">
        <f>SUM('㈱塩釜:機船'!T22)</f>
        <v>0</v>
      </c>
      <c r="U22" s="1">
        <f>SUM('㈱塩釜:機船'!U22)</f>
        <v>0</v>
      </c>
      <c r="V22" s="1">
        <f>SUM('㈱塩釜:機船'!V22)</f>
        <v>0</v>
      </c>
      <c r="W22" s="1">
        <f>SUM('㈱塩釜:機船'!W22)</f>
        <v>0</v>
      </c>
      <c r="X22" s="6">
        <f>SUM('㈱塩釜:機船'!X22)</f>
        <v>0</v>
      </c>
      <c r="Y22" s="1">
        <f>SUM('㈱塩釜:機船'!Y22)</f>
        <v>0</v>
      </c>
      <c r="Z22" s="1">
        <f>SUM('㈱塩釜:機船'!Z22)</f>
        <v>0</v>
      </c>
      <c r="AA22" s="1">
        <f>SUM('㈱塩釜:機船'!AA22)</f>
        <v>0</v>
      </c>
      <c r="AB22" s="1">
        <f>SUM('㈱塩釜:機船'!AB22)</f>
        <v>0</v>
      </c>
      <c r="AC22" s="1">
        <f>SUM('㈱塩釜:機船'!AC22)</f>
        <v>0</v>
      </c>
      <c r="AD22" s="1">
        <f>SUM('㈱塩釜:機船'!AD22)</f>
        <v>0</v>
      </c>
      <c r="AE22" s="1">
        <f>SUM('㈱塩釜:機船'!AE22)</f>
        <v>0</v>
      </c>
      <c r="AF22" s="1">
        <f>SUM('㈱塩釜:機船'!AF22)</f>
        <v>0</v>
      </c>
      <c r="AG22" s="1">
        <f>SUM('㈱塩釜:機船'!AG22)</f>
        <v>0</v>
      </c>
      <c r="AH22" s="1">
        <f>SUM('㈱塩釜:機船'!AH22)</f>
        <v>0</v>
      </c>
      <c r="AI22" s="1">
        <f>SUM('㈱塩釜:機船'!AI22)</f>
        <v>0</v>
      </c>
      <c r="AJ22" s="1">
        <f>SUM('㈱塩釜:機船'!AJ22)</f>
        <v>0</v>
      </c>
      <c r="AK22" s="1">
        <f>SUM('㈱塩釜:機船'!AK22)</f>
        <v>0</v>
      </c>
      <c r="AL22" s="1">
        <f>SUM('㈱塩釜:機船'!AL22)</f>
        <v>0</v>
      </c>
      <c r="AM22" s="1">
        <f>SUM('㈱塩釜:機船'!AM22)</f>
        <v>0</v>
      </c>
      <c r="AN22" s="1">
        <f t="shared" si="0"/>
        <v>1</v>
      </c>
      <c r="AO22" s="1">
        <f t="shared" si="1"/>
        <v>0.189</v>
      </c>
      <c r="AP22" s="1">
        <f t="shared" si="2"/>
        <v>7.938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>
        <f>SUM('㈱塩釜:機船'!D23)</f>
        <v>0</v>
      </c>
      <c r="E23" s="2">
        <f>SUM('㈱塩釜:機船'!E23)</f>
        <v>0</v>
      </c>
      <c r="F23" s="2">
        <f>SUM('㈱塩釜:機船'!F23)</f>
        <v>0</v>
      </c>
      <c r="G23" s="2">
        <f>SUM('㈱塩釜:機船'!G23)</f>
        <v>0</v>
      </c>
      <c r="H23" s="2">
        <f>SUM('㈱塩釜:機船'!H23)</f>
        <v>0</v>
      </c>
      <c r="I23" s="2">
        <f>SUM('㈱塩釜:機船'!I23)</f>
        <v>0</v>
      </c>
      <c r="J23" s="2">
        <f>SUM('㈱塩釜:機船'!J23)</f>
        <v>0</v>
      </c>
      <c r="K23" s="2">
        <f>SUM('㈱塩釜:機船'!K23)</f>
        <v>0</v>
      </c>
      <c r="L23" s="2">
        <f>SUM('㈱塩釜:機船'!L23)</f>
        <v>0</v>
      </c>
      <c r="M23" s="2">
        <f>SUM('㈱塩釜:機船'!M23)</f>
        <v>0</v>
      </c>
      <c r="N23" s="2">
        <f>SUM('㈱塩釜:機船'!N23)</f>
        <v>0</v>
      </c>
      <c r="O23" s="2">
        <f>SUM('㈱塩釜:機船'!O23)</f>
        <v>0</v>
      </c>
      <c r="P23" s="2">
        <f>SUM('㈱塩釜:機船'!P23)</f>
        <v>0</v>
      </c>
      <c r="Q23" s="2">
        <f>SUM('㈱塩釜:機船'!Q23)</f>
        <v>0</v>
      </c>
      <c r="R23" s="2">
        <f>SUM('㈱塩釜:機船'!R23)</f>
        <v>0</v>
      </c>
      <c r="S23" s="2">
        <f>SUM('㈱塩釜:機船'!S23)</f>
        <v>0</v>
      </c>
      <c r="T23" s="2">
        <f>SUM('㈱塩釜:機船'!T23)</f>
        <v>0</v>
      </c>
      <c r="U23" s="2">
        <f>SUM('㈱塩釜:機船'!U23)</f>
        <v>0</v>
      </c>
      <c r="V23" s="2">
        <f>SUM('㈱塩釜:機船'!V23)</f>
        <v>0</v>
      </c>
      <c r="W23" s="2">
        <f>SUM('㈱塩釜:機船'!W23)</f>
        <v>0</v>
      </c>
      <c r="X23" s="7">
        <f>SUM('㈱塩釜:機船'!X23)</f>
        <v>0</v>
      </c>
      <c r="Y23" s="2">
        <f>SUM('㈱塩釜:機船'!Y23)</f>
        <v>0</v>
      </c>
      <c r="Z23" s="2">
        <f>SUM('㈱塩釜:機船'!Z23)</f>
        <v>0</v>
      </c>
      <c r="AA23" s="2">
        <f>SUM('㈱塩釜:機船'!AA23)</f>
        <v>0</v>
      </c>
      <c r="AB23" s="2">
        <f>SUM('㈱塩釜:機船'!AB23)</f>
        <v>0</v>
      </c>
      <c r="AC23" s="2">
        <f>SUM('㈱塩釜:機船'!AC23)</f>
        <v>0</v>
      </c>
      <c r="AD23" s="2">
        <f>SUM('㈱塩釜:機船'!AD23)</f>
        <v>0</v>
      </c>
      <c r="AE23" s="2">
        <f>SUM('㈱塩釜:機船'!AE23)</f>
        <v>0</v>
      </c>
      <c r="AF23" s="2">
        <f>SUM('㈱塩釜:機船'!AF23)</f>
        <v>0</v>
      </c>
      <c r="AG23" s="2">
        <f>SUM('㈱塩釜:機船'!AG23)</f>
        <v>0</v>
      </c>
      <c r="AH23" s="2">
        <f>SUM('㈱塩釜:機船'!AH23)</f>
        <v>0</v>
      </c>
      <c r="AI23" s="2">
        <f>SUM('㈱塩釜:機船'!AI23)</f>
        <v>0</v>
      </c>
      <c r="AJ23" s="2">
        <f>SUM('㈱塩釜:機船'!AJ23)</f>
        <v>0</v>
      </c>
      <c r="AK23" s="2">
        <f>SUM('㈱塩釜:機船'!AK23)</f>
        <v>0</v>
      </c>
      <c r="AL23" s="2">
        <f>SUM('㈱塩釜:機船'!AL23)</f>
        <v>0</v>
      </c>
      <c r="AM23" s="2">
        <f>SUM('㈱塩釜:機船'!AM23)</f>
        <v>0</v>
      </c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>
        <f>SUM('㈱塩釜:機船'!D24)</f>
        <v>0</v>
      </c>
      <c r="E24" s="1">
        <f>SUM('㈱塩釜:機船'!E24)</f>
        <v>0</v>
      </c>
      <c r="F24" s="1">
        <f>SUM('㈱塩釜:機船'!F24)</f>
        <v>0</v>
      </c>
      <c r="G24" s="1">
        <f>SUM('㈱塩釜:機船'!G24)</f>
        <v>0</v>
      </c>
      <c r="H24" s="1">
        <f>SUM('㈱塩釜:機船'!H24)</f>
        <v>0</v>
      </c>
      <c r="I24" s="1">
        <f>SUM('㈱塩釜:機船'!I24)</f>
        <v>0</v>
      </c>
      <c r="J24" s="1">
        <f>SUM('㈱塩釜:機船'!J24)</f>
        <v>0</v>
      </c>
      <c r="K24" s="1">
        <f>SUM('㈱塩釜:機船'!K24)</f>
        <v>0</v>
      </c>
      <c r="L24" s="1">
        <f>SUM('㈱塩釜:機船'!L24)</f>
        <v>0</v>
      </c>
      <c r="M24" s="1">
        <f>SUM('㈱塩釜:機船'!M24)</f>
        <v>0</v>
      </c>
      <c r="N24" s="1">
        <f>SUM('㈱塩釜:機船'!N24)</f>
        <v>0</v>
      </c>
      <c r="O24" s="1">
        <f>SUM('㈱塩釜:機船'!O24)</f>
        <v>0</v>
      </c>
      <c r="P24" s="1">
        <f>SUM('㈱塩釜:機船'!P24)</f>
        <v>0</v>
      </c>
      <c r="Q24" s="1">
        <f>SUM('㈱塩釜:機船'!Q24)</f>
        <v>0</v>
      </c>
      <c r="R24" s="1">
        <f>SUM('㈱塩釜:機船'!R24)</f>
        <v>0</v>
      </c>
      <c r="S24" s="1">
        <f>SUM('㈱塩釜:機船'!S24)</f>
        <v>0</v>
      </c>
      <c r="T24" s="1">
        <f>SUM('㈱塩釜:機船'!T24)</f>
        <v>0</v>
      </c>
      <c r="U24" s="1">
        <f>SUM('㈱塩釜:機船'!U24)</f>
        <v>0</v>
      </c>
      <c r="V24" s="1">
        <f>SUM('㈱塩釜:機船'!V24)</f>
        <v>0</v>
      </c>
      <c r="W24" s="1">
        <f>SUM('㈱塩釜:機船'!W24)</f>
        <v>0</v>
      </c>
      <c r="X24" s="6">
        <f>SUM('㈱塩釜:機船'!X24)</f>
        <v>0</v>
      </c>
      <c r="Y24" s="1">
        <f>SUM('㈱塩釜:機船'!Y24)</f>
        <v>0</v>
      </c>
      <c r="Z24" s="1">
        <f>SUM('㈱塩釜:機船'!Z24)</f>
        <v>0</v>
      </c>
      <c r="AA24" s="1">
        <f>SUM('㈱塩釜:機船'!AA24)</f>
        <v>0</v>
      </c>
      <c r="AB24" s="1">
        <f>SUM('㈱塩釜:機船'!AB24)</f>
        <v>0</v>
      </c>
      <c r="AC24" s="1">
        <f>SUM('㈱塩釜:機船'!AC24)</f>
        <v>0</v>
      </c>
      <c r="AD24" s="1">
        <f>SUM('㈱塩釜:機船'!AD24)</f>
        <v>0</v>
      </c>
      <c r="AE24" s="1">
        <f>SUM('㈱塩釜:機船'!AE24)</f>
        <v>0</v>
      </c>
      <c r="AF24" s="1">
        <f>SUM('㈱塩釜:機船'!AF24)</f>
        <v>0</v>
      </c>
      <c r="AG24" s="1">
        <f>SUM('㈱塩釜:機船'!AG24)</f>
        <v>0</v>
      </c>
      <c r="AH24" s="1">
        <f>SUM('㈱塩釜:機船'!AH24)</f>
        <v>0</v>
      </c>
      <c r="AI24" s="1">
        <f>SUM('㈱塩釜:機船'!AI24)</f>
        <v>0</v>
      </c>
      <c r="AJ24" s="1">
        <f>SUM('㈱塩釜:機船'!AJ24)</f>
        <v>0</v>
      </c>
      <c r="AK24" s="1">
        <f>SUM('㈱塩釜:機船'!AK24)</f>
        <v>0</v>
      </c>
      <c r="AL24" s="1">
        <f>SUM('㈱塩釜:機船'!AL24)</f>
        <v>0</v>
      </c>
      <c r="AM24" s="1">
        <f>SUM('㈱塩釜:機船'!AM24)</f>
        <v>0</v>
      </c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>
        <f>SUM('㈱塩釜:機船'!D25)</f>
        <v>0</v>
      </c>
      <c r="E25" s="2">
        <f>SUM('㈱塩釜:機船'!E25)</f>
        <v>0</v>
      </c>
      <c r="F25" s="2">
        <f>SUM('㈱塩釜:機船'!F25)</f>
        <v>0</v>
      </c>
      <c r="G25" s="2">
        <f>SUM('㈱塩釜:機船'!G25)</f>
        <v>0</v>
      </c>
      <c r="H25" s="2">
        <f>SUM('㈱塩釜:機船'!H25)</f>
        <v>0</v>
      </c>
      <c r="I25" s="2">
        <f>SUM('㈱塩釜:機船'!I25)</f>
        <v>0</v>
      </c>
      <c r="J25" s="2">
        <f>SUM('㈱塩釜:機船'!J25)</f>
        <v>0</v>
      </c>
      <c r="K25" s="2">
        <f>SUM('㈱塩釜:機船'!K25)</f>
        <v>0</v>
      </c>
      <c r="L25" s="2">
        <f>SUM('㈱塩釜:機船'!L25)</f>
        <v>0</v>
      </c>
      <c r="M25" s="2">
        <f>SUM('㈱塩釜:機船'!M25)</f>
        <v>0</v>
      </c>
      <c r="N25" s="2">
        <f>SUM('㈱塩釜:機船'!N25)</f>
        <v>0</v>
      </c>
      <c r="O25" s="2">
        <f>SUM('㈱塩釜:機船'!O25)</f>
        <v>0</v>
      </c>
      <c r="P25" s="2">
        <f>SUM('㈱塩釜:機船'!P25)</f>
        <v>0</v>
      </c>
      <c r="Q25" s="2">
        <f>SUM('㈱塩釜:機船'!Q25)</f>
        <v>0</v>
      </c>
      <c r="R25" s="2">
        <f>SUM('㈱塩釜:機船'!R25)</f>
        <v>0</v>
      </c>
      <c r="S25" s="2">
        <f>SUM('㈱塩釜:機船'!S25)</f>
        <v>0</v>
      </c>
      <c r="T25" s="2">
        <f>SUM('㈱塩釜:機船'!T25)</f>
        <v>0</v>
      </c>
      <c r="U25" s="2">
        <f>SUM('㈱塩釜:機船'!U25)</f>
        <v>0</v>
      </c>
      <c r="V25" s="2">
        <f>SUM('㈱塩釜:機船'!V25)</f>
        <v>0</v>
      </c>
      <c r="W25" s="2">
        <f>SUM('㈱塩釜:機船'!W25)</f>
        <v>0</v>
      </c>
      <c r="X25" s="7">
        <f>SUM('㈱塩釜:機船'!X25)</f>
        <v>0</v>
      </c>
      <c r="Y25" s="2">
        <f>SUM('㈱塩釜:機船'!Y25)</f>
        <v>0</v>
      </c>
      <c r="Z25" s="2">
        <f>SUM('㈱塩釜:機船'!Z25)</f>
        <v>0</v>
      </c>
      <c r="AA25" s="2">
        <f>SUM('㈱塩釜:機船'!AA25)</f>
        <v>0</v>
      </c>
      <c r="AB25" s="2">
        <f>SUM('㈱塩釜:機船'!AB25)</f>
        <v>0</v>
      </c>
      <c r="AC25" s="2">
        <f>SUM('㈱塩釜:機船'!AC25)</f>
        <v>0</v>
      </c>
      <c r="AD25" s="2">
        <f>SUM('㈱塩釜:機船'!AD25)</f>
        <v>0</v>
      </c>
      <c r="AE25" s="2">
        <f>SUM('㈱塩釜:機船'!AE25)</f>
        <v>0</v>
      </c>
      <c r="AF25" s="2">
        <f>SUM('㈱塩釜:機船'!AF25)</f>
        <v>0</v>
      </c>
      <c r="AG25" s="2">
        <f>SUM('㈱塩釜:機船'!AG25)</f>
        <v>0</v>
      </c>
      <c r="AH25" s="2">
        <f>SUM('㈱塩釜:機船'!AH25)</f>
        <v>0</v>
      </c>
      <c r="AI25" s="2">
        <f>SUM('㈱塩釜:機船'!AI25)</f>
        <v>0</v>
      </c>
      <c r="AJ25" s="2">
        <f>SUM('㈱塩釜:機船'!AJ25)</f>
        <v>0</v>
      </c>
      <c r="AK25" s="2">
        <f>SUM('㈱塩釜:機船'!AK25)</f>
        <v>0</v>
      </c>
      <c r="AL25" s="2">
        <f>SUM('㈱塩釜:機船'!AL25)</f>
        <v>0</v>
      </c>
      <c r="AM25" s="2">
        <f>SUM('㈱塩釜:機船'!AM25)</f>
        <v>0</v>
      </c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>
        <f>SUM('㈱塩釜:機船'!D26)</f>
        <v>0</v>
      </c>
      <c r="E26" s="1">
        <f>SUM('㈱塩釜:機船'!E26)</f>
        <v>0</v>
      </c>
      <c r="F26" s="1">
        <f>SUM('㈱塩釜:機船'!F26)</f>
        <v>0</v>
      </c>
      <c r="G26" s="1">
        <f>SUM('㈱塩釜:機船'!G26)</f>
        <v>0</v>
      </c>
      <c r="H26" s="1">
        <f>SUM('㈱塩釜:機船'!H26)</f>
        <v>0</v>
      </c>
      <c r="I26" s="1">
        <f>SUM('㈱塩釜:機船'!I26)</f>
        <v>0</v>
      </c>
      <c r="J26" s="1">
        <f>SUM('㈱塩釜:機船'!J26)</f>
        <v>0</v>
      </c>
      <c r="K26" s="1">
        <f>SUM('㈱塩釜:機船'!K26)</f>
        <v>0</v>
      </c>
      <c r="L26" s="1">
        <f>SUM('㈱塩釜:機船'!L26)</f>
        <v>0</v>
      </c>
      <c r="M26" s="1">
        <f>SUM('㈱塩釜:機船'!M26)</f>
        <v>0</v>
      </c>
      <c r="N26" s="1">
        <f>SUM('㈱塩釜:機船'!N26)</f>
        <v>0</v>
      </c>
      <c r="O26" s="1">
        <f>SUM('㈱塩釜:機船'!O26)</f>
        <v>0</v>
      </c>
      <c r="P26" s="1">
        <f>SUM('㈱塩釜:機船'!P26)</f>
        <v>0</v>
      </c>
      <c r="Q26" s="1">
        <f>SUM('㈱塩釜:機船'!Q26)</f>
        <v>0</v>
      </c>
      <c r="R26" s="1">
        <f>SUM('㈱塩釜:機船'!R26)</f>
        <v>0</v>
      </c>
      <c r="S26" s="1">
        <f>SUM('㈱塩釜:機船'!S26)</f>
        <v>0</v>
      </c>
      <c r="T26" s="1">
        <f>SUM('㈱塩釜:機船'!T26)</f>
        <v>0</v>
      </c>
      <c r="U26" s="1">
        <f>SUM('㈱塩釜:機船'!U26)</f>
        <v>0</v>
      </c>
      <c r="V26" s="1">
        <f>SUM('㈱塩釜:機船'!V26)</f>
        <v>0</v>
      </c>
      <c r="W26" s="1">
        <f>SUM('㈱塩釜:機船'!W26)</f>
        <v>0</v>
      </c>
      <c r="X26" s="6">
        <f>SUM('㈱塩釜:機船'!X26)</f>
        <v>0</v>
      </c>
      <c r="Y26" s="1">
        <f>SUM('㈱塩釜:機船'!Y26)</f>
        <v>0</v>
      </c>
      <c r="Z26" s="1">
        <f>SUM('㈱塩釜:機船'!Z26)</f>
        <v>0</v>
      </c>
      <c r="AA26" s="1">
        <f>SUM('㈱塩釜:機船'!AA26)</f>
        <v>0</v>
      </c>
      <c r="AB26" s="1">
        <f>SUM('㈱塩釜:機船'!AB26)</f>
        <v>0</v>
      </c>
      <c r="AC26" s="1">
        <f>SUM('㈱塩釜:機船'!AC26)</f>
        <v>0</v>
      </c>
      <c r="AD26" s="1">
        <f>SUM('㈱塩釜:機船'!AD26)</f>
        <v>0</v>
      </c>
      <c r="AE26" s="1">
        <f>SUM('㈱塩釜:機船'!AE26)</f>
        <v>0</v>
      </c>
      <c r="AF26" s="1">
        <f>SUM('㈱塩釜:機船'!AF26)</f>
        <v>0</v>
      </c>
      <c r="AG26" s="1">
        <f>SUM('㈱塩釜:機船'!AG26)</f>
        <v>0</v>
      </c>
      <c r="AH26" s="1">
        <f>SUM('㈱塩釜:機船'!AH26)</f>
        <v>0</v>
      </c>
      <c r="AI26" s="1">
        <f>SUM('㈱塩釜:機船'!AI26)</f>
        <v>0</v>
      </c>
      <c r="AJ26" s="1">
        <f>SUM('㈱塩釜:機船'!AJ26)</f>
        <v>0</v>
      </c>
      <c r="AK26" s="1">
        <f>SUM('㈱塩釜:機船'!AK26)</f>
        <v>0</v>
      </c>
      <c r="AL26" s="1">
        <f>SUM('㈱塩釜:機船'!AL26)</f>
        <v>0</v>
      </c>
      <c r="AM26" s="1">
        <f>SUM('㈱塩釜:機船'!AM26)</f>
        <v>0</v>
      </c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>
        <f>SUM('㈱塩釜:機船'!D27)</f>
        <v>0</v>
      </c>
      <c r="E27" s="2">
        <f>SUM('㈱塩釜:機船'!E27)</f>
        <v>0</v>
      </c>
      <c r="F27" s="2">
        <f>SUM('㈱塩釜:機船'!F27)</f>
        <v>0</v>
      </c>
      <c r="G27" s="2">
        <f>SUM('㈱塩釜:機船'!G27)</f>
        <v>0</v>
      </c>
      <c r="H27" s="2">
        <f>SUM('㈱塩釜:機船'!H27)</f>
        <v>0</v>
      </c>
      <c r="I27" s="2">
        <f>SUM('㈱塩釜:機船'!I27)</f>
        <v>0</v>
      </c>
      <c r="J27" s="2">
        <f>SUM('㈱塩釜:機船'!J27)</f>
        <v>0</v>
      </c>
      <c r="K27" s="2">
        <f>SUM('㈱塩釜:機船'!K27)</f>
        <v>0</v>
      </c>
      <c r="L27" s="2">
        <f>SUM('㈱塩釜:機船'!L27)</f>
        <v>0</v>
      </c>
      <c r="M27" s="2">
        <f>SUM('㈱塩釜:機船'!M27)</f>
        <v>0</v>
      </c>
      <c r="N27" s="2">
        <f>SUM('㈱塩釜:機船'!N27)</f>
        <v>0</v>
      </c>
      <c r="O27" s="2">
        <f>SUM('㈱塩釜:機船'!O27)</f>
        <v>0</v>
      </c>
      <c r="P27" s="2">
        <f>SUM('㈱塩釜:機船'!P27)</f>
        <v>0</v>
      </c>
      <c r="Q27" s="2">
        <f>SUM('㈱塩釜:機船'!Q27)</f>
        <v>0</v>
      </c>
      <c r="R27" s="2">
        <f>SUM('㈱塩釜:機船'!R27)</f>
        <v>0</v>
      </c>
      <c r="S27" s="2">
        <f>SUM('㈱塩釜:機船'!S27)</f>
        <v>0</v>
      </c>
      <c r="T27" s="2">
        <f>SUM('㈱塩釜:機船'!T27)</f>
        <v>0</v>
      </c>
      <c r="U27" s="2">
        <f>SUM('㈱塩釜:機船'!U27)</f>
        <v>0</v>
      </c>
      <c r="V27" s="2">
        <f>SUM('㈱塩釜:機船'!V27)</f>
        <v>0</v>
      </c>
      <c r="W27" s="2">
        <f>SUM('㈱塩釜:機船'!W27)</f>
        <v>0</v>
      </c>
      <c r="X27" s="7">
        <f>SUM('㈱塩釜:機船'!X27)</f>
        <v>0</v>
      </c>
      <c r="Y27" s="2">
        <f>SUM('㈱塩釜:機船'!Y27)</f>
        <v>0</v>
      </c>
      <c r="Z27" s="2">
        <f>SUM('㈱塩釜:機船'!Z27)</f>
        <v>0</v>
      </c>
      <c r="AA27" s="2">
        <f>SUM('㈱塩釜:機船'!AA27)</f>
        <v>0</v>
      </c>
      <c r="AB27" s="2">
        <f>SUM('㈱塩釜:機船'!AB27)</f>
        <v>0</v>
      </c>
      <c r="AC27" s="2">
        <f>SUM('㈱塩釜:機船'!AC27)</f>
        <v>0</v>
      </c>
      <c r="AD27" s="2">
        <f>SUM('㈱塩釜:機船'!AD27)</f>
        <v>0</v>
      </c>
      <c r="AE27" s="2">
        <f>SUM('㈱塩釜:機船'!AE27)</f>
        <v>0</v>
      </c>
      <c r="AF27" s="2">
        <f>SUM('㈱塩釜:機船'!AF27)</f>
        <v>0</v>
      </c>
      <c r="AG27" s="2">
        <f>SUM('㈱塩釜:機船'!AG27)</f>
        <v>0</v>
      </c>
      <c r="AH27" s="2">
        <f>SUM('㈱塩釜:機船'!AH27)</f>
        <v>0</v>
      </c>
      <c r="AI27" s="2">
        <f>SUM('㈱塩釜:機船'!AI27)</f>
        <v>0</v>
      </c>
      <c r="AJ27" s="2">
        <f>SUM('㈱塩釜:機船'!AJ27)</f>
        <v>0</v>
      </c>
      <c r="AK27" s="2">
        <f>SUM('㈱塩釜:機船'!AK27)</f>
        <v>0</v>
      </c>
      <c r="AL27" s="2">
        <f>SUM('㈱塩釜:機船'!AL27)</f>
        <v>0</v>
      </c>
      <c r="AM27" s="2">
        <f>SUM('㈱塩釜:機船'!AM27)</f>
        <v>0</v>
      </c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>
        <f>SUM('㈱塩釜:機船'!D28)</f>
        <v>0</v>
      </c>
      <c r="E28" s="1">
        <f>SUM('㈱塩釜:機船'!E28)</f>
        <v>0</v>
      </c>
      <c r="F28" s="1">
        <f>SUM('㈱塩釜:機船'!F28)</f>
        <v>0</v>
      </c>
      <c r="G28" s="1">
        <f>SUM('㈱塩釜:機船'!G28)</f>
        <v>0</v>
      </c>
      <c r="H28" s="1">
        <f>SUM('㈱塩釜:機船'!H28)</f>
        <v>0</v>
      </c>
      <c r="I28" s="1">
        <f>SUM('㈱塩釜:機船'!I28)</f>
        <v>0</v>
      </c>
      <c r="J28" s="1">
        <f>SUM('㈱塩釜:機船'!J28)</f>
        <v>0</v>
      </c>
      <c r="K28" s="1">
        <f>SUM('㈱塩釜:機船'!K28)</f>
        <v>0</v>
      </c>
      <c r="L28" s="1">
        <f>SUM('㈱塩釜:機船'!L28)</f>
        <v>0</v>
      </c>
      <c r="M28" s="1">
        <f>SUM('㈱塩釜:機船'!M28)</f>
        <v>0</v>
      </c>
      <c r="N28" s="1">
        <f>SUM('㈱塩釜:機船'!N28)</f>
        <v>0</v>
      </c>
      <c r="O28" s="1">
        <f>SUM('㈱塩釜:機船'!O28)</f>
        <v>0</v>
      </c>
      <c r="P28" s="1">
        <f>SUM('㈱塩釜:機船'!P28)</f>
        <v>0</v>
      </c>
      <c r="Q28" s="1">
        <f>SUM('㈱塩釜:機船'!Q28)</f>
        <v>0</v>
      </c>
      <c r="R28" s="1">
        <f>SUM('㈱塩釜:機船'!R28)</f>
        <v>0</v>
      </c>
      <c r="S28" s="1">
        <f>SUM('㈱塩釜:機船'!S28)</f>
        <v>0</v>
      </c>
      <c r="T28" s="1">
        <f>SUM('㈱塩釜:機船'!T28)</f>
        <v>0</v>
      </c>
      <c r="U28" s="1">
        <f>SUM('㈱塩釜:機船'!U28)</f>
        <v>0</v>
      </c>
      <c r="V28" s="1">
        <f>SUM('㈱塩釜:機船'!V28)</f>
        <v>0</v>
      </c>
      <c r="W28" s="1">
        <f>SUM('㈱塩釜:機船'!W28)</f>
        <v>0</v>
      </c>
      <c r="X28" s="6">
        <f>SUM('㈱塩釜:機船'!X28)</f>
        <v>0</v>
      </c>
      <c r="Y28" s="1">
        <f>SUM('㈱塩釜:機船'!Y28)</f>
        <v>0</v>
      </c>
      <c r="Z28" s="1">
        <f>SUM('㈱塩釜:機船'!Z28)</f>
        <v>0</v>
      </c>
      <c r="AA28" s="1">
        <f>SUM('㈱塩釜:機船'!AA28)</f>
        <v>0</v>
      </c>
      <c r="AB28" s="1">
        <f>SUM('㈱塩釜:機船'!AB28)</f>
        <v>0</v>
      </c>
      <c r="AC28" s="1">
        <f>SUM('㈱塩釜:機船'!AC28)</f>
        <v>0</v>
      </c>
      <c r="AD28" s="1">
        <f>SUM('㈱塩釜:機船'!AD28)</f>
        <v>0</v>
      </c>
      <c r="AE28" s="1">
        <f>SUM('㈱塩釜:機船'!AE28)</f>
        <v>0</v>
      </c>
      <c r="AF28" s="1">
        <f>SUM('㈱塩釜:機船'!AF28)</f>
        <v>0</v>
      </c>
      <c r="AG28" s="1">
        <f>SUM('㈱塩釜:機船'!AG28)</f>
        <v>0</v>
      </c>
      <c r="AH28" s="1">
        <f>SUM('㈱塩釜:機船'!AH28)</f>
        <v>0</v>
      </c>
      <c r="AI28" s="1">
        <f>SUM('㈱塩釜:機船'!AI28)</f>
        <v>0</v>
      </c>
      <c r="AJ28" s="1">
        <f>SUM('㈱塩釜:機船'!AJ28)</f>
        <v>0</v>
      </c>
      <c r="AK28" s="1">
        <f>SUM('㈱塩釜:機船'!AK28)</f>
        <v>0</v>
      </c>
      <c r="AL28" s="1">
        <f>SUM('㈱塩釜:機船'!AL28)</f>
        <v>0</v>
      </c>
      <c r="AM28" s="1">
        <f>SUM('㈱塩釜:機船'!AM28)</f>
        <v>0</v>
      </c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>
        <f>SUM('㈱塩釜:機船'!D29)</f>
        <v>0</v>
      </c>
      <c r="E29" s="2">
        <f>SUM('㈱塩釜:機船'!E29)</f>
        <v>0</v>
      </c>
      <c r="F29" s="2">
        <f>SUM('㈱塩釜:機船'!F29)</f>
        <v>0</v>
      </c>
      <c r="G29" s="2">
        <f>SUM('㈱塩釜:機船'!G29)</f>
        <v>0</v>
      </c>
      <c r="H29" s="2">
        <f>SUM('㈱塩釜:機船'!H29)</f>
        <v>0</v>
      </c>
      <c r="I29" s="2">
        <f>SUM('㈱塩釜:機船'!I29)</f>
        <v>0</v>
      </c>
      <c r="J29" s="2">
        <f>SUM('㈱塩釜:機船'!J29)</f>
        <v>0</v>
      </c>
      <c r="K29" s="2">
        <f>SUM('㈱塩釜:機船'!K29)</f>
        <v>0</v>
      </c>
      <c r="L29" s="2">
        <f>SUM('㈱塩釜:機船'!L29)</f>
        <v>0</v>
      </c>
      <c r="M29" s="2">
        <f>SUM('㈱塩釜:機船'!M29)</f>
        <v>0</v>
      </c>
      <c r="N29" s="2">
        <f>SUM('㈱塩釜:機船'!N29)</f>
        <v>0</v>
      </c>
      <c r="O29" s="2">
        <f>SUM('㈱塩釜:機船'!O29)</f>
        <v>0</v>
      </c>
      <c r="P29" s="2">
        <f>SUM('㈱塩釜:機船'!P29)</f>
        <v>0</v>
      </c>
      <c r="Q29" s="2">
        <f>SUM('㈱塩釜:機船'!Q29)</f>
        <v>0</v>
      </c>
      <c r="R29" s="2">
        <f>SUM('㈱塩釜:機船'!R29)</f>
        <v>0</v>
      </c>
      <c r="S29" s="2">
        <f>SUM('㈱塩釜:機船'!S29)</f>
        <v>0</v>
      </c>
      <c r="T29" s="2">
        <f>SUM('㈱塩釜:機船'!T29)</f>
        <v>0</v>
      </c>
      <c r="U29" s="2">
        <f>SUM('㈱塩釜:機船'!U29)</f>
        <v>0</v>
      </c>
      <c r="V29" s="2">
        <f>SUM('㈱塩釜:機船'!V29)</f>
        <v>0</v>
      </c>
      <c r="W29" s="2">
        <f>SUM('㈱塩釜:機船'!W29)</f>
        <v>0</v>
      </c>
      <c r="X29" s="7">
        <f>SUM('㈱塩釜:機船'!X29)</f>
        <v>0</v>
      </c>
      <c r="Y29" s="2">
        <f>SUM('㈱塩釜:機船'!Y29)</f>
        <v>0</v>
      </c>
      <c r="Z29" s="2">
        <f>SUM('㈱塩釜:機船'!Z29)</f>
        <v>0</v>
      </c>
      <c r="AA29" s="2">
        <f>SUM('㈱塩釜:機船'!AA29)</f>
        <v>0</v>
      </c>
      <c r="AB29" s="2">
        <f>SUM('㈱塩釜:機船'!AB29)</f>
        <v>0</v>
      </c>
      <c r="AC29" s="2">
        <f>SUM('㈱塩釜:機船'!AC29)</f>
        <v>0</v>
      </c>
      <c r="AD29" s="2">
        <f>SUM('㈱塩釜:機船'!AD29)</f>
        <v>0</v>
      </c>
      <c r="AE29" s="2">
        <f>SUM('㈱塩釜:機船'!AE29)</f>
        <v>0</v>
      </c>
      <c r="AF29" s="2">
        <f>SUM('㈱塩釜:機船'!AF29)</f>
        <v>0</v>
      </c>
      <c r="AG29" s="2">
        <f>SUM('㈱塩釜:機船'!AG29)</f>
        <v>0</v>
      </c>
      <c r="AH29" s="2">
        <f>SUM('㈱塩釜:機船'!AH29)</f>
        <v>0</v>
      </c>
      <c r="AI29" s="2">
        <f>SUM('㈱塩釜:機船'!AI29)</f>
        <v>0</v>
      </c>
      <c r="AJ29" s="2">
        <f>SUM('㈱塩釜:機船'!AJ29)</f>
        <v>0</v>
      </c>
      <c r="AK29" s="2">
        <f>SUM('㈱塩釜:機船'!AK29)</f>
        <v>0</v>
      </c>
      <c r="AL29" s="2">
        <f>SUM('㈱塩釜:機船'!AL29)</f>
        <v>0</v>
      </c>
      <c r="AM29" s="2">
        <f>SUM('㈱塩釜:機船'!AM29)</f>
        <v>0</v>
      </c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f>SUM('㈱塩釜:機船'!D30)</f>
        <v>80</v>
      </c>
      <c r="E30" s="1">
        <f>SUM('㈱塩釜:機船'!E30)</f>
        <v>23.4524</v>
      </c>
      <c r="F30" s="1">
        <f>SUM('㈱塩釜:機船'!F30)</f>
        <v>7470.692999999999</v>
      </c>
      <c r="G30" s="1">
        <f>SUM('㈱塩釜:機船'!G30)</f>
        <v>98</v>
      </c>
      <c r="H30" s="1">
        <f>SUM('㈱塩釜:機船'!H30)</f>
        <v>23.2713</v>
      </c>
      <c r="I30" s="1">
        <f>SUM('㈱塩釜:機船'!I30)</f>
        <v>7072.377</v>
      </c>
      <c r="J30" s="1">
        <f>SUM('㈱塩釜:機船'!J30)</f>
        <v>62</v>
      </c>
      <c r="K30" s="1">
        <f>SUM('㈱塩釜:機船'!K30)</f>
        <v>7.33</v>
      </c>
      <c r="L30" s="1">
        <f>SUM('㈱塩釜:機船'!L30)</f>
        <v>4851.883</v>
      </c>
      <c r="M30" s="1">
        <f>SUM('㈱塩釜:機船'!M30)</f>
        <v>97</v>
      </c>
      <c r="N30" s="1">
        <f>SUM('㈱塩釜:機船'!N30)</f>
        <v>11.0442</v>
      </c>
      <c r="O30" s="1">
        <f>SUM('㈱塩釜:機船'!O30)</f>
        <v>8624.996000000001</v>
      </c>
      <c r="P30" s="1">
        <f>SUM('㈱塩釜:機船'!P30)</f>
        <v>128</v>
      </c>
      <c r="Q30" s="1">
        <f>SUM('㈱塩釜:機船'!Q30)</f>
        <v>15.250499999999999</v>
      </c>
      <c r="R30" s="1">
        <f>SUM('㈱塩釜:機船'!R30)</f>
        <v>10516.824100000002</v>
      </c>
      <c r="S30" s="1">
        <f>SUM('㈱塩釜:機船'!S30)</f>
        <v>147</v>
      </c>
      <c r="T30" s="1">
        <f>SUM('㈱塩釜:機船'!T30)</f>
        <v>22.080199999999998</v>
      </c>
      <c r="U30" s="1">
        <f>SUM('㈱塩釜:機船'!U30)</f>
        <v>12346.9833</v>
      </c>
      <c r="V30" s="1">
        <f>SUM('㈱塩釜:機船'!V30)</f>
        <v>141</v>
      </c>
      <c r="W30" s="1">
        <f>SUM('㈱塩釜:機船'!W30)</f>
        <v>18.0474</v>
      </c>
      <c r="X30" s="6">
        <f>SUM('㈱塩釜:機船'!X30)</f>
        <v>15753.1555</v>
      </c>
      <c r="Y30" s="1">
        <f>SUM('㈱塩釜:機船'!Y30)</f>
        <v>131</v>
      </c>
      <c r="Z30" s="1">
        <f>SUM('㈱塩釜:機船'!Z30)</f>
        <v>11.7829</v>
      </c>
      <c r="AA30" s="1">
        <f>SUM('㈱塩釜:機船'!AA30)</f>
        <v>15784.88875</v>
      </c>
      <c r="AB30" s="1">
        <f>SUM('㈱塩釜:機船'!AB30)</f>
        <v>73</v>
      </c>
      <c r="AC30" s="1">
        <f>SUM('㈱塩釜:機船'!AC30)</f>
        <v>4.9368</v>
      </c>
      <c r="AD30" s="1">
        <f>SUM('㈱塩釜:機船'!AD30)</f>
        <v>5311.367</v>
      </c>
      <c r="AE30" s="1">
        <f>SUM('㈱塩釜:機船'!AE30)</f>
        <v>123</v>
      </c>
      <c r="AF30" s="1">
        <f>SUM('㈱塩釜:機船'!AF30)</f>
        <v>7.4142</v>
      </c>
      <c r="AG30" s="1">
        <f>SUM('㈱塩釜:機船'!AG30)</f>
        <v>9173.934</v>
      </c>
      <c r="AH30" s="1">
        <f>SUM('㈱塩釜:機船'!AH30)</f>
        <v>121</v>
      </c>
      <c r="AI30" s="1">
        <f>SUM('㈱塩釜:機船'!AI30)</f>
        <v>10.323599999999999</v>
      </c>
      <c r="AJ30" s="1">
        <f>SUM('㈱塩釜:機船'!AJ30)</f>
        <v>9652.151</v>
      </c>
      <c r="AK30" s="1">
        <f>SUM('㈱塩釜:機船'!AK30)</f>
        <v>133</v>
      </c>
      <c r="AL30" s="1">
        <f>SUM('㈱塩釜:機船'!AL30)</f>
        <v>17.3405</v>
      </c>
      <c r="AM30" s="1">
        <f>SUM('㈱塩釜:機船'!AM30)</f>
        <v>14996.389</v>
      </c>
      <c r="AN30" s="1">
        <f t="shared" si="0"/>
        <v>1334</v>
      </c>
      <c r="AO30" s="1">
        <f t="shared" si="1"/>
        <v>172.27399999999997</v>
      </c>
      <c r="AP30" s="1">
        <f t="shared" si="2"/>
        <v>121555.64164999999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>
        <f>SUM('㈱塩釜:機船'!D31)</f>
        <v>0</v>
      </c>
      <c r="E31" s="2">
        <f>SUM('㈱塩釜:機船'!E31)</f>
        <v>0</v>
      </c>
      <c r="F31" s="2">
        <f>SUM('㈱塩釜:機船'!F31)</f>
        <v>0</v>
      </c>
      <c r="G31" s="2">
        <f>SUM('㈱塩釜:機船'!G31)</f>
        <v>0</v>
      </c>
      <c r="H31" s="2">
        <f>SUM('㈱塩釜:機船'!H31)</f>
        <v>0</v>
      </c>
      <c r="I31" s="2">
        <f>SUM('㈱塩釜:機船'!I31)</f>
        <v>0</v>
      </c>
      <c r="J31" s="2">
        <f>SUM('㈱塩釜:機船'!J31)</f>
        <v>0</v>
      </c>
      <c r="K31" s="2">
        <f>SUM('㈱塩釜:機船'!K31)</f>
        <v>0</v>
      </c>
      <c r="L31" s="2">
        <f>SUM('㈱塩釜:機船'!L31)</f>
        <v>0</v>
      </c>
      <c r="M31" s="2">
        <f>SUM('㈱塩釜:機船'!M31)</f>
        <v>0</v>
      </c>
      <c r="N31" s="2">
        <f>SUM('㈱塩釜:機船'!N31)</f>
        <v>0</v>
      </c>
      <c r="O31" s="2">
        <f>SUM('㈱塩釜:機船'!O31)</f>
        <v>0</v>
      </c>
      <c r="P31" s="2">
        <f>SUM('㈱塩釜:機船'!P31)</f>
        <v>0</v>
      </c>
      <c r="Q31" s="2">
        <f>SUM('㈱塩釜:機船'!Q31)</f>
        <v>0</v>
      </c>
      <c r="R31" s="2">
        <f>SUM('㈱塩釜:機船'!R31)</f>
        <v>0</v>
      </c>
      <c r="S31" s="2">
        <f>SUM('㈱塩釜:機船'!S31)</f>
        <v>0</v>
      </c>
      <c r="T31" s="2">
        <f>SUM('㈱塩釜:機船'!T31)</f>
        <v>0</v>
      </c>
      <c r="U31" s="2">
        <f>SUM('㈱塩釜:機船'!U31)</f>
        <v>0</v>
      </c>
      <c r="V31" s="2">
        <f>SUM('㈱塩釜:機船'!V31)</f>
        <v>0</v>
      </c>
      <c r="W31" s="2">
        <f>SUM('㈱塩釜:機船'!W31)</f>
        <v>0</v>
      </c>
      <c r="X31" s="7">
        <f>SUM('㈱塩釜:機船'!X31)</f>
        <v>0</v>
      </c>
      <c r="Y31" s="2">
        <f>SUM('㈱塩釜:機船'!Y31)</f>
        <v>0</v>
      </c>
      <c r="Z31" s="2">
        <f>SUM('㈱塩釜:機船'!Z31)</f>
        <v>0</v>
      </c>
      <c r="AA31" s="2">
        <f>SUM('㈱塩釜:機船'!AA31)</f>
        <v>0</v>
      </c>
      <c r="AB31" s="2">
        <f>SUM('㈱塩釜:機船'!AB31)</f>
        <v>0</v>
      </c>
      <c r="AC31" s="2">
        <f>SUM('㈱塩釜:機船'!AC31)</f>
        <v>0</v>
      </c>
      <c r="AD31" s="2">
        <f>SUM('㈱塩釜:機船'!AD31)</f>
        <v>0</v>
      </c>
      <c r="AE31" s="2">
        <f>SUM('㈱塩釜:機船'!AE31)</f>
        <v>0</v>
      </c>
      <c r="AF31" s="2">
        <f>SUM('㈱塩釜:機船'!AF31)</f>
        <v>0</v>
      </c>
      <c r="AG31" s="2">
        <f>SUM('㈱塩釜:機船'!AG31)</f>
        <v>0</v>
      </c>
      <c r="AH31" s="2">
        <f>SUM('㈱塩釜:機船'!AH31)</f>
        <v>0</v>
      </c>
      <c r="AI31" s="2">
        <f>SUM('㈱塩釜:機船'!AI31)</f>
        <v>0</v>
      </c>
      <c r="AJ31" s="2">
        <f>SUM('㈱塩釜:機船'!AJ31)</f>
        <v>0</v>
      </c>
      <c r="AK31" s="2">
        <f>SUM('㈱塩釜:機船'!AK31)</f>
        <v>0</v>
      </c>
      <c r="AL31" s="2">
        <f>SUM('㈱塩釜:機船'!AL31)</f>
        <v>0</v>
      </c>
      <c r="AM31" s="2">
        <f>SUM('㈱塩釜:機船'!AM31)</f>
        <v>0</v>
      </c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>
        <f>SUM('㈱塩釜:機船'!D32)</f>
        <v>0</v>
      </c>
      <c r="E32" s="1">
        <f>SUM('㈱塩釜:機船'!E32)</f>
        <v>0</v>
      </c>
      <c r="F32" s="1">
        <f>SUM('㈱塩釜:機船'!F32)</f>
        <v>0</v>
      </c>
      <c r="G32" s="1">
        <f>SUM('㈱塩釜:機船'!G32)</f>
        <v>0</v>
      </c>
      <c r="H32" s="1">
        <f>SUM('㈱塩釜:機船'!H32)</f>
        <v>0</v>
      </c>
      <c r="I32" s="1">
        <f>SUM('㈱塩釜:機船'!I32)</f>
        <v>0</v>
      </c>
      <c r="J32" s="1">
        <f>SUM('㈱塩釜:機船'!J32)</f>
        <v>0</v>
      </c>
      <c r="K32" s="1">
        <f>SUM('㈱塩釜:機船'!K32)</f>
        <v>0</v>
      </c>
      <c r="L32" s="1">
        <f>SUM('㈱塩釜:機船'!L32)</f>
        <v>0</v>
      </c>
      <c r="M32" s="1">
        <f>SUM('㈱塩釜:機船'!M32)</f>
        <v>0</v>
      </c>
      <c r="N32" s="1">
        <f>SUM('㈱塩釜:機船'!N32)</f>
        <v>0</v>
      </c>
      <c r="O32" s="1">
        <f>SUM('㈱塩釜:機船'!O32)</f>
        <v>0</v>
      </c>
      <c r="P32" s="1">
        <f>SUM('㈱塩釜:機船'!P32)</f>
        <v>0</v>
      </c>
      <c r="Q32" s="1">
        <f>SUM('㈱塩釜:機船'!Q32)</f>
        <v>0</v>
      </c>
      <c r="R32" s="1">
        <f>SUM('㈱塩釜:機船'!R32)</f>
        <v>0</v>
      </c>
      <c r="S32" s="1">
        <f>SUM('㈱塩釜:機船'!S32)</f>
        <v>0</v>
      </c>
      <c r="T32" s="1">
        <f>SUM('㈱塩釜:機船'!T32)</f>
        <v>0</v>
      </c>
      <c r="U32" s="1">
        <f>SUM('㈱塩釜:機船'!U32)</f>
        <v>0</v>
      </c>
      <c r="V32" s="1">
        <f>SUM('㈱塩釜:機船'!V32)</f>
        <v>0</v>
      </c>
      <c r="W32" s="1">
        <f>SUM('㈱塩釜:機船'!W32)</f>
        <v>0</v>
      </c>
      <c r="X32" s="6">
        <f>SUM('㈱塩釜:機船'!X32)</f>
        <v>0</v>
      </c>
      <c r="Y32" s="1">
        <f>SUM('㈱塩釜:機船'!Y32)</f>
        <v>0</v>
      </c>
      <c r="Z32" s="1">
        <f>SUM('㈱塩釜:機船'!Z32)</f>
        <v>0</v>
      </c>
      <c r="AA32" s="1">
        <f>SUM('㈱塩釜:機船'!AA32)</f>
        <v>0</v>
      </c>
      <c r="AB32" s="1">
        <f>SUM('㈱塩釜:機船'!AB32)</f>
        <v>0</v>
      </c>
      <c r="AC32" s="1">
        <f>SUM('㈱塩釜:機船'!AC32)</f>
        <v>0</v>
      </c>
      <c r="AD32" s="1">
        <f>SUM('㈱塩釜:機船'!AD32)</f>
        <v>0</v>
      </c>
      <c r="AE32" s="1">
        <f>SUM('㈱塩釜:機船'!AE32)</f>
        <v>0</v>
      </c>
      <c r="AF32" s="1">
        <f>SUM('㈱塩釜:機船'!AF32)</f>
        <v>0</v>
      </c>
      <c r="AG32" s="1">
        <f>SUM('㈱塩釜:機船'!AG32)</f>
        <v>0</v>
      </c>
      <c r="AH32" s="1">
        <f>SUM('㈱塩釜:機船'!AH32)</f>
        <v>0</v>
      </c>
      <c r="AI32" s="1">
        <f>SUM('㈱塩釜:機船'!AI32)</f>
        <v>0</v>
      </c>
      <c r="AJ32" s="1">
        <f>SUM('㈱塩釜:機船'!AJ32)</f>
        <v>0</v>
      </c>
      <c r="AK32" s="1">
        <f>SUM('㈱塩釜:機船'!AK32)</f>
        <v>0</v>
      </c>
      <c r="AL32" s="1">
        <f>SUM('㈱塩釜:機船'!AL32)</f>
        <v>0</v>
      </c>
      <c r="AM32" s="1">
        <f>SUM('㈱塩釜:機船'!AM32)</f>
        <v>0</v>
      </c>
      <c r="AN32" s="1">
        <f t="shared" si="0"/>
        <v>0</v>
      </c>
      <c r="AO32" s="1">
        <f t="shared" si="1"/>
        <v>0</v>
      </c>
      <c r="AP32" s="1">
        <f t="shared" si="2"/>
        <v>0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>
        <f>SUM('㈱塩釜:機船'!D33)</f>
        <v>0</v>
      </c>
      <c r="E33" s="2">
        <f>SUM('㈱塩釜:機船'!E33)</f>
        <v>0</v>
      </c>
      <c r="F33" s="2">
        <f>SUM('㈱塩釜:機船'!F33)</f>
        <v>0</v>
      </c>
      <c r="G33" s="2">
        <f>SUM('㈱塩釜:機船'!G33)</f>
        <v>0</v>
      </c>
      <c r="H33" s="2">
        <f>SUM('㈱塩釜:機船'!H33)</f>
        <v>0</v>
      </c>
      <c r="I33" s="2">
        <f>SUM('㈱塩釜:機船'!I33)</f>
        <v>0</v>
      </c>
      <c r="J33" s="2">
        <f>SUM('㈱塩釜:機船'!J33)</f>
        <v>0</v>
      </c>
      <c r="K33" s="2">
        <f>SUM('㈱塩釜:機船'!K33)</f>
        <v>0</v>
      </c>
      <c r="L33" s="2">
        <f>SUM('㈱塩釜:機船'!L33)</f>
        <v>0</v>
      </c>
      <c r="M33" s="2">
        <f>SUM('㈱塩釜:機船'!M33)</f>
        <v>0</v>
      </c>
      <c r="N33" s="2">
        <f>SUM('㈱塩釜:機船'!N33)</f>
        <v>0</v>
      </c>
      <c r="O33" s="2">
        <f>SUM('㈱塩釜:機船'!O33)</f>
        <v>0</v>
      </c>
      <c r="P33" s="2">
        <f>SUM('㈱塩釜:機船'!P33)</f>
        <v>0</v>
      </c>
      <c r="Q33" s="2">
        <f>SUM('㈱塩釜:機船'!Q33)</f>
        <v>0</v>
      </c>
      <c r="R33" s="2">
        <f>SUM('㈱塩釜:機船'!R33)</f>
        <v>0</v>
      </c>
      <c r="S33" s="2">
        <f>SUM('㈱塩釜:機船'!S33)</f>
        <v>0</v>
      </c>
      <c r="T33" s="2">
        <f>SUM('㈱塩釜:機船'!T33)</f>
        <v>0</v>
      </c>
      <c r="U33" s="2">
        <f>SUM('㈱塩釜:機船'!U33)</f>
        <v>0</v>
      </c>
      <c r="V33" s="2">
        <f>SUM('㈱塩釜:機船'!V33)</f>
        <v>0</v>
      </c>
      <c r="W33" s="2">
        <f>SUM('㈱塩釜:機船'!W33)</f>
        <v>0</v>
      </c>
      <c r="X33" s="7">
        <f>SUM('㈱塩釜:機船'!X33)</f>
        <v>0</v>
      </c>
      <c r="Y33" s="2">
        <f>SUM('㈱塩釜:機船'!Y33)</f>
        <v>0</v>
      </c>
      <c r="Z33" s="2">
        <f>SUM('㈱塩釜:機船'!Z33)</f>
        <v>0</v>
      </c>
      <c r="AA33" s="2">
        <f>SUM('㈱塩釜:機船'!AA33)</f>
        <v>0</v>
      </c>
      <c r="AB33" s="2">
        <f>SUM('㈱塩釜:機船'!AB33)</f>
        <v>0</v>
      </c>
      <c r="AC33" s="2">
        <f>SUM('㈱塩釜:機船'!AC33)</f>
        <v>0</v>
      </c>
      <c r="AD33" s="2">
        <f>SUM('㈱塩釜:機船'!AD33)</f>
        <v>0</v>
      </c>
      <c r="AE33" s="2">
        <f>SUM('㈱塩釜:機船'!AE33)</f>
        <v>0</v>
      </c>
      <c r="AF33" s="2">
        <f>SUM('㈱塩釜:機船'!AF33)</f>
        <v>0</v>
      </c>
      <c r="AG33" s="2">
        <f>SUM('㈱塩釜:機船'!AG33)</f>
        <v>0</v>
      </c>
      <c r="AH33" s="2">
        <f>SUM('㈱塩釜:機船'!AH33)</f>
        <v>0</v>
      </c>
      <c r="AI33" s="2">
        <f>SUM('㈱塩釜:機船'!AI33)</f>
        <v>0</v>
      </c>
      <c r="AJ33" s="2">
        <f>SUM('㈱塩釜:機船'!AJ33)</f>
        <v>0</v>
      </c>
      <c r="AK33" s="2">
        <f>SUM('㈱塩釜:機船'!AK33)</f>
        <v>0</v>
      </c>
      <c r="AL33" s="2">
        <f>SUM('㈱塩釜:機船'!AL33)</f>
        <v>0</v>
      </c>
      <c r="AM33" s="2">
        <f>SUM('㈱塩釜:機船'!AM33)</f>
        <v>0</v>
      </c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>
        <f>SUM('㈱塩釜:機船'!D34)</f>
        <v>0</v>
      </c>
      <c r="E34" s="1">
        <f>SUM('㈱塩釜:機船'!E34)</f>
        <v>0</v>
      </c>
      <c r="F34" s="1">
        <f>SUM('㈱塩釜:機船'!F34)</f>
        <v>0</v>
      </c>
      <c r="G34" s="1">
        <f>SUM('㈱塩釜:機船'!G34)</f>
        <v>0</v>
      </c>
      <c r="H34" s="1">
        <f>SUM('㈱塩釜:機船'!H34)</f>
        <v>0</v>
      </c>
      <c r="I34" s="1">
        <f>SUM('㈱塩釜:機船'!I34)</f>
        <v>0</v>
      </c>
      <c r="J34" s="1">
        <f>SUM('㈱塩釜:機船'!J34)</f>
        <v>0</v>
      </c>
      <c r="K34" s="1">
        <f>SUM('㈱塩釜:機船'!K34)</f>
        <v>0</v>
      </c>
      <c r="L34" s="1">
        <f>SUM('㈱塩釜:機船'!L34)</f>
        <v>0</v>
      </c>
      <c r="M34" s="1">
        <f>SUM('㈱塩釜:機船'!M34)</f>
        <v>0</v>
      </c>
      <c r="N34" s="1">
        <f>SUM('㈱塩釜:機船'!N34)</f>
        <v>0</v>
      </c>
      <c r="O34" s="1">
        <f>SUM('㈱塩釜:機船'!O34)</f>
        <v>0</v>
      </c>
      <c r="P34" s="1">
        <f>SUM('㈱塩釜:機船'!P34)</f>
        <v>0</v>
      </c>
      <c r="Q34" s="1">
        <f>SUM('㈱塩釜:機船'!Q34)</f>
        <v>0</v>
      </c>
      <c r="R34" s="1">
        <f>SUM('㈱塩釜:機船'!R34)</f>
        <v>0</v>
      </c>
      <c r="S34" s="1">
        <f>SUM('㈱塩釜:機船'!S34)</f>
        <v>0</v>
      </c>
      <c r="T34" s="1">
        <f>SUM('㈱塩釜:機船'!T34)</f>
        <v>0</v>
      </c>
      <c r="U34" s="1">
        <f>SUM('㈱塩釜:機船'!U34)</f>
        <v>0</v>
      </c>
      <c r="V34" s="1">
        <f>SUM('㈱塩釜:機船'!V34)</f>
        <v>0</v>
      </c>
      <c r="W34" s="1">
        <f>SUM('㈱塩釜:機船'!W34)</f>
        <v>0</v>
      </c>
      <c r="X34" s="6">
        <f>SUM('㈱塩釜:機船'!X34)</f>
        <v>0</v>
      </c>
      <c r="Y34" s="1">
        <f>SUM('㈱塩釜:機船'!Y34)</f>
        <v>0</v>
      </c>
      <c r="Z34" s="1">
        <f>SUM('㈱塩釜:機船'!Z34)</f>
        <v>0</v>
      </c>
      <c r="AA34" s="1">
        <f>SUM('㈱塩釜:機船'!AA34)</f>
        <v>0</v>
      </c>
      <c r="AB34" s="1">
        <f>SUM('㈱塩釜:機船'!AB34)</f>
        <v>0</v>
      </c>
      <c r="AC34" s="1">
        <f>SUM('㈱塩釜:機船'!AC34)</f>
        <v>0</v>
      </c>
      <c r="AD34" s="1">
        <f>SUM('㈱塩釜:機船'!AD34)</f>
        <v>0</v>
      </c>
      <c r="AE34" s="1">
        <f>SUM('㈱塩釜:機船'!AE34)</f>
        <v>0</v>
      </c>
      <c r="AF34" s="1">
        <f>SUM('㈱塩釜:機船'!AF34)</f>
        <v>0</v>
      </c>
      <c r="AG34" s="1">
        <f>SUM('㈱塩釜:機船'!AG34)</f>
        <v>0</v>
      </c>
      <c r="AH34" s="1">
        <f>SUM('㈱塩釜:機船'!AH34)</f>
        <v>0</v>
      </c>
      <c r="AI34" s="1">
        <f>SUM('㈱塩釜:機船'!AI34)</f>
        <v>0</v>
      </c>
      <c r="AJ34" s="1">
        <f>SUM('㈱塩釜:機船'!AJ34)</f>
        <v>0</v>
      </c>
      <c r="AK34" s="1">
        <f>SUM('㈱塩釜:機船'!AK34)</f>
        <v>0</v>
      </c>
      <c r="AL34" s="1">
        <f>SUM('㈱塩釜:機船'!AL34)</f>
        <v>0</v>
      </c>
      <c r="AM34" s="1">
        <f>SUM('㈱塩釜:機船'!AM34)</f>
        <v>0</v>
      </c>
      <c r="AN34" s="1">
        <f t="shared" si="0"/>
        <v>0</v>
      </c>
      <c r="AO34" s="1">
        <f t="shared" si="1"/>
        <v>0</v>
      </c>
      <c r="AP34" s="1">
        <f t="shared" si="2"/>
        <v>0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>
        <f>SUM('㈱塩釜:機船'!D35)</f>
        <v>0</v>
      </c>
      <c r="E35" s="2">
        <f>SUM('㈱塩釜:機船'!E35)</f>
        <v>0</v>
      </c>
      <c r="F35" s="2">
        <f>SUM('㈱塩釜:機船'!F35)</f>
        <v>0</v>
      </c>
      <c r="G35" s="2">
        <f>SUM('㈱塩釜:機船'!G35)</f>
        <v>0</v>
      </c>
      <c r="H35" s="2">
        <f>SUM('㈱塩釜:機船'!H35)</f>
        <v>0</v>
      </c>
      <c r="I35" s="2">
        <f>SUM('㈱塩釜:機船'!I35)</f>
        <v>0</v>
      </c>
      <c r="J35" s="2">
        <f>SUM('㈱塩釜:機船'!J35)</f>
        <v>0</v>
      </c>
      <c r="K35" s="2">
        <f>SUM('㈱塩釜:機船'!K35)</f>
        <v>0</v>
      </c>
      <c r="L35" s="2">
        <f>SUM('㈱塩釜:機船'!L35)</f>
        <v>0</v>
      </c>
      <c r="M35" s="2">
        <f>SUM('㈱塩釜:機船'!M35)</f>
        <v>0</v>
      </c>
      <c r="N35" s="2">
        <f>SUM('㈱塩釜:機船'!N35)</f>
        <v>0</v>
      </c>
      <c r="O35" s="2">
        <f>SUM('㈱塩釜:機船'!O35)</f>
        <v>0</v>
      </c>
      <c r="P35" s="2">
        <f>SUM('㈱塩釜:機船'!P35)</f>
        <v>0</v>
      </c>
      <c r="Q35" s="2">
        <f>SUM('㈱塩釜:機船'!Q35)</f>
        <v>0</v>
      </c>
      <c r="R35" s="2">
        <f>SUM('㈱塩釜:機船'!R35)</f>
        <v>0</v>
      </c>
      <c r="S35" s="2">
        <f>SUM('㈱塩釜:機船'!S35)</f>
        <v>0</v>
      </c>
      <c r="T35" s="2">
        <f>SUM('㈱塩釜:機船'!T35)</f>
        <v>0</v>
      </c>
      <c r="U35" s="2">
        <f>SUM('㈱塩釜:機船'!U35)</f>
        <v>0</v>
      </c>
      <c r="V35" s="2">
        <f>SUM('㈱塩釜:機船'!V35)</f>
        <v>0</v>
      </c>
      <c r="W35" s="2">
        <f>SUM('㈱塩釜:機船'!W35)</f>
        <v>0</v>
      </c>
      <c r="X35" s="7">
        <f>SUM('㈱塩釜:機船'!X35)</f>
        <v>0</v>
      </c>
      <c r="Y35" s="2">
        <f>SUM('㈱塩釜:機船'!Y35)</f>
        <v>0</v>
      </c>
      <c r="Z35" s="2">
        <f>SUM('㈱塩釜:機船'!Z35)</f>
        <v>0</v>
      </c>
      <c r="AA35" s="2">
        <f>SUM('㈱塩釜:機船'!AA35)</f>
        <v>0</v>
      </c>
      <c r="AB35" s="2">
        <f>SUM('㈱塩釜:機船'!AB35)</f>
        <v>0</v>
      </c>
      <c r="AC35" s="2">
        <f>SUM('㈱塩釜:機船'!AC35)</f>
        <v>0</v>
      </c>
      <c r="AD35" s="2">
        <f>SUM('㈱塩釜:機船'!AD35)</f>
        <v>0</v>
      </c>
      <c r="AE35" s="2">
        <f>SUM('㈱塩釜:機船'!AE35)</f>
        <v>0</v>
      </c>
      <c r="AF35" s="2">
        <f>SUM('㈱塩釜:機船'!AF35)</f>
        <v>0</v>
      </c>
      <c r="AG35" s="2">
        <f>SUM('㈱塩釜:機船'!AG35)</f>
        <v>0</v>
      </c>
      <c r="AH35" s="2">
        <f>SUM('㈱塩釜:機船'!AH35)</f>
        <v>0</v>
      </c>
      <c r="AI35" s="2">
        <f>SUM('㈱塩釜:機船'!AI35)</f>
        <v>0</v>
      </c>
      <c r="AJ35" s="2">
        <f>SUM('㈱塩釜:機船'!AJ35)</f>
        <v>0</v>
      </c>
      <c r="AK35" s="2">
        <f>SUM('㈱塩釜:機船'!AK35)</f>
        <v>0</v>
      </c>
      <c r="AL35" s="2">
        <f>SUM('㈱塩釜:機船'!AL35)</f>
        <v>0</v>
      </c>
      <c r="AM35" s="2">
        <f>SUM('㈱塩釜:機船'!AM35)</f>
        <v>0</v>
      </c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>
        <f>SUM('㈱塩釜:機船'!D36)</f>
        <v>0</v>
      </c>
      <c r="E36" s="1">
        <f>SUM('㈱塩釜:機船'!E36)</f>
        <v>0</v>
      </c>
      <c r="F36" s="1">
        <f>SUM('㈱塩釜:機船'!F36)</f>
        <v>0</v>
      </c>
      <c r="G36" s="1">
        <f>SUM('㈱塩釜:機船'!G36)</f>
        <v>6</v>
      </c>
      <c r="H36" s="1">
        <f>SUM('㈱塩釜:機船'!H36)</f>
        <v>0.0606</v>
      </c>
      <c r="I36" s="1">
        <f>SUM('㈱塩釜:機船'!I36)</f>
        <v>284.235</v>
      </c>
      <c r="J36" s="1">
        <f>SUM('㈱塩釜:機船'!J36)</f>
        <v>6</v>
      </c>
      <c r="K36" s="1">
        <f>SUM('㈱塩釜:機船'!K36)</f>
        <v>0.039</v>
      </c>
      <c r="L36" s="143">
        <f>SUM('㈱塩釜:機船'!L36)</f>
        <v>208.688</v>
      </c>
      <c r="M36" s="141">
        <f>SUM('㈱塩釜:機船'!M36)</f>
        <v>2</v>
      </c>
      <c r="N36" s="1">
        <f>SUM('㈱塩釜:機船'!N36)</f>
        <v>0.0114</v>
      </c>
      <c r="O36" s="1">
        <f>SUM('㈱塩釜:機船'!O36)</f>
        <v>51.034</v>
      </c>
      <c r="P36" s="1">
        <f>SUM('㈱塩釜:機船'!P36)</f>
        <v>0</v>
      </c>
      <c r="Q36" s="1">
        <f>SUM('㈱塩釜:機船'!Q36)</f>
        <v>0</v>
      </c>
      <c r="R36" s="1">
        <f>SUM('㈱塩釜:機船'!R36)</f>
        <v>0</v>
      </c>
      <c r="S36" s="1">
        <f>SUM('㈱塩釜:機船'!S36)</f>
        <v>0</v>
      </c>
      <c r="T36" s="1">
        <f>SUM('㈱塩釜:機船'!T36)</f>
        <v>0</v>
      </c>
      <c r="U36" s="1">
        <f>SUM('㈱塩釜:機船'!U36)</f>
        <v>0</v>
      </c>
      <c r="V36" s="1">
        <f>SUM('㈱塩釜:機船'!V36)</f>
        <v>0</v>
      </c>
      <c r="W36" s="1">
        <f>SUM('㈱塩釜:機船'!W36)</f>
        <v>0</v>
      </c>
      <c r="X36" s="6">
        <f>SUM('㈱塩釜:機船'!X36)</f>
        <v>0</v>
      </c>
      <c r="Y36" s="1">
        <f>SUM('㈱塩釜:機船'!Y36)</f>
        <v>0</v>
      </c>
      <c r="Z36" s="1">
        <f>SUM('㈱塩釜:機船'!Z36)</f>
        <v>0</v>
      </c>
      <c r="AA36" s="1">
        <f>SUM('㈱塩釜:機船'!AA36)</f>
        <v>0</v>
      </c>
      <c r="AB36" s="1">
        <f>SUM('㈱塩釜:機船'!AB36)</f>
        <v>0</v>
      </c>
      <c r="AC36" s="1">
        <f>SUM('㈱塩釜:機船'!AC36)</f>
        <v>0</v>
      </c>
      <c r="AD36" s="1">
        <f>SUM('㈱塩釜:機船'!AD36)</f>
        <v>0</v>
      </c>
      <c r="AE36" s="1">
        <f>SUM('㈱塩釜:機船'!AE36)</f>
        <v>0</v>
      </c>
      <c r="AF36" s="1">
        <f>SUM('㈱塩釜:機船'!AF36)</f>
        <v>0</v>
      </c>
      <c r="AG36" s="1">
        <f>SUM('㈱塩釜:機船'!AG36)</f>
        <v>0</v>
      </c>
      <c r="AH36" s="1">
        <f>SUM('㈱塩釜:機船'!AH36)</f>
        <v>0</v>
      </c>
      <c r="AI36" s="1">
        <f>SUM('㈱塩釜:機船'!AI36)</f>
        <v>0</v>
      </c>
      <c r="AJ36" s="1">
        <f>SUM('㈱塩釜:機船'!AJ36)</f>
        <v>0</v>
      </c>
      <c r="AK36" s="1">
        <f>SUM('㈱塩釜:機船'!AK36)</f>
        <v>0</v>
      </c>
      <c r="AL36" s="1">
        <f>SUM('㈱塩釜:機船'!AL36)</f>
        <v>0</v>
      </c>
      <c r="AM36" s="1">
        <f>SUM('㈱塩釜:機船'!AM36)</f>
        <v>0</v>
      </c>
      <c r="AN36" s="1">
        <f t="shared" si="0"/>
        <v>14</v>
      </c>
      <c r="AO36" s="1">
        <f t="shared" si="1"/>
        <v>0.11099999999999999</v>
      </c>
      <c r="AP36" s="1">
        <f t="shared" si="2"/>
        <v>543.957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>
        <f>SUM('㈱塩釜:機船'!D37)</f>
        <v>0</v>
      </c>
      <c r="E37" s="2">
        <f>SUM('㈱塩釜:機船'!E37)</f>
        <v>0</v>
      </c>
      <c r="F37" s="2">
        <f>SUM('㈱塩釜:機船'!F37)</f>
        <v>0</v>
      </c>
      <c r="G37" s="2">
        <f>SUM('㈱塩釜:機船'!G37)</f>
        <v>0</v>
      </c>
      <c r="H37" s="2">
        <f>SUM('㈱塩釜:機船'!H37)</f>
        <v>0</v>
      </c>
      <c r="I37" s="2">
        <f>SUM('㈱塩釜:機船'!I37)</f>
        <v>0</v>
      </c>
      <c r="J37" s="2">
        <f>SUM('㈱塩釜:機船'!J37)</f>
        <v>0</v>
      </c>
      <c r="K37" s="2">
        <f>SUM('㈱塩釜:機船'!K37)</f>
        <v>0</v>
      </c>
      <c r="L37" s="2">
        <f>SUM('㈱塩釜:機船'!L37)</f>
        <v>0</v>
      </c>
      <c r="M37" s="2">
        <f>SUM('㈱塩釜:機船'!M37)</f>
        <v>0</v>
      </c>
      <c r="N37" s="2">
        <f>SUM('㈱塩釜:機船'!N37)</f>
        <v>0</v>
      </c>
      <c r="O37" s="2">
        <f>SUM('㈱塩釜:機船'!O37)</f>
        <v>0</v>
      </c>
      <c r="P37" s="2">
        <f>SUM('㈱塩釜:機船'!P37)</f>
        <v>0</v>
      </c>
      <c r="Q37" s="2">
        <f>SUM('㈱塩釜:機船'!Q37)</f>
        <v>0</v>
      </c>
      <c r="R37" s="2">
        <f>SUM('㈱塩釜:機船'!R37)</f>
        <v>0</v>
      </c>
      <c r="S37" s="2">
        <f>SUM('㈱塩釜:機船'!S37)</f>
        <v>0</v>
      </c>
      <c r="T37" s="2">
        <f>SUM('㈱塩釜:機船'!T37)</f>
        <v>0</v>
      </c>
      <c r="U37" s="2">
        <f>SUM('㈱塩釜:機船'!U37)</f>
        <v>0</v>
      </c>
      <c r="V37" s="2">
        <f>SUM('㈱塩釜:機船'!V37)</f>
        <v>0</v>
      </c>
      <c r="W37" s="2">
        <f>SUM('㈱塩釜:機船'!W37)</f>
        <v>0</v>
      </c>
      <c r="X37" s="7">
        <f>SUM('㈱塩釜:機船'!X37)</f>
        <v>0</v>
      </c>
      <c r="Y37" s="2">
        <f>SUM('㈱塩釜:機船'!Y37)</f>
        <v>0</v>
      </c>
      <c r="Z37" s="2">
        <f>SUM('㈱塩釜:機船'!Z37)</f>
        <v>0</v>
      </c>
      <c r="AA37" s="2">
        <f>SUM('㈱塩釜:機船'!AA37)</f>
        <v>0</v>
      </c>
      <c r="AB37" s="2">
        <f>SUM('㈱塩釜:機船'!AB37)</f>
        <v>0</v>
      </c>
      <c r="AC37" s="2">
        <f>SUM('㈱塩釜:機船'!AC37)</f>
        <v>0</v>
      </c>
      <c r="AD37" s="2">
        <f>SUM('㈱塩釜:機船'!AD37)</f>
        <v>0</v>
      </c>
      <c r="AE37" s="2">
        <f>SUM('㈱塩釜:機船'!AE37)</f>
        <v>0</v>
      </c>
      <c r="AF37" s="2">
        <f>SUM('㈱塩釜:機船'!AF37)</f>
        <v>0</v>
      </c>
      <c r="AG37" s="2">
        <f>SUM('㈱塩釜:機船'!AG37)</f>
        <v>0</v>
      </c>
      <c r="AH37" s="2">
        <f>SUM('㈱塩釜:機船'!AH37)</f>
        <v>0</v>
      </c>
      <c r="AI37" s="2">
        <f>SUM('㈱塩釜:機船'!AI37)</f>
        <v>0</v>
      </c>
      <c r="AJ37" s="2">
        <f>SUM('㈱塩釜:機船'!AJ37)</f>
        <v>0</v>
      </c>
      <c r="AK37" s="2">
        <f>SUM('㈱塩釜:機船'!AK37)</f>
        <v>0</v>
      </c>
      <c r="AL37" s="2">
        <f>SUM('㈱塩釜:機船'!AL37)</f>
        <v>0</v>
      </c>
      <c r="AM37" s="2">
        <f>SUM('㈱塩釜:機船'!AM37)</f>
        <v>0</v>
      </c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>
        <f>SUM('㈱塩釜:機船'!D38)</f>
        <v>26</v>
      </c>
      <c r="E38" s="1">
        <f>SUM('㈱塩釜:機船'!E38)</f>
        <v>3.8226</v>
      </c>
      <c r="F38" s="1">
        <f>SUM('㈱塩釜:機船'!F38)</f>
        <v>1556.664</v>
      </c>
      <c r="G38" s="1">
        <f>SUM('㈱塩釜:機船'!G38)</f>
        <v>24</v>
      </c>
      <c r="H38" s="1">
        <f>SUM('㈱塩釜:機船'!H38)</f>
        <v>4.1756</v>
      </c>
      <c r="I38" s="1">
        <f>SUM('㈱塩釜:機船'!I38)</f>
        <v>1446.334</v>
      </c>
      <c r="J38" s="1">
        <f>SUM('㈱塩釜:機船'!J38)</f>
        <v>17</v>
      </c>
      <c r="K38" s="1">
        <f>SUM('㈱塩釜:機船'!K38)</f>
        <v>3.4244</v>
      </c>
      <c r="L38" s="1">
        <f>SUM('㈱塩釜:機船'!L38)</f>
        <v>1541.095</v>
      </c>
      <c r="M38" s="1">
        <f>SUM('㈱塩釜:機船'!M38)</f>
        <v>22</v>
      </c>
      <c r="N38" s="1">
        <f>SUM('㈱塩釜:機船'!N38)</f>
        <v>3.0367</v>
      </c>
      <c r="O38" s="1">
        <f>SUM('㈱塩釜:機船'!O38)</f>
        <v>1329.519</v>
      </c>
      <c r="P38" s="1">
        <f>SUM('㈱塩釜:機船'!P38)</f>
        <v>34</v>
      </c>
      <c r="Q38" s="1">
        <f>SUM('㈱塩釜:機船'!Q38)</f>
        <v>4.3739</v>
      </c>
      <c r="R38" s="1">
        <f>SUM('㈱塩釜:機船'!R38)</f>
        <v>1778.5750500000001</v>
      </c>
      <c r="S38" s="1">
        <f>SUM('㈱塩釜:機船'!S38)</f>
        <v>35</v>
      </c>
      <c r="T38" s="1">
        <f>SUM('㈱塩釜:機船'!T38)</f>
        <v>5.307</v>
      </c>
      <c r="U38" s="1">
        <f>SUM('㈱塩釜:機船'!U38)</f>
        <v>1679.6178</v>
      </c>
      <c r="V38" s="1">
        <f>SUM('㈱塩釜:機船'!V38)</f>
        <v>20</v>
      </c>
      <c r="W38" s="1">
        <f>SUM('㈱塩釜:機船'!W38)</f>
        <v>2.1537</v>
      </c>
      <c r="X38" s="6">
        <f>SUM('㈱塩釜:機船'!X38)</f>
        <v>627.49785</v>
      </c>
      <c r="Y38" s="1">
        <f>SUM('㈱塩釜:機船'!Y38)</f>
        <v>21</v>
      </c>
      <c r="Z38" s="1">
        <f>SUM('㈱塩釜:機船'!Z38)</f>
        <v>2.8706</v>
      </c>
      <c r="AA38" s="1">
        <f>SUM('㈱塩釜:機船'!AA38)</f>
        <v>1374.534</v>
      </c>
      <c r="AB38" s="1">
        <f>SUM('㈱塩釜:機船'!AB38)</f>
        <v>10</v>
      </c>
      <c r="AC38" s="1">
        <f>SUM('㈱塩釜:機船'!AC38)</f>
        <v>1.2018</v>
      </c>
      <c r="AD38" s="1">
        <f>SUM('㈱塩釜:機船'!AD38)</f>
        <v>581.357</v>
      </c>
      <c r="AE38" s="1">
        <f>SUM('㈱塩釜:機船'!AE38)</f>
        <v>17</v>
      </c>
      <c r="AF38" s="1">
        <f>SUM('㈱塩釜:機船'!AF38)</f>
        <v>2.5758</v>
      </c>
      <c r="AG38" s="1">
        <f>SUM('㈱塩釜:機船'!AG38)</f>
        <v>1163.389</v>
      </c>
      <c r="AH38" s="1">
        <f>SUM('㈱塩釜:機船'!AH38)</f>
        <v>19</v>
      </c>
      <c r="AI38" s="1">
        <f>SUM('㈱塩釜:機船'!AI38)</f>
        <v>3.1673</v>
      </c>
      <c r="AJ38" s="1">
        <f>SUM('㈱塩釜:機船'!AJ38)</f>
        <v>1176.1</v>
      </c>
      <c r="AK38" s="1">
        <f>SUM('㈱塩釜:機船'!AK38)</f>
        <v>23</v>
      </c>
      <c r="AL38" s="1">
        <f>SUM('㈱塩釜:機船'!AL38)</f>
        <v>4.0783</v>
      </c>
      <c r="AM38" s="1">
        <f>SUM('㈱塩釜:機船'!AM38)</f>
        <v>1193.74</v>
      </c>
      <c r="AN38" s="1">
        <f aca="true" t="shared" si="3" ref="AN38:AN65">+D38+G38+J38+M38+P38+S38+V38+Y38+AB38+AE38+AH38+AK38</f>
        <v>268</v>
      </c>
      <c r="AO38" s="1">
        <f aca="true" t="shared" si="4" ref="AO38:AO65">+E38+H38+K38+N38+Q38+T38+W38+Z38+AC38+AF38+AI38+AL38</f>
        <v>40.18769999999999</v>
      </c>
      <c r="AP38" s="1">
        <f aca="true" t="shared" si="5" ref="AP38:AP65">+F38+I38+L38+O38+R38+U38+X38+AA38+AD38+AG38+AJ38+AM38</f>
        <v>15448.4227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>
        <f>SUM('㈱塩釜:機船'!D39)</f>
        <v>0</v>
      </c>
      <c r="E39" s="2">
        <f>SUM('㈱塩釜:機船'!E39)</f>
        <v>0</v>
      </c>
      <c r="F39" s="2">
        <f>SUM('㈱塩釜:機船'!F39)</f>
        <v>0</v>
      </c>
      <c r="G39" s="2">
        <f>SUM('㈱塩釜:機船'!G39)</f>
        <v>0</v>
      </c>
      <c r="H39" s="2">
        <f>SUM('㈱塩釜:機船'!H39)</f>
        <v>0</v>
      </c>
      <c r="I39" s="2">
        <f>SUM('㈱塩釜:機船'!I39)</f>
        <v>0</v>
      </c>
      <c r="J39" s="2">
        <f>SUM('㈱塩釜:機船'!J39)</f>
        <v>0</v>
      </c>
      <c r="K39" s="2">
        <f>SUM('㈱塩釜:機船'!K39)</f>
        <v>0</v>
      </c>
      <c r="L39" s="2">
        <f>SUM('㈱塩釜:機船'!L39)</f>
        <v>0</v>
      </c>
      <c r="M39" s="2">
        <f>SUM('㈱塩釜:機船'!M39)</f>
        <v>0</v>
      </c>
      <c r="N39" s="2">
        <f>SUM('㈱塩釜:機船'!N39)</f>
        <v>0</v>
      </c>
      <c r="O39" s="2">
        <f>SUM('㈱塩釜:機船'!O39)</f>
        <v>0</v>
      </c>
      <c r="P39" s="2">
        <f>SUM('㈱塩釜:機船'!P39)</f>
        <v>0</v>
      </c>
      <c r="Q39" s="2">
        <f>SUM('㈱塩釜:機船'!Q39)</f>
        <v>0</v>
      </c>
      <c r="R39" s="2">
        <f>SUM('㈱塩釜:機船'!R39)</f>
        <v>0</v>
      </c>
      <c r="S39" s="2">
        <f>SUM('㈱塩釜:機船'!S39)</f>
        <v>0</v>
      </c>
      <c r="T39" s="2">
        <f>SUM('㈱塩釜:機船'!T39)</f>
        <v>0</v>
      </c>
      <c r="U39" s="2">
        <f>SUM('㈱塩釜:機船'!U39)</f>
        <v>0</v>
      </c>
      <c r="V39" s="2">
        <f>SUM('㈱塩釜:機船'!V39)</f>
        <v>0</v>
      </c>
      <c r="W39" s="2">
        <f>SUM('㈱塩釜:機船'!W39)</f>
        <v>0</v>
      </c>
      <c r="X39" s="7">
        <f>SUM('㈱塩釜:機船'!X39)</f>
        <v>0</v>
      </c>
      <c r="Y39" s="2">
        <f>SUM('㈱塩釜:機船'!Y39)</f>
        <v>0</v>
      </c>
      <c r="Z39" s="2">
        <f>SUM('㈱塩釜:機船'!Z39)</f>
        <v>0</v>
      </c>
      <c r="AA39" s="2">
        <f>SUM('㈱塩釜:機船'!AA39)</f>
        <v>0</v>
      </c>
      <c r="AB39" s="2">
        <f>SUM('㈱塩釜:機船'!AB39)</f>
        <v>0</v>
      </c>
      <c r="AC39" s="2">
        <f>SUM('㈱塩釜:機船'!AC39)</f>
        <v>0</v>
      </c>
      <c r="AD39" s="2">
        <f>SUM('㈱塩釜:機船'!AD39)</f>
        <v>0</v>
      </c>
      <c r="AE39" s="2">
        <f>SUM('㈱塩釜:機船'!AE39)</f>
        <v>0</v>
      </c>
      <c r="AF39" s="2">
        <f>SUM('㈱塩釜:機船'!AF39)</f>
        <v>0</v>
      </c>
      <c r="AG39" s="2">
        <f>SUM('㈱塩釜:機船'!AG39)</f>
        <v>0</v>
      </c>
      <c r="AH39" s="2">
        <f>SUM('㈱塩釜:機船'!AH39)</f>
        <v>0</v>
      </c>
      <c r="AI39" s="2">
        <f>SUM('㈱塩釜:機船'!AI39)</f>
        <v>0</v>
      </c>
      <c r="AJ39" s="2">
        <f>SUM('㈱塩釜:機船'!AJ39)</f>
        <v>0</v>
      </c>
      <c r="AK39" s="2">
        <f>SUM('㈱塩釜:機船'!AK39)</f>
        <v>0</v>
      </c>
      <c r="AL39" s="2">
        <f>SUM('㈱塩釜:機船'!AL39)</f>
        <v>0</v>
      </c>
      <c r="AM39" s="2">
        <f>SUM('㈱塩釜:機船'!AM39)</f>
        <v>0</v>
      </c>
      <c r="AN39" s="2">
        <f t="shared" si="3"/>
        <v>0</v>
      </c>
      <c r="AO39" s="2">
        <f t="shared" si="4"/>
        <v>0</v>
      </c>
      <c r="AP39" s="2">
        <f t="shared" si="5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>
        <f>SUM('㈱塩釜:機船'!D40)</f>
        <v>0</v>
      </c>
      <c r="E40" s="1">
        <f>SUM('㈱塩釜:機船'!E40)</f>
        <v>0</v>
      </c>
      <c r="F40" s="1">
        <f>SUM('㈱塩釜:機船'!F40)</f>
        <v>0</v>
      </c>
      <c r="G40" s="1">
        <f>SUM('㈱塩釜:機船'!G40)</f>
        <v>0</v>
      </c>
      <c r="H40" s="1">
        <f>SUM('㈱塩釜:機船'!H40)</f>
        <v>0</v>
      </c>
      <c r="I40" s="1">
        <f>SUM('㈱塩釜:機船'!I40)</f>
        <v>0</v>
      </c>
      <c r="J40" s="1">
        <f>SUM('㈱塩釜:機船'!J40)</f>
        <v>0</v>
      </c>
      <c r="K40" s="1">
        <f>SUM('㈱塩釜:機船'!K40)</f>
        <v>0</v>
      </c>
      <c r="L40" s="1">
        <f>SUM('㈱塩釜:機船'!L40)</f>
        <v>0</v>
      </c>
      <c r="M40" s="1">
        <f>SUM('㈱塩釜:機船'!M40)</f>
        <v>0</v>
      </c>
      <c r="N40" s="1">
        <f>SUM('㈱塩釜:機船'!N40)</f>
        <v>0</v>
      </c>
      <c r="O40" s="1">
        <f>SUM('㈱塩釜:機船'!O40)</f>
        <v>0</v>
      </c>
      <c r="P40" s="1">
        <f>SUM('㈱塩釜:機船'!P40)</f>
        <v>0</v>
      </c>
      <c r="Q40" s="1">
        <f>SUM('㈱塩釜:機船'!Q40)</f>
        <v>0</v>
      </c>
      <c r="R40" s="1">
        <f>SUM('㈱塩釜:機船'!R40)</f>
        <v>0</v>
      </c>
      <c r="S40" s="1">
        <f>SUM('㈱塩釜:機船'!S40)</f>
        <v>0</v>
      </c>
      <c r="T40" s="1">
        <f>SUM('㈱塩釜:機船'!T40)</f>
        <v>0</v>
      </c>
      <c r="U40" s="1">
        <f>SUM('㈱塩釜:機船'!U40)</f>
        <v>0</v>
      </c>
      <c r="V40" s="1">
        <f>SUM('㈱塩釜:機船'!V40)</f>
        <v>0</v>
      </c>
      <c r="W40" s="1">
        <f>SUM('㈱塩釜:機船'!W40)</f>
        <v>0</v>
      </c>
      <c r="X40" s="6">
        <f>SUM('㈱塩釜:機船'!X40)</f>
        <v>0</v>
      </c>
      <c r="Y40" s="1">
        <f>SUM('㈱塩釜:機船'!Y40)</f>
        <v>0</v>
      </c>
      <c r="Z40" s="1">
        <f>SUM('㈱塩釜:機船'!Z40)</f>
        <v>0</v>
      </c>
      <c r="AA40" s="1">
        <f>SUM('㈱塩釜:機船'!AA40)</f>
        <v>0</v>
      </c>
      <c r="AB40" s="1">
        <f>SUM('㈱塩釜:機船'!AB40)</f>
        <v>0</v>
      </c>
      <c r="AC40" s="1">
        <f>SUM('㈱塩釜:機船'!AC40)</f>
        <v>0</v>
      </c>
      <c r="AD40" s="1">
        <f>SUM('㈱塩釜:機船'!AD40)</f>
        <v>0</v>
      </c>
      <c r="AE40" s="1">
        <f>SUM('㈱塩釜:機船'!AE40)</f>
        <v>0</v>
      </c>
      <c r="AF40" s="1">
        <f>SUM('㈱塩釜:機船'!AF40)</f>
        <v>0</v>
      </c>
      <c r="AG40" s="1">
        <f>SUM('㈱塩釜:機船'!AG40)</f>
        <v>0</v>
      </c>
      <c r="AH40" s="1">
        <f>SUM('㈱塩釜:機船'!AH40)</f>
        <v>0</v>
      </c>
      <c r="AI40" s="1">
        <f>SUM('㈱塩釜:機船'!AI40)</f>
        <v>0</v>
      </c>
      <c r="AJ40" s="1">
        <f>SUM('㈱塩釜:機船'!AJ40)</f>
        <v>0</v>
      </c>
      <c r="AK40" s="1">
        <f>SUM('㈱塩釜:機船'!AK40)</f>
        <v>0</v>
      </c>
      <c r="AL40" s="1">
        <f>SUM('㈱塩釜:機船'!AL40)</f>
        <v>0</v>
      </c>
      <c r="AM40" s="1">
        <f>SUM('㈱塩釜:機船'!AM40)</f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>
        <f>SUM('㈱塩釜:機船'!D41)</f>
        <v>0</v>
      </c>
      <c r="E41" s="2">
        <f>SUM('㈱塩釜:機船'!E41)</f>
        <v>0</v>
      </c>
      <c r="F41" s="2">
        <f>SUM('㈱塩釜:機船'!F41)</f>
        <v>0</v>
      </c>
      <c r="G41" s="2">
        <f>SUM('㈱塩釜:機船'!G41)</f>
        <v>0</v>
      </c>
      <c r="H41" s="2">
        <f>SUM('㈱塩釜:機船'!H41)</f>
        <v>0</v>
      </c>
      <c r="I41" s="2">
        <f>SUM('㈱塩釜:機船'!I41)</f>
        <v>0</v>
      </c>
      <c r="J41" s="2">
        <f>SUM('㈱塩釜:機船'!J41)</f>
        <v>0</v>
      </c>
      <c r="K41" s="2">
        <f>SUM('㈱塩釜:機船'!K41)</f>
        <v>0</v>
      </c>
      <c r="L41" s="2">
        <f>SUM('㈱塩釜:機船'!L41)</f>
        <v>0</v>
      </c>
      <c r="M41" s="2">
        <f>SUM('㈱塩釜:機船'!M41)</f>
        <v>0</v>
      </c>
      <c r="N41" s="2">
        <f>SUM('㈱塩釜:機船'!N41)</f>
        <v>0</v>
      </c>
      <c r="O41" s="2">
        <f>SUM('㈱塩釜:機船'!O41)</f>
        <v>0</v>
      </c>
      <c r="P41" s="2">
        <f>SUM('㈱塩釜:機船'!P41)</f>
        <v>0</v>
      </c>
      <c r="Q41" s="2">
        <f>SUM('㈱塩釜:機船'!Q41)</f>
        <v>0</v>
      </c>
      <c r="R41" s="2">
        <f>SUM('㈱塩釜:機船'!R41)</f>
        <v>0</v>
      </c>
      <c r="S41" s="2">
        <f>SUM('㈱塩釜:機船'!S41)</f>
        <v>0</v>
      </c>
      <c r="T41" s="2">
        <f>SUM('㈱塩釜:機船'!T41)</f>
        <v>0</v>
      </c>
      <c r="U41" s="2">
        <f>SUM('㈱塩釜:機船'!U41)</f>
        <v>0</v>
      </c>
      <c r="V41" s="2">
        <f>SUM('㈱塩釜:機船'!V41)</f>
        <v>0</v>
      </c>
      <c r="W41" s="2">
        <f>SUM('㈱塩釜:機船'!W41)</f>
        <v>0</v>
      </c>
      <c r="X41" s="7">
        <f>SUM('㈱塩釜:機船'!X41)</f>
        <v>0</v>
      </c>
      <c r="Y41" s="2">
        <f>SUM('㈱塩釜:機船'!Y41)</f>
        <v>0</v>
      </c>
      <c r="Z41" s="2">
        <f>SUM('㈱塩釜:機船'!Z41)</f>
        <v>0</v>
      </c>
      <c r="AA41" s="2">
        <f>SUM('㈱塩釜:機船'!AA41)</f>
        <v>0</v>
      </c>
      <c r="AB41" s="2">
        <f>SUM('㈱塩釜:機船'!AB41)</f>
        <v>0</v>
      </c>
      <c r="AC41" s="2">
        <f>SUM('㈱塩釜:機船'!AC41)</f>
        <v>0</v>
      </c>
      <c r="AD41" s="2">
        <f>SUM('㈱塩釜:機船'!AD41)</f>
        <v>0</v>
      </c>
      <c r="AE41" s="2">
        <f>SUM('㈱塩釜:機船'!AE41)</f>
        <v>0</v>
      </c>
      <c r="AF41" s="2">
        <f>SUM('㈱塩釜:機船'!AF41)</f>
        <v>0</v>
      </c>
      <c r="AG41" s="2">
        <f>SUM('㈱塩釜:機船'!AG41)</f>
        <v>0</v>
      </c>
      <c r="AH41" s="2">
        <f>SUM('㈱塩釜:機船'!AH41)</f>
        <v>0</v>
      </c>
      <c r="AI41" s="2">
        <f>SUM('㈱塩釜:機船'!AI41)</f>
        <v>0</v>
      </c>
      <c r="AJ41" s="2">
        <f>SUM('㈱塩釜:機船'!AJ41)</f>
        <v>0</v>
      </c>
      <c r="AK41" s="2">
        <f>SUM('㈱塩釜:機船'!AK41)</f>
        <v>0</v>
      </c>
      <c r="AL41" s="2">
        <f>SUM('㈱塩釜:機船'!AL41)</f>
        <v>0</v>
      </c>
      <c r="AM41" s="2">
        <f>SUM('㈱塩釜:機船'!AM41)</f>
        <v>0</v>
      </c>
      <c r="AN41" s="2">
        <f t="shared" si="3"/>
        <v>0</v>
      </c>
      <c r="AO41" s="2">
        <f t="shared" si="4"/>
        <v>0</v>
      </c>
      <c r="AP41" s="2">
        <f t="shared" si="5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>
        <f>SUM('㈱塩釜:機船'!D42)</f>
        <v>0</v>
      </c>
      <c r="E42" s="1">
        <f>SUM('㈱塩釜:機船'!E42)</f>
        <v>0</v>
      </c>
      <c r="F42" s="1">
        <f>SUM('㈱塩釜:機船'!F42)</f>
        <v>0</v>
      </c>
      <c r="G42" s="1">
        <f>SUM('㈱塩釜:機船'!G42)</f>
        <v>3</v>
      </c>
      <c r="H42" s="1">
        <f>SUM('㈱塩釜:機船'!H42)</f>
        <v>52.8564</v>
      </c>
      <c r="I42" s="1">
        <f>SUM('㈱塩釜:機船'!I42)</f>
        <v>26186.925</v>
      </c>
      <c r="J42" s="1">
        <f>SUM('㈱塩釜:機船'!J42)</f>
        <v>3</v>
      </c>
      <c r="K42" s="1">
        <f>SUM('㈱塩釜:機船'!K42)</f>
        <v>48.2884</v>
      </c>
      <c r="L42" s="1">
        <f>SUM('㈱塩釜:機船'!L42)</f>
        <v>27228.758</v>
      </c>
      <c r="M42" s="1">
        <f>SUM('㈱塩釜:機船'!M42)</f>
        <v>3</v>
      </c>
      <c r="N42" s="1">
        <f>SUM('㈱塩釜:機船'!N42)</f>
        <v>19.1118</v>
      </c>
      <c r="O42" s="1">
        <f>SUM('㈱塩釜:機船'!O42)</f>
        <v>12546.873</v>
      </c>
      <c r="P42" s="1">
        <f>SUM('㈱塩釜:機船'!P42)</f>
        <v>3</v>
      </c>
      <c r="Q42" s="1">
        <f>SUM('㈱塩釜:機船'!Q42)</f>
        <v>34.5994</v>
      </c>
      <c r="R42" s="1">
        <f>SUM('㈱塩釜:機船'!R42)</f>
        <v>16004.5264</v>
      </c>
      <c r="S42" s="1">
        <f>SUM('㈱塩釜:機船'!S42)</f>
        <v>3</v>
      </c>
      <c r="T42" s="1">
        <f>SUM('㈱塩釜:機船'!T42)</f>
        <v>35.852000000000004</v>
      </c>
      <c r="U42" s="1">
        <f>SUM('㈱塩釜:機船'!U42)</f>
        <v>17167.20285</v>
      </c>
      <c r="V42" s="1">
        <f>SUM('㈱塩釜:機船'!V42)</f>
        <v>2</v>
      </c>
      <c r="W42" s="1">
        <f>SUM('㈱塩釜:機船'!W42)</f>
        <v>29.13</v>
      </c>
      <c r="X42" s="6">
        <f>SUM('㈱塩釜:機船'!X42)</f>
        <v>9905.488800000001</v>
      </c>
      <c r="Y42" s="1">
        <f>SUM('㈱塩釜:機船'!Y42)</f>
        <v>2</v>
      </c>
      <c r="Z42" s="1">
        <f>SUM('㈱塩釜:機船'!Z42)</f>
        <v>25.7574</v>
      </c>
      <c r="AA42" s="1">
        <f>SUM('㈱塩釜:機船'!AA42)</f>
        <v>14790.3992</v>
      </c>
      <c r="AB42" s="1">
        <f>SUM('㈱塩釜:機船'!AB42)</f>
        <v>4</v>
      </c>
      <c r="AC42" s="1">
        <f>SUM('㈱塩釜:機船'!AC42)</f>
        <v>17.9816</v>
      </c>
      <c r="AD42" s="1">
        <f>SUM('㈱塩釜:機船'!AD42)</f>
        <v>24681.237</v>
      </c>
      <c r="AE42" s="1">
        <f>SUM('㈱塩釜:機船'!AE42)</f>
        <v>3</v>
      </c>
      <c r="AF42" s="1">
        <f>SUM('㈱塩釜:機船'!AF42)</f>
        <v>35</v>
      </c>
      <c r="AG42" s="1">
        <f>SUM('㈱塩釜:機船'!AG42)</f>
        <v>28397.905</v>
      </c>
      <c r="AH42" s="1">
        <f>SUM('㈱塩釜:機船'!AH42)</f>
        <v>2</v>
      </c>
      <c r="AI42" s="1">
        <f>SUM('㈱塩釜:機船'!AI42)</f>
        <v>20.543</v>
      </c>
      <c r="AJ42" s="1">
        <f>SUM('㈱塩釜:機船'!AJ42)</f>
        <v>26594.828</v>
      </c>
      <c r="AK42" s="1">
        <f>SUM('㈱塩釜:機船'!AK42)</f>
        <v>3</v>
      </c>
      <c r="AL42" s="1">
        <f>SUM('㈱塩釜:機船'!AL42)</f>
        <v>53.9478</v>
      </c>
      <c r="AM42" s="1">
        <f>SUM('㈱塩釜:機船'!AM42)</f>
        <v>26360.235</v>
      </c>
      <c r="AN42" s="1">
        <f t="shared" si="3"/>
        <v>31</v>
      </c>
      <c r="AO42" s="1">
        <f t="shared" si="4"/>
        <v>373.06780000000003</v>
      </c>
      <c r="AP42" s="1">
        <f t="shared" si="5"/>
        <v>229864.37825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>
        <f>SUM('㈱塩釜:機船'!D43)</f>
        <v>27</v>
      </c>
      <c r="E43" s="2">
        <f>SUM('㈱塩釜:機船'!E43)</f>
        <v>663.1442</v>
      </c>
      <c r="F43" s="2">
        <f>SUM('㈱塩釜:機船'!F43)</f>
        <v>267162.919</v>
      </c>
      <c r="G43" s="2">
        <f>SUM('㈱塩釜:機船'!G43)</f>
        <v>21</v>
      </c>
      <c r="H43" s="2">
        <f>SUM('㈱塩釜:機船'!H43)</f>
        <v>499.6898</v>
      </c>
      <c r="I43" s="2">
        <f>SUM('㈱塩釜:機船'!I43)</f>
        <v>253691.70900000003</v>
      </c>
      <c r="J43" s="2">
        <f>SUM('㈱塩釜:機船'!J43)</f>
        <v>17</v>
      </c>
      <c r="K43" s="2">
        <f>SUM('㈱塩釜:機船'!K43)</f>
        <v>345.9738</v>
      </c>
      <c r="L43" s="2">
        <f>SUM('㈱塩釜:機船'!L43)</f>
        <v>194824.43099999998</v>
      </c>
      <c r="M43" s="2">
        <f>SUM('㈱塩釜:機船'!M43)</f>
        <v>25</v>
      </c>
      <c r="N43" s="2">
        <f>SUM('㈱塩釜:機船'!N43)</f>
        <v>454.2029</v>
      </c>
      <c r="O43" s="2">
        <f>SUM('㈱塩釜:機船'!O43)</f>
        <v>233477.364</v>
      </c>
      <c r="P43" s="2">
        <f>SUM('㈱塩釜:機船'!P43)</f>
        <v>21</v>
      </c>
      <c r="Q43" s="2">
        <f>SUM('㈱塩釜:機船'!Q43)</f>
        <v>436.8154</v>
      </c>
      <c r="R43" s="2">
        <f>SUM('㈱塩釜:機船'!R43)</f>
        <v>163193.08265</v>
      </c>
      <c r="S43" s="2">
        <f>SUM('㈱塩釜:機船'!S43)</f>
        <v>15</v>
      </c>
      <c r="T43" s="2">
        <f>SUM('㈱塩釜:機船'!T43)</f>
        <v>179.1312</v>
      </c>
      <c r="U43" s="2">
        <f>SUM('㈱塩釜:機船'!U43)</f>
        <v>81091.3031</v>
      </c>
      <c r="V43" s="2">
        <f>SUM('㈱塩釜:機船'!V43)</f>
        <v>5</v>
      </c>
      <c r="W43" s="2">
        <f>SUM('㈱塩釜:機船'!W43)</f>
        <v>116.646</v>
      </c>
      <c r="X43" s="7">
        <f>SUM('㈱塩釜:機船'!X43)</f>
        <v>62218.1993</v>
      </c>
      <c r="Y43" s="2">
        <f>SUM('㈱塩釜:機船'!Y43)</f>
        <v>22</v>
      </c>
      <c r="Z43" s="2">
        <f>SUM('㈱塩釜:機船'!Z43)</f>
        <v>252.9522</v>
      </c>
      <c r="AA43" s="2">
        <f>SUM('㈱塩釜:機船'!AA43)</f>
        <v>225676.62375</v>
      </c>
      <c r="AB43" s="2">
        <f>SUM('㈱塩釜:機船'!AB43)</f>
        <v>73</v>
      </c>
      <c r="AC43" s="2">
        <f>SUM('㈱塩釜:機船'!AC43)</f>
        <v>434.2404</v>
      </c>
      <c r="AD43" s="2">
        <f>SUM('㈱塩釜:機船'!AD43)</f>
        <v>542413.701</v>
      </c>
      <c r="AE43" s="2">
        <f>SUM('㈱塩釜:機船'!AE43)</f>
        <v>116</v>
      </c>
      <c r="AF43" s="2">
        <f>SUM('㈱塩釜:機船'!AF43)</f>
        <v>1104.9443</v>
      </c>
      <c r="AG43" s="2">
        <f>SUM('㈱塩釜:機船'!AG43)</f>
        <v>1047196.1100000001</v>
      </c>
      <c r="AH43" s="2">
        <f>SUM('㈱塩釜:機船'!AH43)</f>
        <v>80</v>
      </c>
      <c r="AI43" s="2">
        <f>SUM('㈱塩釜:機船'!AI43)</f>
        <v>838.6964</v>
      </c>
      <c r="AJ43" s="2">
        <f>SUM('㈱塩釜:機船'!AJ43)</f>
        <v>851092.627</v>
      </c>
      <c r="AK43" s="2">
        <f>SUM('㈱塩釜:機船'!AK43)</f>
        <v>57</v>
      </c>
      <c r="AL43" s="2">
        <f>SUM('㈱塩釜:機船'!AL43)</f>
        <v>991.1184000000001</v>
      </c>
      <c r="AM43" s="2">
        <f>SUM('㈱塩釜:機船'!AM43)</f>
        <v>650574.2150000001</v>
      </c>
      <c r="AN43" s="2">
        <f t="shared" si="3"/>
        <v>479</v>
      </c>
      <c r="AO43" s="2">
        <f t="shared" si="4"/>
        <v>6317.555</v>
      </c>
      <c r="AP43" s="2">
        <f t="shared" si="5"/>
        <v>4572612.2848000005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>
        <f>SUM('㈱塩釜:機船'!D44)</f>
        <v>0</v>
      </c>
      <c r="E44" s="1">
        <f>SUM('㈱塩釜:機船'!E44)</f>
        <v>0</v>
      </c>
      <c r="F44" s="1">
        <f>SUM('㈱塩釜:機船'!F44)</f>
        <v>0</v>
      </c>
      <c r="G44" s="1">
        <f>SUM('㈱塩釜:機船'!G44)</f>
        <v>0</v>
      </c>
      <c r="H44" s="1">
        <f>SUM('㈱塩釜:機船'!H44)</f>
        <v>0</v>
      </c>
      <c r="I44" s="1">
        <f>SUM('㈱塩釜:機船'!I44)</f>
        <v>0</v>
      </c>
      <c r="J44" s="1">
        <f>SUM('㈱塩釜:機船'!J44)</f>
        <v>0</v>
      </c>
      <c r="K44" s="1">
        <f>SUM('㈱塩釜:機船'!K44)</f>
        <v>0</v>
      </c>
      <c r="L44" s="1">
        <f>SUM('㈱塩釜:機船'!L44)</f>
        <v>0</v>
      </c>
      <c r="M44" s="1">
        <f>SUM('㈱塩釜:機船'!M44)</f>
        <v>0</v>
      </c>
      <c r="N44" s="1">
        <f>SUM('㈱塩釜:機船'!N44)</f>
        <v>0</v>
      </c>
      <c r="O44" s="1">
        <f>SUM('㈱塩釜:機船'!O44)</f>
        <v>0</v>
      </c>
      <c r="P44" s="1">
        <f>SUM('㈱塩釜:機船'!P44)</f>
        <v>0</v>
      </c>
      <c r="Q44" s="1">
        <f>SUM('㈱塩釜:機船'!Q44)</f>
        <v>0</v>
      </c>
      <c r="R44" s="1">
        <f>SUM('㈱塩釜:機船'!R44)</f>
        <v>0</v>
      </c>
      <c r="S44" s="1">
        <f>SUM('㈱塩釜:機船'!S44)</f>
        <v>0</v>
      </c>
      <c r="T44" s="1">
        <f>SUM('㈱塩釜:機船'!T44)</f>
        <v>0</v>
      </c>
      <c r="U44" s="1">
        <f>SUM('㈱塩釜:機船'!U44)</f>
        <v>0</v>
      </c>
      <c r="V44" s="1">
        <f>SUM('㈱塩釜:機船'!V44)</f>
        <v>0</v>
      </c>
      <c r="W44" s="1">
        <f>SUM('㈱塩釜:機船'!W44)</f>
        <v>0</v>
      </c>
      <c r="X44" s="6">
        <f>SUM('㈱塩釜:機船'!X44)</f>
        <v>0</v>
      </c>
      <c r="Y44" s="1">
        <f>SUM('㈱塩釜:機船'!Y44)</f>
        <v>0</v>
      </c>
      <c r="Z44" s="1">
        <f>SUM('㈱塩釜:機船'!Z44)</f>
        <v>0</v>
      </c>
      <c r="AA44" s="1">
        <f>SUM('㈱塩釜:機船'!AA44)</f>
        <v>0</v>
      </c>
      <c r="AB44" s="1">
        <f>SUM('㈱塩釜:機船'!AB44)</f>
        <v>0</v>
      </c>
      <c r="AC44" s="1">
        <f>SUM('㈱塩釜:機船'!AC44)</f>
        <v>0</v>
      </c>
      <c r="AD44" s="1">
        <f>SUM('㈱塩釜:機船'!AD44)</f>
        <v>0</v>
      </c>
      <c r="AE44" s="1">
        <f>SUM('㈱塩釜:機船'!AE44)</f>
        <v>0</v>
      </c>
      <c r="AF44" s="1">
        <f>SUM('㈱塩釜:機船'!AF44)</f>
        <v>0</v>
      </c>
      <c r="AG44" s="1">
        <f>SUM('㈱塩釜:機船'!AG44)</f>
        <v>0</v>
      </c>
      <c r="AH44" s="1">
        <f>SUM('㈱塩釜:機船'!AH44)</f>
        <v>0</v>
      </c>
      <c r="AI44" s="1">
        <f>SUM('㈱塩釜:機船'!AI44)</f>
        <v>0</v>
      </c>
      <c r="AJ44" s="1">
        <f>SUM('㈱塩釜:機船'!AJ44)</f>
        <v>0</v>
      </c>
      <c r="AK44" s="1">
        <f>SUM('㈱塩釜:機船'!AK44)</f>
        <v>0</v>
      </c>
      <c r="AL44" s="1">
        <f>SUM('㈱塩釜:機船'!AL44)</f>
        <v>0</v>
      </c>
      <c r="AM44" s="1">
        <f>SUM('㈱塩釜:機船'!AM44)</f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>
        <f>SUM('㈱塩釜:機船'!D45)</f>
        <v>0</v>
      </c>
      <c r="E45" s="2">
        <f>SUM('㈱塩釜:機船'!E45)</f>
        <v>0</v>
      </c>
      <c r="F45" s="2">
        <f>SUM('㈱塩釜:機船'!F45)</f>
        <v>0</v>
      </c>
      <c r="G45" s="2">
        <f>SUM('㈱塩釜:機船'!G45)</f>
        <v>0</v>
      </c>
      <c r="H45" s="2">
        <f>SUM('㈱塩釜:機船'!H45)</f>
        <v>0</v>
      </c>
      <c r="I45" s="2">
        <f>SUM('㈱塩釜:機船'!I45)</f>
        <v>0</v>
      </c>
      <c r="J45" s="2">
        <f>SUM('㈱塩釜:機船'!J45)</f>
        <v>0</v>
      </c>
      <c r="K45" s="2">
        <f>SUM('㈱塩釜:機船'!K45)</f>
        <v>0</v>
      </c>
      <c r="L45" s="2">
        <f>SUM('㈱塩釜:機船'!L45)</f>
        <v>0</v>
      </c>
      <c r="M45" s="2">
        <f>SUM('㈱塩釜:機船'!M45)</f>
        <v>0</v>
      </c>
      <c r="N45" s="2">
        <f>SUM('㈱塩釜:機船'!N45)</f>
        <v>0</v>
      </c>
      <c r="O45" s="2">
        <f>SUM('㈱塩釜:機船'!O45)</f>
        <v>0</v>
      </c>
      <c r="P45" s="2">
        <f>SUM('㈱塩釜:機船'!P45)</f>
        <v>0</v>
      </c>
      <c r="Q45" s="2">
        <f>SUM('㈱塩釜:機船'!Q45)</f>
        <v>0</v>
      </c>
      <c r="R45" s="2">
        <f>SUM('㈱塩釜:機船'!R45)</f>
        <v>0</v>
      </c>
      <c r="S45" s="2">
        <f>SUM('㈱塩釜:機船'!S45)</f>
        <v>0</v>
      </c>
      <c r="T45" s="2">
        <f>SUM('㈱塩釜:機船'!T45)</f>
        <v>0</v>
      </c>
      <c r="U45" s="2">
        <f>SUM('㈱塩釜:機船'!U45)</f>
        <v>0</v>
      </c>
      <c r="V45" s="2">
        <f>SUM('㈱塩釜:機船'!V45)</f>
        <v>0</v>
      </c>
      <c r="W45" s="2">
        <f>SUM('㈱塩釜:機船'!W45)</f>
        <v>0</v>
      </c>
      <c r="X45" s="7">
        <f>SUM('㈱塩釜:機船'!X45)</f>
        <v>0</v>
      </c>
      <c r="Y45" s="2">
        <f>SUM('㈱塩釜:機船'!Y45)</f>
        <v>0</v>
      </c>
      <c r="Z45" s="2">
        <f>SUM('㈱塩釜:機船'!Z45)</f>
        <v>0</v>
      </c>
      <c r="AA45" s="2">
        <f>SUM('㈱塩釜:機船'!AA45)</f>
        <v>0</v>
      </c>
      <c r="AB45" s="2">
        <f>SUM('㈱塩釜:機船'!AB45)</f>
        <v>0</v>
      </c>
      <c r="AC45" s="2">
        <f>SUM('㈱塩釜:機船'!AC45)</f>
        <v>0</v>
      </c>
      <c r="AD45" s="2">
        <f>SUM('㈱塩釜:機船'!AD45)</f>
        <v>0</v>
      </c>
      <c r="AE45" s="2">
        <f>SUM('㈱塩釜:機船'!AE45)</f>
        <v>0</v>
      </c>
      <c r="AF45" s="2">
        <f>SUM('㈱塩釜:機船'!AF45)</f>
        <v>0</v>
      </c>
      <c r="AG45" s="2">
        <f>SUM('㈱塩釜:機船'!AG45)</f>
        <v>0</v>
      </c>
      <c r="AH45" s="2">
        <f>SUM('㈱塩釜:機船'!AH45)</f>
        <v>0</v>
      </c>
      <c r="AI45" s="2">
        <f>SUM('㈱塩釜:機船'!AI45)</f>
        <v>0</v>
      </c>
      <c r="AJ45" s="2">
        <f>SUM('㈱塩釜:機船'!AJ45)</f>
        <v>0</v>
      </c>
      <c r="AK45" s="2">
        <f>SUM('㈱塩釜:機船'!AK45)</f>
        <v>0</v>
      </c>
      <c r="AL45" s="2">
        <f>SUM('㈱塩釜:機船'!AL45)</f>
        <v>0</v>
      </c>
      <c r="AM45" s="2">
        <f>SUM('㈱塩釜:機船'!AM45)</f>
        <v>0</v>
      </c>
      <c r="AN45" s="2">
        <f t="shared" si="3"/>
        <v>0</v>
      </c>
      <c r="AO45" s="2">
        <f t="shared" si="4"/>
        <v>0</v>
      </c>
      <c r="AP45" s="2">
        <f t="shared" si="5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>
        <f>SUM('㈱塩釜:機船'!D46)</f>
        <v>0</v>
      </c>
      <c r="E46" s="1">
        <f>SUM('㈱塩釜:機船'!E46)</f>
        <v>0</v>
      </c>
      <c r="F46" s="1">
        <f>SUM('㈱塩釜:機船'!F46)</f>
        <v>0</v>
      </c>
      <c r="G46" s="1">
        <f>SUM('㈱塩釜:機船'!G46)</f>
        <v>0</v>
      </c>
      <c r="H46" s="1">
        <f>SUM('㈱塩釜:機船'!H46)</f>
        <v>0</v>
      </c>
      <c r="I46" s="1">
        <f>SUM('㈱塩釜:機船'!I46)</f>
        <v>0</v>
      </c>
      <c r="J46" s="1">
        <f>SUM('㈱塩釜:機船'!J46)</f>
        <v>0</v>
      </c>
      <c r="K46" s="1">
        <f>SUM('㈱塩釜:機船'!K46)</f>
        <v>0</v>
      </c>
      <c r="L46" s="1">
        <f>SUM('㈱塩釜:機船'!L46)</f>
        <v>0</v>
      </c>
      <c r="M46" s="1">
        <f>SUM('㈱塩釜:機船'!M46)</f>
        <v>0</v>
      </c>
      <c r="N46" s="1">
        <f>SUM('㈱塩釜:機船'!N46)</f>
        <v>0</v>
      </c>
      <c r="O46" s="1">
        <f>SUM('㈱塩釜:機船'!O46)</f>
        <v>0</v>
      </c>
      <c r="P46" s="1">
        <f>SUM('㈱塩釜:機船'!P46)</f>
        <v>0</v>
      </c>
      <c r="Q46" s="1">
        <f>SUM('㈱塩釜:機船'!Q46)</f>
        <v>0</v>
      </c>
      <c r="R46" s="1">
        <f>SUM('㈱塩釜:機船'!R46)</f>
        <v>0</v>
      </c>
      <c r="S46" s="1">
        <f>SUM('㈱塩釜:機船'!S46)</f>
        <v>0</v>
      </c>
      <c r="T46" s="1">
        <f>SUM('㈱塩釜:機船'!T46)</f>
        <v>0</v>
      </c>
      <c r="U46" s="1">
        <f>SUM('㈱塩釜:機船'!U46)</f>
        <v>0</v>
      </c>
      <c r="V46" s="1">
        <f>SUM('㈱塩釜:機船'!V46)</f>
        <v>0</v>
      </c>
      <c r="W46" s="1">
        <f>SUM('㈱塩釜:機船'!W46)</f>
        <v>0</v>
      </c>
      <c r="X46" s="6">
        <f>SUM('㈱塩釜:機船'!X46)</f>
        <v>0</v>
      </c>
      <c r="Y46" s="1">
        <f>SUM('㈱塩釜:機船'!Y46)</f>
        <v>0</v>
      </c>
      <c r="Z46" s="1">
        <f>SUM('㈱塩釜:機船'!Z46)</f>
        <v>0</v>
      </c>
      <c r="AA46" s="1">
        <f>SUM('㈱塩釜:機船'!AA46)</f>
        <v>0</v>
      </c>
      <c r="AB46" s="1">
        <f>SUM('㈱塩釜:機船'!AB46)</f>
        <v>0</v>
      </c>
      <c r="AC46" s="1">
        <f>SUM('㈱塩釜:機船'!AC46)</f>
        <v>0</v>
      </c>
      <c r="AD46" s="1">
        <f>SUM('㈱塩釜:機船'!AD46)</f>
        <v>0</v>
      </c>
      <c r="AE46" s="1">
        <f>SUM('㈱塩釜:機船'!AE46)</f>
        <v>0</v>
      </c>
      <c r="AF46" s="1">
        <f>SUM('㈱塩釜:機船'!AF46)</f>
        <v>0</v>
      </c>
      <c r="AG46" s="1">
        <f>SUM('㈱塩釜:機船'!AG46)</f>
        <v>0</v>
      </c>
      <c r="AH46" s="1">
        <f>SUM('㈱塩釜:機船'!AH46)</f>
        <v>0</v>
      </c>
      <c r="AI46" s="1">
        <f>SUM('㈱塩釜:機船'!AI46)</f>
        <v>0</v>
      </c>
      <c r="AJ46" s="1">
        <f>SUM('㈱塩釜:機船'!AJ46)</f>
        <v>0</v>
      </c>
      <c r="AK46" s="1">
        <f>SUM('㈱塩釜:機船'!AK46)</f>
        <v>0</v>
      </c>
      <c r="AL46" s="1">
        <f>SUM('㈱塩釜:機船'!AL46)</f>
        <v>0</v>
      </c>
      <c r="AM46" s="1">
        <f>SUM('㈱塩釜:機船'!AM46)</f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>
        <f>SUM('㈱塩釜:機船'!D47)</f>
        <v>0</v>
      </c>
      <c r="E47" s="2">
        <f>SUM('㈱塩釜:機船'!E47)</f>
        <v>0</v>
      </c>
      <c r="F47" s="2">
        <f>SUM('㈱塩釜:機船'!F47)</f>
        <v>0</v>
      </c>
      <c r="G47" s="2">
        <f>SUM('㈱塩釜:機船'!G47)</f>
        <v>0</v>
      </c>
      <c r="H47" s="2">
        <f>SUM('㈱塩釜:機船'!H47)</f>
        <v>0</v>
      </c>
      <c r="I47" s="2">
        <f>SUM('㈱塩釜:機船'!I47)</f>
        <v>0</v>
      </c>
      <c r="J47" s="2">
        <f>SUM('㈱塩釜:機船'!J47)</f>
        <v>0</v>
      </c>
      <c r="K47" s="2">
        <f>SUM('㈱塩釜:機船'!K47)</f>
        <v>0</v>
      </c>
      <c r="L47" s="2">
        <f>SUM('㈱塩釜:機船'!L47)</f>
        <v>0</v>
      </c>
      <c r="M47" s="2">
        <f>SUM('㈱塩釜:機船'!M47)</f>
        <v>0</v>
      </c>
      <c r="N47" s="2">
        <f>SUM('㈱塩釜:機船'!N47)</f>
        <v>0</v>
      </c>
      <c r="O47" s="2">
        <f>SUM('㈱塩釜:機船'!O47)</f>
        <v>0</v>
      </c>
      <c r="P47" s="2">
        <f>SUM('㈱塩釜:機船'!P47)</f>
        <v>0</v>
      </c>
      <c r="Q47" s="2">
        <f>SUM('㈱塩釜:機船'!Q47)</f>
        <v>0</v>
      </c>
      <c r="R47" s="2">
        <f>SUM('㈱塩釜:機船'!R47)</f>
        <v>0</v>
      </c>
      <c r="S47" s="2">
        <f>SUM('㈱塩釜:機船'!S47)</f>
        <v>0</v>
      </c>
      <c r="T47" s="2">
        <f>SUM('㈱塩釜:機船'!T47)</f>
        <v>0</v>
      </c>
      <c r="U47" s="2">
        <f>SUM('㈱塩釜:機船'!U47)</f>
        <v>0</v>
      </c>
      <c r="V47" s="2">
        <f>SUM('㈱塩釜:機船'!V47)</f>
        <v>0</v>
      </c>
      <c r="W47" s="2">
        <f>SUM('㈱塩釜:機船'!W47)</f>
        <v>0</v>
      </c>
      <c r="X47" s="7">
        <f>SUM('㈱塩釜:機船'!X47)</f>
        <v>0</v>
      </c>
      <c r="Y47" s="2">
        <f>SUM('㈱塩釜:機船'!Y47)</f>
        <v>0</v>
      </c>
      <c r="Z47" s="2">
        <f>SUM('㈱塩釜:機船'!Z47)</f>
        <v>0</v>
      </c>
      <c r="AA47" s="2">
        <f>SUM('㈱塩釜:機船'!AA47)</f>
        <v>0</v>
      </c>
      <c r="AB47" s="2">
        <f>SUM('㈱塩釜:機船'!AB47)</f>
        <v>0</v>
      </c>
      <c r="AC47" s="2">
        <f>SUM('㈱塩釜:機船'!AC47)</f>
        <v>0</v>
      </c>
      <c r="AD47" s="2">
        <f>SUM('㈱塩釜:機船'!AD47)</f>
        <v>0</v>
      </c>
      <c r="AE47" s="2">
        <f>SUM('㈱塩釜:機船'!AE47)</f>
        <v>0</v>
      </c>
      <c r="AF47" s="2">
        <f>SUM('㈱塩釜:機船'!AF47)</f>
        <v>0</v>
      </c>
      <c r="AG47" s="2">
        <f>SUM('㈱塩釜:機船'!AG47)</f>
        <v>0</v>
      </c>
      <c r="AH47" s="2">
        <f>SUM('㈱塩釜:機船'!AH47)</f>
        <v>0</v>
      </c>
      <c r="AI47" s="2">
        <f>SUM('㈱塩釜:機船'!AI47)</f>
        <v>0</v>
      </c>
      <c r="AJ47" s="2">
        <f>SUM('㈱塩釜:機船'!AJ47)</f>
        <v>0</v>
      </c>
      <c r="AK47" s="2">
        <f>SUM('㈱塩釜:機船'!AK47)</f>
        <v>0</v>
      </c>
      <c r="AL47" s="2">
        <f>SUM('㈱塩釜:機船'!AL47)</f>
        <v>0</v>
      </c>
      <c r="AM47" s="2">
        <f>SUM('㈱塩釜:機船'!AM47)</f>
        <v>0</v>
      </c>
      <c r="AN47" s="2">
        <f t="shared" si="3"/>
        <v>0</v>
      </c>
      <c r="AO47" s="2">
        <f t="shared" si="4"/>
        <v>0</v>
      </c>
      <c r="AP47" s="2">
        <f t="shared" si="5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>
        <f>SUM('㈱塩釜:機船'!D48)</f>
        <v>0</v>
      </c>
      <c r="E48" s="1">
        <f>SUM('㈱塩釜:機船'!E48)</f>
        <v>0</v>
      </c>
      <c r="F48" s="1">
        <f>SUM('㈱塩釜:機船'!F48)</f>
        <v>0</v>
      </c>
      <c r="G48" s="1">
        <f>SUM('㈱塩釜:機船'!G48)</f>
        <v>0</v>
      </c>
      <c r="H48" s="1">
        <f>SUM('㈱塩釜:機船'!H48)</f>
        <v>0</v>
      </c>
      <c r="I48" s="1">
        <f>SUM('㈱塩釜:機船'!I48)</f>
        <v>0</v>
      </c>
      <c r="J48" s="1">
        <f>SUM('㈱塩釜:機船'!J48)</f>
        <v>0</v>
      </c>
      <c r="K48" s="1">
        <f>SUM('㈱塩釜:機船'!K48)</f>
        <v>0</v>
      </c>
      <c r="L48" s="1">
        <f>SUM('㈱塩釜:機船'!L48)</f>
        <v>0</v>
      </c>
      <c r="M48" s="1">
        <f>SUM('㈱塩釜:機船'!M48)</f>
        <v>0</v>
      </c>
      <c r="N48" s="1">
        <f>SUM('㈱塩釜:機船'!N48)</f>
        <v>0</v>
      </c>
      <c r="O48" s="1">
        <f>SUM('㈱塩釜:機船'!O48)</f>
        <v>0</v>
      </c>
      <c r="P48" s="1">
        <f>SUM('㈱塩釜:機船'!P48)</f>
        <v>0</v>
      </c>
      <c r="Q48" s="1">
        <f>SUM('㈱塩釜:機船'!Q48)</f>
        <v>0</v>
      </c>
      <c r="R48" s="1">
        <f>SUM('㈱塩釜:機船'!R48)</f>
        <v>0</v>
      </c>
      <c r="S48" s="1">
        <f>SUM('㈱塩釜:機船'!S48)</f>
        <v>0</v>
      </c>
      <c r="T48" s="1">
        <f>SUM('㈱塩釜:機船'!T48)</f>
        <v>0</v>
      </c>
      <c r="U48" s="1">
        <f>SUM('㈱塩釜:機船'!U48)</f>
        <v>0</v>
      </c>
      <c r="V48" s="1">
        <f>SUM('㈱塩釜:機船'!V48)</f>
        <v>0</v>
      </c>
      <c r="W48" s="1">
        <f>SUM('㈱塩釜:機船'!W48)</f>
        <v>0</v>
      </c>
      <c r="X48" s="6">
        <f>SUM('㈱塩釜:機船'!X48)</f>
        <v>0</v>
      </c>
      <c r="Y48" s="1">
        <f>SUM('㈱塩釜:機船'!Y48)</f>
        <v>0</v>
      </c>
      <c r="Z48" s="1">
        <f>SUM('㈱塩釜:機船'!Z48)</f>
        <v>0</v>
      </c>
      <c r="AA48" s="1">
        <f>SUM('㈱塩釜:機船'!AA48)</f>
        <v>0</v>
      </c>
      <c r="AB48" s="1">
        <f>SUM('㈱塩釜:機船'!AB48)</f>
        <v>0</v>
      </c>
      <c r="AC48" s="1">
        <f>SUM('㈱塩釜:機船'!AC48)</f>
        <v>0</v>
      </c>
      <c r="AD48" s="1">
        <f>SUM('㈱塩釜:機船'!AD48)</f>
        <v>0</v>
      </c>
      <c r="AE48" s="1">
        <f>SUM('㈱塩釜:機船'!AE48)</f>
        <v>0</v>
      </c>
      <c r="AF48" s="1">
        <f>SUM('㈱塩釜:機船'!AF48)</f>
        <v>0</v>
      </c>
      <c r="AG48" s="1">
        <f>SUM('㈱塩釜:機船'!AG48)</f>
        <v>0</v>
      </c>
      <c r="AH48" s="1">
        <f>SUM('㈱塩釜:機船'!AH48)</f>
        <v>0</v>
      </c>
      <c r="AI48" s="1">
        <f>SUM('㈱塩釜:機船'!AI48)</f>
        <v>0</v>
      </c>
      <c r="AJ48" s="1">
        <f>SUM('㈱塩釜:機船'!AJ48)</f>
        <v>0</v>
      </c>
      <c r="AK48" s="1">
        <f>SUM('㈱塩釜:機船'!AK48)</f>
        <v>0</v>
      </c>
      <c r="AL48" s="1">
        <f>SUM('㈱塩釜:機船'!AL48)</f>
        <v>0</v>
      </c>
      <c r="AM48" s="1">
        <f>SUM('㈱塩釜:機船'!AM48)</f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>
        <f>SUM('㈱塩釜:機船'!D49)</f>
        <v>0</v>
      </c>
      <c r="E49" s="2">
        <f>SUM('㈱塩釜:機船'!E49)</f>
        <v>0</v>
      </c>
      <c r="F49" s="2">
        <f>SUM('㈱塩釜:機船'!F49)</f>
        <v>0</v>
      </c>
      <c r="G49" s="2">
        <f>SUM('㈱塩釜:機船'!G49)</f>
        <v>0</v>
      </c>
      <c r="H49" s="2">
        <f>SUM('㈱塩釜:機船'!H49)</f>
        <v>0</v>
      </c>
      <c r="I49" s="2">
        <f>SUM('㈱塩釜:機船'!I49)</f>
        <v>0</v>
      </c>
      <c r="J49" s="2">
        <f>SUM('㈱塩釜:機船'!J49)</f>
        <v>0</v>
      </c>
      <c r="K49" s="2">
        <f>SUM('㈱塩釜:機船'!K49)</f>
        <v>0</v>
      </c>
      <c r="L49" s="2">
        <f>SUM('㈱塩釜:機船'!L49)</f>
        <v>0</v>
      </c>
      <c r="M49" s="2">
        <f>SUM('㈱塩釜:機船'!M49)</f>
        <v>0</v>
      </c>
      <c r="N49" s="2">
        <f>SUM('㈱塩釜:機船'!N49)</f>
        <v>0</v>
      </c>
      <c r="O49" s="2">
        <f>SUM('㈱塩釜:機船'!O49)</f>
        <v>0</v>
      </c>
      <c r="P49" s="2">
        <f>SUM('㈱塩釜:機船'!P49)</f>
        <v>0</v>
      </c>
      <c r="Q49" s="2">
        <f>SUM('㈱塩釜:機船'!Q49)</f>
        <v>0</v>
      </c>
      <c r="R49" s="2">
        <f>SUM('㈱塩釜:機船'!R49)</f>
        <v>0</v>
      </c>
      <c r="S49" s="2">
        <f>SUM('㈱塩釜:機船'!S49)</f>
        <v>0</v>
      </c>
      <c r="T49" s="2">
        <f>SUM('㈱塩釜:機船'!T49)</f>
        <v>0</v>
      </c>
      <c r="U49" s="2">
        <f>SUM('㈱塩釜:機船'!U49)</f>
        <v>0</v>
      </c>
      <c r="V49" s="2">
        <f>SUM('㈱塩釜:機船'!V49)</f>
        <v>0</v>
      </c>
      <c r="W49" s="2">
        <f>SUM('㈱塩釜:機船'!W49)</f>
        <v>0</v>
      </c>
      <c r="X49" s="7">
        <f>SUM('㈱塩釜:機船'!X49)</f>
        <v>0</v>
      </c>
      <c r="Y49" s="2">
        <f>SUM('㈱塩釜:機船'!Y49)</f>
        <v>0</v>
      </c>
      <c r="Z49" s="2">
        <f>SUM('㈱塩釜:機船'!Z49)</f>
        <v>0</v>
      </c>
      <c r="AA49" s="2">
        <f>SUM('㈱塩釜:機船'!AA49)</f>
        <v>0</v>
      </c>
      <c r="AB49" s="2">
        <f>SUM('㈱塩釜:機船'!AB49)</f>
        <v>0</v>
      </c>
      <c r="AC49" s="2">
        <f>SUM('㈱塩釜:機船'!AC49)</f>
        <v>0</v>
      </c>
      <c r="AD49" s="2">
        <f>SUM('㈱塩釜:機船'!AD49)</f>
        <v>0</v>
      </c>
      <c r="AE49" s="2">
        <f>SUM('㈱塩釜:機船'!AE49)</f>
        <v>0</v>
      </c>
      <c r="AF49" s="2">
        <f>SUM('㈱塩釜:機船'!AF49)</f>
        <v>0</v>
      </c>
      <c r="AG49" s="2">
        <f>SUM('㈱塩釜:機船'!AG49)</f>
        <v>0</v>
      </c>
      <c r="AH49" s="2">
        <f>SUM('㈱塩釜:機船'!AH49)</f>
        <v>0</v>
      </c>
      <c r="AI49" s="2">
        <f>SUM('㈱塩釜:機船'!AI49)</f>
        <v>0</v>
      </c>
      <c r="AJ49" s="2">
        <f>SUM('㈱塩釜:機船'!AJ49)</f>
        <v>0</v>
      </c>
      <c r="AK49" s="2">
        <f>SUM('㈱塩釜:機船'!AK49)</f>
        <v>0</v>
      </c>
      <c r="AL49" s="2">
        <f>SUM('㈱塩釜:機船'!AL49)</f>
        <v>0</v>
      </c>
      <c r="AM49" s="2">
        <f>SUM('㈱塩釜:機船'!AM49)</f>
        <v>0</v>
      </c>
      <c r="AN49" s="2">
        <f t="shared" si="3"/>
        <v>0</v>
      </c>
      <c r="AO49" s="2">
        <f t="shared" si="4"/>
        <v>0</v>
      </c>
      <c r="AP49" s="2">
        <f t="shared" si="5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>
        <f>SUM('㈱塩釜:機船'!D50)</f>
        <v>0</v>
      </c>
      <c r="E50" s="1">
        <f>SUM('㈱塩釜:機船'!E50)</f>
        <v>0</v>
      </c>
      <c r="F50" s="1">
        <f>SUM('㈱塩釜:機船'!F50)</f>
        <v>0</v>
      </c>
      <c r="G50" s="1">
        <f>SUM('㈱塩釜:機船'!G50)</f>
        <v>0</v>
      </c>
      <c r="H50" s="1">
        <f>SUM('㈱塩釜:機船'!H50)</f>
        <v>0</v>
      </c>
      <c r="I50" s="1">
        <f>SUM('㈱塩釜:機船'!I50)</f>
        <v>0</v>
      </c>
      <c r="J50" s="1">
        <f>SUM('㈱塩釜:機船'!J50)</f>
        <v>0</v>
      </c>
      <c r="K50" s="1">
        <f>SUM('㈱塩釜:機船'!K50)</f>
        <v>0</v>
      </c>
      <c r="L50" s="1">
        <f>SUM('㈱塩釜:機船'!L50)</f>
        <v>0</v>
      </c>
      <c r="M50" s="1">
        <f>SUM('㈱塩釜:機船'!M50)</f>
        <v>0</v>
      </c>
      <c r="N50" s="1">
        <f>SUM('㈱塩釜:機船'!N50)</f>
        <v>0</v>
      </c>
      <c r="O50" s="1">
        <f>SUM('㈱塩釜:機船'!O50)</f>
        <v>0</v>
      </c>
      <c r="P50" s="1">
        <f>SUM('㈱塩釜:機船'!P50)</f>
        <v>0</v>
      </c>
      <c r="Q50" s="1">
        <f>SUM('㈱塩釜:機船'!Q50)</f>
        <v>0</v>
      </c>
      <c r="R50" s="1">
        <f>SUM('㈱塩釜:機船'!R50)</f>
        <v>0</v>
      </c>
      <c r="S50" s="1">
        <f>SUM('㈱塩釜:機船'!S50)</f>
        <v>0</v>
      </c>
      <c r="T50" s="1">
        <f>SUM('㈱塩釜:機船'!T50)</f>
        <v>0</v>
      </c>
      <c r="U50" s="1">
        <f>SUM('㈱塩釜:機船'!U50)</f>
        <v>0</v>
      </c>
      <c r="V50" s="1">
        <f>SUM('㈱塩釜:機船'!V50)</f>
        <v>0</v>
      </c>
      <c r="W50" s="1">
        <f>SUM('㈱塩釜:機船'!W50)</f>
        <v>0</v>
      </c>
      <c r="X50" s="6">
        <f>SUM('㈱塩釜:機船'!X50)</f>
        <v>0</v>
      </c>
      <c r="Y50" s="1">
        <f>SUM('㈱塩釜:機船'!Y50)</f>
        <v>0</v>
      </c>
      <c r="Z50" s="1">
        <f>SUM('㈱塩釜:機船'!Z50)</f>
        <v>0</v>
      </c>
      <c r="AA50" s="1">
        <f>SUM('㈱塩釜:機船'!AA50)</f>
        <v>0</v>
      </c>
      <c r="AB50" s="1">
        <f>SUM('㈱塩釜:機船'!AB50)</f>
        <v>0</v>
      </c>
      <c r="AC50" s="1">
        <f>SUM('㈱塩釜:機船'!AC50)</f>
        <v>0</v>
      </c>
      <c r="AD50" s="1">
        <f>SUM('㈱塩釜:機船'!AD50)</f>
        <v>0</v>
      </c>
      <c r="AE50" s="1">
        <f>SUM('㈱塩釜:機船'!AE50)</f>
        <v>0</v>
      </c>
      <c r="AF50" s="1">
        <f>SUM('㈱塩釜:機船'!AF50)</f>
        <v>0</v>
      </c>
      <c r="AG50" s="1">
        <f>SUM('㈱塩釜:機船'!AG50)</f>
        <v>0</v>
      </c>
      <c r="AH50" s="1">
        <f>SUM('㈱塩釜:機船'!AH50)</f>
        <v>0</v>
      </c>
      <c r="AI50" s="1">
        <f>SUM('㈱塩釜:機船'!AI50)</f>
        <v>0</v>
      </c>
      <c r="AJ50" s="1">
        <f>SUM('㈱塩釜:機船'!AJ50)</f>
        <v>0</v>
      </c>
      <c r="AK50" s="1">
        <f>SUM('㈱塩釜:機船'!AK50)</f>
        <v>0</v>
      </c>
      <c r="AL50" s="1">
        <f>SUM('㈱塩釜:機船'!AL50)</f>
        <v>0</v>
      </c>
      <c r="AM50" s="1">
        <f>SUM('㈱塩釜:機船'!AM50)</f>
        <v>0</v>
      </c>
      <c r="AN50" s="1">
        <f t="shared" si="3"/>
        <v>0</v>
      </c>
      <c r="AO50" s="1">
        <f t="shared" si="4"/>
        <v>0</v>
      </c>
      <c r="AP50" s="1">
        <f t="shared" si="5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>
        <f>SUM('㈱塩釜:機船'!D51)</f>
        <v>0</v>
      </c>
      <c r="E51" s="2">
        <f>SUM('㈱塩釜:機船'!E51)</f>
        <v>0</v>
      </c>
      <c r="F51" s="2">
        <f>SUM('㈱塩釜:機船'!F51)</f>
        <v>0</v>
      </c>
      <c r="G51" s="2">
        <f>SUM('㈱塩釜:機船'!G51)</f>
        <v>0</v>
      </c>
      <c r="H51" s="2">
        <f>SUM('㈱塩釜:機船'!H51)</f>
        <v>0</v>
      </c>
      <c r="I51" s="2">
        <f>SUM('㈱塩釜:機船'!I51)</f>
        <v>0</v>
      </c>
      <c r="J51" s="2">
        <f>SUM('㈱塩釜:機船'!J51)</f>
        <v>0</v>
      </c>
      <c r="K51" s="2">
        <f>SUM('㈱塩釜:機船'!K51)</f>
        <v>0</v>
      </c>
      <c r="L51" s="2">
        <f>SUM('㈱塩釜:機船'!L51)</f>
        <v>0</v>
      </c>
      <c r="M51" s="2">
        <f>SUM('㈱塩釜:機船'!M51)</f>
        <v>0</v>
      </c>
      <c r="N51" s="2">
        <f>SUM('㈱塩釜:機船'!N51)</f>
        <v>0</v>
      </c>
      <c r="O51" s="2">
        <f>SUM('㈱塩釜:機船'!O51)</f>
        <v>0</v>
      </c>
      <c r="P51" s="2">
        <f>SUM('㈱塩釜:機船'!P51)</f>
        <v>0</v>
      </c>
      <c r="Q51" s="2">
        <f>SUM('㈱塩釜:機船'!Q51)</f>
        <v>0</v>
      </c>
      <c r="R51" s="2">
        <f>SUM('㈱塩釜:機船'!R51)</f>
        <v>0</v>
      </c>
      <c r="S51" s="2">
        <f>SUM('㈱塩釜:機船'!S51)</f>
        <v>0</v>
      </c>
      <c r="T51" s="2">
        <f>SUM('㈱塩釜:機船'!T51)</f>
        <v>0</v>
      </c>
      <c r="U51" s="2">
        <f>SUM('㈱塩釜:機船'!U51)</f>
        <v>0</v>
      </c>
      <c r="V51" s="2">
        <f>SUM('㈱塩釜:機船'!V51)</f>
        <v>0</v>
      </c>
      <c r="W51" s="2">
        <f>SUM('㈱塩釜:機船'!W51)</f>
        <v>0</v>
      </c>
      <c r="X51" s="7">
        <f>SUM('㈱塩釜:機船'!X51)</f>
        <v>0</v>
      </c>
      <c r="Y51" s="2">
        <f>SUM('㈱塩釜:機船'!Y51)</f>
        <v>0</v>
      </c>
      <c r="Z51" s="2">
        <f>SUM('㈱塩釜:機船'!Z51)</f>
        <v>0</v>
      </c>
      <c r="AA51" s="2">
        <f>SUM('㈱塩釜:機船'!AA51)</f>
        <v>0</v>
      </c>
      <c r="AB51" s="2">
        <f>SUM('㈱塩釜:機船'!AB51)</f>
        <v>0</v>
      </c>
      <c r="AC51" s="2">
        <f>SUM('㈱塩釜:機船'!AC51)</f>
        <v>0</v>
      </c>
      <c r="AD51" s="2">
        <f>SUM('㈱塩釜:機船'!AD51)</f>
        <v>0</v>
      </c>
      <c r="AE51" s="2">
        <f>SUM('㈱塩釜:機船'!AE51)</f>
        <v>0</v>
      </c>
      <c r="AF51" s="2">
        <f>SUM('㈱塩釜:機船'!AF51)</f>
        <v>0</v>
      </c>
      <c r="AG51" s="2">
        <f>SUM('㈱塩釜:機船'!AG51)</f>
        <v>0</v>
      </c>
      <c r="AH51" s="2">
        <f>SUM('㈱塩釜:機船'!AH51)</f>
        <v>0</v>
      </c>
      <c r="AI51" s="2">
        <f>SUM('㈱塩釜:機船'!AI51)</f>
        <v>0</v>
      </c>
      <c r="AJ51" s="2">
        <f>SUM('㈱塩釜:機船'!AJ51)</f>
        <v>0</v>
      </c>
      <c r="AK51" s="2">
        <f>SUM('㈱塩釜:機船'!AK51)</f>
        <v>0</v>
      </c>
      <c r="AL51" s="2">
        <f>SUM('㈱塩釜:機船'!AL51)</f>
        <v>0</v>
      </c>
      <c r="AM51" s="2">
        <f>SUM('㈱塩釜:機船'!AM51)</f>
        <v>0</v>
      </c>
      <c r="AN51" s="2">
        <f t="shared" si="3"/>
        <v>0</v>
      </c>
      <c r="AO51" s="2">
        <f t="shared" si="4"/>
        <v>0</v>
      </c>
      <c r="AP51" s="2">
        <f t="shared" si="5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>
        <f>SUM('㈱塩釜:機船'!D52)</f>
        <v>0</v>
      </c>
      <c r="E52" s="1">
        <f>SUM('㈱塩釜:機船'!E52)</f>
        <v>0</v>
      </c>
      <c r="F52" s="1">
        <f>SUM('㈱塩釜:機船'!F52)</f>
        <v>0</v>
      </c>
      <c r="G52" s="1">
        <f>SUM('㈱塩釜:機船'!G52)</f>
        <v>0</v>
      </c>
      <c r="H52" s="1">
        <f>SUM('㈱塩釜:機船'!H52)</f>
        <v>0</v>
      </c>
      <c r="I52" s="1">
        <f>SUM('㈱塩釜:機船'!I52)</f>
        <v>0</v>
      </c>
      <c r="J52" s="1">
        <f>SUM('㈱塩釜:機船'!J52)</f>
        <v>0</v>
      </c>
      <c r="K52" s="1">
        <f>SUM('㈱塩釜:機船'!K52)</f>
        <v>0</v>
      </c>
      <c r="L52" s="1">
        <f>SUM('㈱塩釜:機船'!L52)</f>
        <v>0</v>
      </c>
      <c r="M52" s="1">
        <f>SUM('㈱塩釜:機船'!M52)</f>
        <v>0</v>
      </c>
      <c r="N52" s="1">
        <f>SUM('㈱塩釜:機船'!N52)</f>
        <v>0</v>
      </c>
      <c r="O52" s="1">
        <f>SUM('㈱塩釜:機船'!O52)</f>
        <v>0</v>
      </c>
      <c r="P52" s="1">
        <f>SUM('㈱塩釜:機船'!P52)</f>
        <v>0</v>
      </c>
      <c r="Q52" s="1">
        <f>SUM('㈱塩釜:機船'!Q52)</f>
        <v>0</v>
      </c>
      <c r="R52" s="1">
        <f>SUM('㈱塩釜:機船'!R52)</f>
        <v>0</v>
      </c>
      <c r="S52" s="1">
        <f>SUM('㈱塩釜:機船'!S52)</f>
        <v>0</v>
      </c>
      <c r="T52" s="1">
        <f>SUM('㈱塩釜:機船'!T52)</f>
        <v>0</v>
      </c>
      <c r="U52" s="1">
        <f>SUM('㈱塩釜:機船'!U52)</f>
        <v>0</v>
      </c>
      <c r="V52" s="1">
        <f>SUM('㈱塩釜:機船'!V52)</f>
        <v>0</v>
      </c>
      <c r="W52" s="1">
        <f>SUM('㈱塩釜:機船'!W52)</f>
        <v>0</v>
      </c>
      <c r="X52" s="6">
        <f>SUM('㈱塩釜:機船'!X52)</f>
        <v>0</v>
      </c>
      <c r="Y52" s="1">
        <f>SUM('㈱塩釜:機船'!Y52)</f>
        <v>0</v>
      </c>
      <c r="Z52" s="1">
        <f>SUM('㈱塩釜:機船'!Z52)</f>
        <v>0</v>
      </c>
      <c r="AA52" s="1">
        <f>SUM('㈱塩釜:機船'!AA52)</f>
        <v>0</v>
      </c>
      <c r="AB52" s="1">
        <f>SUM('㈱塩釜:機船'!AB52)</f>
        <v>0</v>
      </c>
      <c r="AC52" s="1">
        <f>SUM('㈱塩釜:機船'!AC52)</f>
        <v>0</v>
      </c>
      <c r="AD52" s="1">
        <f>SUM('㈱塩釜:機船'!AD52)</f>
        <v>0</v>
      </c>
      <c r="AE52" s="1">
        <f>SUM('㈱塩釜:機船'!AE52)</f>
        <v>0</v>
      </c>
      <c r="AF52" s="1">
        <f>SUM('㈱塩釜:機船'!AF52)</f>
        <v>0</v>
      </c>
      <c r="AG52" s="1">
        <f>SUM('㈱塩釜:機船'!AG52)</f>
        <v>0</v>
      </c>
      <c r="AH52" s="1">
        <f>SUM('㈱塩釜:機船'!AH52)</f>
        <v>0</v>
      </c>
      <c r="AI52" s="1">
        <f>SUM('㈱塩釜:機船'!AI52)</f>
        <v>0</v>
      </c>
      <c r="AJ52" s="1">
        <f>SUM('㈱塩釜:機船'!AJ52)</f>
        <v>0</v>
      </c>
      <c r="AK52" s="1">
        <f>SUM('㈱塩釜:機船'!AK52)</f>
        <v>0</v>
      </c>
      <c r="AL52" s="1">
        <f>SUM('㈱塩釜:機船'!AL52)</f>
        <v>0</v>
      </c>
      <c r="AM52" s="1">
        <f>SUM('㈱塩釜:機船'!AM52)</f>
        <v>0</v>
      </c>
      <c r="AN52" s="1">
        <f t="shared" si="3"/>
        <v>0</v>
      </c>
      <c r="AO52" s="1">
        <f t="shared" si="4"/>
        <v>0</v>
      </c>
      <c r="AP52" s="1">
        <f t="shared" si="5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>
        <f>SUM('㈱塩釜:機船'!D53)</f>
        <v>0</v>
      </c>
      <c r="E53" s="2">
        <f>SUM('㈱塩釜:機船'!E53)</f>
        <v>0</v>
      </c>
      <c r="F53" s="2">
        <f>SUM('㈱塩釜:機船'!F53)</f>
        <v>0</v>
      </c>
      <c r="G53" s="2">
        <f>SUM('㈱塩釜:機船'!G53)</f>
        <v>0</v>
      </c>
      <c r="H53" s="2">
        <f>SUM('㈱塩釜:機船'!H53)</f>
        <v>0</v>
      </c>
      <c r="I53" s="2">
        <f>SUM('㈱塩釜:機船'!I53)</f>
        <v>0</v>
      </c>
      <c r="J53" s="2">
        <f>SUM('㈱塩釜:機船'!J53)</f>
        <v>0</v>
      </c>
      <c r="K53" s="2">
        <f>SUM('㈱塩釜:機船'!K53)</f>
        <v>0</v>
      </c>
      <c r="L53" s="2">
        <f>SUM('㈱塩釜:機船'!L53)</f>
        <v>0</v>
      </c>
      <c r="M53" s="2">
        <f>SUM('㈱塩釜:機船'!M53)</f>
        <v>0</v>
      </c>
      <c r="N53" s="2">
        <f>SUM('㈱塩釜:機船'!N53)</f>
        <v>0</v>
      </c>
      <c r="O53" s="2">
        <f>SUM('㈱塩釜:機船'!O53)</f>
        <v>0</v>
      </c>
      <c r="P53" s="2">
        <f>SUM('㈱塩釜:機船'!P53)</f>
        <v>0</v>
      </c>
      <c r="Q53" s="2">
        <f>SUM('㈱塩釜:機船'!Q53)</f>
        <v>0</v>
      </c>
      <c r="R53" s="2">
        <f>SUM('㈱塩釜:機船'!R53)</f>
        <v>0</v>
      </c>
      <c r="S53" s="2">
        <f>SUM('㈱塩釜:機船'!S53)</f>
        <v>0</v>
      </c>
      <c r="T53" s="2">
        <f>SUM('㈱塩釜:機船'!T53)</f>
        <v>0</v>
      </c>
      <c r="U53" s="2">
        <f>SUM('㈱塩釜:機船'!U53)</f>
        <v>0</v>
      </c>
      <c r="V53" s="2">
        <f>SUM('㈱塩釜:機船'!V53)</f>
        <v>1</v>
      </c>
      <c r="W53" s="2">
        <f>SUM('㈱塩釜:機船'!W53)</f>
        <v>24.123</v>
      </c>
      <c r="X53" s="7">
        <f>SUM('㈱塩釜:機船'!X53)</f>
        <v>4535.48025</v>
      </c>
      <c r="Y53" s="2">
        <f>SUM('㈱塩釜:機船'!Y53)</f>
        <v>0</v>
      </c>
      <c r="Z53" s="2">
        <f>SUM('㈱塩釜:機船'!Z53)</f>
        <v>0</v>
      </c>
      <c r="AA53" s="2">
        <f>SUM('㈱塩釜:機船'!AA53)</f>
        <v>0</v>
      </c>
      <c r="AB53" s="2">
        <f>SUM('㈱塩釜:機船'!AB53)</f>
        <v>0</v>
      </c>
      <c r="AC53" s="2">
        <f>SUM('㈱塩釜:機船'!AC53)</f>
        <v>0</v>
      </c>
      <c r="AD53" s="2">
        <f>SUM('㈱塩釜:機船'!AD53)</f>
        <v>0</v>
      </c>
      <c r="AE53" s="2">
        <f>SUM('㈱塩釜:機船'!AE53)</f>
        <v>0</v>
      </c>
      <c r="AF53" s="2">
        <f>SUM('㈱塩釜:機船'!AF53)</f>
        <v>0</v>
      </c>
      <c r="AG53" s="2">
        <f>SUM('㈱塩釜:機船'!AG53)</f>
        <v>0</v>
      </c>
      <c r="AH53" s="2">
        <f>SUM('㈱塩釜:機船'!AH53)</f>
        <v>0</v>
      </c>
      <c r="AI53" s="2">
        <f>SUM('㈱塩釜:機船'!AI53)</f>
        <v>0</v>
      </c>
      <c r="AJ53" s="2">
        <f>SUM('㈱塩釜:機船'!AJ53)</f>
        <v>0</v>
      </c>
      <c r="AK53" s="2">
        <f>SUM('㈱塩釜:機船'!AK53)</f>
        <v>0</v>
      </c>
      <c r="AL53" s="2">
        <f>SUM('㈱塩釜:機船'!AL53)</f>
        <v>0</v>
      </c>
      <c r="AM53" s="2">
        <f>SUM('㈱塩釜:機船'!AM53)</f>
        <v>0</v>
      </c>
      <c r="AN53" s="2">
        <f t="shared" si="3"/>
        <v>1</v>
      </c>
      <c r="AO53" s="2">
        <f t="shared" si="4"/>
        <v>24.123</v>
      </c>
      <c r="AP53" s="2">
        <f t="shared" si="5"/>
        <v>4535.48025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>
        <f>SUM('㈱塩釜:機船'!D54)</f>
        <v>0</v>
      </c>
      <c r="E54" s="1">
        <f>SUM('㈱塩釜:機船'!E54)</f>
        <v>0</v>
      </c>
      <c r="F54" s="1">
        <f>SUM('㈱塩釜:機船'!F54)</f>
        <v>0</v>
      </c>
      <c r="G54" s="1">
        <f>SUM('㈱塩釜:機船'!G54)</f>
        <v>0</v>
      </c>
      <c r="H54" s="1">
        <f>SUM('㈱塩釜:機船'!H54)</f>
        <v>0</v>
      </c>
      <c r="I54" s="1">
        <f>SUM('㈱塩釜:機船'!I54)</f>
        <v>0</v>
      </c>
      <c r="J54" s="1">
        <f>SUM('㈱塩釜:機船'!J54)</f>
        <v>0</v>
      </c>
      <c r="K54" s="1">
        <f>SUM('㈱塩釜:機船'!K54)</f>
        <v>0</v>
      </c>
      <c r="L54" s="1">
        <f>SUM('㈱塩釜:機船'!L54)</f>
        <v>0</v>
      </c>
      <c r="M54" s="1">
        <f>SUM('㈱塩釜:機船'!M54)</f>
        <v>0</v>
      </c>
      <c r="N54" s="1">
        <f>SUM('㈱塩釜:機船'!N54)</f>
        <v>0</v>
      </c>
      <c r="O54" s="1">
        <f>SUM('㈱塩釜:機船'!O54)</f>
        <v>0</v>
      </c>
      <c r="P54" s="1">
        <f>SUM('㈱塩釜:機船'!P54)</f>
        <v>0</v>
      </c>
      <c r="Q54" s="1">
        <f>SUM('㈱塩釜:機船'!Q54)</f>
        <v>0</v>
      </c>
      <c r="R54" s="1">
        <f>SUM('㈱塩釜:機船'!R54)</f>
        <v>0</v>
      </c>
      <c r="S54" s="1">
        <f>SUM('㈱塩釜:機船'!S54)</f>
        <v>0</v>
      </c>
      <c r="T54" s="1">
        <f>SUM('㈱塩釜:機船'!T54)</f>
        <v>0</v>
      </c>
      <c r="U54" s="1">
        <f>SUM('㈱塩釜:機船'!U54)</f>
        <v>0</v>
      </c>
      <c r="V54" s="1">
        <f>SUM('㈱塩釜:機船'!V54)</f>
        <v>0</v>
      </c>
      <c r="W54" s="1">
        <f>SUM('㈱塩釜:機船'!W54)</f>
        <v>0</v>
      </c>
      <c r="X54" s="6">
        <f>SUM('㈱塩釜:機船'!X54)</f>
        <v>0</v>
      </c>
      <c r="Y54" s="1">
        <f>SUM('㈱塩釜:機船'!Y54)</f>
        <v>0</v>
      </c>
      <c r="Z54" s="1">
        <f>SUM('㈱塩釜:機船'!Z54)</f>
        <v>0</v>
      </c>
      <c r="AA54" s="1">
        <f>SUM('㈱塩釜:機船'!AA54)</f>
        <v>0</v>
      </c>
      <c r="AB54" s="1">
        <f>SUM('㈱塩釜:機船'!AB54)</f>
        <v>0</v>
      </c>
      <c r="AC54" s="1">
        <f>SUM('㈱塩釜:機船'!AC54)</f>
        <v>0</v>
      </c>
      <c r="AD54" s="1">
        <f>SUM('㈱塩釜:機船'!AD54)</f>
        <v>0</v>
      </c>
      <c r="AE54" s="1">
        <f>SUM('㈱塩釜:機船'!AE54)</f>
        <v>0</v>
      </c>
      <c r="AF54" s="1">
        <f>SUM('㈱塩釜:機船'!AF54)</f>
        <v>0</v>
      </c>
      <c r="AG54" s="1">
        <f>SUM('㈱塩釜:機船'!AG54)</f>
        <v>0</v>
      </c>
      <c r="AH54" s="1">
        <f>SUM('㈱塩釜:機船'!AH54)</f>
        <v>0</v>
      </c>
      <c r="AI54" s="1">
        <f>SUM('㈱塩釜:機船'!AI54)</f>
        <v>0</v>
      </c>
      <c r="AJ54" s="1">
        <f>SUM('㈱塩釜:機船'!AJ54)</f>
        <v>0</v>
      </c>
      <c r="AK54" s="1">
        <f>SUM('㈱塩釜:機船'!AK54)</f>
        <v>0</v>
      </c>
      <c r="AL54" s="1">
        <f>SUM('㈱塩釜:機船'!AL54)</f>
        <v>0</v>
      </c>
      <c r="AM54" s="1">
        <f>SUM('㈱塩釜:機船'!AM54)</f>
        <v>0</v>
      </c>
      <c r="AN54" s="1">
        <f t="shared" si="3"/>
        <v>0</v>
      </c>
      <c r="AO54" s="1">
        <f t="shared" si="4"/>
        <v>0</v>
      </c>
      <c r="AP54" s="1">
        <f t="shared" si="5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>
        <f>SUM('㈱塩釜:機船'!D55)</f>
        <v>0</v>
      </c>
      <c r="E55" s="2">
        <f>SUM('㈱塩釜:機船'!E55)</f>
        <v>0</v>
      </c>
      <c r="F55" s="2">
        <f>SUM('㈱塩釜:機船'!F55)</f>
        <v>0</v>
      </c>
      <c r="G55" s="2">
        <f>SUM('㈱塩釜:機船'!G55)</f>
        <v>0</v>
      </c>
      <c r="H55" s="2">
        <f>SUM('㈱塩釜:機船'!H55)</f>
        <v>0</v>
      </c>
      <c r="I55" s="2">
        <f>SUM('㈱塩釜:機船'!I55)</f>
        <v>0</v>
      </c>
      <c r="J55" s="2">
        <f>SUM('㈱塩釜:機船'!J55)</f>
        <v>0</v>
      </c>
      <c r="K55" s="2">
        <f>SUM('㈱塩釜:機船'!K55)</f>
        <v>0</v>
      </c>
      <c r="L55" s="2">
        <f>SUM('㈱塩釜:機船'!L55)</f>
        <v>0</v>
      </c>
      <c r="M55" s="2">
        <f>SUM('㈱塩釜:機船'!M55)</f>
        <v>0</v>
      </c>
      <c r="N55" s="2">
        <f>SUM('㈱塩釜:機船'!N55)</f>
        <v>0</v>
      </c>
      <c r="O55" s="2">
        <f>SUM('㈱塩釜:機船'!O55)</f>
        <v>0</v>
      </c>
      <c r="P55" s="2">
        <f>SUM('㈱塩釜:機船'!P55)</f>
        <v>0</v>
      </c>
      <c r="Q55" s="2">
        <f>SUM('㈱塩釜:機船'!Q55)</f>
        <v>0</v>
      </c>
      <c r="R55" s="2">
        <f>SUM('㈱塩釜:機船'!R55)</f>
        <v>0</v>
      </c>
      <c r="S55" s="2">
        <f>SUM('㈱塩釜:機船'!S55)</f>
        <v>0</v>
      </c>
      <c r="T55" s="2">
        <f>SUM('㈱塩釜:機船'!T55)</f>
        <v>0</v>
      </c>
      <c r="U55" s="2">
        <f>SUM('㈱塩釜:機船'!U55)</f>
        <v>0</v>
      </c>
      <c r="V55" s="2">
        <f>SUM('㈱塩釜:機船'!V55)</f>
        <v>0</v>
      </c>
      <c r="W55" s="2">
        <f>SUM('㈱塩釜:機船'!W55)</f>
        <v>0</v>
      </c>
      <c r="X55" s="7">
        <f>SUM('㈱塩釜:機船'!X55)</f>
        <v>0</v>
      </c>
      <c r="Y55" s="2">
        <f>SUM('㈱塩釜:機船'!Y55)</f>
        <v>0</v>
      </c>
      <c r="Z55" s="2">
        <f>SUM('㈱塩釜:機船'!Z55)</f>
        <v>0</v>
      </c>
      <c r="AA55" s="2">
        <f>SUM('㈱塩釜:機船'!AA55)</f>
        <v>0</v>
      </c>
      <c r="AB55" s="2">
        <f>SUM('㈱塩釜:機船'!AB55)</f>
        <v>0</v>
      </c>
      <c r="AC55" s="2">
        <f>SUM('㈱塩釜:機船'!AC55)</f>
        <v>0</v>
      </c>
      <c r="AD55" s="2">
        <f>SUM('㈱塩釜:機船'!AD55)</f>
        <v>0</v>
      </c>
      <c r="AE55" s="2">
        <f>SUM('㈱塩釜:機船'!AE55)</f>
        <v>0</v>
      </c>
      <c r="AF55" s="2">
        <f>SUM('㈱塩釜:機船'!AF55)</f>
        <v>0</v>
      </c>
      <c r="AG55" s="2">
        <f>SUM('㈱塩釜:機船'!AG55)</f>
        <v>0</v>
      </c>
      <c r="AH55" s="2">
        <f>SUM('㈱塩釜:機船'!AH55)</f>
        <v>0</v>
      </c>
      <c r="AI55" s="2">
        <f>SUM('㈱塩釜:機船'!AI55)</f>
        <v>0</v>
      </c>
      <c r="AJ55" s="2">
        <f>SUM('㈱塩釜:機船'!AJ55)</f>
        <v>0</v>
      </c>
      <c r="AK55" s="2">
        <f>SUM('㈱塩釜:機船'!AK55)</f>
        <v>0</v>
      </c>
      <c r="AL55" s="2">
        <f>SUM('㈱塩釜:機船'!AL55)</f>
        <v>0</v>
      </c>
      <c r="AM55" s="2">
        <f>SUM('㈱塩釜:機船'!AM55)</f>
        <v>0</v>
      </c>
      <c r="AN55" s="2">
        <f t="shared" si="3"/>
        <v>0</v>
      </c>
      <c r="AO55" s="2">
        <f t="shared" si="4"/>
        <v>0</v>
      </c>
      <c r="AP55" s="2">
        <f t="shared" si="5"/>
        <v>0</v>
      </c>
      <c r="AQ55" s="88" t="s">
        <v>24</v>
      </c>
      <c r="AR55" s="146"/>
      <c r="AS55" s="89"/>
      <c r="AT55" s="52"/>
    </row>
    <row r="56" spans="1:46" ht="18.75">
      <c r="A56" s="161" t="s">
        <v>105</v>
      </c>
      <c r="B56" s="162"/>
      <c r="C56" s="112" t="s">
        <v>23</v>
      </c>
      <c r="D56" s="1">
        <f>SUM('㈱塩釜:機船'!D56)</f>
        <v>0</v>
      </c>
      <c r="E56" s="1">
        <f>SUM('㈱塩釜:機船'!E56)</f>
        <v>0</v>
      </c>
      <c r="F56" s="1">
        <f>SUM('㈱塩釜:機船'!F56)</f>
        <v>0</v>
      </c>
      <c r="G56" s="1">
        <f>SUM('㈱塩釜:機船'!G56)</f>
        <v>0</v>
      </c>
      <c r="H56" s="1">
        <f>SUM('㈱塩釜:機船'!H56)</f>
        <v>0</v>
      </c>
      <c r="I56" s="1">
        <f>SUM('㈱塩釜:機船'!I56)</f>
        <v>0</v>
      </c>
      <c r="J56" s="1">
        <f>SUM('㈱塩釜:機船'!J56)</f>
        <v>0</v>
      </c>
      <c r="K56" s="1">
        <f>SUM('㈱塩釜:機船'!K56)</f>
        <v>0</v>
      </c>
      <c r="L56" s="1">
        <f>SUM('㈱塩釜:機船'!L56)</f>
        <v>0</v>
      </c>
      <c r="M56" s="1">
        <f>SUM('㈱塩釜:機船'!M56)</f>
        <v>0</v>
      </c>
      <c r="N56" s="1">
        <f>SUM('㈱塩釜:機船'!N56)</f>
        <v>0</v>
      </c>
      <c r="O56" s="1">
        <f>SUM('㈱塩釜:機船'!O56)</f>
        <v>0</v>
      </c>
      <c r="P56" s="1">
        <f>SUM('㈱塩釜:機船'!P56)</f>
        <v>0</v>
      </c>
      <c r="Q56" s="1">
        <f>SUM('㈱塩釜:機船'!Q56)</f>
        <v>0</v>
      </c>
      <c r="R56" s="1">
        <f>SUM('㈱塩釜:機船'!R56)</f>
        <v>0</v>
      </c>
      <c r="S56" s="1">
        <f>SUM('㈱塩釜:機船'!S56)</f>
        <v>0</v>
      </c>
      <c r="T56" s="1">
        <f>SUM('㈱塩釜:機船'!T56)</f>
        <v>0</v>
      </c>
      <c r="U56" s="1">
        <f>SUM('㈱塩釜:機船'!U56)</f>
        <v>0</v>
      </c>
      <c r="V56" s="1">
        <f>SUM('㈱塩釜:機船'!V56)</f>
        <v>0</v>
      </c>
      <c r="W56" s="1">
        <f>SUM('㈱塩釜:機船'!W56)</f>
        <v>0</v>
      </c>
      <c r="X56" s="6">
        <f>SUM('㈱塩釜:機船'!X56)</f>
        <v>0</v>
      </c>
      <c r="Y56" s="1">
        <f>SUM('㈱塩釜:機船'!Y56)</f>
        <v>0</v>
      </c>
      <c r="Z56" s="1">
        <f>SUM('㈱塩釜:機船'!Z56)</f>
        <v>0</v>
      </c>
      <c r="AA56" s="1">
        <f>SUM('㈱塩釜:機船'!AA56)</f>
        <v>0</v>
      </c>
      <c r="AB56" s="1">
        <f>SUM('㈱塩釜:機船'!AB56)</f>
        <v>0</v>
      </c>
      <c r="AC56" s="1">
        <f>SUM('㈱塩釜:機船'!AC56)</f>
        <v>0</v>
      </c>
      <c r="AD56" s="1">
        <f>SUM('㈱塩釜:機船'!AD56)</f>
        <v>0</v>
      </c>
      <c r="AE56" s="1">
        <f>SUM('㈱塩釜:機船'!AE56)</f>
        <v>0</v>
      </c>
      <c r="AF56" s="1">
        <f>SUM('㈱塩釜:機船'!AF56)</f>
        <v>0</v>
      </c>
      <c r="AG56" s="1">
        <f>SUM('㈱塩釜:機船'!AG56)</f>
        <v>0</v>
      </c>
      <c r="AH56" s="1">
        <f>SUM('㈱塩釜:機船'!AH56)</f>
        <v>0</v>
      </c>
      <c r="AI56" s="1">
        <f>SUM('㈱塩釜:機船'!AI56)</f>
        <v>0</v>
      </c>
      <c r="AJ56" s="1">
        <f>SUM('㈱塩釜:機船'!AJ56)</f>
        <v>0</v>
      </c>
      <c r="AK56" s="1">
        <f>SUM('㈱塩釜:機船'!AK56)</f>
        <v>0</v>
      </c>
      <c r="AL56" s="1">
        <f>SUM('㈱塩釜:機船'!AL56)</f>
        <v>0</v>
      </c>
      <c r="AM56" s="1">
        <f>SUM('㈱塩釜:機船'!AM56)</f>
        <v>0</v>
      </c>
      <c r="AN56" s="1">
        <f t="shared" si="3"/>
        <v>0</v>
      </c>
      <c r="AO56" s="1">
        <f t="shared" si="4"/>
        <v>0</v>
      </c>
      <c r="AP56" s="1">
        <f t="shared" si="5"/>
        <v>0</v>
      </c>
      <c r="AQ56" s="94" t="s">
        <v>23</v>
      </c>
      <c r="AR56" s="155" t="s">
        <v>108</v>
      </c>
      <c r="AS56" s="156"/>
      <c r="AT56" s="52"/>
    </row>
    <row r="57" spans="1:46" ht="18.75">
      <c r="A57" s="163"/>
      <c r="B57" s="164"/>
      <c r="C57" s="116" t="s">
        <v>24</v>
      </c>
      <c r="D57" s="2">
        <f>SUM('㈱塩釜:機船'!D57)</f>
        <v>0</v>
      </c>
      <c r="E57" s="2">
        <f>SUM('㈱塩釜:機船'!E57)</f>
        <v>0</v>
      </c>
      <c r="F57" s="2">
        <f>SUM('㈱塩釜:機船'!F57)</f>
        <v>0</v>
      </c>
      <c r="G57" s="2">
        <f>SUM('㈱塩釜:機船'!G57)</f>
        <v>0</v>
      </c>
      <c r="H57" s="2">
        <f>SUM('㈱塩釜:機船'!H57)</f>
        <v>0</v>
      </c>
      <c r="I57" s="2">
        <f>SUM('㈱塩釜:機船'!I57)</f>
        <v>0</v>
      </c>
      <c r="J57" s="2">
        <f>SUM('㈱塩釜:機船'!J57)</f>
        <v>0</v>
      </c>
      <c r="K57" s="2">
        <f>SUM('㈱塩釜:機船'!K57)</f>
        <v>0</v>
      </c>
      <c r="L57" s="2">
        <f>SUM('㈱塩釜:機船'!L57)</f>
        <v>0</v>
      </c>
      <c r="M57" s="2">
        <f>SUM('㈱塩釜:機船'!M57)</f>
        <v>0</v>
      </c>
      <c r="N57" s="2">
        <f>SUM('㈱塩釜:機船'!N57)</f>
        <v>0</v>
      </c>
      <c r="O57" s="2">
        <f>SUM('㈱塩釜:機船'!O57)</f>
        <v>0</v>
      </c>
      <c r="P57" s="2">
        <f>SUM('㈱塩釜:機船'!P57)</f>
        <v>0</v>
      </c>
      <c r="Q57" s="2">
        <f>SUM('㈱塩釜:機船'!Q57)</f>
        <v>0</v>
      </c>
      <c r="R57" s="2">
        <f>SUM('㈱塩釜:機船'!R57)</f>
        <v>0</v>
      </c>
      <c r="S57" s="2">
        <f>SUM('㈱塩釜:機船'!S57)</f>
        <v>0</v>
      </c>
      <c r="T57" s="2">
        <f>SUM('㈱塩釜:機船'!T57)</f>
        <v>0</v>
      </c>
      <c r="U57" s="2">
        <f>SUM('㈱塩釜:機船'!U57)</f>
        <v>0</v>
      </c>
      <c r="V57" s="2">
        <f>SUM('㈱塩釜:機船'!V57)</f>
        <v>0</v>
      </c>
      <c r="W57" s="2">
        <f>SUM('㈱塩釜:機船'!W57)</f>
        <v>0</v>
      </c>
      <c r="X57" s="7">
        <f>SUM('㈱塩釜:機船'!X57)</f>
        <v>0</v>
      </c>
      <c r="Y57" s="2">
        <f>SUM('㈱塩釜:機船'!Y57)</f>
        <v>0</v>
      </c>
      <c r="Z57" s="2">
        <f>SUM('㈱塩釜:機船'!Z57)</f>
        <v>0</v>
      </c>
      <c r="AA57" s="2">
        <f>SUM('㈱塩釜:機船'!AA57)</f>
        <v>0</v>
      </c>
      <c r="AB57" s="2">
        <f>SUM('㈱塩釜:機船'!AB57)</f>
        <v>0</v>
      </c>
      <c r="AC57" s="2">
        <f>SUM('㈱塩釜:機船'!AC57)</f>
        <v>0</v>
      </c>
      <c r="AD57" s="2">
        <f>SUM('㈱塩釜:機船'!AD57)</f>
        <v>0</v>
      </c>
      <c r="AE57" s="2">
        <f>SUM('㈱塩釜:機船'!AE57)</f>
        <v>0</v>
      </c>
      <c r="AF57" s="2">
        <f>SUM('㈱塩釜:機船'!AF57)</f>
        <v>0</v>
      </c>
      <c r="AG57" s="2">
        <f>SUM('㈱塩釜:機船'!AG57)</f>
        <v>0</v>
      </c>
      <c r="AH57" s="2">
        <f>SUM('㈱塩釜:機船'!AH57)</f>
        <v>0</v>
      </c>
      <c r="AI57" s="2">
        <f>SUM('㈱塩釜:機船'!AI57)</f>
        <v>0</v>
      </c>
      <c r="AJ57" s="2">
        <f>SUM('㈱塩釜:機船'!AJ57)</f>
        <v>0</v>
      </c>
      <c r="AK57" s="2">
        <f>SUM('㈱塩釜:機船'!AK57)</f>
        <v>0</v>
      </c>
      <c r="AL57" s="2">
        <f>SUM('㈱塩釜:機船'!AL57)</f>
        <v>0</v>
      </c>
      <c r="AM57" s="2">
        <f>SUM('㈱塩釜:機船'!AM57)</f>
        <v>0</v>
      </c>
      <c r="AN57" s="2">
        <f t="shared" si="3"/>
        <v>0</v>
      </c>
      <c r="AO57" s="2">
        <f t="shared" si="4"/>
        <v>0</v>
      </c>
      <c r="AP57" s="2">
        <f t="shared" si="5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>
        <f>SUM('㈱塩釜:機船'!D58)</f>
        <v>0</v>
      </c>
      <c r="E58" s="3">
        <f>SUM('㈱塩釜:機船'!E58)</f>
        <v>0</v>
      </c>
      <c r="F58" s="3">
        <f>SUM('㈱塩釜:機船'!F58)</f>
        <v>0</v>
      </c>
      <c r="G58" s="3">
        <f>SUM('㈱塩釜:機船'!G58)</f>
        <v>0</v>
      </c>
      <c r="H58" s="3">
        <f>SUM('㈱塩釜:機船'!H58)</f>
        <v>0</v>
      </c>
      <c r="I58" s="3">
        <f>SUM('㈱塩釜:機船'!I58)</f>
        <v>0</v>
      </c>
      <c r="J58" s="3">
        <f>SUM('㈱塩釜:機船'!J58)</f>
        <v>0</v>
      </c>
      <c r="K58" s="3">
        <f>SUM('㈱塩釜:機船'!K58)</f>
        <v>0</v>
      </c>
      <c r="L58" s="3">
        <f>SUM('㈱塩釜:機船'!L58)</f>
        <v>0</v>
      </c>
      <c r="M58" s="3">
        <f>SUM('㈱塩釜:機船'!M58)</f>
        <v>0</v>
      </c>
      <c r="N58" s="3">
        <f>SUM('㈱塩釜:機船'!N58)</f>
        <v>0</v>
      </c>
      <c r="O58" s="3">
        <f>SUM('㈱塩釜:機船'!O58)</f>
        <v>0</v>
      </c>
      <c r="P58" s="3">
        <f>SUM('㈱塩釜:機船'!P58)</f>
        <v>0</v>
      </c>
      <c r="Q58" s="3">
        <f>SUM('㈱塩釜:機船'!Q58)</f>
        <v>0</v>
      </c>
      <c r="R58" s="3">
        <f>SUM('㈱塩釜:機船'!R58)</f>
        <v>0</v>
      </c>
      <c r="S58" s="3">
        <f>SUM('㈱塩釜:機船'!S58)</f>
        <v>0</v>
      </c>
      <c r="T58" s="3">
        <f>SUM('㈱塩釜:機船'!T58)</f>
        <v>0</v>
      </c>
      <c r="U58" s="3">
        <f>SUM('㈱塩釜:機船'!U58)</f>
        <v>0</v>
      </c>
      <c r="V58" s="3">
        <f>SUM('㈱塩釜:機船'!V58)</f>
        <v>0</v>
      </c>
      <c r="W58" s="3">
        <f>SUM('㈱塩釜:機船'!W58)</f>
        <v>0</v>
      </c>
      <c r="X58" s="4">
        <f>SUM('㈱塩釜:機船'!X58)</f>
        <v>0</v>
      </c>
      <c r="Y58" s="3">
        <f>SUM('㈱塩釜:機船'!Y58)</f>
        <v>0</v>
      </c>
      <c r="Z58" s="3">
        <f>SUM('㈱塩釜:機船'!Z58)</f>
        <v>0</v>
      </c>
      <c r="AA58" s="3">
        <f>SUM('㈱塩釜:機船'!AA58)</f>
        <v>0</v>
      </c>
      <c r="AB58" s="3">
        <f>SUM('㈱塩釜:機船'!AB58)</f>
        <v>0</v>
      </c>
      <c r="AC58" s="3">
        <f>SUM('㈱塩釜:機船'!AC58)</f>
        <v>0</v>
      </c>
      <c r="AD58" s="3">
        <f>SUM('㈱塩釜:機船'!AD58)</f>
        <v>0</v>
      </c>
      <c r="AE58" s="3">
        <f>SUM('㈱塩釜:機船'!AE58)</f>
        <v>0</v>
      </c>
      <c r="AF58" s="3">
        <f>SUM('㈱塩釜:機船'!AF58)</f>
        <v>0</v>
      </c>
      <c r="AG58" s="3">
        <f>SUM('㈱塩釜:機船'!AG58)</f>
        <v>0</v>
      </c>
      <c r="AH58" s="3">
        <f>SUM('㈱塩釜:機船'!AH58)</f>
        <v>0</v>
      </c>
      <c r="AI58" s="3">
        <f>SUM('㈱塩釜:機船'!AI58)</f>
        <v>0</v>
      </c>
      <c r="AJ58" s="3">
        <f>SUM('㈱塩釜:機船'!AJ58)</f>
        <v>0</v>
      </c>
      <c r="AK58" s="3">
        <f>SUM('㈱塩釜:機船'!AK58)</f>
        <v>0</v>
      </c>
      <c r="AL58" s="3">
        <f>SUM('㈱塩釜:機船'!AL58)</f>
        <v>0</v>
      </c>
      <c r="AM58" s="3">
        <f>SUM('㈱塩釜:機船'!AM58)</f>
        <v>0</v>
      </c>
      <c r="AN58" s="3">
        <f t="shared" si="3"/>
        <v>0</v>
      </c>
      <c r="AO58" s="3">
        <f t="shared" si="4"/>
        <v>0</v>
      </c>
      <c r="AP58" s="3">
        <f t="shared" si="5"/>
        <v>0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>
        <f>SUM('㈱塩釜:機船'!D59)</f>
        <v>0</v>
      </c>
      <c r="E59" s="1">
        <f>SUM('㈱塩釜:機船'!E59)</f>
        <v>0</v>
      </c>
      <c r="F59" s="1">
        <f>SUM('㈱塩釜:機船'!F59)</f>
        <v>0</v>
      </c>
      <c r="G59" s="1">
        <f>SUM('㈱塩釜:機船'!G59)</f>
        <v>0</v>
      </c>
      <c r="H59" s="1">
        <f>SUM('㈱塩釜:機船'!H59)</f>
        <v>0</v>
      </c>
      <c r="I59" s="1">
        <f>SUM('㈱塩釜:機船'!I59)</f>
        <v>0</v>
      </c>
      <c r="J59" s="1">
        <f>SUM('㈱塩釜:機船'!J59)</f>
        <v>0</v>
      </c>
      <c r="K59" s="1">
        <f>SUM('㈱塩釜:機船'!K59)</f>
        <v>0</v>
      </c>
      <c r="L59" s="1">
        <f>SUM('㈱塩釜:機船'!L59)</f>
        <v>0</v>
      </c>
      <c r="M59" s="1">
        <f>SUM('㈱塩釜:機船'!M59)</f>
        <v>0</v>
      </c>
      <c r="N59" s="1">
        <f>SUM('㈱塩釜:機船'!N59)</f>
        <v>0</v>
      </c>
      <c r="O59" s="1">
        <f>SUM('㈱塩釜:機船'!O59)</f>
        <v>0</v>
      </c>
      <c r="P59" s="1">
        <f>SUM('㈱塩釜:機船'!P59)</f>
        <v>0</v>
      </c>
      <c r="Q59" s="1">
        <f>SUM('㈱塩釜:機船'!Q59)</f>
        <v>0</v>
      </c>
      <c r="R59" s="1">
        <f>SUM('㈱塩釜:機船'!R59)</f>
        <v>0</v>
      </c>
      <c r="S59" s="1">
        <f>SUM('㈱塩釜:機船'!S59)</f>
        <v>0</v>
      </c>
      <c r="T59" s="1">
        <f>SUM('㈱塩釜:機船'!T59)</f>
        <v>0</v>
      </c>
      <c r="U59" s="1">
        <f>SUM('㈱塩釜:機船'!U59)</f>
        <v>0</v>
      </c>
      <c r="V59" s="1">
        <f>SUM('㈱塩釜:機船'!V59)</f>
        <v>0</v>
      </c>
      <c r="W59" s="1">
        <f>SUM('㈱塩釜:機船'!W59)</f>
        <v>0</v>
      </c>
      <c r="X59" s="6">
        <f>SUM('㈱塩釜:機船'!X59)</f>
        <v>0</v>
      </c>
      <c r="Y59" s="1">
        <f>SUM('㈱塩釜:機船'!Y59)</f>
        <v>0</v>
      </c>
      <c r="Z59" s="1">
        <f>SUM('㈱塩釜:機船'!Z59)</f>
        <v>0</v>
      </c>
      <c r="AA59" s="1">
        <f>SUM('㈱塩釜:機船'!AA59)</f>
        <v>0</v>
      </c>
      <c r="AB59" s="1">
        <f>SUM('㈱塩釜:機船'!AB59)</f>
        <v>0</v>
      </c>
      <c r="AC59" s="1">
        <f>SUM('㈱塩釜:機船'!AC59)</f>
        <v>0</v>
      </c>
      <c r="AD59" s="1">
        <f>SUM('㈱塩釜:機船'!AD59)</f>
        <v>0</v>
      </c>
      <c r="AE59" s="1">
        <f>SUM('㈱塩釜:機船'!AE59)</f>
        <v>0</v>
      </c>
      <c r="AF59" s="1">
        <f>SUM('㈱塩釜:機船'!AF59)</f>
        <v>0</v>
      </c>
      <c r="AG59" s="1">
        <f>SUM('㈱塩釜:機船'!AG59)</f>
        <v>0</v>
      </c>
      <c r="AH59" s="1">
        <f>SUM('㈱塩釜:機船'!AH59)</f>
        <v>0</v>
      </c>
      <c r="AI59" s="1">
        <f>SUM('㈱塩釜:機船'!AI59)</f>
        <v>0</v>
      </c>
      <c r="AJ59" s="1">
        <f>SUM('㈱塩釜:機船'!AJ59)</f>
        <v>0</v>
      </c>
      <c r="AK59" s="1">
        <f>SUM('㈱塩釜:機船'!AK59)</f>
        <v>0</v>
      </c>
      <c r="AL59" s="1">
        <f>SUM('㈱塩釜:機船'!AL59)</f>
        <v>0</v>
      </c>
      <c r="AM59" s="1">
        <f>SUM('㈱塩釜:機船'!AM59)</f>
        <v>0</v>
      </c>
      <c r="AN59" s="1">
        <f t="shared" si="3"/>
        <v>0</v>
      </c>
      <c r="AO59" s="1">
        <f t="shared" si="4"/>
        <v>0</v>
      </c>
      <c r="AP59" s="1">
        <f t="shared" si="5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>
        <f>SUM('㈱塩釜:機船'!D60)</f>
        <v>0</v>
      </c>
      <c r="E60" s="2">
        <f>SUM('㈱塩釜:機船'!E60)</f>
        <v>0</v>
      </c>
      <c r="F60" s="2">
        <f>SUM('㈱塩釜:機船'!F60)</f>
        <v>0</v>
      </c>
      <c r="G60" s="2">
        <f>SUM('㈱塩釜:機船'!G60)</f>
        <v>0</v>
      </c>
      <c r="H60" s="2">
        <f>SUM('㈱塩釜:機船'!H60)</f>
        <v>0</v>
      </c>
      <c r="I60" s="2">
        <f>SUM('㈱塩釜:機船'!I60)</f>
        <v>0</v>
      </c>
      <c r="J60" s="2">
        <f>SUM('㈱塩釜:機船'!J60)</f>
        <v>0</v>
      </c>
      <c r="K60" s="2">
        <f>SUM('㈱塩釜:機船'!K60)</f>
        <v>0</v>
      </c>
      <c r="L60" s="2">
        <f>SUM('㈱塩釜:機船'!L60)</f>
        <v>0</v>
      </c>
      <c r="M60" s="2">
        <f>SUM('㈱塩釜:機船'!M60)</f>
        <v>0</v>
      </c>
      <c r="N60" s="2">
        <f>SUM('㈱塩釜:機船'!N60)</f>
        <v>0</v>
      </c>
      <c r="O60" s="2">
        <f>SUM('㈱塩釜:機船'!O60)</f>
        <v>0</v>
      </c>
      <c r="P60" s="2">
        <f>SUM('㈱塩釜:機船'!P60)</f>
        <v>0</v>
      </c>
      <c r="Q60" s="2">
        <f>SUM('㈱塩釜:機船'!Q60)</f>
        <v>0</v>
      </c>
      <c r="R60" s="2">
        <f>SUM('㈱塩釜:機船'!R60)</f>
        <v>0</v>
      </c>
      <c r="S60" s="2">
        <f>SUM('㈱塩釜:機船'!S60)</f>
        <v>0</v>
      </c>
      <c r="T60" s="2">
        <f>SUM('㈱塩釜:機船'!T60)</f>
        <v>0</v>
      </c>
      <c r="U60" s="2">
        <f>SUM('㈱塩釜:機船'!U60)</f>
        <v>0</v>
      </c>
      <c r="V60" s="2">
        <f>SUM('㈱塩釜:機船'!V60)</f>
        <v>0</v>
      </c>
      <c r="W60" s="2">
        <f>SUM('㈱塩釜:機船'!W60)</f>
        <v>0</v>
      </c>
      <c r="X60" s="7">
        <f>SUM('㈱塩釜:機船'!X60)</f>
        <v>0</v>
      </c>
      <c r="Y60" s="2">
        <f>SUM('㈱塩釜:機船'!Y60)</f>
        <v>0</v>
      </c>
      <c r="Z60" s="2">
        <f>SUM('㈱塩釜:機船'!Z60)</f>
        <v>0</v>
      </c>
      <c r="AA60" s="2">
        <f>SUM('㈱塩釜:機船'!AA60)</f>
        <v>0</v>
      </c>
      <c r="AB60" s="2">
        <f>SUM('㈱塩釜:機船'!AB60)</f>
        <v>0</v>
      </c>
      <c r="AC60" s="2">
        <f>SUM('㈱塩釜:機船'!AC60)</f>
        <v>0</v>
      </c>
      <c r="AD60" s="2">
        <f>SUM('㈱塩釜:機船'!AD60)</f>
        <v>0</v>
      </c>
      <c r="AE60" s="2">
        <f>SUM('㈱塩釜:機船'!AE60)</f>
        <v>0</v>
      </c>
      <c r="AF60" s="2">
        <f>SUM('㈱塩釜:機船'!AF60)</f>
        <v>0</v>
      </c>
      <c r="AG60" s="2">
        <f>SUM('㈱塩釜:機船'!AG60)</f>
        <v>0</v>
      </c>
      <c r="AH60" s="2">
        <f>SUM('㈱塩釜:機船'!AH60)</f>
        <v>0</v>
      </c>
      <c r="AI60" s="2">
        <f>SUM('㈱塩釜:機船'!AI60)</f>
        <v>0</v>
      </c>
      <c r="AJ60" s="2">
        <f>SUM('㈱塩釜:機船'!AJ60)</f>
        <v>0</v>
      </c>
      <c r="AK60" s="2">
        <f>SUM('㈱塩釜:機船'!AK60)</f>
        <v>0</v>
      </c>
      <c r="AL60" s="2">
        <f>SUM('㈱塩釜:機船'!AL60)</f>
        <v>0</v>
      </c>
      <c r="AM60" s="2">
        <f>SUM('㈱塩釜:機船'!AM60)</f>
        <v>0</v>
      </c>
      <c r="AN60" s="2">
        <f t="shared" si="3"/>
        <v>0</v>
      </c>
      <c r="AO60" s="2">
        <f t="shared" si="4"/>
        <v>0</v>
      </c>
      <c r="AP60" s="2">
        <f t="shared" si="5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 aca="true" t="shared" si="6" ref="D61:AM61">+D6+D8+D10+D12+D14+D16+D18+D20+D22+D24+D26+D28+D30+D32+D34+D36+D38+D40+D42+D44+D46+D48+D50+D52+D54+D56+D58</f>
        <v>116</v>
      </c>
      <c r="E61" s="3">
        <f t="shared" si="6"/>
        <v>30.818400000000004</v>
      </c>
      <c r="F61" s="3">
        <f t="shared" si="6"/>
        <v>10263.088</v>
      </c>
      <c r="G61" s="3">
        <f t="shared" si="6"/>
        <v>144</v>
      </c>
      <c r="H61" s="3">
        <f t="shared" si="6"/>
        <v>83.8619</v>
      </c>
      <c r="I61" s="3">
        <f t="shared" si="6"/>
        <v>36207.097</v>
      </c>
      <c r="J61" s="3">
        <f t="shared" si="6"/>
        <v>89</v>
      </c>
      <c r="K61" s="3">
        <f t="shared" si="6"/>
        <v>59.1291</v>
      </c>
      <c r="L61" s="3">
        <f t="shared" si="6"/>
        <v>33865.185000000005</v>
      </c>
      <c r="M61" s="3">
        <f t="shared" si="6"/>
        <v>124</v>
      </c>
      <c r="N61" s="3">
        <f t="shared" si="6"/>
        <v>33.2041</v>
      </c>
      <c r="O61" s="3">
        <f t="shared" si="6"/>
        <v>22552.422</v>
      </c>
      <c r="P61" s="3">
        <f t="shared" si="6"/>
        <v>177</v>
      </c>
      <c r="Q61" s="3">
        <f t="shared" si="6"/>
        <v>57.8836</v>
      </c>
      <c r="R61" s="3">
        <f t="shared" si="6"/>
        <v>29493.964550000004</v>
      </c>
      <c r="S61" s="3">
        <f t="shared" si="6"/>
        <v>202</v>
      </c>
      <c r="T61" s="3">
        <f t="shared" si="6"/>
        <v>90.8862</v>
      </c>
      <c r="U61" s="3">
        <f t="shared" si="6"/>
        <v>57265.7951</v>
      </c>
      <c r="V61" s="3">
        <f t="shared" si="6"/>
        <v>183</v>
      </c>
      <c r="W61" s="3">
        <f t="shared" si="6"/>
        <v>55.8992</v>
      </c>
      <c r="X61" s="4">
        <f t="shared" si="6"/>
        <v>28053.990149999998</v>
      </c>
      <c r="Y61" s="3">
        <f t="shared" si="6"/>
        <v>169</v>
      </c>
      <c r="Z61" s="3">
        <f t="shared" si="6"/>
        <v>44.0597</v>
      </c>
      <c r="AA61" s="3">
        <f t="shared" si="6"/>
        <v>33542.33395</v>
      </c>
      <c r="AB61" s="3">
        <f t="shared" si="6"/>
        <v>100</v>
      </c>
      <c r="AC61" s="3">
        <f t="shared" si="6"/>
        <v>25.895200000000003</v>
      </c>
      <c r="AD61" s="3">
        <f t="shared" si="6"/>
        <v>31352.346</v>
      </c>
      <c r="AE61" s="3">
        <f t="shared" si="6"/>
        <v>160</v>
      </c>
      <c r="AF61" s="3">
        <f t="shared" si="6"/>
        <v>49.6571</v>
      </c>
      <c r="AG61" s="3">
        <f t="shared" si="6"/>
        <v>40616.422999999995</v>
      </c>
      <c r="AH61" s="3">
        <f t="shared" si="6"/>
        <v>152</v>
      </c>
      <c r="AI61" s="3">
        <f t="shared" si="6"/>
        <v>36.1816</v>
      </c>
      <c r="AJ61" s="3">
        <f t="shared" si="6"/>
        <v>38475.194</v>
      </c>
      <c r="AK61" s="3">
        <f t="shared" si="6"/>
        <v>171</v>
      </c>
      <c r="AL61" s="3">
        <f t="shared" si="6"/>
        <v>79.4668</v>
      </c>
      <c r="AM61" s="3">
        <f t="shared" si="6"/>
        <v>44094.965</v>
      </c>
      <c r="AN61" s="3">
        <f t="shared" si="3"/>
        <v>1787</v>
      </c>
      <c r="AO61" s="3">
        <f t="shared" si="4"/>
        <v>646.9429000000001</v>
      </c>
      <c r="AP61" s="3">
        <f t="shared" si="5"/>
        <v>405782.80374999996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/>
      <c r="C62" s="112" t="s">
        <v>63</v>
      </c>
      <c r="D62" s="1">
        <f aca="true" t="shared" si="7" ref="D62:AM62">D59</f>
        <v>0</v>
      </c>
      <c r="E62" s="1">
        <f t="shared" si="7"/>
        <v>0</v>
      </c>
      <c r="F62" s="1">
        <f t="shared" si="7"/>
        <v>0</v>
      </c>
      <c r="G62" s="1">
        <f t="shared" si="7"/>
        <v>0</v>
      </c>
      <c r="H62" s="1">
        <f t="shared" si="7"/>
        <v>0</v>
      </c>
      <c r="I62" s="1">
        <f t="shared" si="7"/>
        <v>0</v>
      </c>
      <c r="J62" s="1">
        <f t="shared" si="7"/>
        <v>0</v>
      </c>
      <c r="K62" s="1">
        <f t="shared" si="7"/>
        <v>0</v>
      </c>
      <c r="L62" s="1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1">
        <f t="shared" si="7"/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6">
        <f t="shared" si="7"/>
        <v>0</v>
      </c>
      <c r="Y62" s="1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0</v>
      </c>
      <c r="AL62" s="1">
        <f t="shared" si="7"/>
        <v>0</v>
      </c>
      <c r="AM62" s="1">
        <f t="shared" si="7"/>
        <v>0</v>
      </c>
      <c r="AN62" s="1">
        <f t="shared" si="3"/>
        <v>0</v>
      </c>
      <c r="AO62" s="1">
        <f t="shared" si="4"/>
        <v>0</v>
      </c>
      <c r="AP62" s="1">
        <f t="shared" si="5"/>
        <v>0</v>
      </c>
      <c r="AQ62" s="99" t="s">
        <v>79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+D7+D9+D11+D13+D15+D17+D19+D21+D23+D25+D27+D29+D31+D33+D35+D37+D39+D41+D43+D45+D47+D49+D51+D53+D55+D57+D60</f>
        <v>27</v>
      </c>
      <c r="E63" s="2">
        <f>+E7+E9+E11+E13+E15+E17+E19+E21+E23+E25+E27+E29+E31+E33+E35+E37+E39+E41+E43+E45+E47+E49+E51+E53+E55+E57+E60</f>
        <v>663.1442</v>
      </c>
      <c r="F63" s="2">
        <f>+F7+F9+F11+F13+F15+F17+F19+F21+F23+F25+F27+F29+F31+F33+F35+F37+F39+F41+F43+F45+F47+F49+F51+F53+F55+F57+F60</f>
        <v>267162.919</v>
      </c>
      <c r="G63" s="2">
        <f>+G7+G9+G11+G13+G15+G17+G19+G21+G23+G25+G27+G29+G31+G33+G35+G37+G39+G41+G43+G45+G47+G49+G51+G53+G55+G57+G60</f>
        <v>21</v>
      </c>
      <c r="H63" s="2">
        <f>H43</f>
        <v>499.6898</v>
      </c>
      <c r="I63" s="2">
        <f>I43</f>
        <v>253691.70900000003</v>
      </c>
      <c r="J63" s="2">
        <f>+J7+J9+J11+J13+J15+J17+J19+J21+J23+J25+J27+J29+J31+J33+J35+J37+J39+J41+J43+J45+J47+J49+J51+J53+J55+J57+J60</f>
        <v>17</v>
      </c>
      <c r="K63" s="2">
        <f>+K7+K9+K11+K13+K15+K17+K19+K21+K23+K25+K27+K29+K31+K33+K35+K37+K39+K41+K43+K45+K47+K49+K51+K53+K55+K57+K60</f>
        <v>345.9738</v>
      </c>
      <c r="L63" s="2">
        <f>+L7+L9+L11+L13+L15+L17+L19+L21+L23+L25+L27+L29+L31+L33+L35+L37+L39+L41+L43+L45+L47+L49+L51+L53+L55+L57+L60</f>
        <v>194824.43099999998</v>
      </c>
      <c r="M63" s="2">
        <f aca="true" t="shared" si="8" ref="M63:AE63">+M7+M9+M11+M13+M15+M17+M19+M21+M23+M25+M27+M29+M31+M33+M35+M37+M39+M41+M43+M45+M47+M49+M51+M53+M55+M57+M60</f>
        <v>25</v>
      </c>
      <c r="N63" s="2">
        <f t="shared" si="8"/>
        <v>454.2029</v>
      </c>
      <c r="O63" s="2">
        <f t="shared" si="8"/>
        <v>233477.364</v>
      </c>
      <c r="P63" s="2">
        <f t="shared" si="8"/>
        <v>21</v>
      </c>
      <c r="Q63" s="2">
        <f t="shared" si="8"/>
        <v>436.8154</v>
      </c>
      <c r="R63" s="2">
        <f t="shared" si="8"/>
        <v>163193.08265</v>
      </c>
      <c r="S63" s="2">
        <f t="shared" si="8"/>
        <v>15</v>
      </c>
      <c r="T63" s="2">
        <f t="shared" si="8"/>
        <v>179.1312</v>
      </c>
      <c r="U63" s="2">
        <f t="shared" si="8"/>
        <v>81091.3031</v>
      </c>
      <c r="V63" s="2">
        <f t="shared" si="8"/>
        <v>12</v>
      </c>
      <c r="W63" s="2">
        <f t="shared" si="8"/>
        <v>343.223</v>
      </c>
      <c r="X63" s="7">
        <f t="shared" si="8"/>
        <v>160106.7635</v>
      </c>
      <c r="Y63" s="2">
        <f t="shared" si="8"/>
        <v>31</v>
      </c>
      <c r="Z63" s="2">
        <f t="shared" si="8"/>
        <v>760.7272</v>
      </c>
      <c r="AA63" s="2">
        <f t="shared" si="8"/>
        <v>425701.30505</v>
      </c>
      <c r="AB63" s="2">
        <f t="shared" si="8"/>
        <v>75</v>
      </c>
      <c r="AC63" s="2">
        <f t="shared" si="8"/>
        <v>503.8664</v>
      </c>
      <c r="AD63" s="2">
        <f t="shared" si="8"/>
        <v>591835.699</v>
      </c>
      <c r="AE63" s="2">
        <f t="shared" si="8"/>
        <v>117</v>
      </c>
      <c r="AF63" s="2">
        <f>AF7+AF9+AF11+AF13+AF15+AF17+AF19+AF21+AF23+AF25+AF27+AF29+AF31+AF33+AF35+AF37+AF39+AF41+AF43+AF45+AF47+AF49+AF51+AF53+AF55+AF57+AF60</f>
        <v>1109.3553000000002</v>
      </c>
      <c r="AG63" s="2">
        <f aca="true" t="shared" si="9" ref="AG63:AM63">+AG7+AG9+AG11+AG13+AG15+AG17+AG19+AG21+AG23+AG25+AG27+AG29+AG31+AG33+AG35+AG37+AG39+AG41+AG43+AG45+AG47+AG49+AG51+AG53+AG55+AG57+AG60</f>
        <v>1047612.9810000001</v>
      </c>
      <c r="AH63" s="2">
        <f t="shared" si="9"/>
        <v>80</v>
      </c>
      <c r="AI63" s="2">
        <f t="shared" si="9"/>
        <v>838.6964</v>
      </c>
      <c r="AJ63" s="2">
        <f t="shared" si="9"/>
        <v>851092.627</v>
      </c>
      <c r="AK63" s="2">
        <f t="shared" si="9"/>
        <v>57</v>
      </c>
      <c r="AL63" s="2">
        <f t="shared" si="9"/>
        <v>991.1184000000001</v>
      </c>
      <c r="AM63" s="2">
        <f t="shared" si="9"/>
        <v>650574.2150000001</v>
      </c>
      <c r="AN63" s="8">
        <f t="shared" si="3"/>
        <v>498</v>
      </c>
      <c r="AO63" s="2">
        <f t="shared" si="4"/>
        <v>7125.9439999999995</v>
      </c>
      <c r="AP63" s="2">
        <f t="shared" si="5"/>
        <v>4920364.3993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80</v>
      </c>
      <c r="C64" s="112" t="s">
        <v>23</v>
      </c>
      <c r="D64" s="1">
        <f>SUM('㈱塩釜:機船'!D64)</f>
        <v>277</v>
      </c>
      <c r="E64" s="1">
        <f>SUM('㈱塩釜:機船'!E64)</f>
        <v>63.0345</v>
      </c>
      <c r="F64" s="1">
        <f>SUM('㈱塩釜:機船'!F64)</f>
        <v>48030.997</v>
      </c>
      <c r="G64" s="1">
        <f>SUM('㈱塩釜:機船'!G64)</f>
        <v>349</v>
      </c>
      <c r="H64" s="1">
        <f>SUM('㈱塩釜:機船'!H64)</f>
        <v>129.91925</v>
      </c>
      <c r="I64" s="1">
        <f>SUM('㈱塩釜:機船'!I64)</f>
        <v>65865.664</v>
      </c>
      <c r="J64" s="1">
        <f>SUM('㈱塩釜:機船'!J64)</f>
        <v>412</v>
      </c>
      <c r="K64" s="1">
        <f>SUM('㈱塩釜:機船'!K64)</f>
        <v>64.43984</v>
      </c>
      <c r="L64" s="1">
        <f>SUM('㈱塩釜:機船'!L64)</f>
        <v>71281.657</v>
      </c>
      <c r="M64" s="1">
        <f>SUM('㈱塩釜:機船'!M64)</f>
        <v>454</v>
      </c>
      <c r="N64" s="1">
        <f>SUM('㈱塩釜:機船'!N64)</f>
        <v>73.57924</v>
      </c>
      <c r="O64" s="1">
        <f>SUM('㈱塩釜:機船'!O64)</f>
        <v>74573.605</v>
      </c>
      <c r="P64" s="1">
        <f>SUM('㈱塩釜:機船'!P64)</f>
        <v>443</v>
      </c>
      <c r="Q64" s="1">
        <f>SUM('㈱塩釜:機船'!Q64)</f>
        <v>1671.47845</v>
      </c>
      <c r="R64" s="1">
        <f>SUM('㈱塩釜:機船'!R64)</f>
        <v>754020.077</v>
      </c>
      <c r="S64" s="1">
        <f>SUM('㈱塩釜:機船'!S64)</f>
        <v>467</v>
      </c>
      <c r="T64" s="1">
        <f>SUM('㈱塩釜:機船'!T64)</f>
        <v>1154.32045</v>
      </c>
      <c r="U64" s="1">
        <f>SUM('㈱塩釜:機船'!U64)</f>
        <v>522390.536</v>
      </c>
      <c r="V64" s="1">
        <f>SUM('㈱塩釜:機船'!V64)</f>
        <v>449</v>
      </c>
      <c r="W64" s="1">
        <f>SUM('㈱塩釜:機船'!W64)</f>
        <v>513.43985</v>
      </c>
      <c r="X64" s="6">
        <f>SUM('㈱塩釜:機船'!X64)</f>
        <v>279529.915</v>
      </c>
      <c r="Y64" s="1">
        <f>SUM('㈱塩釜:機船'!Y64)</f>
        <v>347</v>
      </c>
      <c r="Z64" s="1">
        <f>SUM('㈱塩釜:機船'!Z64)</f>
        <v>684.21165</v>
      </c>
      <c r="AA64" s="1">
        <f>SUM('㈱塩釜:機船'!AA64)</f>
        <v>358347.411</v>
      </c>
      <c r="AB64" s="1">
        <f>SUM('㈱塩釜:機船'!AB64)</f>
        <v>282</v>
      </c>
      <c r="AC64" s="1">
        <f>SUM('㈱塩釜:機船'!AC64)</f>
        <v>1063.1382</v>
      </c>
      <c r="AD64" s="1">
        <f>SUM('㈱塩釜:機船'!AD64)</f>
        <v>515069.163</v>
      </c>
      <c r="AE64" s="1">
        <f>SUM('㈱塩釜:機船'!AE64)</f>
        <v>316</v>
      </c>
      <c r="AF64" s="1">
        <f>SUM('㈱塩釜:機船'!AF64)</f>
        <v>254.9141</v>
      </c>
      <c r="AG64" s="1">
        <f>SUM('㈱塩釜:機船'!AG64)</f>
        <v>117205.492</v>
      </c>
      <c r="AH64" s="1">
        <f>SUM('㈱塩釜:機船'!AH64)</f>
        <v>306</v>
      </c>
      <c r="AI64" s="1">
        <f>SUM('㈱塩釜:機船'!AI64)</f>
        <v>468.0798</v>
      </c>
      <c r="AJ64" s="1">
        <f>SUM('㈱塩釜:機船'!AJ64)</f>
        <v>206229.393</v>
      </c>
      <c r="AK64" s="1">
        <f>SUM('㈱塩釜:機船'!AK64)</f>
        <v>322</v>
      </c>
      <c r="AL64" s="1">
        <f>SUM('㈱塩釜:機船'!AL64)</f>
        <v>160.03226</v>
      </c>
      <c r="AM64" s="1">
        <f>SUM('㈱塩釜:機船'!AM64)</f>
        <v>83053.599</v>
      </c>
      <c r="AN64" s="9">
        <f t="shared" si="3"/>
        <v>4424</v>
      </c>
      <c r="AO64" s="9">
        <f t="shared" si="4"/>
        <v>6300.587590000001</v>
      </c>
      <c r="AP64" s="1">
        <f t="shared" si="5"/>
        <v>3095597.5090000005</v>
      </c>
      <c r="AQ64" s="79" t="s">
        <v>23</v>
      </c>
      <c r="AR64" s="145" t="s">
        <v>80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>
        <f>SUM('㈱塩釜:機船'!D65)</f>
        <v>502</v>
      </c>
      <c r="E65" s="2">
        <f>SUM('㈱塩釜:機船'!E65)</f>
        <v>65.48349999999999</v>
      </c>
      <c r="F65" s="2">
        <f>SUM('㈱塩釜:機船'!F65)</f>
        <v>69651.86499999999</v>
      </c>
      <c r="G65" s="2">
        <f>SUM('㈱塩釜:機船'!G65)</f>
        <v>557</v>
      </c>
      <c r="H65" s="2">
        <f>SUM('㈱塩釜:機船'!H65)</f>
        <v>567.23895</v>
      </c>
      <c r="I65" s="2">
        <f>SUM('㈱塩釜:機船'!I65)</f>
        <v>219513.522</v>
      </c>
      <c r="J65" s="2">
        <f>SUM('㈱塩釜:機船'!J65)</f>
        <v>675</v>
      </c>
      <c r="K65" s="2">
        <f>SUM('㈱塩釜:機船'!K65)</f>
        <v>677.34306</v>
      </c>
      <c r="L65" s="2">
        <f>SUM('㈱塩釜:機船'!L65)</f>
        <v>276921.23</v>
      </c>
      <c r="M65" s="2">
        <f>SUM('㈱塩釜:機船'!M65)</f>
        <v>640</v>
      </c>
      <c r="N65" s="2">
        <f>SUM('㈱塩釜:機船'!N65)</f>
        <v>67.79417000000001</v>
      </c>
      <c r="O65" s="2">
        <f>SUM('㈱塩釜:機船'!O65)</f>
        <v>92984.112</v>
      </c>
      <c r="P65" s="2">
        <f>SUM('㈱塩釜:機船'!P65)</f>
        <v>531</v>
      </c>
      <c r="Q65" s="2">
        <f>SUM('㈱塩釜:機船'!Q65)</f>
        <v>55.6023</v>
      </c>
      <c r="R65" s="2">
        <f>SUM('㈱塩釜:機船'!R65)</f>
        <v>69973.2558</v>
      </c>
      <c r="S65" s="2">
        <f>SUM('㈱塩釜:機船'!S65)</f>
        <v>546</v>
      </c>
      <c r="T65" s="2">
        <f>SUM('㈱塩釜:機船'!T65)</f>
        <v>67.0249</v>
      </c>
      <c r="U65" s="2">
        <f>SUM('㈱塩釜:機船'!U65)</f>
        <v>77044.5218</v>
      </c>
      <c r="V65" s="2">
        <f>SUM('㈱塩釜:機船'!V65)</f>
        <v>588</v>
      </c>
      <c r="W65" s="2">
        <f>SUM('㈱塩釜:機船'!W65)</f>
        <v>73.5329</v>
      </c>
      <c r="X65" s="7">
        <f>SUM('㈱塩釜:機船'!X65)</f>
        <v>88246.30635</v>
      </c>
      <c r="Y65" s="2">
        <f>SUM('㈱塩釜:機船'!Y65)</f>
        <v>548</v>
      </c>
      <c r="Z65" s="2">
        <f>SUM('㈱塩釜:機船'!Z65)</f>
        <v>266.3813</v>
      </c>
      <c r="AA65" s="2">
        <f>SUM('㈱塩釜:機船'!AA65)</f>
        <v>160489.359</v>
      </c>
      <c r="AB65" s="2">
        <f>SUM('㈱塩釜:機船'!AB65)</f>
        <v>496</v>
      </c>
      <c r="AC65" s="2">
        <f>SUM('㈱塩釜:機船'!AC65)</f>
        <v>248.08089999999999</v>
      </c>
      <c r="AD65" s="2">
        <f>SUM('㈱塩釜:機船'!AD65)</f>
        <v>131745.50400000002</v>
      </c>
      <c r="AE65" s="2">
        <f>SUM('㈱塩釜:機船'!AE65)</f>
        <v>548</v>
      </c>
      <c r="AF65" s="2">
        <f>SUM('㈱塩釜:機船'!AF65)</f>
        <v>275.6238</v>
      </c>
      <c r="AG65" s="2">
        <f>SUM('㈱塩釜:機船'!AG65)</f>
        <v>126354.391</v>
      </c>
      <c r="AH65" s="2">
        <f>SUM('㈱塩釜:機船'!AH65)</f>
        <v>513</v>
      </c>
      <c r="AI65" s="2">
        <f>SUM('㈱塩釜:機船'!AI65)</f>
        <v>61.1311</v>
      </c>
      <c r="AJ65" s="2">
        <f>SUM('㈱塩釜:機船'!AJ65)</f>
        <v>49698.021</v>
      </c>
      <c r="AK65" s="2">
        <f>SUM('㈱塩釜:機船'!AK65)</f>
        <v>689</v>
      </c>
      <c r="AL65" s="2">
        <f>SUM('㈱塩釜:機船'!AL65)</f>
        <v>326.51750000000004</v>
      </c>
      <c r="AM65" s="2">
        <f>SUM('㈱塩釜:機船'!AM65)</f>
        <v>206829.445</v>
      </c>
      <c r="AN65" s="2">
        <f t="shared" si="3"/>
        <v>6833</v>
      </c>
      <c r="AO65" s="2">
        <f t="shared" si="4"/>
        <v>2751.75438</v>
      </c>
      <c r="AP65" s="2">
        <f t="shared" si="5"/>
        <v>1569451.53295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81</v>
      </c>
      <c r="C66" s="112" t="s">
        <v>23</v>
      </c>
      <c r="D66" s="1">
        <f>SUM('㈱塩釜:機船'!D66)</f>
        <v>0</v>
      </c>
      <c r="E66" s="1">
        <f>SUM('㈱塩釜:機船'!E66)</f>
        <v>0</v>
      </c>
      <c r="F66" s="1">
        <f>SUM('㈱塩釜:機船'!F66)</f>
        <v>0</v>
      </c>
      <c r="G66" s="1">
        <f>SUM('㈱塩釜:機船'!G66)</f>
        <v>0</v>
      </c>
      <c r="H66" s="1">
        <f>SUM('㈱塩釜:機船'!H66)</f>
        <v>0</v>
      </c>
      <c r="I66" s="1">
        <f>SUM('㈱塩釜:機船'!I66)</f>
        <v>0</v>
      </c>
      <c r="J66" s="1">
        <f>SUM('㈱塩釜:機船'!J66)</f>
        <v>0</v>
      </c>
      <c r="K66" s="1">
        <f>SUM('㈱塩釜:機船'!K66)</f>
        <v>0</v>
      </c>
      <c r="L66" s="1">
        <f>SUM('㈱塩釜:機船'!L66)</f>
        <v>0</v>
      </c>
      <c r="M66" s="1">
        <f>SUM('㈱塩釜:機船'!M66)</f>
        <v>0</v>
      </c>
      <c r="N66" s="1">
        <f>SUM('㈱塩釜:機船'!N66)</f>
        <v>0</v>
      </c>
      <c r="O66" s="1">
        <f>SUM('㈱塩釜:機船'!O66)</f>
        <v>0</v>
      </c>
      <c r="P66" s="1">
        <f>SUM('㈱塩釜:機船'!P66)</f>
        <v>0</v>
      </c>
      <c r="Q66" s="1">
        <f>SUM('㈱塩釜:機船'!Q66)</f>
        <v>0</v>
      </c>
      <c r="R66" s="1">
        <f>SUM('㈱塩釜:機船'!R66)</f>
        <v>0</v>
      </c>
      <c r="S66" s="1">
        <f>SUM('㈱塩釜:機船'!S66)</f>
        <v>0</v>
      </c>
      <c r="T66" s="1">
        <f>SUM('㈱塩釜:機船'!T66)</f>
        <v>0</v>
      </c>
      <c r="U66" s="1">
        <f>SUM('㈱塩釜:機船'!U66)</f>
        <v>0</v>
      </c>
      <c r="V66" s="1">
        <f>SUM('㈱塩釜:機船'!V66)</f>
        <v>0</v>
      </c>
      <c r="W66" s="1">
        <f>SUM('㈱塩釜:機船'!W66)</f>
        <v>0</v>
      </c>
      <c r="X66" s="6">
        <f>SUM('㈱塩釜:機船'!X66)</f>
        <v>0</v>
      </c>
      <c r="Y66" s="1">
        <f>SUM('㈱塩釜:機船'!Y66)</f>
        <v>0</v>
      </c>
      <c r="Z66" s="1">
        <f>SUM('㈱塩釜:機船'!Z66)</f>
        <v>0</v>
      </c>
      <c r="AA66" s="1">
        <f>SUM('㈱塩釜:機船'!AA66)</f>
        <v>0</v>
      </c>
      <c r="AB66" s="1">
        <f>SUM('㈱塩釜:機船'!AB66)</f>
        <v>0</v>
      </c>
      <c r="AC66" s="1">
        <f>SUM('㈱塩釜:機船'!AC66)</f>
        <v>0</v>
      </c>
      <c r="AD66" s="1">
        <f>SUM('㈱塩釜:機船'!AD66)</f>
        <v>0</v>
      </c>
      <c r="AE66" s="1">
        <f>SUM('㈱塩釜:機船'!AE66)</f>
        <v>0</v>
      </c>
      <c r="AF66" s="1">
        <f>SUM('㈱塩釜:機船'!AF66)</f>
        <v>0</v>
      </c>
      <c r="AG66" s="1">
        <f>SUM('㈱塩釜:機船'!AG66)</f>
        <v>0</v>
      </c>
      <c r="AH66" s="1">
        <f>SUM('㈱塩釜:機船'!AH66)</f>
        <v>0</v>
      </c>
      <c r="AI66" s="1">
        <f>SUM('㈱塩釜:機船'!AI66)</f>
        <v>0</v>
      </c>
      <c r="AJ66" s="1">
        <f>SUM('㈱塩釜:機船'!AJ66)</f>
        <v>0</v>
      </c>
      <c r="AK66" s="1">
        <f>SUM('㈱塩釜:機船'!AK66)</f>
        <v>0</v>
      </c>
      <c r="AL66" s="1">
        <f>SUM('㈱塩釜:機船'!AL66)</f>
        <v>0</v>
      </c>
      <c r="AM66" s="1">
        <f>SUM('㈱塩釜:機船'!AM66)</f>
        <v>0</v>
      </c>
      <c r="AN66" s="1">
        <f aca="true" t="shared" si="10" ref="AN66:AP67">+D66+G66+J66+M66+P66+S66+V66+Y66+AB66+AE66+AH66+AK66</f>
        <v>0</v>
      </c>
      <c r="AO66" s="1">
        <f t="shared" si="10"/>
        <v>0</v>
      </c>
      <c r="AP66" s="1">
        <f t="shared" si="10"/>
        <v>0</v>
      </c>
      <c r="AQ66" s="79" t="s">
        <v>23</v>
      </c>
      <c r="AR66" s="145" t="s">
        <v>81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>
        <f>SUM('㈱塩釜:機船'!D67)</f>
        <v>0</v>
      </c>
      <c r="E67" s="2">
        <f>SUM('㈱塩釜:機船'!E67)</f>
        <v>0</v>
      </c>
      <c r="F67" s="2">
        <f>SUM('㈱塩釜:機船'!F67)</f>
        <v>0</v>
      </c>
      <c r="G67" s="2">
        <f>SUM('㈱塩釜:機船'!G67)</f>
        <v>0</v>
      </c>
      <c r="H67" s="2">
        <f>SUM('㈱塩釜:機船'!H67)</f>
        <v>0</v>
      </c>
      <c r="I67" s="2">
        <f>SUM('㈱塩釜:機船'!I67)</f>
        <v>0</v>
      </c>
      <c r="J67" s="2">
        <f>SUM('㈱塩釜:機船'!J67)</f>
        <v>0</v>
      </c>
      <c r="K67" s="2">
        <f>SUM('㈱塩釜:機船'!K67)</f>
        <v>0</v>
      </c>
      <c r="L67" s="2">
        <f>SUM('㈱塩釜:機船'!L67)</f>
        <v>0</v>
      </c>
      <c r="M67" s="2">
        <f>SUM('㈱塩釜:機船'!M67)</f>
        <v>0</v>
      </c>
      <c r="N67" s="2">
        <f>SUM('㈱塩釜:機船'!N67)</f>
        <v>0</v>
      </c>
      <c r="O67" s="2">
        <f>SUM('㈱塩釜:機船'!O67)</f>
        <v>0</v>
      </c>
      <c r="P67" s="2">
        <f>SUM('㈱塩釜:機船'!P67)</f>
        <v>0</v>
      </c>
      <c r="Q67" s="2">
        <f>SUM('㈱塩釜:機船'!Q67)</f>
        <v>0</v>
      </c>
      <c r="R67" s="2">
        <f>SUM('㈱塩釜:機船'!R67)</f>
        <v>0</v>
      </c>
      <c r="S67" s="2">
        <f>SUM('㈱塩釜:機船'!S67)</f>
        <v>0</v>
      </c>
      <c r="T67" s="2">
        <f>SUM('㈱塩釜:機船'!T67)</f>
        <v>0</v>
      </c>
      <c r="U67" s="2">
        <f>SUM('㈱塩釜:機船'!U67)</f>
        <v>0</v>
      </c>
      <c r="V67" s="2">
        <f>SUM('㈱塩釜:機船'!V67)</f>
        <v>0</v>
      </c>
      <c r="W67" s="2">
        <f>SUM('㈱塩釜:機船'!W67)</f>
        <v>0</v>
      </c>
      <c r="X67" s="7">
        <f>SUM('㈱塩釜:機船'!X67)</f>
        <v>0</v>
      </c>
      <c r="Y67" s="2">
        <f>SUM('㈱塩釜:機船'!Y67)</f>
        <v>0</v>
      </c>
      <c r="Z67" s="2">
        <f>SUM('㈱塩釜:機船'!Z67)</f>
        <v>0</v>
      </c>
      <c r="AA67" s="2">
        <f>SUM('㈱塩釜:機船'!AA67)</f>
        <v>0</v>
      </c>
      <c r="AB67" s="2">
        <f>SUM('㈱塩釜:機船'!AB67)</f>
        <v>0</v>
      </c>
      <c r="AC67" s="2">
        <f>SUM('㈱塩釜:機船'!AC67)</f>
        <v>0</v>
      </c>
      <c r="AD67" s="2">
        <f>SUM('㈱塩釜:機船'!AD67)</f>
        <v>0</v>
      </c>
      <c r="AE67" s="2">
        <f>SUM('㈱塩釜:機船'!AE67)</f>
        <v>0</v>
      </c>
      <c r="AF67" s="2">
        <f>SUM('㈱塩釜:機船'!AF67)</f>
        <v>0</v>
      </c>
      <c r="AG67" s="2">
        <f>SUM('㈱塩釜:機船'!AG67)</f>
        <v>0</v>
      </c>
      <c r="AH67" s="2">
        <f>SUM('㈱塩釜:機船'!AH67)</f>
        <v>0</v>
      </c>
      <c r="AI67" s="2">
        <f>SUM('㈱塩釜:機船'!AI67)</f>
        <v>0</v>
      </c>
      <c r="AJ67" s="2">
        <f>SUM('㈱塩釜:機船'!AJ67)</f>
        <v>0</v>
      </c>
      <c r="AK67" s="2">
        <f>SUM('㈱塩釜:機船'!AK67)</f>
        <v>0</v>
      </c>
      <c r="AL67" s="2">
        <f>SUM('㈱塩釜:機船'!AL67)</f>
        <v>0</v>
      </c>
      <c r="AM67" s="2">
        <f>SUM('㈱塩釜:機船'!AM67)</f>
        <v>0</v>
      </c>
      <c r="AN67" s="2">
        <f t="shared" si="10"/>
        <v>0</v>
      </c>
      <c r="AO67" s="2">
        <f t="shared" si="10"/>
        <v>0</v>
      </c>
      <c r="AP67" s="2">
        <f t="shared" si="10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f aca="true" t="shared" si="11" ref="D68:N68">+D61+D64+D66</f>
        <v>393</v>
      </c>
      <c r="E68" s="1">
        <f t="shared" si="11"/>
        <v>93.8529</v>
      </c>
      <c r="F68" s="1">
        <f t="shared" si="11"/>
        <v>58294.08500000001</v>
      </c>
      <c r="G68" s="1">
        <f t="shared" si="11"/>
        <v>493</v>
      </c>
      <c r="H68" s="1">
        <f t="shared" si="11"/>
        <v>213.78115000000003</v>
      </c>
      <c r="I68" s="1">
        <f t="shared" si="11"/>
        <v>102072.761</v>
      </c>
      <c r="J68" s="1">
        <f t="shared" si="11"/>
        <v>501</v>
      </c>
      <c r="K68" s="1">
        <f t="shared" si="11"/>
        <v>123.56894</v>
      </c>
      <c r="L68" s="1">
        <f t="shared" si="11"/>
        <v>105146.842</v>
      </c>
      <c r="M68" s="1">
        <f t="shared" si="11"/>
        <v>578</v>
      </c>
      <c r="N68" s="1">
        <f t="shared" si="11"/>
        <v>106.78334</v>
      </c>
      <c r="O68" s="1">
        <f>O61+O64+O66</f>
        <v>97126.027</v>
      </c>
      <c r="P68" s="1">
        <f>+P61+P64+P66</f>
        <v>620</v>
      </c>
      <c r="Q68" s="1">
        <f>+Q61+Q64+Q66</f>
        <v>1729.3620500000002</v>
      </c>
      <c r="R68" s="1">
        <f>+R61+R64+R66</f>
        <v>783514.0415500001</v>
      </c>
      <c r="S68" s="1">
        <f>+S61+S64+S66</f>
        <v>669</v>
      </c>
      <c r="T68" s="1">
        <f>+T61+T64+T66</f>
        <v>1245.2066499999999</v>
      </c>
      <c r="U68" s="1">
        <f>U61+U64+U66</f>
        <v>579656.3311000001</v>
      </c>
      <c r="V68" s="1">
        <f aca="true" t="shared" si="12" ref="V68:AP68">+V61+V64+V66</f>
        <v>632</v>
      </c>
      <c r="W68" s="1">
        <f t="shared" si="12"/>
        <v>569.3390499999999</v>
      </c>
      <c r="X68" s="6">
        <f t="shared" si="12"/>
        <v>307583.90515</v>
      </c>
      <c r="Y68" s="1">
        <f t="shared" si="12"/>
        <v>516</v>
      </c>
      <c r="Z68" s="1">
        <f t="shared" si="12"/>
        <v>728.27135</v>
      </c>
      <c r="AA68" s="1">
        <f t="shared" si="12"/>
        <v>391889.74495</v>
      </c>
      <c r="AB68" s="1">
        <f t="shared" si="12"/>
        <v>382</v>
      </c>
      <c r="AC68" s="1">
        <f t="shared" si="12"/>
        <v>1089.0334</v>
      </c>
      <c r="AD68" s="1">
        <f t="shared" si="12"/>
        <v>546421.509</v>
      </c>
      <c r="AE68" s="1">
        <f t="shared" si="12"/>
        <v>476</v>
      </c>
      <c r="AF68" s="1">
        <f t="shared" si="12"/>
        <v>304.5712</v>
      </c>
      <c r="AG68" s="1">
        <f t="shared" si="12"/>
        <v>157821.91499999998</v>
      </c>
      <c r="AH68" s="1">
        <f t="shared" si="12"/>
        <v>458</v>
      </c>
      <c r="AI68" s="1">
        <f t="shared" si="12"/>
        <v>504.2614</v>
      </c>
      <c r="AJ68" s="1">
        <f t="shared" si="12"/>
        <v>244704.587</v>
      </c>
      <c r="AK68" s="1">
        <f t="shared" si="12"/>
        <v>493</v>
      </c>
      <c r="AL68" s="1">
        <f t="shared" si="12"/>
        <v>239.49906000000001</v>
      </c>
      <c r="AM68" s="1">
        <f t="shared" si="12"/>
        <v>127148.564</v>
      </c>
      <c r="AN68" s="9">
        <f t="shared" si="12"/>
        <v>6211</v>
      </c>
      <c r="AO68" s="1">
        <f t="shared" si="12"/>
        <v>6947.530490000001</v>
      </c>
      <c r="AP68" s="1">
        <f t="shared" si="12"/>
        <v>3501380.3127500005</v>
      </c>
      <c r="AQ68" s="94" t="s">
        <v>23</v>
      </c>
      <c r="AR68" s="168" t="s">
        <v>100</v>
      </c>
      <c r="AS68" s="169"/>
      <c r="AT68" s="52"/>
    </row>
    <row r="69" spans="1:46" ht="18.75">
      <c r="A69" s="181"/>
      <c r="B69" s="182"/>
      <c r="C69" s="116" t="s">
        <v>24</v>
      </c>
      <c r="D69" s="2">
        <f>D63+D65+D67</f>
        <v>529</v>
      </c>
      <c r="E69" s="2">
        <f>+E63+E65+E67</f>
        <v>728.6277</v>
      </c>
      <c r="F69" s="2">
        <f>+F63+F65+F67</f>
        <v>336814.784</v>
      </c>
      <c r="G69" s="2">
        <f>G63+G65+G67</f>
        <v>578</v>
      </c>
      <c r="H69" s="2">
        <f>+H63+H65+H67</f>
        <v>1066.92875</v>
      </c>
      <c r="I69" s="2">
        <f>+I63+I65+I67</f>
        <v>473205.231</v>
      </c>
      <c r="J69" s="2">
        <f>J63+J65+J67</f>
        <v>692</v>
      </c>
      <c r="K69" s="2">
        <f>+K63+K65+K67</f>
        <v>1023.31686</v>
      </c>
      <c r="L69" s="2">
        <f>+L63+L65+L67</f>
        <v>471745.66099999996</v>
      </c>
      <c r="M69" s="2">
        <f>M63+M65+M67</f>
        <v>665</v>
      </c>
      <c r="N69" s="2">
        <f>+N63+N65+N67</f>
        <v>521.99707</v>
      </c>
      <c r="O69" s="2">
        <f>+O63+O65+O67</f>
        <v>326461.476</v>
      </c>
      <c r="P69" s="2">
        <f>P63+P65+P67</f>
        <v>552</v>
      </c>
      <c r="Q69" s="2">
        <f aca="true" t="shared" si="13" ref="Q69:AE69">+Q63+Q65+Q67</f>
        <v>492.4177</v>
      </c>
      <c r="R69" s="2">
        <f t="shared" si="13"/>
        <v>233166.33844999998</v>
      </c>
      <c r="S69" s="2">
        <f t="shared" si="13"/>
        <v>561</v>
      </c>
      <c r="T69" s="2">
        <f t="shared" si="13"/>
        <v>246.1561</v>
      </c>
      <c r="U69" s="2">
        <f t="shared" si="13"/>
        <v>158135.8249</v>
      </c>
      <c r="V69" s="2">
        <f t="shared" si="13"/>
        <v>600</v>
      </c>
      <c r="W69" s="2">
        <f t="shared" si="13"/>
        <v>416.7559</v>
      </c>
      <c r="X69" s="7">
        <f t="shared" si="13"/>
        <v>248353.06985</v>
      </c>
      <c r="Y69" s="2">
        <f t="shared" si="13"/>
        <v>579</v>
      </c>
      <c r="Z69" s="2">
        <f t="shared" si="13"/>
        <v>1027.1085</v>
      </c>
      <c r="AA69" s="2">
        <f t="shared" si="13"/>
        <v>586190.66405</v>
      </c>
      <c r="AB69" s="2">
        <f t="shared" si="13"/>
        <v>571</v>
      </c>
      <c r="AC69" s="2">
        <f t="shared" si="13"/>
        <v>751.9473</v>
      </c>
      <c r="AD69" s="2">
        <f t="shared" si="13"/>
        <v>723581.203</v>
      </c>
      <c r="AE69" s="2">
        <f t="shared" si="13"/>
        <v>665</v>
      </c>
      <c r="AF69" s="2">
        <f>AF63+AF65+AF67</f>
        <v>1384.9791000000002</v>
      </c>
      <c r="AG69" s="2">
        <f>AG63+AG65+AG67</f>
        <v>1173967.3720000002</v>
      </c>
      <c r="AH69" s="2">
        <f aca="true" t="shared" si="14" ref="AH69:AP69">+AH63+AH65+AH67</f>
        <v>593</v>
      </c>
      <c r="AI69" s="2">
        <f t="shared" si="14"/>
        <v>899.8275000000001</v>
      </c>
      <c r="AJ69" s="2">
        <f t="shared" si="14"/>
        <v>900790.6479999999</v>
      </c>
      <c r="AK69" s="2">
        <f t="shared" si="14"/>
        <v>746</v>
      </c>
      <c r="AL69" s="2">
        <f t="shared" si="14"/>
        <v>1317.6359000000002</v>
      </c>
      <c r="AM69" s="2">
        <f t="shared" si="14"/>
        <v>857403.6600000001</v>
      </c>
      <c r="AN69" s="8">
        <f t="shared" si="14"/>
        <v>7331</v>
      </c>
      <c r="AO69" s="2">
        <f t="shared" si="14"/>
        <v>9877.69838</v>
      </c>
      <c r="AP69" s="2">
        <f t="shared" si="14"/>
        <v>6489815.93225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/>
      <c r="C70" s="48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>+D70+G70+M70+P70+S70+V70+Y70+AB70+AE70+AH70+AK70</f>
        <v>0</v>
      </c>
      <c r="AO70" s="11">
        <f>+E70+H70+N70+Q70+T70+W70+Z70+AC70+AF70+AI70+AL70</f>
        <v>0</v>
      </c>
      <c r="AP70" s="11">
        <f>+F70+I70+O70+R70+U70+X70+AA70+AD70+AG70+AJ70+AM70</f>
        <v>0</v>
      </c>
      <c r="AQ70" s="175" t="s">
        <v>102</v>
      </c>
      <c r="AR70" s="151"/>
      <c r="AS70" s="176"/>
      <c r="AT70" s="52"/>
    </row>
    <row r="71" spans="1:46" ht="19.5" thickBot="1">
      <c r="A71" s="172" t="s">
        <v>104</v>
      </c>
      <c r="B71" s="183"/>
      <c r="C71" s="48"/>
      <c r="D71" s="10">
        <f>D68+D69+D70</f>
        <v>922</v>
      </c>
      <c r="E71" s="11">
        <f>E68+E69+E70</f>
        <v>822.4806</v>
      </c>
      <c r="F71" s="11">
        <f>F68+F69</f>
        <v>395108.869</v>
      </c>
      <c r="G71" s="10">
        <f>G68+G69+G70</f>
        <v>1071</v>
      </c>
      <c r="H71" s="11">
        <f>H68+H69+H70</f>
        <v>1280.7099</v>
      </c>
      <c r="I71" s="11">
        <f>I68+I69</f>
        <v>575277.9920000001</v>
      </c>
      <c r="J71" s="10">
        <f>J68+J69+J70</f>
        <v>1193</v>
      </c>
      <c r="K71" s="11">
        <f>K68+K69+K70</f>
        <v>1146.8858</v>
      </c>
      <c r="L71" s="11">
        <f>L68+L69</f>
        <v>576892.503</v>
      </c>
      <c r="M71" s="10">
        <f>M68+M69+M70</f>
        <v>1243</v>
      </c>
      <c r="N71" s="11">
        <f>N68+N69+N70</f>
        <v>628.78041</v>
      </c>
      <c r="O71" s="11">
        <f>O68+O69</f>
        <v>423587.503</v>
      </c>
      <c r="P71" s="10">
        <f>P68+P69+P70</f>
        <v>1172</v>
      </c>
      <c r="Q71" s="11">
        <f>Q68+Q69+Q70</f>
        <v>2221.77975</v>
      </c>
      <c r="R71" s="11">
        <f>R68+R69</f>
        <v>1016680.3800000001</v>
      </c>
      <c r="S71" s="10">
        <f>S68+S69+S70</f>
        <v>1230</v>
      </c>
      <c r="T71" s="11">
        <f>T68+T69+T70</f>
        <v>1491.3627499999998</v>
      </c>
      <c r="U71" s="11">
        <f>U68+U69</f>
        <v>737792.1560000001</v>
      </c>
      <c r="V71" s="10">
        <f>V68+V69+V70</f>
        <v>1232</v>
      </c>
      <c r="W71" s="11">
        <f>W68+W69+W70</f>
        <v>986.0949499999999</v>
      </c>
      <c r="X71" s="12">
        <f>+X68+X69</f>
        <v>555936.975</v>
      </c>
      <c r="Y71" s="10">
        <f>Y68+Y69+Y70</f>
        <v>1095</v>
      </c>
      <c r="Z71" s="11">
        <f>Z68+Z69+Z70</f>
        <v>1755.37985</v>
      </c>
      <c r="AA71" s="11">
        <f>AA68+AA69</f>
        <v>978080.409</v>
      </c>
      <c r="AB71" s="10">
        <f>AB68+AB69+AB70</f>
        <v>953</v>
      </c>
      <c r="AC71" s="11">
        <f>AC68+AC69+AC70</f>
        <v>1840.9807</v>
      </c>
      <c r="AD71" s="11">
        <f>AD68+AD69</f>
        <v>1270002.7119999998</v>
      </c>
      <c r="AE71" s="10">
        <f>AE68+AE69+AE70</f>
        <v>1141</v>
      </c>
      <c r="AF71" s="11">
        <f>AF68+AF69+AF70</f>
        <v>1689.5503000000003</v>
      </c>
      <c r="AG71" s="11">
        <f>AG68+AG69</f>
        <v>1331789.2870000002</v>
      </c>
      <c r="AH71" s="10">
        <f>AH68+AH69+AH70</f>
        <v>1051</v>
      </c>
      <c r="AI71" s="11">
        <f>AI68+AI69+AI70</f>
        <v>1404.0889000000002</v>
      </c>
      <c r="AJ71" s="11">
        <f>AJ68+AJ69</f>
        <v>1145495.2349999999</v>
      </c>
      <c r="AK71" s="10">
        <f>AK68+AK69+AK70</f>
        <v>1239</v>
      </c>
      <c r="AL71" s="11">
        <f>AL68+AL69+AL70</f>
        <v>1557.1349600000003</v>
      </c>
      <c r="AM71" s="11">
        <f>AM68+AM69</f>
        <v>984552.2240000002</v>
      </c>
      <c r="AN71" s="11">
        <f>D71+G71+J71+M71+P71+S71+V71+Y71+AB71+AE71+AH71+AK71</f>
        <v>13542</v>
      </c>
      <c r="AO71" s="11">
        <f>E71+H71+K71+N71+Q71+T71+W71+Z71+AC71+AF71+AI71+AL71</f>
        <v>16825.228870000003</v>
      </c>
      <c r="AP71" s="11">
        <f>F71+I71+L71+O71+R71+U71+X71+AA71+AD71+AG71+AJ71+AM71</f>
        <v>9991196.245</v>
      </c>
      <c r="AQ71" s="165" t="s">
        <v>104</v>
      </c>
      <c r="AR71" s="166"/>
      <c r="AS71" s="167"/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67">
    <mergeCell ref="A1:X1"/>
    <mergeCell ref="A59:B59"/>
    <mergeCell ref="B46:B47"/>
    <mergeCell ref="B44:B45"/>
    <mergeCell ref="B42:B43"/>
    <mergeCell ref="B54:B55"/>
    <mergeCell ref="B52:B53"/>
    <mergeCell ref="B50:B51"/>
    <mergeCell ref="B32:B33"/>
    <mergeCell ref="B30:B31"/>
    <mergeCell ref="B28:B29"/>
    <mergeCell ref="B26:B27"/>
    <mergeCell ref="B40:B41"/>
    <mergeCell ref="B38:B39"/>
    <mergeCell ref="B36:B37"/>
    <mergeCell ref="B34:B35"/>
    <mergeCell ref="B24:B25"/>
    <mergeCell ref="B22:B23"/>
    <mergeCell ref="B20:B21"/>
    <mergeCell ref="B18:B19"/>
    <mergeCell ref="B16:B17"/>
    <mergeCell ref="B14:B15"/>
    <mergeCell ref="AR10:AR11"/>
    <mergeCell ref="AR12:AR13"/>
    <mergeCell ref="AR14:AR15"/>
    <mergeCell ref="AR16:AR17"/>
    <mergeCell ref="B8:B9"/>
    <mergeCell ref="B6:B7"/>
    <mergeCell ref="AR6:AR7"/>
    <mergeCell ref="AR8:AR9"/>
    <mergeCell ref="B12:B13"/>
    <mergeCell ref="B10:B11"/>
    <mergeCell ref="AR18:AR19"/>
    <mergeCell ref="AR20:AR21"/>
    <mergeCell ref="AR22:AR23"/>
    <mergeCell ref="AR40:AR41"/>
    <mergeCell ref="AR24:AR25"/>
    <mergeCell ref="AR26:AR27"/>
    <mergeCell ref="AR28:AR29"/>
    <mergeCell ref="AR30:AR31"/>
    <mergeCell ref="AR42:AR43"/>
    <mergeCell ref="AR44:AR45"/>
    <mergeCell ref="AR46:AR47"/>
    <mergeCell ref="AR32:AR33"/>
    <mergeCell ref="AR34:AR35"/>
    <mergeCell ref="AR36:AR37"/>
    <mergeCell ref="AR38:AR39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70:AJ71 G65:AO69 AF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selection activeCell="K26" sqref="K2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8.62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8.12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113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91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140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>
        <f>SUM('石巻第１:石巻第２'!D6)</f>
        <v>1</v>
      </c>
      <c r="E6" s="1">
        <f>SUM('石巻第１:石巻第２'!E6)</f>
        <v>362.636</v>
      </c>
      <c r="F6" s="1">
        <f>SUM('石巻第１:石巻第２'!F6)</f>
        <v>43613.529</v>
      </c>
      <c r="G6" s="1">
        <f>SUM('石巻第１:石巻第２'!G6)</f>
        <v>0</v>
      </c>
      <c r="H6" s="1">
        <f>SUM('石巻第１:石巻第２'!H6)</f>
        <v>0</v>
      </c>
      <c r="I6" s="1">
        <f>SUM('石巻第１:石巻第２'!I6)</f>
        <v>0</v>
      </c>
      <c r="J6" s="1">
        <f>SUM('石巻第１:石巻第２'!J6)</f>
        <v>0</v>
      </c>
      <c r="K6" s="1">
        <f>SUM('石巻第１:石巻第２'!K6)</f>
        <v>0</v>
      </c>
      <c r="L6" s="1">
        <f>SUM('石巻第１:石巻第２'!L6)</f>
        <v>0</v>
      </c>
      <c r="M6" s="1">
        <f>SUM('石巻第１:石巻第２'!M6)</f>
        <v>0</v>
      </c>
      <c r="N6" s="1">
        <f>SUM('石巻第１:石巻第２'!N6)</f>
        <v>0</v>
      </c>
      <c r="O6" s="1">
        <f>SUM('石巻第１:石巻第２'!O6)</f>
        <v>0</v>
      </c>
      <c r="P6" s="1">
        <f>SUM('石巻第１:石巻第２'!P6)</f>
        <v>1</v>
      </c>
      <c r="Q6" s="1">
        <f>SUM('石巻第１:石巻第２'!Q6)</f>
        <v>8.98</v>
      </c>
      <c r="R6" s="1">
        <f>SUM('石巻第１:石巻第２'!R6)</f>
        <v>1627.143</v>
      </c>
      <c r="S6" s="1">
        <f>SUM('石巻第１:石巻第２'!S6)</f>
        <v>16</v>
      </c>
      <c r="T6" s="1">
        <f>SUM('石巻第１:石巻第２'!T6)</f>
        <v>1416.858</v>
      </c>
      <c r="U6" s="1">
        <f>SUM('石巻第１:石巻第２'!U6)</f>
        <v>255820.254</v>
      </c>
      <c r="V6" s="1">
        <f>SUM('石巻第１:石巻第２'!V6)</f>
        <v>18</v>
      </c>
      <c r="W6" s="1">
        <f>SUM('石巻第１:石巻第２'!W6)</f>
        <v>1731.592</v>
      </c>
      <c r="X6" s="6">
        <f>SUM('石巻第１:石巻第２'!X6)</f>
        <v>321877.761</v>
      </c>
      <c r="Y6" s="1">
        <f>SUM('石巻第１:石巻第２'!Y6)</f>
        <v>10</v>
      </c>
      <c r="Z6" s="1">
        <f>SUM('石巻第１:石巻第２'!Z6)</f>
        <v>1692.739</v>
      </c>
      <c r="AA6" s="1">
        <f>SUM('石巻第１:石巻第２'!AA6)</f>
        <v>241708.592</v>
      </c>
      <c r="AB6" s="1">
        <f>SUM('石巻第１:石巻第２'!AB6)</f>
        <v>7</v>
      </c>
      <c r="AC6" s="1">
        <f>SUM('石巻第１:石巻第２'!AC6)</f>
        <v>963.631</v>
      </c>
      <c r="AD6" s="1">
        <f>SUM('石巻第１:石巻第２'!AD6)</f>
        <v>137068.332</v>
      </c>
      <c r="AE6" s="1">
        <f>SUM('石巻第１:石巻第２'!AE6)</f>
        <v>0</v>
      </c>
      <c r="AF6" s="1">
        <f>SUM('石巻第１:石巻第２'!AF6)</f>
        <v>0</v>
      </c>
      <c r="AG6" s="1">
        <f>SUM('石巻第１:石巻第２'!AG6)</f>
        <v>0</v>
      </c>
      <c r="AH6" s="1">
        <f>SUM('石巻第１:石巻第２'!AH6)</f>
        <v>0</v>
      </c>
      <c r="AI6" s="1">
        <f>SUM('石巻第１:石巻第２'!AI6)</f>
        <v>0</v>
      </c>
      <c r="AJ6" s="1">
        <f>SUM('石巻第１:石巻第２'!AJ6)</f>
        <v>0</v>
      </c>
      <c r="AK6" s="1">
        <f>SUM('石巻第１:石巻第２'!AK6)</f>
        <v>0</v>
      </c>
      <c r="AL6" s="1">
        <f>SUM('石巻第１:石巻第２'!AL6)</f>
        <v>0</v>
      </c>
      <c r="AM6" s="1">
        <f>SUM('石巻第１:石巻第２'!AM6)</f>
        <v>0</v>
      </c>
      <c r="AN6" s="1">
        <f>SUM('石巻第１:石巻第２'!AN6)</f>
        <v>53</v>
      </c>
      <c r="AO6" s="1">
        <f>SUM('石巻第１:石巻第２'!AO6)</f>
        <v>6176.436000000001</v>
      </c>
      <c r="AP6" s="1">
        <f>SUM('石巻第１:石巻第２'!AP6)</f>
        <v>1001715.6109999998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>
        <f>SUM('石巻第１:石巻第２'!D7)</f>
        <v>0</v>
      </c>
      <c r="E7" s="2">
        <f>SUM('石巻第１:石巻第２'!E7)</f>
        <v>0</v>
      </c>
      <c r="F7" s="2">
        <f>SUM('石巻第１:石巻第２'!F7)</f>
        <v>0</v>
      </c>
      <c r="G7" s="2">
        <f>SUM('石巻第１:石巻第２'!G7)</f>
        <v>0</v>
      </c>
      <c r="H7" s="2">
        <f>SUM('石巻第１:石巻第２'!H7)</f>
        <v>0</v>
      </c>
      <c r="I7" s="2">
        <f>SUM('石巻第１:石巻第２'!I7)</f>
        <v>0</v>
      </c>
      <c r="J7" s="2">
        <f>SUM('石巻第１:石巻第２'!J7)</f>
        <v>0</v>
      </c>
      <c r="K7" s="2">
        <f>SUM('石巻第１:石巻第２'!K7)</f>
        <v>0</v>
      </c>
      <c r="L7" s="2">
        <f>SUM('石巻第１:石巻第２'!L7)</f>
        <v>0</v>
      </c>
      <c r="M7" s="2">
        <f>SUM('石巻第１:石巻第２'!M7)</f>
        <v>0</v>
      </c>
      <c r="N7" s="2">
        <f>SUM('石巻第１:石巻第２'!N7)</f>
        <v>0</v>
      </c>
      <c r="O7" s="2">
        <f>SUM('石巻第１:石巻第２'!O7)</f>
        <v>0</v>
      </c>
      <c r="P7" s="2">
        <f>SUM('石巻第１:石巻第２'!P7)</f>
        <v>0</v>
      </c>
      <c r="Q7" s="2">
        <f>SUM('石巻第１:石巻第２'!Q7)</f>
        <v>0</v>
      </c>
      <c r="R7" s="2">
        <f>SUM('石巻第１:石巻第２'!R7)</f>
        <v>0</v>
      </c>
      <c r="S7" s="2">
        <f>SUM('石巻第１:石巻第２'!S7)</f>
        <v>32</v>
      </c>
      <c r="T7" s="2">
        <f>SUM('石巻第１:石巻第２'!T7)</f>
        <v>1938.95</v>
      </c>
      <c r="U7" s="2">
        <f>SUM('石巻第１:石巻第２'!U7)</f>
        <v>360411.516</v>
      </c>
      <c r="V7" s="2">
        <f>SUM('石巻第１:石巻第２'!V7)</f>
        <v>36</v>
      </c>
      <c r="W7" s="2">
        <f>SUM('石巻第１:石巻第２'!W7)</f>
        <v>8365.42</v>
      </c>
      <c r="X7" s="7">
        <f>SUM('石巻第１:石巻第２'!X7)</f>
        <v>1276337.009</v>
      </c>
      <c r="Y7" s="2">
        <f>SUM('石巻第１:石巻第２'!Y7)</f>
        <v>33</v>
      </c>
      <c r="Z7" s="2">
        <f>SUM('石巻第１:石巻第２'!Z7)</f>
        <v>6427.994</v>
      </c>
      <c r="AA7" s="2">
        <f>SUM('石巻第１:石巻第２'!AA7)</f>
        <v>982705.264</v>
      </c>
      <c r="AB7" s="2">
        <f>SUM('石巻第１:石巻第２'!AB7)</f>
        <v>9</v>
      </c>
      <c r="AC7" s="2">
        <f>SUM('石巻第１:石巻第２'!AC7)</f>
        <v>923.633</v>
      </c>
      <c r="AD7" s="2">
        <f>SUM('石巻第１:石巻第２'!AD7)</f>
        <v>162802.298</v>
      </c>
      <c r="AE7" s="2">
        <f>SUM('石巻第１:石巻第２'!AE7)</f>
        <v>0</v>
      </c>
      <c r="AF7" s="2">
        <f>SUM('石巻第１:石巻第２'!AF7)</f>
        <v>0</v>
      </c>
      <c r="AG7" s="2">
        <f>SUM('石巻第１:石巻第２'!AG7)</f>
        <v>0</v>
      </c>
      <c r="AH7" s="2">
        <f>SUM('石巻第１:石巻第２'!AH7)</f>
        <v>0</v>
      </c>
      <c r="AI7" s="2">
        <f>SUM('石巻第１:石巻第２'!AI7)</f>
        <v>0</v>
      </c>
      <c r="AJ7" s="2">
        <f>SUM('石巻第１:石巻第２'!AJ7)</f>
        <v>0</v>
      </c>
      <c r="AK7" s="2">
        <f>SUM('石巻第１:石巻第２'!AK7)</f>
        <v>0</v>
      </c>
      <c r="AL7" s="2">
        <f>SUM('石巻第１:石巻第２'!AL7)</f>
        <v>0</v>
      </c>
      <c r="AM7" s="2">
        <f>SUM('石巻第１:石巻第２'!AM7)</f>
        <v>0</v>
      </c>
      <c r="AN7" s="2">
        <f>SUM('石巻第１:石巻第２'!AN7)</f>
        <v>110</v>
      </c>
      <c r="AO7" s="2">
        <f>SUM('石巻第１:石巻第２'!AO7)</f>
        <v>17655.997000000003</v>
      </c>
      <c r="AP7" s="2">
        <f>SUM('石巻第１:石巻第２'!AP7)</f>
        <v>2782256.087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>
        <f>SUM('石巻第１:石巻第２'!D8)</f>
        <v>1</v>
      </c>
      <c r="E8" s="1">
        <f>SUM('石巻第１:石巻第２'!E8)</f>
        <v>199.284</v>
      </c>
      <c r="F8" s="1">
        <f>SUM('石巻第１:石巻第２'!F8)</f>
        <v>6382.07</v>
      </c>
      <c r="G8" s="1">
        <f>SUM('石巻第１:石巻第２'!G8)</f>
        <v>0</v>
      </c>
      <c r="H8" s="1">
        <f>SUM('石巻第１:石巻第２'!H8)</f>
        <v>0</v>
      </c>
      <c r="I8" s="1">
        <f>SUM('石巻第１:石巻第２'!I8)</f>
        <v>0</v>
      </c>
      <c r="J8" s="1">
        <f>SUM('石巻第１:石巻第２'!J8)</f>
        <v>0</v>
      </c>
      <c r="K8" s="1">
        <f>SUM('石巻第１:石巻第２'!K8)</f>
        <v>0</v>
      </c>
      <c r="L8" s="1">
        <f>SUM('石巻第１:石巻第２'!L8)</f>
        <v>0</v>
      </c>
      <c r="M8" s="1">
        <f>SUM('石巻第１:石巻第２'!M8)</f>
        <v>0</v>
      </c>
      <c r="N8" s="1">
        <f>SUM('石巻第１:石巻第２'!N8)</f>
        <v>0</v>
      </c>
      <c r="O8" s="1">
        <f>SUM('石巻第１:石巻第２'!O8)</f>
        <v>0</v>
      </c>
      <c r="P8" s="1">
        <f>SUM('石巻第１:石巻第２'!P8)</f>
        <v>0</v>
      </c>
      <c r="Q8" s="1">
        <f>SUM('石巻第１:石巻第２'!Q8)</f>
        <v>0</v>
      </c>
      <c r="R8" s="1">
        <f>SUM('石巻第１:石巻第２'!R8)</f>
        <v>0</v>
      </c>
      <c r="S8" s="1">
        <f>SUM('石巻第１:石巻第２'!S8)</f>
        <v>0</v>
      </c>
      <c r="T8" s="1">
        <f>SUM('石巻第１:石巻第２'!T8)</f>
        <v>0</v>
      </c>
      <c r="U8" s="1">
        <f>SUM('石巻第１:石巻第２'!U8)</f>
        <v>0</v>
      </c>
      <c r="V8" s="1">
        <f>SUM('石巻第１:石巻第２'!V8)</f>
        <v>0</v>
      </c>
      <c r="W8" s="1">
        <f>SUM('石巻第１:石巻第２'!W8)</f>
        <v>0</v>
      </c>
      <c r="X8" s="6">
        <f>SUM('石巻第１:石巻第２'!X8)</f>
        <v>0</v>
      </c>
      <c r="Y8" s="1">
        <f>SUM('石巻第１:石巻第２'!Y8)</f>
        <v>0</v>
      </c>
      <c r="Z8" s="1">
        <f>SUM('石巻第１:石巻第２'!Z8)</f>
        <v>0</v>
      </c>
      <c r="AA8" s="1">
        <f>SUM('石巻第１:石巻第２'!AA8)</f>
        <v>0</v>
      </c>
      <c r="AB8" s="1">
        <f>SUM('石巻第１:石巻第２'!AB8)</f>
        <v>0</v>
      </c>
      <c r="AC8" s="1">
        <f>SUM('石巻第１:石巻第２'!AC8)</f>
        <v>0</v>
      </c>
      <c r="AD8" s="1">
        <f>SUM('石巻第１:石巻第２'!AD8)</f>
        <v>0</v>
      </c>
      <c r="AE8" s="1">
        <f>SUM('石巻第１:石巻第２'!AE8)</f>
        <v>7</v>
      </c>
      <c r="AF8" s="1">
        <f>SUM('石巻第１:石巻第２'!AF8)</f>
        <v>816.549</v>
      </c>
      <c r="AG8" s="1">
        <f>SUM('石巻第１:石巻第２'!AG8)</f>
        <v>80188.562</v>
      </c>
      <c r="AH8" s="1">
        <f>SUM('石巻第１:石巻第２'!AH8)</f>
        <v>8</v>
      </c>
      <c r="AI8" s="1">
        <f>SUM('石巻第１:石巻第２'!AI8)</f>
        <v>989.352</v>
      </c>
      <c r="AJ8" s="1">
        <f>SUM('石巻第１:石巻第２'!AJ8)</f>
        <v>61095.896</v>
      </c>
      <c r="AK8" s="1">
        <f>SUM('石巻第１:石巻第２'!AK8)</f>
        <v>10</v>
      </c>
      <c r="AL8" s="1">
        <f>SUM('石巻第１:石巻第２'!AL8)</f>
        <v>1326.167</v>
      </c>
      <c r="AM8" s="1">
        <f>SUM('石巻第１:石巻第２'!AM8)</f>
        <v>77406.597</v>
      </c>
      <c r="AN8" s="1">
        <f>SUM('石巻第１:石巻第２'!AN8)</f>
        <v>26</v>
      </c>
      <c r="AO8" s="1">
        <f>SUM('石巻第１:石巻第２'!AO8)</f>
        <v>3331.352</v>
      </c>
      <c r="AP8" s="1">
        <f>SUM('石巻第１:石巻第２'!AP8)</f>
        <v>225073.125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>
        <f>SUM('石巻第１:石巻第２'!D9)</f>
        <v>16</v>
      </c>
      <c r="E9" s="2">
        <f>SUM('石巻第１:石巻第２'!E9)</f>
        <v>3555.42</v>
      </c>
      <c r="F9" s="2">
        <f>SUM('石巻第１:石巻第２'!F9)</f>
        <v>114733.418</v>
      </c>
      <c r="G9" s="2">
        <f>SUM('石巻第１:石巻第２'!G9)</f>
        <v>3</v>
      </c>
      <c r="H9" s="2">
        <f>SUM('石巻第１:石巻第２'!H9)</f>
        <v>362.233</v>
      </c>
      <c r="I9" s="2">
        <f>SUM('石巻第１:石巻第２'!I9)</f>
        <v>22185.14</v>
      </c>
      <c r="J9" s="2">
        <f>SUM('石巻第１:石巻第２'!J9)</f>
        <v>0</v>
      </c>
      <c r="K9" s="2">
        <f>SUM('石巻第１:石巻第２'!K9)</f>
        <v>0</v>
      </c>
      <c r="L9" s="2">
        <f>SUM('石巻第１:石巻第２'!L9)</f>
        <v>0</v>
      </c>
      <c r="M9" s="2">
        <f>SUM('石巻第１:石巻第２'!M9)</f>
        <v>0</v>
      </c>
      <c r="N9" s="2">
        <f>SUM('石巻第１:石巻第２'!N9)</f>
        <v>0</v>
      </c>
      <c r="O9" s="2">
        <f>SUM('石巻第１:石巻第２'!O9)</f>
        <v>0</v>
      </c>
      <c r="P9" s="2">
        <f>SUM('石巻第１:石巻第２'!P9)</f>
        <v>0</v>
      </c>
      <c r="Q9" s="2">
        <f>SUM('石巻第１:石巻第２'!Q9)</f>
        <v>0</v>
      </c>
      <c r="R9" s="2">
        <f>SUM('石巻第１:石巻第２'!R9)</f>
        <v>0</v>
      </c>
      <c r="S9" s="2">
        <f>SUM('石巻第１:石巻第２'!S9)</f>
        <v>11</v>
      </c>
      <c r="T9" s="2">
        <f>SUM('石巻第１:石巻第２'!T9)</f>
        <v>431.778</v>
      </c>
      <c r="U9" s="2">
        <f>SUM('石巻第１:石巻第２'!U9)</f>
        <v>33490.539</v>
      </c>
      <c r="V9" s="2">
        <f>SUM('石巻第１:石巻第２'!V9)</f>
        <v>2</v>
      </c>
      <c r="W9" s="2">
        <f>SUM('石巻第１:石巻第２'!W9)</f>
        <v>197.829</v>
      </c>
      <c r="X9" s="7">
        <f>SUM('石巻第１:石巻第２'!X9)</f>
        <v>12147.98</v>
      </c>
      <c r="Y9" s="2">
        <f>SUM('石巻第１:石巻第２'!Y9)</f>
        <v>37</v>
      </c>
      <c r="Z9" s="2">
        <f>SUM('石巻第１:石巻第２'!Z9)</f>
        <v>2824.347</v>
      </c>
      <c r="AA9" s="2">
        <f>SUM('石巻第１:石巻第２'!AA9)</f>
        <v>269714.405</v>
      </c>
      <c r="AB9" s="2">
        <f>SUM('石巻第１:石巻第２'!AB9)</f>
        <v>34</v>
      </c>
      <c r="AC9" s="2">
        <f>SUM('石巻第１:石巻第２'!AC9)</f>
        <v>2572.889</v>
      </c>
      <c r="AD9" s="2">
        <f>SUM('石巻第１:石巻第２'!AD9)</f>
        <v>239840.686</v>
      </c>
      <c r="AE9" s="2">
        <f>SUM('石巻第１:石巻第２'!AE9)</f>
        <v>47</v>
      </c>
      <c r="AF9" s="2">
        <f>SUM('石巻第１:石巻第２'!AF9)</f>
        <v>5708.457</v>
      </c>
      <c r="AG9" s="2">
        <f>SUM('石巻第１:石巻第２'!AG9)</f>
        <v>583720.174</v>
      </c>
      <c r="AH9" s="2">
        <f>SUM('石巻第１:石巻第２'!AH9)</f>
        <v>47</v>
      </c>
      <c r="AI9" s="2">
        <f>SUM('石巻第１:石巻第２'!AI9)</f>
        <v>6542.973</v>
      </c>
      <c r="AJ9" s="2">
        <f>SUM('石巻第１:石巻第２'!AJ9)</f>
        <v>606728.926</v>
      </c>
      <c r="AK9" s="2">
        <f>SUM('石巻第１:石巻第２'!AK9)</f>
        <v>49</v>
      </c>
      <c r="AL9" s="2">
        <f>SUM('石巻第１:石巻第２'!AL9)</f>
        <v>7728.994</v>
      </c>
      <c r="AM9" s="2">
        <f>SUM('石巻第１:石巻第２'!AM9)</f>
        <v>589220.991</v>
      </c>
      <c r="AN9" s="2">
        <f>SUM('石巻第１:石巻第２'!AN9)</f>
        <v>246</v>
      </c>
      <c r="AO9" s="2">
        <f>SUM('石巻第１:石巻第２'!AO9)</f>
        <v>29924.92</v>
      </c>
      <c r="AP9" s="2">
        <f>SUM('石巻第１:石巻第２'!AP9)</f>
        <v>2471782.259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>
        <f>SUM('石巻第１:石巻第２'!D10)</f>
        <v>0</v>
      </c>
      <c r="E10" s="1">
        <f>SUM('石巻第１:石巻第２'!E10)</f>
        <v>0</v>
      </c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0</v>
      </c>
      <c r="I10" s="1">
        <f>SUM('石巻第１:石巻第２'!I10)</f>
        <v>0</v>
      </c>
      <c r="J10" s="1">
        <f>SUM('石巻第１:石巻第２'!J10)</f>
        <v>0</v>
      </c>
      <c r="K10" s="1">
        <f>SUM('石巻第１:石巻第２'!K10)</f>
        <v>0</v>
      </c>
      <c r="L10" s="1">
        <f>SUM('石巻第１:石巻第２'!L10)</f>
        <v>0</v>
      </c>
      <c r="M10" s="1">
        <f>SUM('石巻第１:石巻第２'!M10)</f>
        <v>0</v>
      </c>
      <c r="N10" s="1">
        <f>SUM('石巻第１:石巻第２'!N10)</f>
        <v>0</v>
      </c>
      <c r="O10" s="1">
        <f>SUM('石巻第１:石巻第２'!O10)</f>
        <v>0</v>
      </c>
      <c r="P10" s="1">
        <f>SUM('石巻第１:石巻第２'!P10)</f>
        <v>0</v>
      </c>
      <c r="Q10" s="1">
        <f>SUM('石巻第１:石巻第２'!Q10)</f>
        <v>0</v>
      </c>
      <c r="R10" s="1">
        <f>SUM('石巻第１:石巻第２'!R10)</f>
        <v>0</v>
      </c>
      <c r="S10" s="1">
        <f>SUM('石巻第１:石巻第２'!S10)</f>
        <v>0</v>
      </c>
      <c r="T10" s="1">
        <f>SUM('石巻第１:石巻第２'!T10)</f>
        <v>0</v>
      </c>
      <c r="U10" s="1">
        <f>SUM('石巻第１:石巻第２'!U10)</f>
        <v>0</v>
      </c>
      <c r="V10" s="1">
        <f>SUM('石巻第１:石巻第２'!V10)</f>
        <v>0</v>
      </c>
      <c r="W10" s="1">
        <f>SUM('石巻第１:石巻第２'!W10)</f>
        <v>0</v>
      </c>
      <c r="X10" s="6">
        <f>SUM('石巻第１:石巻第２'!X10)</f>
        <v>0</v>
      </c>
      <c r="Y10" s="1">
        <f>SUM('石巻第１:石巻第２'!Y10)</f>
        <v>0</v>
      </c>
      <c r="Z10" s="1">
        <f>SUM('石巻第１:石巻第２'!Z10)</f>
        <v>0</v>
      </c>
      <c r="AA10" s="1">
        <f>SUM('石巻第１:石巻第２'!AA10)</f>
        <v>0</v>
      </c>
      <c r="AB10" s="1">
        <f>SUM('石巻第１:石巻第２'!AB10)</f>
        <v>0</v>
      </c>
      <c r="AC10" s="1">
        <f>SUM('石巻第１:石巻第２'!AC10)</f>
        <v>0</v>
      </c>
      <c r="AD10" s="1">
        <f>SUM('石巻第１:石巻第２'!AD10)</f>
        <v>0</v>
      </c>
      <c r="AE10" s="1">
        <f>SUM('石巻第１:石巻第２'!AE10)</f>
        <v>0</v>
      </c>
      <c r="AF10" s="1">
        <f>SUM('石巻第１:石巻第２'!AF10)</f>
        <v>0</v>
      </c>
      <c r="AG10" s="1">
        <f>SUM('石巻第１:石巻第２'!AG10)</f>
        <v>0</v>
      </c>
      <c r="AH10" s="1">
        <f>SUM('石巻第１:石巻第２'!AH10)</f>
        <v>0</v>
      </c>
      <c r="AI10" s="1">
        <f>SUM('石巻第１:石巻第２'!AI10)</f>
        <v>0</v>
      </c>
      <c r="AJ10" s="1">
        <f>SUM('石巻第１:石巻第２'!AJ10)</f>
        <v>0</v>
      </c>
      <c r="AK10" s="1">
        <f>SUM('石巻第１:石巻第２'!AK10)</f>
        <v>0</v>
      </c>
      <c r="AL10" s="1">
        <f>SUM('石巻第１:石巻第２'!AL10)</f>
        <v>0</v>
      </c>
      <c r="AM10" s="1">
        <f>SUM('石巻第１:石巻第２'!AM10)</f>
        <v>0</v>
      </c>
      <c r="AN10" s="1">
        <f>SUM('石巻第１:石巻第２'!AN10)</f>
        <v>0</v>
      </c>
      <c r="AO10" s="1">
        <f>SUM('石巻第１:石巻第２'!AO10)</f>
        <v>0</v>
      </c>
      <c r="AP10" s="1">
        <f>SUM('石巻第１:石巻第２'!AP10)</f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>
        <f>SUM('石巻第１:石巻第２'!D11)</f>
        <v>0</v>
      </c>
      <c r="E11" s="2">
        <f>SUM('石巻第１:石巻第２'!E11)</f>
        <v>0</v>
      </c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0</v>
      </c>
      <c r="I11" s="2">
        <f>SUM('石巻第１:石巻第２'!I11)</f>
        <v>0</v>
      </c>
      <c r="J11" s="2">
        <f>SUM('石巻第１:石巻第２'!J11)</f>
        <v>0</v>
      </c>
      <c r="K11" s="2">
        <f>SUM('石巻第１:石巻第２'!K11)</f>
        <v>0</v>
      </c>
      <c r="L11" s="2">
        <f>SUM('石巻第１:石巻第２'!L11)</f>
        <v>0</v>
      </c>
      <c r="M11" s="2">
        <f>SUM('石巻第１:石巻第２'!M11)</f>
        <v>0</v>
      </c>
      <c r="N11" s="2">
        <f>SUM('石巻第１:石巻第２'!N11)</f>
        <v>0</v>
      </c>
      <c r="O11" s="2">
        <f>SUM('石巻第１:石巻第２'!O11)</f>
        <v>0</v>
      </c>
      <c r="P11" s="2">
        <f>SUM('石巻第１:石巻第２'!P11)</f>
        <v>0</v>
      </c>
      <c r="Q11" s="2">
        <f>SUM('石巻第１:石巻第２'!Q11)</f>
        <v>0</v>
      </c>
      <c r="R11" s="2">
        <f>SUM('石巻第１:石巻第２'!R11)</f>
        <v>0</v>
      </c>
      <c r="S11" s="2">
        <f>SUM('石巻第１:石巻第２'!S11)</f>
        <v>0</v>
      </c>
      <c r="T11" s="2">
        <f>SUM('石巻第１:石巻第２'!T11)</f>
        <v>0</v>
      </c>
      <c r="U11" s="2">
        <f>SUM('石巻第１:石巻第２'!U11)</f>
        <v>0</v>
      </c>
      <c r="V11" s="2">
        <f>SUM('石巻第１:石巻第２'!V11)</f>
        <v>0</v>
      </c>
      <c r="W11" s="2">
        <f>SUM('石巻第１:石巻第２'!W11)</f>
        <v>0</v>
      </c>
      <c r="X11" s="7">
        <f>SUM('石巻第１:石巻第２'!X11)</f>
        <v>0</v>
      </c>
      <c r="Y11" s="2">
        <f>SUM('石巻第１:石巻第２'!Y11)</f>
        <v>0</v>
      </c>
      <c r="Z11" s="2">
        <f>SUM('石巻第１:石巻第２'!Z11)</f>
        <v>0</v>
      </c>
      <c r="AA11" s="2">
        <f>SUM('石巻第１:石巻第２'!AA11)</f>
        <v>0</v>
      </c>
      <c r="AB11" s="2">
        <f>SUM('石巻第１:石巻第２'!AB11)</f>
        <v>0</v>
      </c>
      <c r="AC11" s="2">
        <f>SUM('石巻第１:石巻第２'!AC11)</f>
        <v>0</v>
      </c>
      <c r="AD11" s="2">
        <f>SUM('石巻第１:石巻第２'!AD11)</f>
        <v>0</v>
      </c>
      <c r="AE11" s="2">
        <f>SUM('石巻第１:石巻第２'!AE11)</f>
        <v>0</v>
      </c>
      <c r="AF11" s="2">
        <f>SUM('石巻第１:石巻第２'!AF11)</f>
        <v>0</v>
      </c>
      <c r="AG11" s="2">
        <f>SUM('石巻第１:石巻第２'!AG11)</f>
        <v>0</v>
      </c>
      <c r="AH11" s="2">
        <f>SUM('石巻第１:石巻第２'!AH11)</f>
        <v>0</v>
      </c>
      <c r="AI11" s="2">
        <f>SUM('石巻第１:石巻第２'!AI11)</f>
        <v>0</v>
      </c>
      <c r="AJ11" s="2">
        <f>SUM('石巻第１:石巻第２'!AJ11)</f>
        <v>0</v>
      </c>
      <c r="AK11" s="2">
        <f>SUM('石巻第１:石巻第２'!AK11)</f>
        <v>0</v>
      </c>
      <c r="AL11" s="2">
        <f>SUM('石巻第１:石巻第２'!AL11)</f>
        <v>0</v>
      </c>
      <c r="AM11" s="2">
        <f>SUM('石巻第１:石巻第２'!AM11)</f>
        <v>0</v>
      </c>
      <c r="AN11" s="2">
        <f>SUM('石巻第１:石巻第２'!AN11)</f>
        <v>0</v>
      </c>
      <c r="AO11" s="2">
        <f>SUM('石巻第１:石巻第２'!AO11)</f>
        <v>0</v>
      </c>
      <c r="AP11" s="2">
        <f>SUM('石巻第１:石巻第２'!AP11)</f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>
        <f>SUM('石巻第１:石巻第２'!D12)</f>
        <v>0</v>
      </c>
      <c r="E12" s="1">
        <f>SUM('石巻第１:石巻第２'!E12)</f>
        <v>0</v>
      </c>
      <c r="F12" s="1">
        <f>SUM('石巻第１:石巻第２'!F12)</f>
        <v>0</v>
      </c>
      <c r="G12" s="1">
        <f>SUM('石巻第１:石巻第２'!G12)</f>
        <v>0</v>
      </c>
      <c r="H12" s="1">
        <f>SUM('石巻第１:石巻第２'!H12)</f>
        <v>0</v>
      </c>
      <c r="I12" s="1">
        <f>SUM('石巻第１:石巻第２'!I12)</f>
        <v>0</v>
      </c>
      <c r="J12" s="1">
        <f>SUM('石巻第１:石巻第２'!J12)</f>
        <v>0</v>
      </c>
      <c r="K12" s="1">
        <f>SUM('石巻第１:石巻第２'!K12)</f>
        <v>0</v>
      </c>
      <c r="L12" s="1">
        <f>SUM('石巻第１:石巻第２'!L12)</f>
        <v>0</v>
      </c>
      <c r="M12" s="1">
        <f>SUM('石巻第１:石巻第２'!M12)</f>
        <v>0</v>
      </c>
      <c r="N12" s="1">
        <f>SUM('石巻第１:石巻第２'!N12)</f>
        <v>0</v>
      </c>
      <c r="O12" s="1">
        <f>SUM('石巻第１:石巻第２'!O12)</f>
        <v>0</v>
      </c>
      <c r="P12" s="1">
        <f>SUM('石巻第１:石巻第２'!P12)</f>
        <v>0</v>
      </c>
      <c r="Q12" s="1">
        <f>SUM('石巻第１:石巻第２'!Q12)</f>
        <v>0</v>
      </c>
      <c r="R12" s="1">
        <f>SUM('石巻第１:石巻第２'!R12)</f>
        <v>0</v>
      </c>
      <c r="S12" s="1">
        <f>SUM('石巻第１:石巻第２'!S12)</f>
        <v>0</v>
      </c>
      <c r="T12" s="1">
        <f>SUM('石巻第１:石巻第２'!T12)</f>
        <v>0</v>
      </c>
      <c r="U12" s="1">
        <f>SUM('石巻第１:石巻第２'!U12)</f>
        <v>0</v>
      </c>
      <c r="V12" s="1">
        <f>SUM('石巻第１:石巻第２'!V12)</f>
        <v>0</v>
      </c>
      <c r="W12" s="1">
        <f>SUM('石巻第１:石巻第２'!W12)</f>
        <v>0</v>
      </c>
      <c r="X12" s="6">
        <f>SUM('石巻第１:石巻第２'!X12)</f>
        <v>0</v>
      </c>
      <c r="Y12" s="1">
        <f>SUM('石巻第１:石巻第２'!Y12)</f>
        <v>0</v>
      </c>
      <c r="Z12" s="1">
        <f>SUM('石巻第１:石巻第２'!Z12)</f>
        <v>0</v>
      </c>
      <c r="AA12" s="1">
        <f>SUM('石巻第１:石巻第２'!AA12)</f>
        <v>0</v>
      </c>
      <c r="AB12" s="1">
        <f>SUM('石巻第１:石巻第２'!AB12)</f>
        <v>0</v>
      </c>
      <c r="AC12" s="1">
        <f>SUM('石巻第１:石巻第２'!AC12)</f>
        <v>0</v>
      </c>
      <c r="AD12" s="1">
        <f>SUM('石巻第１:石巻第２'!AD12)</f>
        <v>0</v>
      </c>
      <c r="AE12" s="1">
        <f>SUM('石巻第１:石巻第２'!AE12)</f>
        <v>0</v>
      </c>
      <c r="AF12" s="1">
        <f>SUM('石巻第１:石巻第２'!AF12)</f>
        <v>0</v>
      </c>
      <c r="AG12" s="1">
        <f>SUM('石巻第１:石巻第２'!AG12)</f>
        <v>0</v>
      </c>
      <c r="AH12" s="1">
        <f>SUM('石巻第１:石巻第２'!AH12)</f>
        <v>0</v>
      </c>
      <c r="AI12" s="1">
        <f>SUM('石巻第１:石巻第２'!AI12)</f>
        <v>0</v>
      </c>
      <c r="AJ12" s="1">
        <f>SUM('石巻第１:石巻第２'!AJ12)</f>
        <v>0</v>
      </c>
      <c r="AK12" s="1">
        <f>SUM('石巻第１:石巻第２'!AK12)</f>
        <v>0</v>
      </c>
      <c r="AL12" s="1">
        <f>SUM('石巻第１:石巻第２'!AL12)</f>
        <v>0</v>
      </c>
      <c r="AM12" s="1">
        <f>SUM('石巻第１:石巻第２'!AM12)</f>
        <v>0</v>
      </c>
      <c r="AN12" s="1">
        <f>SUM('石巻第１:石巻第２'!AN12)</f>
        <v>0</v>
      </c>
      <c r="AO12" s="1">
        <f>SUM('石巻第１:石巻第２'!AO12)</f>
        <v>0</v>
      </c>
      <c r="AP12" s="1">
        <f>SUM('石巻第１:石巻第２'!AP12)</f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>
        <f>SUM('石巻第１:石巻第２'!D13)</f>
        <v>0</v>
      </c>
      <c r="E13" s="2">
        <f>SUM('石巻第１:石巻第２'!E13)</f>
        <v>0</v>
      </c>
      <c r="F13" s="2">
        <f>SUM('石巻第１:石巻第２'!F13)</f>
        <v>0</v>
      </c>
      <c r="G13" s="2">
        <f>SUM('石巻第１:石巻第２'!G13)</f>
        <v>0</v>
      </c>
      <c r="H13" s="2">
        <f>SUM('石巻第１:石巻第２'!H13)</f>
        <v>0</v>
      </c>
      <c r="I13" s="2">
        <f>SUM('石巻第１:石巻第２'!I13)</f>
        <v>0</v>
      </c>
      <c r="J13" s="2">
        <f>SUM('石巻第１:石巻第２'!J13)</f>
        <v>0</v>
      </c>
      <c r="K13" s="2">
        <f>SUM('石巻第１:石巻第２'!K13)</f>
        <v>0</v>
      </c>
      <c r="L13" s="2">
        <f>SUM('石巻第１:石巻第２'!L13)</f>
        <v>0</v>
      </c>
      <c r="M13" s="2">
        <f>SUM('石巻第１:石巻第２'!M13)</f>
        <v>0</v>
      </c>
      <c r="N13" s="2">
        <f>SUM('石巻第１:石巻第２'!N13)</f>
        <v>0</v>
      </c>
      <c r="O13" s="2">
        <f>SUM('石巻第１:石巻第２'!O13)</f>
        <v>0</v>
      </c>
      <c r="P13" s="2">
        <f>SUM('石巻第１:石巻第２'!P13)</f>
        <v>0</v>
      </c>
      <c r="Q13" s="2">
        <f>SUM('石巻第１:石巻第２'!Q13)</f>
        <v>0</v>
      </c>
      <c r="R13" s="2">
        <f>SUM('石巻第１:石巻第２'!R13)</f>
        <v>0</v>
      </c>
      <c r="S13" s="2">
        <f>SUM('石巻第１:石巻第２'!S13)</f>
        <v>0</v>
      </c>
      <c r="T13" s="2">
        <f>SUM('石巻第１:石巻第２'!T13)</f>
        <v>0</v>
      </c>
      <c r="U13" s="2">
        <f>SUM('石巻第１:石巻第２'!U13)</f>
        <v>0</v>
      </c>
      <c r="V13" s="2">
        <f>SUM('石巻第１:石巻第２'!V13)</f>
        <v>0</v>
      </c>
      <c r="W13" s="2">
        <f>SUM('石巻第１:石巻第２'!W13)</f>
        <v>0</v>
      </c>
      <c r="X13" s="7">
        <f>SUM('石巻第１:石巻第２'!X13)</f>
        <v>0</v>
      </c>
      <c r="Y13" s="2">
        <f>SUM('石巻第１:石巻第２'!Y13)</f>
        <v>0</v>
      </c>
      <c r="Z13" s="2">
        <f>SUM('石巻第１:石巻第２'!Z13)</f>
        <v>0</v>
      </c>
      <c r="AA13" s="2">
        <f>SUM('石巻第１:石巻第２'!AA13)</f>
        <v>0</v>
      </c>
      <c r="AB13" s="2">
        <f>SUM('石巻第１:石巻第２'!AB13)</f>
        <v>0</v>
      </c>
      <c r="AC13" s="2">
        <f>SUM('石巻第１:石巻第２'!AC13)</f>
        <v>0</v>
      </c>
      <c r="AD13" s="2">
        <f>SUM('石巻第１:石巻第２'!AD13)</f>
        <v>0</v>
      </c>
      <c r="AE13" s="2">
        <f>SUM('石巻第１:石巻第２'!AE13)</f>
        <v>0</v>
      </c>
      <c r="AF13" s="2">
        <f>SUM('石巻第１:石巻第２'!AF13)</f>
        <v>0</v>
      </c>
      <c r="AG13" s="2">
        <f>SUM('石巻第１:石巻第２'!AG13)</f>
        <v>0</v>
      </c>
      <c r="AH13" s="2">
        <f>SUM('石巻第１:石巻第２'!AH13)</f>
        <v>0</v>
      </c>
      <c r="AI13" s="2">
        <f>SUM('石巻第１:石巻第２'!AI13)</f>
        <v>0</v>
      </c>
      <c r="AJ13" s="2">
        <f>SUM('石巻第１:石巻第２'!AJ13)</f>
        <v>0</v>
      </c>
      <c r="AK13" s="2">
        <f>SUM('石巻第１:石巻第２'!AK13)</f>
        <v>0</v>
      </c>
      <c r="AL13" s="2">
        <f>SUM('石巻第１:石巻第２'!AL13)</f>
        <v>0</v>
      </c>
      <c r="AM13" s="2">
        <f>SUM('石巻第１:石巻第２'!AM13)</f>
        <v>0</v>
      </c>
      <c r="AN13" s="2">
        <f>SUM('石巻第１:石巻第２'!AN13)</f>
        <v>0</v>
      </c>
      <c r="AO13" s="2">
        <f>SUM('石巻第１:石巻第２'!AO13)</f>
        <v>0</v>
      </c>
      <c r="AP13" s="2">
        <f>SUM('石巻第１:石巻第２'!AP13)</f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>
        <f>SUM('石巻第１:石巻第２'!D14)</f>
        <v>147</v>
      </c>
      <c r="E14" s="1">
        <f>SUM('石巻第１:石巻第２'!E14)</f>
        <v>1491.397</v>
      </c>
      <c r="F14" s="1">
        <f>SUM('石巻第１:石巻第２'!F14)</f>
        <v>245959.529</v>
      </c>
      <c r="G14" s="1">
        <f>SUM('石巻第１:石巻第２'!G14)</f>
        <v>192</v>
      </c>
      <c r="H14" s="1">
        <f>SUM('石巻第１:石巻第２'!H14)</f>
        <v>1538.973</v>
      </c>
      <c r="I14" s="1">
        <f>SUM('石巻第１:石巻第２'!I14)</f>
        <v>275148.229</v>
      </c>
      <c r="J14" s="1">
        <f>SUM('石巻第１:石巻第２'!J14)</f>
        <v>210</v>
      </c>
      <c r="K14" s="1">
        <f>SUM('石巻第１:石巻第２'!K14)</f>
        <v>2153.945</v>
      </c>
      <c r="L14" s="1">
        <f>SUM('石巻第１:石巻第２'!L14)</f>
        <v>275120.456</v>
      </c>
      <c r="M14" s="1">
        <f>SUM('石巻第１:石巻第２'!M14)</f>
        <v>173</v>
      </c>
      <c r="N14" s="1">
        <f>SUM('石巻第１:石巻第２'!N14)</f>
        <v>1708.48</v>
      </c>
      <c r="O14" s="1">
        <f>SUM('石巻第１:石巻第２'!O14)</f>
        <v>265210.612</v>
      </c>
      <c r="P14" s="1">
        <f>SUM('石巻第１:石巻第２'!P14)</f>
        <v>146</v>
      </c>
      <c r="Q14" s="1">
        <f>SUM('石巻第１:石巻第２'!Q14)</f>
        <v>2002.694</v>
      </c>
      <c r="R14" s="1">
        <f>SUM('石巻第１:石巻第２'!R14)</f>
        <v>258942.578</v>
      </c>
      <c r="S14" s="1">
        <f>SUM('石巻第１:石巻第２'!S14)</f>
        <v>248</v>
      </c>
      <c r="T14" s="1">
        <f>SUM('石巻第１:石巻第２'!T14)</f>
        <v>4421.025</v>
      </c>
      <c r="U14" s="1">
        <f>SUM('石巻第１:石巻第２'!U14)</f>
        <v>700326.413</v>
      </c>
      <c r="V14" s="1">
        <f>SUM('石巻第１:石巻第２'!V14)</f>
        <v>12</v>
      </c>
      <c r="W14" s="1">
        <f>SUM('石巻第１:石巻第２'!W14)</f>
        <v>209.746</v>
      </c>
      <c r="X14" s="6">
        <f>SUM('石巻第１:石巻第２'!X14)</f>
        <v>28902.075</v>
      </c>
      <c r="Y14" s="1">
        <f>SUM('石巻第１:石巻第２'!Y14)</f>
        <v>0</v>
      </c>
      <c r="Z14" s="1">
        <f>SUM('石巻第１:石巻第２'!Z14)</f>
        <v>0</v>
      </c>
      <c r="AA14" s="1">
        <f>SUM('石巻第１:石巻第２'!AA14)</f>
        <v>0</v>
      </c>
      <c r="AB14" s="1">
        <f>SUM('石巻第１:石巻第２'!AB14)</f>
        <v>251</v>
      </c>
      <c r="AC14" s="1">
        <f>SUM('石巻第１:石巻第２'!AC14)</f>
        <v>2127.078</v>
      </c>
      <c r="AD14" s="1">
        <f>SUM('石巻第１:石巻第２'!AD14)</f>
        <v>371773.169</v>
      </c>
      <c r="AE14" s="1">
        <f>SUM('石巻第１:石巻第２'!AE14)</f>
        <v>299</v>
      </c>
      <c r="AF14" s="1">
        <f>SUM('石巻第１:石巻第２'!AF14)</f>
        <v>3122.587</v>
      </c>
      <c r="AG14" s="1">
        <f>SUM('石巻第１:石巻第２'!AG14)</f>
        <v>497468.716</v>
      </c>
      <c r="AH14" s="1">
        <f>SUM('石巻第１:石巻第２'!AH14)</f>
        <v>252</v>
      </c>
      <c r="AI14" s="1">
        <f>SUM('石巻第１:石巻第２'!AI14)</f>
        <v>2685.601</v>
      </c>
      <c r="AJ14" s="1">
        <f>SUM('石巻第１:石巻第２'!AJ14)</f>
        <v>324114.207</v>
      </c>
      <c r="AK14" s="1">
        <f>SUM('石巻第１:石巻第２'!AK14)</f>
        <v>263</v>
      </c>
      <c r="AL14" s="1">
        <f>SUM('石巻第１:石巻第２'!AL14)</f>
        <v>3467.684</v>
      </c>
      <c r="AM14" s="1">
        <f>SUM('石巻第１:石巻第２'!AM14)</f>
        <v>563379.989</v>
      </c>
      <c r="AN14" s="1">
        <f>SUM('石巻第１:石巻第２'!AN14)</f>
        <v>2193</v>
      </c>
      <c r="AO14" s="1">
        <f>SUM('石巻第１:石巻第２'!AO14)</f>
        <v>24929.21</v>
      </c>
      <c r="AP14" s="1">
        <f>SUM('石巻第１:石巻第２'!AP14)</f>
        <v>3806345.9729999998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>
        <f>SUM('石巻第１:石巻第２'!D15)</f>
        <v>0</v>
      </c>
      <c r="E15" s="2">
        <f>SUM('石巻第１:石巻第２'!E15)</f>
        <v>0</v>
      </c>
      <c r="F15" s="2">
        <f>SUM('石巻第１:石巻第２'!F15)</f>
        <v>0</v>
      </c>
      <c r="G15" s="2">
        <f>SUM('石巻第１:石巻第２'!G15)</f>
        <v>0</v>
      </c>
      <c r="H15" s="2">
        <f>SUM('石巻第１:石巻第２'!H15)</f>
        <v>0</v>
      </c>
      <c r="I15" s="2">
        <f>SUM('石巻第１:石巻第２'!I15)</f>
        <v>0</v>
      </c>
      <c r="J15" s="2">
        <f>SUM('石巻第１:石巻第２'!J15)</f>
        <v>0</v>
      </c>
      <c r="K15" s="2">
        <f>SUM('石巻第１:石巻第２'!K15)</f>
        <v>0</v>
      </c>
      <c r="L15" s="2">
        <f>SUM('石巻第１:石巻第２'!L15)</f>
        <v>0</v>
      </c>
      <c r="M15" s="2">
        <f>SUM('石巻第１:石巻第２'!M15)</f>
        <v>0</v>
      </c>
      <c r="N15" s="2">
        <f>SUM('石巻第１:石巻第２'!N15)</f>
        <v>0</v>
      </c>
      <c r="O15" s="2">
        <f>SUM('石巻第１:石巻第２'!O15)</f>
        <v>0</v>
      </c>
      <c r="P15" s="2">
        <f>SUM('石巻第１:石巻第２'!P15)</f>
        <v>0</v>
      </c>
      <c r="Q15" s="2">
        <f>SUM('石巻第１:石巻第２'!Q15)</f>
        <v>0</v>
      </c>
      <c r="R15" s="2">
        <f>SUM('石巻第１:石巻第２'!R15)</f>
        <v>0</v>
      </c>
      <c r="S15" s="2">
        <f>SUM('石巻第１:石巻第２'!S15)</f>
        <v>0</v>
      </c>
      <c r="T15" s="2">
        <f>SUM('石巻第１:石巻第２'!T15)</f>
        <v>0</v>
      </c>
      <c r="U15" s="2">
        <f>SUM('石巻第１:石巻第２'!U15)</f>
        <v>0</v>
      </c>
      <c r="V15" s="2">
        <f>SUM('石巻第１:石巻第２'!V15)</f>
        <v>0</v>
      </c>
      <c r="W15" s="2">
        <f>SUM('石巻第１:石巻第２'!W15)</f>
        <v>0</v>
      </c>
      <c r="X15" s="7">
        <f>SUM('石巻第１:石巻第２'!X15)</f>
        <v>0</v>
      </c>
      <c r="Y15" s="2">
        <f>SUM('石巻第１:石巻第２'!Y15)</f>
        <v>0</v>
      </c>
      <c r="Z15" s="2">
        <f>SUM('石巻第１:石巻第２'!Z15)</f>
        <v>0</v>
      </c>
      <c r="AA15" s="2">
        <f>SUM('石巻第１:石巻第２'!AA15)</f>
        <v>0</v>
      </c>
      <c r="AB15" s="2">
        <f>SUM('石巻第１:石巻第２'!AB15)</f>
        <v>0</v>
      </c>
      <c r="AC15" s="2">
        <f>SUM('石巻第１:石巻第２'!AC15)</f>
        <v>0</v>
      </c>
      <c r="AD15" s="2">
        <f>SUM('石巻第１:石巻第２'!AD15)</f>
        <v>0</v>
      </c>
      <c r="AE15" s="2">
        <f>SUM('石巻第１:石巻第２'!AE15)</f>
        <v>0</v>
      </c>
      <c r="AF15" s="2">
        <f>SUM('石巻第１:石巻第２'!AF15)</f>
        <v>0</v>
      </c>
      <c r="AG15" s="2">
        <f>SUM('石巻第１:石巻第２'!AG15)</f>
        <v>0</v>
      </c>
      <c r="AH15" s="2">
        <f>SUM('石巻第１:石巻第２'!AH15)</f>
        <v>0</v>
      </c>
      <c r="AI15" s="2">
        <f>SUM('石巻第１:石巻第２'!AI15)</f>
        <v>0</v>
      </c>
      <c r="AJ15" s="2">
        <f>SUM('石巻第１:石巻第２'!AJ15)</f>
        <v>0</v>
      </c>
      <c r="AK15" s="2">
        <f>SUM('石巻第１:石巻第２'!AK15)</f>
        <v>0</v>
      </c>
      <c r="AL15" s="2">
        <f>SUM('石巻第１:石巻第２'!AL15)</f>
        <v>0</v>
      </c>
      <c r="AM15" s="2">
        <f>SUM('石巻第１:石巻第２'!AM15)</f>
        <v>0</v>
      </c>
      <c r="AN15" s="2">
        <f>SUM('石巻第１:石巻第２'!AN15)</f>
        <v>0</v>
      </c>
      <c r="AO15" s="2">
        <f>SUM('石巻第１:石巻第２'!AO15)</f>
        <v>0</v>
      </c>
      <c r="AP15" s="2">
        <f>SUM('石巻第１:石巻第２'!AP15)</f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>
        <f>SUM('石巻第１:石巻第２'!D16)</f>
        <v>197</v>
      </c>
      <c r="E16" s="1">
        <f>SUM('石巻第１:石巻第２'!E16)</f>
        <v>854.487</v>
      </c>
      <c r="F16" s="1">
        <f>SUM('石巻第１:石巻第２'!F16)</f>
        <v>106284.7</v>
      </c>
      <c r="G16" s="1">
        <f>SUM('石巻第１:石巻第２'!G16)</f>
        <v>222</v>
      </c>
      <c r="H16" s="1">
        <f>SUM('石巻第１:石巻第２'!H16)</f>
        <v>1313.618</v>
      </c>
      <c r="I16" s="1">
        <f>SUM('石巻第１:石巻第２'!I16)</f>
        <v>148464.793</v>
      </c>
      <c r="J16" s="1">
        <f>SUM('石巻第１:石巻第２'!J16)</f>
        <v>228</v>
      </c>
      <c r="K16" s="1">
        <f>SUM('石巻第１:石巻第２'!K16)</f>
        <v>909.368</v>
      </c>
      <c r="L16" s="1">
        <f>SUM('石巻第１:石巻第２'!L16)</f>
        <v>141933.005</v>
      </c>
      <c r="M16" s="1">
        <f>SUM('石巻第１:石巻第２'!M16)</f>
        <v>208</v>
      </c>
      <c r="N16" s="1">
        <f>SUM('石巻第１:石巻第２'!N16)</f>
        <v>1100.8</v>
      </c>
      <c r="O16" s="1">
        <f>SUM('石巻第１:石巻第２'!O16)</f>
        <v>113135.255</v>
      </c>
      <c r="P16" s="1">
        <f>SUM('石巻第１:石巻第２'!P16)</f>
        <v>204</v>
      </c>
      <c r="Q16" s="1">
        <f>SUM('石巻第１:石巻第２'!Q16)</f>
        <v>1272.262</v>
      </c>
      <c r="R16" s="1">
        <f>SUM('石巻第１:石巻第２'!R16)</f>
        <v>104179.358</v>
      </c>
      <c r="S16" s="1">
        <f>SUM('石巻第１:石巻第２'!S16)</f>
        <v>240</v>
      </c>
      <c r="T16" s="1">
        <f>SUM('石巻第１:石巻第２'!T16)</f>
        <v>989.126</v>
      </c>
      <c r="U16" s="1">
        <f>SUM('石巻第１:石巻第２'!U16)</f>
        <v>134256.185</v>
      </c>
      <c r="V16" s="1">
        <f>SUM('石巻第１:石巻第２'!V16)</f>
        <v>10</v>
      </c>
      <c r="W16" s="1">
        <f>SUM('石巻第１:石巻第２'!W16)</f>
        <v>47.556</v>
      </c>
      <c r="X16" s="6">
        <f>SUM('石巻第１:石巻第２'!X16)</f>
        <v>5822.719</v>
      </c>
      <c r="Y16" s="1">
        <f>SUM('石巻第１:石巻第２'!Y16)</f>
        <v>0</v>
      </c>
      <c r="Z16" s="1">
        <f>SUM('石巻第１:石巻第２'!Z16)</f>
        <v>0</v>
      </c>
      <c r="AA16" s="1">
        <f>SUM('石巻第１:石巻第２'!AA16)</f>
        <v>0</v>
      </c>
      <c r="AB16" s="1">
        <f>SUM('石巻第１:石巻第２'!AB16)</f>
        <v>242</v>
      </c>
      <c r="AC16" s="1">
        <f>SUM('石巻第１:石巻第２'!AC16)</f>
        <v>690.664</v>
      </c>
      <c r="AD16" s="1">
        <f>SUM('石巻第１:石巻第２'!AD16)</f>
        <v>73501.627</v>
      </c>
      <c r="AE16" s="1">
        <f>SUM('石巻第１:石巻第２'!AE16)</f>
        <v>234</v>
      </c>
      <c r="AF16" s="1">
        <f>SUM('石巻第１:石巻第２'!AF16)</f>
        <v>533.515</v>
      </c>
      <c r="AG16" s="1">
        <f>SUM('石巻第１:石巻第２'!AG16)</f>
        <v>105040.53</v>
      </c>
      <c r="AH16" s="1">
        <f>SUM('石巻第１:石巻第２'!AH16)</f>
        <v>256</v>
      </c>
      <c r="AI16" s="1">
        <f>SUM('石巻第１:石巻第２'!AI16)</f>
        <v>320.315</v>
      </c>
      <c r="AJ16" s="1">
        <f>SUM('石巻第１:石巻第２'!AJ16)</f>
        <v>110129.415</v>
      </c>
      <c r="AK16" s="1">
        <f>SUM('石巻第１:石巻第２'!AK16)</f>
        <v>241</v>
      </c>
      <c r="AL16" s="1">
        <f>SUM('石巻第１:石巻第２'!AL16)</f>
        <v>310.817</v>
      </c>
      <c r="AM16" s="1">
        <f>SUM('石巻第１:石巻第２'!AM16)</f>
        <v>114603.294</v>
      </c>
      <c r="AN16" s="1">
        <f>SUM('石巻第１:石巻第２'!AN16)</f>
        <v>2282</v>
      </c>
      <c r="AO16" s="1">
        <f>SUM('石巻第１:石巻第２'!AO16)</f>
        <v>8342.527999999998</v>
      </c>
      <c r="AP16" s="1">
        <f>SUM('石巻第１:石巻第２'!AP16)</f>
        <v>1157350.881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>
        <f>SUM('石巻第１:石巻第２'!D17)</f>
        <v>0</v>
      </c>
      <c r="E17" s="2">
        <f>SUM('石巻第１:石巻第２'!E17)</f>
        <v>0</v>
      </c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0</v>
      </c>
      <c r="J17" s="2">
        <f>SUM('石巻第１:石巻第２'!J17)</f>
        <v>0</v>
      </c>
      <c r="K17" s="2">
        <f>SUM('石巻第１:石巻第２'!K17)</f>
        <v>0</v>
      </c>
      <c r="L17" s="2">
        <f>SUM('石巻第１:石巻第２'!L17)</f>
        <v>0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0</v>
      </c>
      <c r="P17" s="2">
        <f>SUM('石巻第１:石巻第２'!P17)</f>
        <v>0</v>
      </c>
      <c r="Q17" s="2">
        <f>SUM('石巻第１:石巻第２'!Q17)</f>
        <v>0</v>
      </c>
      <c r="R17" s="2">
        <f>SUM('石巻第１:石巻第２'!R17)</f>
        <v>0</v>
      </c>
      <c r="S17" s="2">
        <f>SUM('石巻第１:石巻第２'!S17)</f>
        <v>0</v>
      </c>
      <c r="T17" s="2">
        <f>SUM('石巻第１:石巻第２'!T17)</f>
        <v>0</v>
      </c>
      <c r="U17" s="2">
        <f>SUM('石巻第１:石巻第２'!U17)</f>
        <v>0</v>
      </c>
      <c r="V17" s="2">
        <f>SUM('石巻第１:石巻第２'!V17)</f>
        <v>0</v>
      </c>
      <c r="W17" s="2">
        <f>SUM('石巻第１:石巻第２'!W17)</f>
        <v>0</v>
      </c>
      <c r="X17" s="7">
        <f>SUM('石巻第１:石巻第２'!X17)</f>
        <v>0</v>
      </c>
      <c r="Y17" s="2">
        <f>SUM('石巻第１:石巻第２'!Y17)</f>
        <v>0</v>
      </c>
      <c r="Z17" s="2">
        <f>SUM('石巻第１:石巻第２'!Z17)</f>
        <v>0</v>
      </c>
      <c r="AA17" s="2">
        <f>SUM('石巻第１:石巻第２'!AA17)</f>
        <v>0</v>
      </c>
      <c r="AB17" s="2">
        <f>SUM('石巻第１:石巻第２'!AB17)</f>
        <v>0</v>
      </c>
      <c r="AC17" s="2">
        <f>SUM('石巻第１:石巻第２'!AC17)</f>
        <v>0</v>
      </c>
      <c r="AD17" s="2">
        <f>SUM('石巻第１:石巻第２'!AD17)</f>
        <v>0</v>
      </c>
      <c r="AE17" s="2">
        <f>SUM('石巻第１:石巻第２'!AE17)</f>
        <v>0</v>
      </c>
      <c r="AF17" s="2">
        <f>SUM('石巻第１:石巻第２'!AF17)</f>
        <v>0</v>
      </c>
      <c r="AG17" s="2">
        <f>SUM('石巻第１:石巻第２'!AG17)</f>
        <v>0</v>
      </c>
      <c r="AH17" s="2">
        <f>SUM('石巻第１:石巻第２'!AH17)</f>
        <v>0</v>
      </c>
      <c r="AI17" s="2">
        <f>SUM('石巻第１:石巻第２'!AI17)</f>
        <v>0</v>
      </c>
      <c r="AJ17" s="2">
        <f>SUM('石巻第１:石巻第２'!AJ17)</f>
        <v>0</v>
      </c>
      <c r="AK17" s="2">
        <f>SUM('石巻第１:石巻第２'!AK17)</f>
        <v>0</v>
      </c>
      <c r="AL17" s="2">
        <f>SUM('石巻第１:石巻第２'!AL17)</f>
        <v>0</v>
      </c>
      <c r="AM17" s="2">
        <f>SUM('石巻第１:石巻第２'!AM17)</f>
        <v>0</v>
      </c>
      <c r="AN17" s="2">
        <f>SUM('石巻第１:石巻第２'!AN17)</f>
        <v>0</v>
      </c>
      <c r="AO17" s="2">
        <f>SUM('石巻第１:石巻第２'!AO17)</f>
        <v>0</v>
      </c>
      <c r="AP17" s="2">
        <f>SUM('石巻第１:石巻第２'!AP17)</f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>
        <f>SUM('石巻第１:石巻第２'!D18)</f>
        <v>294</v>
      </c>
      <c r="E18" s="1">
        <f>SUM('石巻第１:石巻第２'!E18)</f>
        <v>214.14600000000002</v>
      </c>
      <c r="F18" s="1">
        <f>SUM('石巻第１:石巻第２'!F18)</f>
        <v>60322.911</v>
      </c>
      <c r="G18" s="1">
        <f>SUM('石巻第１:石巻第２'!G18)</f>
        <v>350</v>
      </c>
      <c r="H18" s="1">
        <f>SUM('石巻第１:石巻第２'!H18)</f>
        <v>246.38899999999998</v>
      </c>
      <c r="I18" s="1">
        <f>SUM('石巻第１:石巻第２'!I18)</f>
        <v>62570.623</v>
      </c>
      <c r="J18" s="1">
        <f>SUM('石巻第１:石巻第２'!J18)</f>
        <v>85</v>
      </c>
      <c r="K18" s="1">
        <f>SUM('石巻第１:石巻第２'!K18)</f>
        <v>46.684999999999995</v>
      </c>
      <c r="L18" s="1">
        <f>SUM('石巻第１:石巻第２'!L18)</f>
        <v>12248.791</v>
      </c>
      <c r="M18" s="1">
        <f>SUM('石巻第１:石巻第２'!M18)</f>
        <v>48</v>
      </c>
      <c r="N18" s="1">
        <f>SUM('石巻第１:石巻第２'!N18)</f>
        <v>44.655</v>
      </c>
      <c r="O18" s="1">
        <f>SUM('石巻第１:石巻第２'!O18)</f>
        <v>7510.648999999999</v>
      </c>
      <c r="P18" s="1">
        <f>SUM('石巻第１:石巻第２'!P18)</f>
        <v>145</v>
      </c>
      <c r="Q18" s="1">
        <f>SUM('石巻第１:石巻第２'!Q18)</f>
        <v>115.41699999999999</v>
      </c>
      <c r="R18" s="1">
        <f>SUM('石巻第１:石巻第２'!R18)</f>
        <v>16504.381999999998</v>
      </c>
      <c r="S18" s="1">
        <f>SUM('石巻第１:石巻第２'!S18)</f>
        <v>394</v>
      </c>
      <c r="T18" s="1">
        <f>SUM('石巻第１:石巻第２'!T18)</f>
        <v>475.72299999999996</v>
      </c>
      <c r="U18" s="1">
        <f>SUM('石巻第１:石巻第２'!U18)</f>
        <v>55318.695999999996</v>
      </c>
      <c r="V18" s="1">
        <f>SUM('石巻第１:石巻第２'!V18)</f>
        <v>222</v>
      </c>
      <c r="W18" s="1">
        <f>SUM('石巻第１:石巻第２'!W18)</f>
        <v>194.113</v>
      </c>
      <c r="X18" s="6">
        <f>SUM('石巻第１:石巻第２'!X18)</f>
        <v>36889.713</v>
      </c>
      <c r="Y18" s="1">
        <f>SUM('石巻第１:石巻第２'!Y18)</f>
        <v>215</v>
      </c>
      <c r="Z18" s="1">
        <f>SUM('石巻第１:石巻第２'!Z18)</f>
        <v>141.542</v>
      </c>
      <c r="AA18" s="1">
        <f>SUM('石巻第１:石巻第２'!AA18)</f>
        <v>34349.897</v>
      </c>
      <c r="AB18" s="1">
        <f>SUM('石巻第１:石巻第２'!AB18)</f>
        <v>236</v>
      </c>
      <c r="AC18" s="1">
        <f>SUM('石巻第１:石巻第２'!AC18)</f>
        <v>136.51999999999998</v>
      </c>
      <c r="AD18" s="1">
        <f>SUM('石巻第１:石巻第２'!AD18)</f>
        <v>29219.344</v>
      </c>
      <c r="AE18" s="1">
        <f>SUM('石巻第１:石巻第２'!AE18)</f>
        <v>402</v>
      </c>
      <c r="AF18" s="1">
        <f>SUM('石巻第１:石巻第２'!AF18)</f>
        <v>209.613</v>
      </c>
      <c r="AG18" s="1">
        <f>SUM('石巻第１:石巻第２'!AG18)</f>
        <v>56285.914</v>
      </c>
      <c r="AH18" s="1">
        <f>SUM('石巻第１:石巻第２'!AH18)</f>
        <v>334</v>
      </c>
      <c r="AI18" s="1">
        <f>SUM('石巻第１:石巻第２'!AI18)</f>
        <v>160.996</v>
      </c>
      <c r="AJ18" s="1">
        <f>SUM('石巻第１:石巻第２'!AJ18)</f>
        <v>48597.297000000006</v>
      </c>
      <c r="AK18" s="1">
        <f>SUM('石巻第１:石巻第２'!AK18)</f>
        <v>336</v>
      </c>
      <c r="AL18" s="1">
        <f>SUM('石巻第１:石巻第２'!AL18)</f>
        <v>194.53099999999998</v>
      </c>
      <c r="AM18" s="1">
        <f>SUM('石巻第１:石巻第２'!AM18)</f>
        <v>64257.534</v>
      </c>
      <c r="AN18" s="1">
        <f>SUM('石巻第１:石巻第２'!AN18)</f>
        <v>3039</v>
      </c>
      <c r="AO18" s="1">
        <f>SUM('石巻第１:石巻第２'!AO18)</f>
        <v>2180.33</v>
      </c>
      <c r="AP18" s="1">
        <f>SUM('石巻第１:石巻第２'!AP18)</f>
        <v>484075.751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>
        <f>SUM('石巻第１:石巻第２'!D19)</f>
        <v>0</v>
      </c>
      <c r="E19" s="2">
        <f>SUM('石巻第１:石巻第２'!E19)</f>
        <v>0</v>
      </c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0</v>
      </c>
      <c r="I19" s="2">
        <f>SUM('石巻第１:石巻第２'!I19)</f>
        <v>0</v>
      </c>
      <c r="J19" s="2">
        <f>SUM('石巻第１:石巻第２'!J19)</f>
        <v>0</v>
      </c>
      <c r="K19" s="2">
        <f>SUM('石巻第１:石巻第２'!K19)</f>
        <v>0</v>
      </c>
      <c r="L19" s="2">
        <f>SUM('石巻第１:石巻第２'!L19)</f>
        <v>0</v>
      </c>
      <c r="M19" s="2">
        <f>SUM('石巻第１:石巻第２'!M19)</f>
        <v>0</v>
      </c>
      <c r="N19" s="2">
        <f>SUM('石巻第１:石巻第２'!N19)</f>
        <v>0</v>
      </c>
      <c r="O19" s="2">
        <f>SUM('石巻第１:石巻第２'!O19)</f>
        <v>0</v>
      </c>
      <c r="P19" s="2">
        <f>SUM('石巻第１:石巻第２'!P19)</f>
        <v>0</v>
      </c>
      <c r="Q19" s="2">
        <f>SUM('石巻第１:石巻第２'!Q19)</f>
        <v>0</v>
      </c>
      <c r="R19" s="2">
        <f>SUM('石巻第１:石巻第２'!R19)</f>
        <v>0</v>
      </c>
      <c r="S19" s="2">
        <f>SUM('石巻第１:石巻第２'!S19)</f>
        <v>0</v>
      </c>
      <c r="T19" s="2">
        <f>SUM('石巻第１:石巻第２'!T19)</f>
        <v>0</v>
      </c>
      <c r="U19" s="2">
        <f>SUM('石巻第１:石巻第２'!U19)</f>
        <v>0</v>
      </c>
      <c r="V19" s="2">
        <f>SUM('石巻第１:石巻第２'!V19)</f>
        <v>0</v>
      </c>
      <c r="W19" s="2">
        <f>SUM('石巻第１:石巻第２'!W19)</f>
        <v>0</v>
      </c>
      <c r="X19" s="7">
        <f>SUM('石巻第１:石巻第２'!X19)</f>
        <v>0</v>
      </c>
      <c r="Y19" s="2">
        <f>SUM('石巻第１:石巻第２'!Y19)</f>
        <v>0</v>
      </c>
      <c r="Z19" s="2">
        <f>SUM('石巻第１:石巻第２'!Z19)</f>
        <v>0</v>
      </c>
      <c r="AA19" s="2">
        <f>SUM('石巻第１:石巻第２'!AA19)</f>
        <v>0</v>
      </c>
      <c r="AB19" s="2">
        <f>SUM('石巻第１:石巻第２'!AB19)</f>
        <v>0</v>
      </c>
      <c r="AC19" s="2">
        <f>SUM('石巻第１:石巻第２'!AC19)</f>
        <v>0</v>
      </c>
      <c r="AD19" s="2">
        <f>SUM('石巻第１:石巻第２'!AD19)</f>
        <v>0</v>
      </c>
      <c r="AE19" s="2">
        <f>SUM('石巻第１:石巻第２'!AE19)</f>
        <v>0</v>
      </c>
      <c r="AF19" s="2">
        <f>SUM('石巻第１:石巻第２'!AF19)</f>
        <v>0</v>
      </c>
      <c r="AG19" s="2">
        <f>SUM('石巻第１:石巻第２'!AG19)</f>
        <v>0</v>
      </c>
      <c r="AH19" s="2">
        <f>SUM('石巻第１:石巻第２'!AH19)</f>
        <v>0</v>
      </c>
      <c r="AI19" s="2">
        <f>SUM('石巻第１:石巻第２'!AI19)</f>
        <v>0</v>
      </c>
      <c r="AJ19" s="2">
        <f>SUM('石巻第１:石巻第２'!AJ19)</f>
        <v>0</v>
      </c>
      <c r="AK19" s="2">
        <f>SUM('石巻第１:石巻第２'!AK19)</f>
        <v>0</v>
      </c>
      <c r="AL19" s="2">
        <f>SUM('石巻第１:石巻第２'!AL19)</f>
        <v>0</v>
      </c>
      <c r="AM19" s="2">
        <f>SUM('石巻第１:石巻第２'!AM19)</f>
        <v>0</v>
      </c>
      <c r="AN19" s="2">
        <f>SUM('石巻第１:石巻第２'!AN19)</f>
        <v>0</v>
      </c>
      <c r="AO19" s="2">
        <f>SUM('石巻第１:石巻第２'!AO19)</f>
        <v>0</v>
      </c>
      <c r="AP19" s="2">
        <f>SUM('石巻第１:石巻第２'!AP19)</f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>
        <f>SUM('石巻第１:石巻第２'!D20)</f>
        <v>0</v>
      </c>
      <c r="E20" s="1">
        <f>SUM('石巻第１:石巻第２'!E20)</f>
        <v>0</v>
      </c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0</v>
      </c>
      <c r="I20" s="1">
        <f>SUM('石巻第１:石巻第２'!I20)</f>
        <v>0</v>
      </c>
      <c r="J20" s="1">
        <f>SUM('石巻第１:石巻第２'!J20)</f>
        <v>0</v>
      </c>
      <c r="K20" s="1">
        <f>SUM('石巻第１:石巻第２'!K20)</f>
        <v>0</v>
      </c>
      <c r="L20" s="1">
        <f>SUM('石巻第１:石巻第２'!L20)</f>
        <v>0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</v>
      </c>
      <c r="P20" s="1">
        <f>SUM('石巻第１:石巻第２'!P20)</f>
        <v>0</v>
      </c>
      <c r="Q20" s="1">
        <f>SUM('石巻第１:石巻第２'!Q20)</f>
        <v>0</v>
      </c>
      <c r="R20" s="1">
        <f>SUM('石巻第１:石巻第２'!R20)</f>
        <v>0</v>
      </c>
      <c r="S20" s="1">
        <f>SUM('石巻第１:石巻第２'!S20)</f>
        <v>0</v>
      </c>
      <c r="T20" s="1">
        <f>SUM('石巻第１:石巻第２'!T20)</f>
        <v>0</v>
      </c>
      <c r="U20" s="1">
        <f>SUM('石巻第１:石巻第２'!U20)</f>
        <v>0</v>
      </c>
      <c r="V20" s="1">
        <f>SUM('石巻第１:石巻第２'!V20)</f>
        <v>0</v>
      </c>
      <c r="W20" s="1">
        <f>SUM('石巻第１:石巻第２'!W20)</f>
        <v>0</v>
      </c>
      <c r="X20" s="6">
        <f>SUM('石巻第１:石巻第２'!X20)</f>
        <v>0</v>
      </c>
      <c r="Y20" s="1">
        <f>SUM('石巻第１:石巻第２'!Y20)</f>
        <v>0</v>
      </c>
      <c r="Z20" s="1">
        <f>SUM('石巻第１:石巻第２'!Z20)</f>
        <v>0</v>
      </c>
      <c r="AA20" s="1">
        <f>SUM('石巻第１:石巻第２'!AA20)</f>
        <v>0</v>
      </c>
      <c r="AB20" s="1">
        <f>SUM('石巻第１:石巻第２'!AB20)</f>
        <v>0</v>
      </c>
      <c r="AC20" s="1">
        <f>SUM('石巻第１:石巻第２'!AC20)</f>
        <v>0</v>
      </c>
      <c r="AD20" s="1">
        <f>SUM('石巻第１:石巻第２'!AD20)</f>
        <v>0</v>
      </c>
      <c r="AE20" s="1">
        <f>SUM('石巻第１:石巻第２'!AE20)</f>
        <v>0</v>
      </c>
      <c r="AF20" s="1">
        <f>SUM('石巻第１:石巻第２'!AF20)</f>
        <v>0</v>
      </c>
      <c r="AG20" s="1">
        <f>SUM('石巻第１:石巻第２'!AG20)</f>
        <v>0</v>
      </c>
      <c r="AH20" s="1">
        <f>SUM('石巻第１:石巻第２'!AH20)</f>
        <v>1</v>
      </c>
      <c r="AI20" s="1">
        <f>SUM('石巻第１:石巻第２'!AI20)</f>
        <v>1.231</v>
      </c>
      <c r="AJ20" s="1">
        <f>SUM('石巻第１:石巻第２'!AJ20)</f>
        <v>93.064</v>
      </c>
      <c r="AK20" s="1">
        <f>SUM('石巻第１:石巻第２'!AK20)</f>
        <v>17</v>
      </c>
      <c r="AL20" s="1">
        <f>SUM('石巻第１:石巻第２'!AL20)</f>
        <v>286.819</v>
      </c>
      <c r="AM20" s="1">
        <f>SUM('石巻第１:石巻第２'!AM20)</f>
        <v>19513.73</v>
      </c>
      <c r="AN20" s="1">
        <f>SUM('石巻第１:石巻第２'!AN20)</f>
        <v>18</v>
      </c>
      <c r="AO20" s="1">
        <f>SUM('石巻第１:石巻第２'!AO20)</f>
        <v>288.05</v>
      </c>
      <c r="AP20" s="1">
        <f>SUM('石巻第１:石巻第２'!AP20)</f>
        <v>19606.793999999998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>
        <f>SUM('石巻第１:石巻第２'!D21)</f>
        <v>0</v>
      </c>
      <c r="E21" s="2">
        <f>SUM('石巻第１:石巻第２'!E21)</f>
        <v>0</v>
      </c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0</v>
      </c>
      <c r="I21" s="2">
        <f>SUM('石巻第１:石巻第２'!I21)</f>
        <v>0</v>
      </c>
      <c r="J21" s="2">
        <f>SUM('石巻第１:石巻第２'!J21)</f>
        <v>0</v>
      </c>
      <c r="K21" s="2">
        <f>SUM('石巻第１:石巻第２'!K21)</f>
        <v>0</v>
      </c>
      <c r="L21" s="2">
        <f>SUM('石巻第１:石巻第２'!L21)</f>
        <v>0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0</v>
      </c>
      <c r="P21" s="2">
        <f>SUM('石巻第１:石巻第２'!P21)</f>
        <v>0</v>
      </c>
      <c r="Q21" s="2">
        <f>SUM('石巻第１:石巻第２'!Q21)</f>
        <v>0</v>
      </c>
      <c r="R21" s="2">
        <f>SUM('石巻第１:石巻第２'!R21)</f>
        <v>0</v>
      </c>
      <c r="S21" s="2">
        <f>SUM('石巻第１:石巻第２'!S21)</f>
        <v>0</v>
      </c>
      <c r="T21" s="2">
        <f>SUM('石巻第１:石巻第２'!T21)</f>
        <v>0</v>
      </c>
      <c r="U21" s="2">
        <f>SUM('石巻第１:石巻第２'!U21)</f>
        <v>0</v>
      </c>
      <c r="V21" s="2">
        <f>SUM('石巻第１:石巻第２'!V21)</f>
        <v>0</v>
      </c>
      <c r="W21" s="2">
        <f>SUM('石巻第１:石巻第２'!W21)</f>
        <v>0</v>
      </c>
      <c r="X21" s="7">
        <f>SUM('石巻第１:石巻第２'!X21)</f>
        <v>0</v>
      </c>
      <c r="Y21" s="2">
        <f>SUM('石巻第１:石巻第２'!Y21)</f>
        <v>0</v>
      </c>
      <c r="Z21" s="2">
        <f>SUM('石巻第１:石巻第２'!Z21)</f>
        <v>0</v>
      </c>
      <c r="AA21" s="2">
        <f>SUM('石巻第１:石巻第２'!AA21)</f>
        <v>0</v>
      </c>
      <c r="AB21" s="2">
        <f>SUM('石巻第１:石巻第２'!AB21)</f>
        <v>0</v>
      </c>
      <c r="AC21" s="2">
        <f>SUM('石巻第１:石巻第２'!AC21)</f>
        <v>0</v>
      </c>
      <c r="AD21" s="2">
        <f>SUM('石巻第１:石巻第２'!AD21)</f>
        <v>0</v>
      </c>
      <c r="AE21" s="2">
        <f>SUM('石巻第１:石巻第２'!AE21)</f>
        <v>0</v>
      </c>
      <c r="AF21" s="2">
        <f>SUM('石巻第１:石巻第２'!AF21)</f>
        <v>0</v>
      </c>
      <c r="AG21" s="2">
        <f>SUM('石巻第１:石巻第２'!AG21)</f>
        <v>0</v>
      </c>
      <c r="AH21" s="2">
        <f>SUM('石巻第１:石巻第２'!AH21)</f>
        <v>0</v>
      </c>
      <c r="AI21" s="2">
        <f>SUM('石巻第１:石巻第２'!AI21)</f>
        <v>0</v>
      </c>
      <c r="AJ21" s="2">
        <f>SUM('石巻第１:石巻第２'!AJ21)</f>
        <v>0</v>
      </c>
      <c r="AK21" s="2">
        <f>SUM('石巻第１:石巻第２'!AK21)</f>
        <v>8</v>
      </c>
      <c r="AL21" s="2">
        <f>SUM('石巻第１:石巻第２'!AL21)</f>
        <v>101.946</v>
      </c>
      <c r="AM21" s="2">
        <f>SUM('石巻第１:石巻第２'!AM21)</f>
        <v>7084.106</v>
      </c>
      <c r="AN21" s="2">
        <f>SUM('石巻第１:石巻第２'!AN21)</f>
        <v>8</v>
      </c>
      <c r="AO21" s="2">
        <f>SUM('石巻第１:石巻第２'!AO21)</f>
        <v>101.946</v>
      </c>
      <c r="AP21" s="2">
        <f>SUM('石巻第１:石巻第２'!AP21)</f>
        <v>7084.106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>
        <f>SUM('石巻第１:石巻第２'!D22)</f>
        <v>0</v>
      </c>
      <c r="E22" s="1">
        <f>SUM('石巻第１:石巻第２'!E22)</f>
        <v>0</v>
      </c>
      <c r="F22" s="1">
        <f>SUM('石巻第１:石巻第２'!F22)</f>
        <v>0</v>
      </c>
      <c r="G22" s="1">
        <f>SUM('石巻第１:石巻第２'!G22)</f>
        <v>0</v>
      </c>
      <c r="H22" s="1">
        <f>SUM('石巻第１:石巻第２'!H22)</f>
        <v>0</v>
      </c>
      <c r="I22" s="1">
        <f>SUM('石巻第１:石巻第２'!I22)</f>
        <v>0</v>
      </c>
      <c r="J22" s="1">
        <f>SUM('石巻第１:石巻第２'!J22)</f>
        <v>183</v>
      </c>
      <c r="K22" s="1">
        <f>SUM('石巻第１:石巻第２'!K22)</f>
        <v>97.523</v>
      </c>
      <c r="L22" s="1">
        <f>SUM('石巻第１:石巻第２'!L22)</f>
        <v>49105.636</v>
      </c>
      <c r="M22" s="1">
        <f>SUM('石巻第１:石巻第２'!M22)</f>
        <v>657</v>
      </c>
      <c r="N22" s="1">
        <f>SUM('石巻第１:石巻第２'!N22)</f>
        <v>579.758</v>
      </c>
      <c r="O22" s="1">
        <f>SUM('石巻第１:石巻第２'!O22)</f>
        <v>213886.689</v>
      </c>
      <c r="P22" s="1">
        <f>SUM('石巻第１:石巻第２'!P22)</f>
        <v>952</v>
      </c>
      <c r="Q22" s="1">
        <f>SUM('石巻第１:石巻第２'!Q22)</f>
        <v>1622.203</v>
      </c>
      <c r="R22" s="1">
        <f>SUM('石巻第１:石巻第２'!R22)</f>
        <v>141947.322</v>
      </c>
      <c r="S22" s="1">
        <f>SUM('石巻第１:石巻第２'!S22)</f>
        <v>0</v>
      </c>
      <c r="T22" s="1">
        <f>SUM('石巻第１:石巻第２'!T22)</f>
        <v>0</v>
      </c>
      <c r="U22" s="1">
        <f>SUM('石巻第１:石巻第２'!U22)</f>
        <v>0</v>
      </c>
      <c r="V22" s="1">
        <f>SUM('石巻第１:石巻第２'!V22)</f>
        <v>0</v>
      </c>
      <c r="W22" s="1">
        <f>SUM('石巻第１:石巻第２'!W22)</f>
        <v>0</v>
      </c>
      <c r="X22" s="6">
        <f>SUM('石巻第１:石巻第２'!X22)</f>
        <v>0</v>
      </c>
      <c r="Y22" s="1">
        <f>SUM('石巻第１:石巻第２'!Y22)</f>
        <v>0</v>
      </c>
      <c r="Z22" s="1">
        <f>SUM('石巻第１:石巻第２'!Z22)</f>
        <v>0</v>
      </c>
      <c r="AA22" s="1">
        <f>SUM('石巻第１:石巻第２'!AA22)</f>
        <v>0</v>
      </c>
      <c r="AB22" s="1">
        <f>SUM('石巻第１:石巻第２'!AB22)</f>
        <v>0</v>
      </c>
      <c r="AC22" s="1">
        <f>SUM('石巻第１:石巻第２'!AC22)</f>
        <v>0</v>
      </c>
      <c r="AD22" s="1">
        <f>SUM('石巻第１:石巻第２'!AD22)</f>
        <v>0</v>
      </c>
      <c r="AE22" s="1">
        <f>SUM('石巻第１:石巻第２'!AE22)</f>
        <v>0</v>
      </c>
      <c r="AF22" s="1">
        <f>SUM('石巻第１:石巻第２'!AF22)</f>
        <v>0</v>
      </c>
      <c r="AG22" s="1">
        <f>SUM('石巻第１:石巻第２'!AG22)</f>
        <v>0</v>
      </c>
      <c r="AH22" s="1">
        <f>SUM('石巻第１:石巻第２'!AH22)</f>
        <v>0</v>
      </c>
      <c r="AI22" s="1">
        <f>SUM('石巻第１:石巻第２'!AI22)</f>
        <v>0</v>
      </c>
      <c r="AJ22" s="1">
        <f>SUM('石巻第１:石巻第２'!AJ22)</f>
        <v>0</v>
      </c>
      <c r="AK22" s="1">
        <f>SUM('石巻第１:石巻第２'!AK22)</f>
        <v>0</v>
      </c>
      <c r="AL22" s="1">
        <f>SUM('石巻第１:石巻第２'!AL22)</f>
        <v>0</v>
      </c>
      <c r="AM22" s="1">
        <f>SUM('石巻第１:石巻第２'!AM22)</f>
        <v>0</v>
      </c>
      <c r="AN22" s="1">
        <f>SUM('石巻第１:石巻第２'!AN22)</f>
        <v>1792</v>
      </c>
      <c r="AO22" s="1">
        <f>SUM('石巻第１:石巻第２'!AO22)</f>
        <v>2299.484</v>
      </c>
      <c r="AP22" s="1">
        <f>SUM('石巻第１:石巻第２'!AP22)</f>
        <v>404939.647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>
        <f>SUM('石巻第１:石巻第２'!D23)</f>
        <v>0</v>
      </c>
      <c r="E23" s="2">
        <f>SUM('石巻第１:石巻第２'!E23)</f>
        <v>0</v>
      </c>
      <c r="F23" s="2">
        <f>SUM('石巻第１:石巻第２'!F23)</f>
        <v>0</v>
      </c>
      <c r="G23" s="2">
        <f>SUM('石巻第１:石巻第２'!G23)</f>
        <v>0</v>
      </c>
      <c r="H23" s="2">
        <f>SUM('石巻第１:石巻第２'!H23)</f>
        <v>0</v>
      </c>
      <c r="I23" s="2">
        <f>SUM('石巻第１:石巻第２'!I23)</f>
        <v>0</v>
      </c>
      <c r="J23" s="2">
        <f>SUM('石巻第１:石巻第２'!J23)</f>
        <v>0</v>
      </c>
      <c r="K23" s="2">
        <f>SUM('石巻第１:石巻第２'!K23)</f>
        <v>0</v>
      </c>
      <c r="L23" s="2">
        <f>SUM('石巻第１:石巻第２'!L23)</f>
        <v>0</v>
      </c>
      <c r="M23" s="2">
        <f>SUM('石巻第１:石巻第２'!M23)</f>
        <v>0</v>
      </c>
      <c r="N23" s="2">
        <f>SUM('石巻第１:石巻第２'!N23)</f>
        <v>0</v>
      </c>
      <c r="O23" s="2">
        <f>SUM('石巻第１:石巻第２'!O23)</f>
        <v>0</v>
      </c>
      <c r="P23" s="2">
        <f>SUM('石巻第１:石巻第２'!P23)</f>
        <v>2</v>
      </c>
      <c r="Q23" s="2">
        <f>SUM('石巻第１:石巻第２'!Q23)</f>
        <v>0.151</v>
      </c>
      <c r="R23" s="2">
        <f>SUM('石巻第１:石巻第２'!R23)</f>
        <v>26.849</v>
      </c>
      <c r="S23" s="2">
        <f>SUM('石巻第１:石巻第２'!S23)</f>
        <v>0</v>
      </c>
      <c r="T23" s="2">
        <f>SUM('石巻第１:石巻第２'!T23)</f>
        <v>0</v>
      </c>
      <c r="U23" s="2">
        <f>SUM('石巻第１:石巻第２'!U23)</f>
        <v>0</v>
      </c>
      <c r="V23" s="2">
        <f>SUM('石巻第１:石巻第２'!V23)</f>
        <v>0</v>
      </c>
      <c r="W23" s="2">
        <f>SUM('石巻第１:石巻第２'!W23)</f>
        <v>0</v>
      </c>
      <c r="X23" s="7">
        <f>SUM('石巻第１:石巻第２'!X23)</f>
        <v>0</v>
      </c>
      <c r="Y23" s="2">
        <f>SUM('石巻第１:石巻第２'!Y23)</f>
        <v>0</v>
      </c>
      <c r="Z23" s="2">
        <f>SUM('石巻第１:石巻第２'!Z23)</f>
        <v>0</v>
      </c>
      <c r="AA23" s="2">
        <f>SUM('石巻第１:石巻第２'!AA23)</f>
        <v>0</v>
      </c>
      <c r="AB23" s="2">
        <f>SUM('石巻第１:石巻第２'!AB23)</f>
        <v>0</v>
      </c>
      <c r="AC23" s="2">
        <f>SUM('石巻第１:石巻第２'!AC23)</f>
        <v>0</v>
      </c>
      <c r="AD23" s="2">
        <f>SUM('石巻第１:石巻第２'!AD23)</f>
        <v>0</v>
      </c>
      <c r="AE23" s="2">
        <f>SUM('石巻第１:石巻第２'!AE23)</f>
        <v>0</v>
      </c>
      <c r="AF23" s="2">
        <f>SUM('石巻第１:石巻第２'!AF23)</f>
        <v>0</v>
      </c>
      <c r="AG23" s="2">
        <f>SUM('石巻第１:石巻第２'!AG23)</f>
        <v>0</v>
      </c>
      <c r="AH23" s="2">
        <f>SUM('石巻第１:石巻第２'!AH23)</f>
        <v>0</v>
      </c>
      <c r="AI23" s="2">
        <f>SUM('石巻第１:石巻第２'!AI23)</f>
        <v>0</v>
      </c>
      <c r="AJ23" s="2">
        <f>SUM('石巻第１:石巻第２'!AJ23)</f>
        <v>0</v>
      </c>
      <c r="AK23" s="2">
        <f>SUM('石巻第１:石巻第２'!AK23)</f>
        <v>0</v>
      </c>
      <c r="AL23" s="2">
        <f>SUM('石巻第１:石巻第２'!AL23)</f>
        <v>0</v>
      </c>
      <c r="AM23" s="2">
        <f>SUM('石巻第１:石巻第２'!AM23)</f>
        <v>0</v>
      </c>
      <c r="AN23" s="2">
        <f>SUM('石巻第１:石巻第２'!AN23)</f>
        <v>2</v>
      </c>
      <c r="AO23" s="2">
        <f>SUM('石巻第１:石巻第２'!AO23)</f>
        <v>0.151</v>
      </c>
      <c r="AP23" s="2">
        <f>SUM('石巻第１:石巻第２'!AP23)</f>
        <v>26.849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>
        <f>SUM('石巻第１:石巻第２'!D24)</f>
        <v>0</v>
      </c>
      <c r="E24" s="1">
        <f>SUM('石巻第１:石巻第２'!E24)</f>
        <v>0</v>
      </c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</v>
      </c>
      <c r="J24" s="1">
        <f>SUM('石巻第１:石巻第２'!J24)</f>
        <v>0</v>
      </c>
      <c r="K24" s="1">
        <f>SUM('石巻第１:石巻第２'!K24)</f>
        <v>0</v>
      </c>
      <c r="L24" s="1">
        <f>SUM('石巻第１:石巻第２'!L24)</f>
        <v>0</v>
      </c>
      <c r="M24" s="1">
        <f>SUM('石巻第１:石巻第２'!M24)</f>
        <v>0</v>
      </c>
      <c r="N24" s="1">
        <f>SUM('石巻第１:石巻第２'!N24)</f>
        <v>0</v>
      </c>
      <c r="O24" s="1">
        <f>SUM('石巻第１:石巻第２'!O24)</f>
        <v>0</v>
      </c>
      <c r="P24" s="1">
        <f>SUM('石巻第１:石巻第２'!P24)</f>
        <v>0</v>
      </c>
      <c r="Q24" s="1">
        <f>SUM('石巻第１:石巻第２'!Q24)</f>
        <v>0</v>
      </c>
      <c r="R24" s="1">
        <f>SUM('石巻第１:石巻第２'!R24)</f>
        <v>0</v>
      </c>
      <c r="S24" s="1">
        <f>SUM('石巻第１:石巻第２'!S24)</f>
        <v>0</v>
      </c>
      <c r="T24" s="1">
        <f>SUM('石巻第１:石巻第２'!T24)</f>
        <v>0</v>
      </c>
      <c r="U24" s="1">
        <f>SUM('石巻第１:石巻第２'!U24)</f>
        <v>0</v>
      </c>
      <c r="V24" s="1">
        <f>SUM('石巻第１:石巻第２'!V24)</f>
        <v>0</v>
      </c>
      <c r="W24" s="1">
        <f>SUM('石巻第１:石巻第２'!W24)</f>
        <v>0</v>
      </c>
      <c r="X24" s="6">
        <f>SUM('石巻第１:石巻第２'!X24)</f>
        <v>0</v>
      </c>
      <c r="Y24" s="1">
        <f>SUM('石巻第１:石巻第２'!Y24)</f>
        <v>0</v>
      </c>
      <c r="Z24" s="1">
        <f>SUM('石巻第１:石巻第２'!Z24)</f>
        <v>0</v>
      </c>
      <c r="AA24" s="1">
        <f>SUM('石巻第１:石巻第２'!AA24)</f>
        <v>0</v>
      </c>
      <c r="AB24" s="1">
        <f>SUM('石巻第１:石巻第２'!AB24)</f>
        <v>0</v>
      </c>
      <c r="AC24" s="1">
        <f>SUM('石巻第１:石巻第２'!AC24)</f>
        <v>0</v>
      </c>
      <c r="AD24" s="1">
        <f>SUM('石巻第１:石巻第２'!AD24)</f>
        <v>0</v>
      </c>
      <c r="AE24" s="1">
        <f>SUM('石巻第１:石巻第２'!AE24)</f>
        <v>0</v>
      </c>
      <c r="AF24" s="1">
        <f>SUM('石巻第１:石巻第２'!AF24)</f>
        <v>0</v>
      </c>
      <c r="AG24" s="1">
        <f>SUM('石巻第１:石巻第２'!AG24)</f>
        <v>0</v>
      </c>
      <c r="AH24" s="1">
        <f>SUM('石巻第１:石巻第２'!AH24)</f>
        <v>0</v>
      </c>
      <c r="AI24" s="1">
        <f>SUM('石巻第１:石巻第２'!AI24)</f>
        <v>0</v>
      </c>
      <c r="AJ24" s="1">
        <f>SUM('石巻第１:石巻第２'!AJ24)</f>
        <v>0</v>
      </c>
      <c r="AK24" s="1">
        <f>SUM('石巻第１:石巻第２'!AK24)</f>
        <v>0</v>
      </c>
      <c r="AL24" s="1">
        <f>SUM('石巻第１:石巻第２'!AL24)</f>
        <v>0</v>
      </c>
      <c r="AM24" s="1">
        <f>SUM('石巻第１:石巻第２'!AM24)</f>
        <v>0</v>
      </c>
      <c r="AN24" s="1">
        <f>SUM('石巻第１:石巻第２'!AN24)</f>
        <v>0</v>
      </c>
      <c r="AO24" s="1">
        <f>SUM('石巻第１:石巻第２'!AO24)</f>
        <v>0</v>
      </c>
      <c r="AP24" s="1">
        <f>SUM('石巻第１:石巻第２'!AP24)</f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>
        <f>SUM('石巻第１:石巻第２'!D25)</f>
        <v>0</v>
      </c>
      <c r="E25" s="2">
        <f>SUM('石巻第１:石巻第２'!E25)</f>
        <v>0</v>
      </c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0</v>
      </c>
      <c r="J25" s="2">
        <f>SUM('石巻第１:石巻第２'!J25)</f>
        <v>0</v>
      </c>
      <c r="K25" s="2">
        <f>SUM('石巻第１:石巻第２'!K25)</f>
        <v>0</v>
      </c>
      <c r="L25" s="2">
        <f>SUM('石巻第１:石巻第２'!L25)</f>
        <v>0</v>
      </c>
      <c r="M25" s="2">
        <f>SUM('石巻第１:石巻第２'!M25)</f>
        <v>0</v>
      </c>
      <c r="N25" s="2">
        <f>SUM('石巻第１:石巻第２'!N25)</f>
        <v>0</v>
      </c>
      <c r="O25" s="2">
        <f>SUM('石巻第１:石巻第２'!O25)</f>
        <v>0</v>
      </c>
      <c r="P25" s="2">
        <f>SUM('石巻第１:石巻第２'!P25)</f>
        <v>0</v>
      </c>
      <c r="Q25" s="2">
        <f>SUM('石巻第１:石巻第２'!Q25)</f>
        <v>0</v>
      </c>
      <c r="R25" s="2">
        <f>SUM('石巻第１:石巻第２'!R25)</f>
        <v>0</v>
      </c>
      <c r="S25" s="2">
        <f>SUM('石巻第１:石巻第２'!S25)</f>
        <v>0</v>
      </c>
      <c r="T25" s="2">
        <f>SUM('石巻第１:石巻第２'!T25)</f>
        <v>0</v>
      </c>
      <c r="U25" s="2">
        <f>SUM('石巻第１:石巻第２'!U25)</f>
        <v>0</v>
      </c>
      <c r="V25" s="2">
        <f>SUM('石巻第１:石巻第２'!V25)</f>
        <v>0</v>
      </c>
      <c r="W25" s="2">
        <f>SUM('石巻第１:石巻第２'!W25)</f>
        <v>0</v>
      </c>
      <c r="X25" s="7">
        <f>SUM('石巻第１:石巻第２'!X25)</f>
        <v>0</v>
      </c>
      <c r="Y25" s="2">
        <f>SUM('石巻第１:石巻第２'!Y25)</f>
        <v>0</v>
      </c>
      <c r="Z25" s="2">
        <f>SUM('石巻第１:石巻第２'!Z25)</f>
        <v>0</v>
      </c>
      <c r="AA25" s="2">
        <f>SUM('石巻第１:石巻第２'!AA25)</f>
        <v>0</v>
      </c>
      <c r="AB25" s="2">
        <f>SUM('石巻第１:石巻第２'!AB25)</f>
        <v>0</v>
      </c>
      <c r="AC25" s="2">
        <f>SUM('石巻第１:石巻第２'!AC25)</f>
        <v>0</v>
      </c>
      <c r="AD25" s="2">
        <f>SUM('石巻第１:石巻第２'!AD25)</f>
        <v>0</v>
      </c>
      <c r="AE25" s="2">
        <f>SUM('石巻第１:石巻第２'!AE25)</f>
        <v>0</v>
      </c>
      <c r="AF25" s="2">
        <f>SUM('石巻第１:石巻第２'!AF25)</f>
        <v>0</v>
      </c>
      <c r="AG25" s="2">
        <f>SUM('石巻第１:石巻第２'!AG25)</f>
        <v>0</v>
      </c>
      <c r="AH25" s="2">
        <f>SUM('石巻第１:石巻第２'!AH25)</f>
        <v>0</v>
      </c>
      <c r="AI25" s="2">
        <f>SUM('石巻第１:石巻第２'!AI25)</f>
        <v>0</v>
      </c>
      <c r="AJ25" s="2">
        <f>SUM('石巻第１:石巻第２'!AJ25)</f>
        <v>0</v>
      </c>
      <c r="AK25" s="2">
        <f>SUM('石巻第１:石巻第２'!AK25)</f>
        <v>0</v>
      </c>
      <c r="AL25" s="2">
        <f>SUM('石巻第１:石巻第２'!AL25)</f>
        <v>0</v>
      </c>
      <c r="AM25" s="2">
        <f>SUM('石巻第１:石巻第２'!AM25)</f>
        <v>0</v>
      </c>
      <c r="AN25" s="2">
        <f>SUM('石巻第１:石巻第２'!AN25)</f>
        <v>0</v>
      </c>
      <c r="AO25" s="2">
        <f>SUM('石巻第１:石巻第２'!AO25)</f>
        <v>0</v>
      </c>
      <c r="AP25" s="2">
        <f>SUM('石巻第１:石巻第２'!AP25)</f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>
        <f>SUM('石巻第１:石巻第２'!D26)</f>
        <v>0</v>
      </c>
      <c r="E26" s="1">
        <f>SUM('石巻第１:石巻第２'!E26)</f>
        <v>0</v>
      </c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</v>
      </c>
      <c r="J26" s="1">
        <f>SUM('石巻第１:石巻第２'!J26)</f>
        <v>0</v>
      </c>
      <c r="K26" s="1">
        <f>SUM('石巻第１:石巻第２'!K26)</f>
        <v>0</v>
      </c>
      <c r="L26" s="1">
        <f>SUM('石巻第１:石巻第２'!L26)</f>
        <v>0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1">
        <f>SUM('石巻第１:石巻第２'!P26)</f>
        <v>0</v>
      </c>
      <c r="Q26" s="1">
        <f>SUM('石巻第１:石巻第２'!Q26)</f>
        <v>0</v>
      </c>
      <c r="R26" s="1">
        <f>SUM('石巻第１:石巻第２'!R26)</f>
        <v>0</v>
      </c>
      <c r="S26" s="1">
        <f>SUM('石巻第１:石巻第２'!S26)</f>
        <v>0</v>
      </c>
      <c r="T26" s="1">
        <f>SUM('石巻第１:石巻第２'!T26)</f>
        <v>0</v>
      </c>
      <c r="U26" s="1">
        <f>SUM('石巻第１:石巻第２'!U26)</f>
        <v>0</v>
      </c>
      <c r="V26" s="1">
        <f>SUM('石巻第１:石巻第２'!V26)</f>
        <v>0</v>
      </c>
      <c r="W26" s="1">
        <f>SUM('石巻第１:石巻第２'!W26)</f>
        <v>0</v>
      </c>
      <c r="X26" s="6">
        <f>SUM('石巻第１:石巻第２'!X26)</f>
        <v>0</v>
      </c>
      <c r="Y26" s="1">
        <f>SUM('石巻第１:石巻第２'!Y26)</f>
        <v>0</v>
      </c>
      <c r="Z26" s="1">
        <f>SUM('石巻第１:石巻第２'!Z26)</f>
        <v>0</v>
      </c>
      <c r="AA26" s="1">
        <f>SUM('石巻第１:石巻第２'!AA26)</f>
        <v>0</v>
      </c>
      <c r="AB26" s="1">
        <f>SUM('石巻第１:石巻第２'!AB26)</f>
        <v>0</v>
      </c>
      <c r="AC26" s="1">
        <f>SUM('石巻第１:石巻第２'!AC26)</f>
        <v>0</v>
      </c>
      <c r="AD26" s="1">
        <f>SUM('石巻第１:石巻第２'!AD26)</f>
        <v>0</v>
      </c>
      <c r="AE26" s="1">
        <f>SUM('石巻第１:石巻第２'!AE26)</f>
        <v>0</v>
      </c>
      <c r="AF26" s="1">
        <f>SUM('石巻第１:石巻第２'!AF26)</f>
        <v>0</v>
      </c>
      <c r="AG26" s="1">
        <f>SUM('石巻第１:石巻第２'!AG26)</f>
        <v>0</v>
      </c>
      <c r="AH26" s="1">
        <f>SUM('石巻第１:石巻第２'!AH26)</f>
        <v>0</v>
      </c>
      <c r="AI26" s="1">
        <f>SUM('石巻第１:石巻第２'!AI26)</f>
        <v>0</v>
      </c>
      <c r="AJ26" s="1">
        <f>SUM('石巻第１:石巻第２'!AJ26)</f>
        <v>0</v>
      </c>
      <c r="AK26" s="1">
        <f>SUM('石巻第１:石巻第２'!AK26)</f>
        <v>0</v>
      </c>
      <c r="AL26" s="1">
        <f>SUM('石巻第１:石巻第２'!AL26)</f>
        <v>0</v>
      </c>
      <c r="AM26" s="1">
        <f>SUM('石巻第１:石巻第２'!AM26)</f>
        <v>0</v>
      </c>
      <c r="AN26" s="1">
        <f>SUM('石巻第１:石巻第２'!AN26)</f>
        <v>0</v>
      </c>
      <c r="AO26" s="1">
        <f>SUM('石巻第１:石巻第２'!AO26)</f>
        <v>0</v>
      </c>
      <c r="AP26" s="1">
        <f>SUM('石巻第１:石巻第２'!AP26)</f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>
        <f>SUM('石巻第１:石巻第２'!D27)</f>
        <v>0</v>
      </c>
      <c r="E27" s="2">
        <f>SUM('石巻第１:石巻第２'!E27)</f>
        <v>0</v>
      </c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0</v>
      </c>
      <c r="J27" s="2">
        <f>SUM('石巻第１:石巻第２'!J27)</f>
        <v>0</v>
      </c>
      <c r="K27" s="2">
        <f>SUM('石巻第１:石巻第２'!K27)</f>
        <v>0</v>
      </c>
      <c r="L27" s="2">
        <f>SUM('石巻第１:石巻第２'!L27)</f>
        <v>0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2">
        <f>SUM('石巻第１:石巻第２'!P27)</f>
        <v>0</v>
      </c>
      <c r="Q27" s="2">
        <f>SUM('石巻第１:石巻第２'!Q27)</f>
        <v>0</v>
      </c>
      <c r="R27" s="2">
        <f>SUM('石巻第１:石巻第２'!R27)</f>
        <v>0</v>
      </c>
      <c r="S27" s="2">
        <f>SUM('石巻第１:石巻第２'!S27)</f>
        <v>0</v>
      </c>
      <c r="T27" s="2">
        <f>SUM('石巻第１:石巻第２'!T27)</f>
        <v>0</v>
      </c>
      <c r="U27" s="2">
        <f>SUM('石巻第１:石巻第２'!U27)</f>
        <v>0</v>
      </c>
      <c r="V27" s="2">
        <f>SUM('石巻第１:石巻第２'!V27)</f>
        <v>0</v>
      </c>
      <c r="W27" s="2">
        <f>SUM('石巻第１:石巻第２'!W27)</f>
        <v>0</v>
      </c>
      <c r="X27" s="7">
        <f>SUM('石巻第１:石巻第２'!X27)</f>
        <v>0</v>
      </c>
      <c r="Y27" s="2">
        <f>SUM('石巻第１:石巻第２'!Y27)</f>
        <v>0</v>
      </c>
      <c r="Z27" s="2">
        <f>SUM('石巻第１:石巻第２'!Z27)</f>
        <v>0</v>
      </c>
      <c r="AA27" s="2">
        <f>SUM('石巻第１:石巻第２'!AA27)</f>
        <v>0</v>
      </c>
      <c r="AB27" s="2">
        <f>SUM('石巻第１:石巻第２'!AB27)</f>
        <v>0</v>
      </c>
      <c r="AC27" s="2">
        <f>SUM('石巻第１:石巻第２'!AC27)</f>
        <v>0</v>
      </c>
      <c r="AD27" s="2">
        <f>SUM('石巻第１:石巻第２'!AD27)</f>
        <v>0</v>
      </c>
      <c r="AE27" s="2">
        <f>SUM('石巻第１:石巻第２'!AE27)</f>
        <v>0</v>
      </c>
      <c r="AF27" s="2">
        <f>SUM('石巻第１:石巻第２'!AF27)</f>
        <v>0</v>
      </c>
      <c r="AG27" s="2">
        <f>SUM('石巻第１:石巻第２'!AG27)</f>
        <v>0</v>
      </c>
      <c r="AH27" s="2">
        <f>SUM('石巻第１:石巻第２'!AH27)</f>
        <v>0</v>
      </c>
      <c r="AI27" s="2">
        <f>SUM('石巻第１:石巻第２'!AI27)</f>
        <v>0</v>
      </c>
      <c r="AJ27" s="2">
        <f>SUM('石巻第１:石巻第２'!AJ27)</f>
        <v>0</v>
      </c>
      <c r="AK27" s="2">
        <f>SUM('石巻第１:石巻第２'!AK27)</f>
        <v>0</v>
      </c>
      <c r="AL27" s="2">
        <f>SUM('石巻第１:石巻第２'!AL27)</f>
        <v>0</v>
      </c>
      <c r="AM27" s="2">
        <f>SUM('石巻第１:石巻第２'!AM27)</f>
        <v>0</v>
      </c>
      <c r="AN27" s="2">
        <f>SUM('石巻第１:石巻第２'!AN27)</f>
        <v>0</v>
      </c>
      <c r="AO27" s="2">
        <f>SUM('石巻第１:石巻第２'!AO27)</f>
        <v>0</v>
      </c>
      <c r="AP27" s="2">
        <f>SUM('石巻第１:石巻第２'!AP27)</f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>
        <f>SUM('石巻第１:石巻第２'!D28)</f>
        <v>0</v>
      </c>
      <c r="E28" s="1">
        <f>SUM('石巻第１:石巻第２'!E28)</f>
        <v>0</v>
      </c>
      <c r="F28" s="1">
        <f>SUM('石巻第１:石巻第２'!F28)</f>
        <v>0</v>
      </c>
      <c r="G28" s="1">
        <f>SUM('石巻第１:石巻第２'!G28)</f>
        <v>0</v>
      </c>
      <c r="H28" s="1">
        <f>SUM('石巻第１:石巻第２'!H28)</f>
        <v>0</v>
      </c>
      <c r="I28" s="1">
        <f>SUM('石巻第１:石巻第２'!I28)</f>
        <v>0</v>
      </c>
      <c r="J28" s="1">
        <f>SUM('石巻第１:石巻第２'!J28)</f>
        <v>0</v>
      </c>
      <c r="K28" s="1">
        <f>SUM('石巻第１:石巻第２'!K28)</f>
        <v>0</v>
      </c>
      <c r="L28" s="1">
        <f>SUM('石巻第１:石巻第２'!L28)</f>
        <v>0</v>
      </c>
      <c r="M28" s="1">
        <f>SUM('石巻第１:石巻第２'!M28)</f>
        <v>0</v>
      </c>
      <c r="N28" s="1">
        <f>SUM('石巻第１:石巻第２'!N28)</f>
        <v>0</v>
      </c>
      <c r="O28" s="1">
        <f>SUM('石巻第１:石巻第２'!O28)</f>
        <v>0</v>
      </c>
      <c r="P28" s="1">
        <f>SUM('石巻第１:石巻第２'!P28)</f>
        <v>0</v>
      </c>
      <c r="Q28" s="1">
        <f>SUM('石巻第１:石巻第２'!Q28)</f>
        <v>0</v>
      </c>
      <c r="R28" s="1">
        <f>SUM('石巻第１:石巻第２'!R28)</f>
        <v>0</v>
      </c>
      <c r="S28" s="1">
        <f>SUM('石巻第１:石巻第２'!S28)</f>
        <v>0</v>
      </c>
      <c r="T28" s="1">
        <f>SUM('石巻第１:石巻第２'!T28)</f>
        <v>0</v>
      </c>
      <c r="U28" s="1">
        <f>SUM('石巻第１:石巻第２'!U28)</f>
        <v>0</v>
      </c>
      <c r="V28" s="1">
        <f>SUM('石巻第１:石巻第２'!V28)</f>
        <v>0</v>
      </c>
      <c r="W28" s="1">
        <f>SUM('石巻第１:石巻第２'!W28)</f>
        <v>0</v>
      </c>
      <c r="X28" s="6">
        <f>SUM('石巻第１:石巻第２'!X28)</f>
        <v>0</v>
      </c>
      <c r="Y28" s="1">
        <f>SUM('石巻第１:石巻第２'!Y28)</f>
        <v>0</v>
      </c>
      <c r="Z28" s="1">
        <f>SUM('石巻第１:石巻第２'!Z28)</f>
        <v>0</v>
      </c>
      <c r="AA28" s="1">
        <f>SUM('石巻第１:石巻第２'!AA28)</f>
        <v>0</v>
      </c>
      <c r="AB28" s="1">
        <f>SUM('石巻第１:石巻第２'!AB28)</f>
        <v>0</v>
      </c>
      <c r="AC28" s="1">
        <f>SUM('石巻第１:石巻第２'!AC28)</f>
        <v>0</v>
      </c>
      <c r="AD28" s="1">
        <f>SUM('石巻第１:石巻第２'!AD28)</f>
        <v>0</v>
      </c>
      <c r="AE28" s="1">
        <f>SUM('石巻第１:石巻第２'!AE28)</f>
        <v>0</v>
      </c>
      <c r="AF28" s="1">
        <f>SUM('石巻第１:石巻第２'!AF28)</f>
        <v>0</v>
      </c>
      <c r="AG28" s="1">
        <f>SUM('石巻第１:石巻第２'!AG28)</f>
        <v>0</v>
      </c>
      <c r="AH28" s="1">
        <f>SUM('石巻第１:石巻第２'!AH28)</f>
        <v>0</v>
      </c>
      <c r="AI28" s="1">
        <f>SUM('石巻第１:石巻第２'!AI28)</f>
        <v>0</v>
      </c>
      <c r="AJ28" s="1">
        <f>SUM('石巻第１:石巻第２'!AJ28)</f>
        <v>0</v>
      </c>
      <c r="AK28" s="1">
        <f>SUM('石巻第１:石巻第２'!AK28)</f>
        <v>0</v>
      </c>
      <c r="AL28" s="1">
        <f>SUM('石巻第１:石巻第２'!AL28)</f>
        <v>0</v>
      </c>
      <c r="AM28" s="1">
        <f>SUM('石巻第１:石巻第２'!AM28)</f>
        <v>0</v>
      </c>
      <c r="AN28" s="1">
        <f>SUM('石巻第１:石巻第２'!AN28)</f>
        <v>0</v>
      </c>
      <c r="AO28" s="1">
        <f>SUM('石巻第１:石巻第２'!AO28)</f>
        <v>0</v>
      </c>
      <c r="AP28" s="1">
        <f>SUM('石巻第１:石巻第２'!AP28)</f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>
        <f>SUM('石巻第１:石巻第２'!D29)</f>
        <v>0</v>
      </c>
      <c r="E29" s="2">
        <f>SUM('石巻第１:石巻第２'!E29)</f>
        <v>0</v>
      </c>
      <c r="F29" s="2">
        <f>SUM('石巻第１:石巻第２'!F29)</f>
        <v>0</v>
      </c>
      <c r="G29" s="2">
        <f>SUM('石巻第１:石巻第２'!G29)</f>
        <v>0</v>
      </c>
      <c r="H29" s="2">
        <f>SUM('石巻第１:石巻第２'!H29)</f>
        <v>0</v>
      </c>
      <c r="I29" s="2">
        <f>SUM('石巻第１:石巻第２'!I29)</f>
        <v>0</v>
      </c>
      <c r="J29" s="2">
        <f>SUM('石巻第１:石巻第２'!J29)</f>
        <v>0</v>
      </c>
      <c r="K29" s="2">
        <f>SUM('石巻第１:石巻第２'!K29)</f>
        <v>0</v>
      </c>
      <c r="L29" s="2">
        <f>SUM('石巻第１:石巻第２'!L29)</f>
        <v>0</v>
      </c>
      <c r="M29" s="2">
        <f>SUM('石巻第１:石巻第２'!M29)</f>
        <v>0</v>
      </c>
      <c r="N29" s="2">
        <f>SUM('石巻第１:石巻第２'!N29)</f>
        <v>0</v>
      </c>
      <c r="O29" s="2">
        <f>SUM('石巻第１:石巻第２'!O29)</f>
        <v>0</v>
      </c>
      <c r="P29" s="2">
        <f>SUM('石巻第１:石巻第２'!P29)</f>
        <v>0</v>
      </c>
      <c r="Q29" s="2">
        <f>SUM('石巻第１:石巻第２'!Q29)</f>
        <v>0</v>
      </c>
      <c r="R29" s="2">
        <f>SUM('石巻第１:石巻第２'!R29)</f>
        <v>0</v>
      </c>
      <c r="S29" s="2">
        <f>SUM('石巻第１:石巻第２'!S29)</f>
        <v>0</v>
      </c>
      <c r="T29" s="2">
        <f>SUM('石巻第１:石巻第２'!T29)</f>
        <v>0</v>
      </c>
      <c r="U29" s="2">
        <f>SUM('石巻第１:石巻第２'!U29)</f>
        <v>0</v>
      </c>
      <c r="V29" s="2">
        <f>SUM('石巻第１:石巻第２'!V29)</f>
        <v>0</v>
      </c>
      <c r="W29" s="2">
        <f>SUM('石巻第１:石巻第２'!W29)</f>
        <v>0</v>
      </c>
      <c r="X29" s="7">
        <f>SUM('石巻第１:石巻第２'!X29)</f>
        <v>0</v>
      </c>
      <c r="Y29" s="2">
        <f>SUM('石巻第１:石巻第２'!Y29)</f>
        <v>0</v>
      </c>
      <c r="Z29" s="2">
        <f>SUM('石巻第１:石巻第２'!Z29)</f>
        <v>0</v>
      </c>
      <c r="AA29" s="2">
        <f>SUM('石巻第１:石巻第２'!AA29)</f>
        <v>0</v>
      </c>
      <c r="AB29" s="2">
        <f>SUM('石巻第１:石巻第２'!AB29)</f>
        <v>0</v>
      </c>
      <c r="AC29" s="2">
        <f>SUM('石巻第１:石巻第２'!AC29)</f>
        <v>0</v>
      </c>
      <c r="AD29" s="2">
        <f>SUM('石巻第１:石巻第２'!AD29)</f>
        <v>0</v>
      </c>
      <c r="AE29" s="2">
        <f>SUM('石巻第１:石巻第２'!AE29)</f>
        <v>0</v>
      </c>
      <c r="AF29" s="2">
        <f>SUM('石巻第１:石巻第２'!AF29)</f>
        <v>0</v>
      </c>
      <c r="AG29" s="2">
        <f>SUM('石巻第１:石巻第２'!AG29)</f>
        <v>0</v>
      </c>
      <c r="AH29" s="2">
        <f>SUM('石巻第１:石巻第２'!AH29)</f>
        <v>0</v>
      </c>
      <c r="AI29" s="2">
        <f>SUM('石巻第１:石巻第２'!AI29)</f>
        <v>0</v>
      </c>
      <c r="AJ29" s="2">
        <f>SUM('石巻第１:石巻第２'!AJ29)</f>
        <v>0</v>
      </c>
      <c r="AK29" s="2">
        <f>SUM('石巻第１:石巻第２'!AK29)</f>
        <v>0</v>
      </c>
      <c r="AL29" s="2">
        <f>SUM('石巻第１:石巻第２'!AL29)</f>
        <v>0</v>
      </c>
      <c r="AM29" s="2">
        <f>SUM('石巻第１:石巻第２'!AM29)</f>
        <v>0</v>
      </c>
      <c r="AN29" s="2">
        <f>SUM('石巻第１:石巻第２'!AN29)</f>
        <v>0</v>
      </c>
      <c r="AO29" s="2">
        <f>SUM('石巻第１:石巻第２'!AO29)</f>
        <v>0</v>
      </c>
      <c r="AP29" s="2">
        <f>SUM('石巻第１:石巻第２'!AP29)</f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f>SUM('石巻第１:石巻第２'!D30)</f>
        <v>0</v>
      </c>
      <c r="E30" s="1">
        <f>SUM('石巻第１:石巻第２'!E30)</f>
        <v>0</v>
      </c>
      <c r="F30" s="1">
        <f>SUM('石巻第１:石巻第２'!F30)</f>
        <v>0</v>
      </c>
      <c r="G30" s="1">
        <f>SUM('石巻第１:石巻第２'!G30)</f>
        <v>0</v>
      </c>
      <c r="H30" s="1">
        <f>SUM('石巻第１:石巻第２'!H30)</f>
        <v>0</v>
      </c>
      <c r="I30" s="1">
        <f>SUM('石巻第１:石巻第２'!I30)</f>
        <v>0</v>
      </c>
      <c r="J30" s="1">
        <f>SUM('石巻第１:石巻第２'!J30)</f>
        <v>0</v>
      </c>
      <c r="K30" s="1">
        <f>SUM('石巻第１:石巻第２'!K30)</f>
        <v>0</v>
      </c>
      <c r="L30" s="1">
        <f>SUM('石巻第１:石巻第２'!L30)</f>
        <v>0</v>
      </c>
      <c r="M30" s="1">
        <f>SUM('石巻第１:石巻第２'!M30)</f>
        <v>0</v>
      </c>
      <c r="N30" s="1">
        <f>SUM('石巻第１:石巻第２'!N30)</f>
        <v>0</v>
      </c>
      <c r="O30" s="1">
        <f>SUM('石巻第１:石巻第２'!O30)</f>
        <v>0</v>
      </c>
      <c r="P30" s="1">
        <f>SUM('石巻第１:石巻第２'!P30)</f>
        <v>0</v>
      </c>
      <c r="Q30" s="1">
        <f>SUM('石巻第１:石巻第２'!Q30)</f>
        <v>0</v>
      </c>
      <c r="R30" s="1">
        <f>SUM('石巻第１:石巻第２'!R30)</f>
        <v>0</v>
      </c>
      <c r="S30" s="1">
        <f>SUM('石巻第１:石巻第２'!S30)</f>
        <v>0</v>
      </c>
      <c r="T30" s="1">
        <f>SUM('石巻第１:石巻第２'!T30)</f>
        <v>0</v>
      </c>
      <c r="U30" s="1">
        <f>SUM('石巻第１:石巻第２'!U30)</f>
        <v>0</v>
      </c>
      <c r="V30" s="1">
        <f>SUM('石巻第１:石巻第２'!V30)</f>
        <v>0</v>
      </c>
      <c r="W30" s="1">
        <f>SUM('石巻第１:石巻第２'!W30)</f>
        <v>0</v>
      </c>
      <c r="X30" s="6">
        <f>SUM('石巻第１:石巻第２'!X30)</f>
        <v>0</v>
      </c>
      <c r="Y30" s="1">
        <f>SUM('石巻第１:石巻第２'!Y30)</f>
        <v>0</v>
      </c>
      <c r="Z30" s="1">
        <f>SUM('石巻第１:石巻第２'!Z30)</f>
        <v>0</v>
      </c>
      <c r="AA30" s="1">
        <f>SUM('石巻第１:石巻第２'!AA30)</f>
        <v>0</v>
      </c>
      <c r="AB30" s="1">
        <f>SUM('石巻第１:石巻第２'!AB30)</f>
        <v>0</v>
      </c>
      <c r="AC30" s="1">
        <f>SUM('石巻第１:石巻第２'!AC30)</f>
        <v>0</v>
      </c>
      <c r="AD30" s="1">
        <f>SUM('石巻第１:石巻第２'!AD30)</f>
        <v>0</v>
      </c>
      <c r="AE30" s="1">
        <f>SUM('石巻第１:石巻第２'!AE30)</f>
        <v>0</v>
      </c>
      <c r="AF30" s="1">
        <f>SUM('石巻第１:石巻第２'!AF30)</f>
        <v>0</v>
      </c>
      <c r="AG30" s="1">
        <f>SUM('石巻第１:石巻第２'!AG30)</f>
        <v>0</v>
      </c>
      <c r="AH30" s="1">
        <f>SUM('石巻第１:石巻第２'!AH30)</f>
        <v>0</v>
      </c>
      <c r="AI30" s="1">
        <f>SUM('石巻第１:石巻第２'!AI30)</f>
        <v>0</v>
      </c>
      <c r="AJ30" s="1">
        <f>SUM('石巻第１:石巻第２'!AJ30)</f>
        <v>0</v>
      </c>
      <c r="AK30" s="1">
        <f>SUM('石巻第１:石巻第２'!AK30)</f>
        <v>0</v>
      </c>
      <c r="AL30" s="1">
        <f>SUM('石巻第１:石巻第２'!AL30)</f>
        <v>0</v>
      </c>
      <c r="AM30" s="1">
        <f>SUM('石巻第１:石巻第２'!AM30)</f>
        <v>0</v>
      </c>
      <c r="AN30" s="1">
        <f>SUM('石巻第１:石巻第２'!AN30)</f>
        <v>0</v>
      </c>
      <c r="AO30" s="1">
        <f>SUM('石巻第１:石巻第２'!AO30)</f>
        <v>0</v>
      </c>
      <c r="AP30" s="1">
        <f>SUM('石巻第１:石巻第２'!AP30)</f>
        <v>0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>
        <f>SUM('石巻第１:石巻第２'!D31)</f>
        <v>0</v>
      </c>
      <c r="E31" s="2">
        <f>SUM('石巻第１:石巻第２'!E31)</f>
        <v>0</v>
      </c>
      <c r="F31" s="2">
        <f>SUM('石巻第１:石巻第２'!F31)</f>
        <v>0</v>
      </c>
      <c r="G31" s="2">
        <f>SUM('石巻第１:石巻第２'!G31)</f>
        <v>0</v>
      </c>
      <c r="H31" s="2">
        <f>SUM('石巻第１:石巻第２'!H31)</f>
        <v>0</v>
      </c>
      <c r="I31" s="2">
        <f>SUM('石巻第１:石巻第２'!I31)</f>
        <v>0</v>
      </c>
      <c r="J31" s="2">
        <f>SUM('石巻第１:石巻第２'!J31)</f>
        <v>0</v>
      </c>
      <c r="K31" s="2">
        <f>SUM('石巻第１:石巻第２'!K31)</f>
        <v>0</v>
      </c>
      <c r="L31" s="2">
        <f>SUM('石巻第１:石巻第２'!L31)</f>
        <v>0</v>
      </c>
      <c r="M31" s="2">
        <f>SUM('石巻第１:石巻第２'!M31)</f>
        <v>0</v>
      </c>
      <c r="N31" s="2">
        <f>SUM('石巻第１:石巻第２'!N31)</f>
        <v>0</v>
      </c>
      <c r="O31" s="2">
        <f>SUM('石巻第１:石巻第２'!O31)</f>
        <v>0</v>
      </c>
      <c r="P31" s="2">
        <f>SUM('石巻第１:石巻第２'!P31)</f>
        <v>0</v>
      </c>
      <c r="Q31" s="2">
        <f>SUM('石巻第１:石巻第２'!Q31)</f>
        <v>0</v>
      </c>
      <c r="R31" s="2">
        <f>SUM('石巻第１:石巻第２'!R31)</f>
        <v>0</v>
      </c>
      <c r="S31" s="2">
        <f>SUM('石巻第１:石巻第２'!S31)</f>
        <v>0</v>
      </c>
      <c r="T31" s="2">
        <f>SUM('石巻第１:石巻第２'!T31)</f>
        <v>0</v>
      </c>
      <c r="U31" s="2">
        <f>SUM('石巻第１:石巻第２'!U31)</f>
        <v>0</v>
      </c>
      <c r="V31" s="2">
        <f>SUM('石巻第１:石巻第２'!V31)</f>
        <v>0</v>
      </c>
      <c r="W31" s="2">
        <f>SUM('石巻第１:石巻第２'!W31)</f>
        <v>0</v>
      </c>
      <c r="X31" s="7">
        <f>SUM('石巻第１:石巻第２'!X31)</f>
        <v>0</v>
      </c>
      <c r="Y31" s="2">
        <f>SUM('石巻第１:石巻第２'!Y31)</f>
        <v>0</v>
      </c>
      <c r="Z31" s="2">
        <f>SUM('石巻第１:石巻第２'!Z31)</f>
        <v>0</v>
      </c>
      <c r="AA31" s="2">
        <f>SUM('石巻第１:石巻第２'!AA31)</f>
        <v>0</v>
      </c>
      <c r="AB31" s="2">
        <f>SUM('石巻第１:石巻第２'!AB31)</f>
        <v>0</v>
      </c>
      <c r="AC31" s="2">
        <f>SUM('石巻第１:石巻第２'!AC31)</f>
        <v>0</v>
      </c>
      <c r="AD31" s="2">
        <f>SUM('石巻第１:石巻第２'!AD31)</f>
        <v>0</v>
      </c>
      <c r="AE31" s="2">
        <f>SUM('石巻第１:石巻第２'!AE31)</f>
        <v>0</v>
      </c>
      <c r="AF31" s="2">
        <f>SUM('石巻第１:石巻第２'!AF31)</f>
        <v>0</v>
      </c>
      <c r="AG31" s="2">
        <f>SUM('石巻第１:石巻第２'!AG31)</f>
        <v>0</v>
      </c>
      <c r="AH31" s="2">
        <f>SUM('石巻第１:石巻第２'!AH31)</f>
        <v>0</v>
      </c>
      <c r="AI31" s="2">
        <f>SUM('石巻第１:石巻第２'!AI31)</f>
        <v>0</v>
      </c>
      <c r="AJ31" s="2">
        <f>SUM('石巻第１:石巻第２'!AJ31)</f>
        <v>0</v>
      </c>
      <c r="AK31" s="2">
        <f>SUM('石巻第１:石巻第２'!AK31)</f>
        <v>0</v>
      </c>
      <c r="AL31" s="2">
        <f>SUM('石巻第１:石巻第２'!AL31)</f>
        <v>0</v>
      </c>
      <c r="AM31" s="2">
        <f>SUM('石巻第１:石巻第２'!AM31)</f>
        <v>0</v>
      </c>
      <c r="AN31" s="2">
        <f>SUM('石巻第１:石巻第２'!AN31)</f>
        <v>0</v>
      </c>
      <c r="AO31" s="2">
        <f>SUM('石巻第１:石巻第２'!AO31)</f>
        <v>0</v>
      </c>
      <c r="AP31" s="2">
        <f>SUM('石巻第１:石巻第２'!AP31)</f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>
        <f>SUM('石巻第１:石巻第２'!D32)</f>
        <v>37</v>
      </c>
      <c r="E32" s="1">
        <f>SUM('石巻第１:石巻第２'!E32)</f>
        <v>202.484</v>
      </c>
      <c r="F32" s="1">
        <f>SUM('石巻第１:石巻第２'!F32)</f>
        <v>9918.165</v>
      </c>
      <c r="G32" s="1">
        <f>SUM('石巻第１:石巻第２'!G32)</f>
        <v>0</v>
      </c>
      <c r="H32" s="1">
        <f>SUM('石巻第１:石巻第２'!H32)</f>
        <v>0</v>
      </c>
      <c r="I32" s="1">
        <f>SUM('石巻第１:石巻第２'!I32)</f>
        <v>0</v>
      </c>
      <c r="J32" s="1">
        <f>SUM('石巻第１:石巻第２'!J32)</f>
        <v>0</v>
      </c>
      <c r="K32" s="1">
        <f>SUM('石巻第１:石巻第２'!K32)</f>
        <v>0</v>
      </c>
      <c r="L32" s="1">
        <f>SUM('石巻第１:石巻第２'!L32)</f>
        <v>0</v>
      </c>
      <c r="M32" s="1">
        <f>SUM('石巻第１:石巻第２'!M32)</f>
        <v>148</v>
      </c>
      <c r="N32" s="1">
        <f>SUM('石巻第１:石巻第２'!N32)</f>
        <v>28.912</v>
      </c>
      <c r="O32" s="1">
        <f>SUM('石巻第１:石巻第２'!O32)</f>
        <v>19705.933</v>
      </c>
      <c r="P32" s="1">
        <f>SUM('石巻第１:石巻第２'!P32)</f>
        <v>201</v>
      </c>
      <c r="Q32" s="1">
        <f>SUM('石巻第１:石巻第２'!Q32)</f>
        <v>2018.158</v>
      </c>
      <c r="R32" s="1">
        <f>SUM('石巻第１:石巻第２'!R32)</f>
        <v>145381.797</v>
      </c>
      <c r="S32" s="1">
        <f>SUM('石巻第１:石巻第２'!S32)</f>
        <v>252</v>
      </c>
      <c r="T32" s="1">
        <f>SUM('石巻第１:石巻第２'!T32)</f>
        <v>2692.764</v>
      </c>
      <c r="U32" s="1">
        <f>SUM('石巻第１:石巻第２'!U32)</f>
        <v>178611.571</v>
      </c>
      <c r="V32" s="1">
        <f>SUM('石巻第１:石巻第２'!V32)</f>
        <v>240</v>
      </c>
      <c r="W32" s="1">
        <f>SUM('石巻第１:石巻第２'!W32)</f>
        <v>4351.552</v>
      </c>
      <c r="X32" s="6">
        <f>SUM('石巻第１:石巻第２'!X32)</f>
        <v>387072.777</v>
      </c>
      <c r="Y32" s="1">
        <f>SUM('石巻第１:石巻第２'!Y32)</f>
        <v>229</v>
      </c>
      <c r="Z32" s="1">
        <f>SUM('石巻第１:石巻第２'!Z32)</f>
        <v>2521.651</v>
      </c>
      <c r="AA32" s="1">
        <f>SUM('石巻第１:石巻第２'!AA32)</f>
        <v>288616.2</v>
      </c>
      <c r="AB32" s="1">
        <f>SUM('石巻第１:石巻第２'!AB32)</f>
        <v>227</v>
      </c>
      <c r="AC32" s="1">
        <f>SUM('石巻第１:石巻第２'!AC32)</f>
        <v>1274.587</v>
      </c>
      <c r="AD32" s="1">
        <f>SUM('石巻第１:石巻第２'!AD32)</f>
        <v>105908.148</v>
      </c>
      <c r="AE32" s="1">
        <f>SUM('石巻第１:石巻第２'!AE32)</f>
        <v>247</v>
      </c>
      <c r="AF32" s="1">
        <f>SUM('石巻第１:石巻第２'!AF32)</f>
        <v>1253.606</v>
      </c>
      <c r="AG32" s="1">
        <f>SUM('石巻第１:石巻第２'!AG32)</f>
        <v>108847.78</v>
      </c>
      <c r="AH32" s="1">
        <f>SUM('石巻第１:石巻第２'!AH32)</f>
        <v>232</v>
      </c>
      <c r="AI32" s="1">
        <f>SUM('石巻第１:石巻第２'!AI32)</f>
        <v>781.634</v>
      </c>
      <c r="AJ32" s="1">
        <f>SUM('石巻第１:石巻第２'!AJ32)</f>
        <v>125199.801</v>
      </c>
      <c r="AK32" s="1">
        <f>SUM('石巻第１:石巻第２'!AK32)</f>
        <v>136</v>
      </c>
      <c r="AL32" s="1">
        <f>SUM('石巻第１:石巻第２'!AL32)</f>
        <v>1717.821</v>
      </c>
      <c r="AM32" s="1">
        <f>SUM('石巻第１:石巻第２'!AM32)</f>
        <v>81557.122</v>
      </c>
      <c r="AN32" s="1">
        <f>SUM('石巻第１:石巻第２'!AN32)</f>
        <v>1949</v>
      </c>
      <c r="AO32" s="1">
        <f>SUM('石巻第１:石巻第２'!AO32)</f>
        <v>16843.168999999998</v>
      </c>
      <c r="AP32" s="1">
        <f>SUM('石巻第１:石巻第２'!AP32)</f>
        <v>1450819.294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>
        <f>SUM('石巻第１:石巻第２'!D33)</f>
        <v>0</v>
      </c>
      <c r="E33" s="2">
        <f>SUM('石巻第１:石巻第２'!E33)</f>
        <v>0</v>
      </c>
      <c r="F33" s="2">
        <f>SUM('石巻第１:石巻第２'!F33)</f>
        <v>0</v>
      </c>
      <c r="G33" s="2">
        <f>SUM('石巻第１:石巻第２'!G33)</f>
        <v>0</v>
      </c>
      <c r="H33" s="2">
        <f>SUM('石巻第１:石巻第２'!H33)</f>
        <v>0</v>
      </c>
      <c r="I33" s="2">
        <f>SUM('石巻第１:石巻第２'!I33)</f>
        <v>0</v>
      </c>
      <c r="J33" s="2">
        <f>SUM('石巻第１:石巻第２'!J33)</f>
        <v>0</v>
      </c>
      <c r="K33" s="2">
        <f>SUM('石巻第１:石巻第２'!K33)</f>
        <v>0</v>
      </c>
      <c r="L33" s="2">
        <f>SUM('石巻第１:石巻第２'!L33)</f>
        <v>0</v>
      </c>
      <c r="M33" s="2">
        <f>SUM('石巻第１:石巻第２'!M33)</f>
        <v>0</v>
      </c>
      <c r="N33" s="2">
        <f>SUM('石巻第１:石巻第２'!N33)</f>
        <v>0</v>
      </c>
      <c r="O33" s="2">
        <f>SUM('石巻第１:石巻第２'!O33)</f>
        <v>0</v>
      </c>
      <c r="P33" s="2">
        <f>SUM('石巻第１:石巻第２'!P33)</f>
        <v>0</v>
      </c>
      <c r="Q33" s="2">
        <f>SUM('石巻第１:石巻第２'!Q33)</f>
        <v>0</v>
      </c>
      <c r="R33" s="2">
        <f>SUM('石巻第１:石巻第２'!R33)</f>
        <v>0</v>
      </c>
      <c r="S33" s="2">
        <f>SUM('石巻第１:石巻第２'!S33)</f>
        <v>0</v>
      </c>
      <c r="T33" s="2">
        <f>SUM('石巻第１:石巻第２'!T33)</f>
        <v>0</v>
      </c>
      <c r="U33" s="2">
        <f>SUM('石巻第１:石巻第２'!U33)</f>
        <v>0</v>
      </c>
      <c r="V33" s="2">
        <f>SUM('石巻第１:石巻第２'!V33)</f>
        <v>0</v>
      </c>
      <c r="W33" s="2">
        <f>SUM('石巻第１:石巻第２'!W33)</f>
        <v>0</v>
      </c>
      <c r="X33" s="7">
        <f>SUM('石巻第１:石巻第２'!X33)</f>
        <v>0</v>
      </c>
      <c r="Y33" s="2">
        <f>SUM('石巻第１:石巻第２'!Y33)</f>
        <v>0</v>
      </c>
      <c r="Z33" s="2">
        <f>SUM('石巻第１:石巻第２'!Z33)</f>
        <v>0</v>
      </c>
      <c r="AA33" s="2">
        <f>SUM('石巻第１:石巻第２'!AA33)</f>
        <v>0</v>
      </c>
      <c r="AB33" s="2">
        <f>SUM('石巻第１:石巻第２'!AB33)</f>
        <v>0</v>
      </c>
      <c r="AC33" s="2">
        <f>SUM('石巻第１:石巻第２'!AC33)</f>
        <v>0</v>
      </c>
      <c r="AD33" s="2">
        <f>SUM('石巻第１:石巻第２'!AD33)</f>
        <v>0</v>
      </c>
      <c r="AE33" s="2">
        <f>SUM('石巻第１:石巻第２'!AE33)</f>
        <v>0</v>
      </c>
      <c r="AF33" s="2">
        <f>SUM('石巻第１:石巻第２'!AF33)</f>
        <v>0</v>
      </c>
      <c r="AG33" s="2">
        <f>SUM('石巻第１:石巻第２'!AG33)</f>
        <v>0</v>
      </c>
      <c r="AH33" s="2">
        <f>SUM('石巻第１:石巻第２'!AH33)</f>
        <v>0</v>
      </c>
      <c r="AI33" s="2">
        <f>SUM('石巻第１:石巻第２'!AI33)</f>
        <v>0</v>
      </c>
      <c r="AJ33" s="2">
        <f>SUM('石巻第１:石巻第２'!AJ33)</f>
        <v>0</v>
      </c>
      <c r="AK33" s="2">
        <f>SUM('石巻第１:石巻第２'!AK33)</f>
        <v>0</v>
      </c>
      <c r="AL33" s="2">
        <f>SUM('石巻第１:石巻第２'!AL33)</f>
        <v>0</v>
      </c>
      <c r="AM33" s="2">
        <f>SUM('石巻第１:石巻第２'!AM33)</f>
        <v>0</v>
      </c>
      <c r="AN33" s="2">
        <f>SUM('石巻第１:石巻第２'!AN33)</f>
        <v>0</v>
      </c>
      <c r="AO33" s="2">
        <f>SUM('石巻第１:石巻第２'!AO33)</f>
        <v>0</v>
      </c>
      <c r="AP33" s="2">
        <f>SUM('石巻第１:石巻第２'!AP33)</f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>
        <f>SUM('石巻第１:石巻第２'!D34)</f>
        <v>0</v>
      </c>
      <c r="E34" s="1">
        <f>SUM('石巻第１:石巻第２'!E34)</f>
        <v>0</v>
      </c>
      <c r="F34" s="1">
        <f>SUM('石巻第１:石巻第２'!F34)</f>
        <v>0</v>
      </c>
      <c r="G34" s="1">
        <f>SUM('石巻第１:石巻第２'!G34)</f>
        <v>0</v>
      </c>
      <c r="H34" s="1">
        <f>SUM('石巻第１:石巻第２'!H34)</f>
        <v>0</v>
      </c>
      <c r="I34" s="1">
        <f>SUM('石巻第１:石巻第２'!I34)</f>
        <v>0</v>
      </c>
      <c r="J34" s="1">
        <f>SUM('石巻第１:石巻第２'!J34)</f>
        <v>0</v>
      </c>
      <c r="K34" s="1">
        <f>SUM('石巻第１:石巻第２'!K34)</f>
        <v>0</v>
      </c>
      <c r="L34" s="1">
        <f>SUM('石巻第１:石巻第２'!L34)</f>
        <v>0</v>
      </c>
      <c r="M34" s="1">
        <f>SUM('石巻第１:石巻第２'!M34)</f>
        <v>0</v>
      </c>
      <c r="N34" s="1">
        <f>SUM('石巻第１:石巻第２'!N34)</f>
        <v>0</v>
      </c>
      <c r="O34" s="1">
        <f>SUM('石巻第１:石巻第２'!O34)</f>
        <v>0</v>
      </c>
      <c r="P34" s="1">
        <f>SUM('石巻第１:石巻第２'!P34)</f>
        <v>0</v>
      </c>
      <c r="Q34" s="1">
        <f>SUM('石巻第１:石巻第２'!Q34)</f>
        <v>0</v>
      </c>
      <c r="R34" s="1">
        <f>SUM('石巻第１:石巻第２'!R34)</f>
        <v>0</v>
      </c>
      <c r="S34" s="1">
        <f>SUM('石巻第１:石巻第２'!S34)</f>
        <v>0</v>
      </c>
      <c r="T34" s="1">
        <f>SUM('石巻第１:石巻第２'!T34)</f>
        <v>0</v>
      </c>
      <c r="U34" s="1">
        <f>SUM('石巻第１:石巻第２'!U34)</f>
        <v>0</v>
      </c>
      <c r="V34" s="1">
        <f>SUM('石巻第１:石巻第２'!V34)</f>
        <v>0</v>
      </c>
      <c r="W34" s="1">
        <f>SUM('石巻第１:石巻第２'!W34)</f>
        <v>0</v>
      </c>
      <c r="X34" s="6">
        <f>SUM('石巻第１:石巻第２'!X34)</f>
        <v>0</v>
      </c>
      <c r="Y34" s="1">
        <f>SUM('石巻第１:石巻第２'!Y34)</f>
        <v>0</v>
      </c>
      <c r="Z34" s="1">
        <f>SUM('石巻第１:石巻第２'!Z34)</f>
        <v>0</v>
      </c>
      <c r="AA34" s="1">
        <f>SUM('石巻第１:石巻第２'!AA34)</f>
        <v>0</v>
      </c>
      <c r="AB34" s="1">
        <f>SUM('石巻第１:石巻第２'!AB34)</f>
        <v>0</v>
      </c>
      <c r="AC34" s="1">
        <f>SUM('石巻第１:石巻第２'!AC34)</f>
        <v>0</v>
      </c>
      <c r="AD34" s="1">
        <f>SUM('石巻第１:石巻第２'!AD34)</f>
        <v>0</v>
      </c>
      <c r="AE34" s="1">
        <f>SUM('石巻第１:石巻第２'!AE34)</f>
        <v>0</v>
      </c>
      <c r="AF34" s="1">
        <f>SUM('石巻第１:石巻第２'!AF34)</f>
        <v>0</v>
      </c>
      <c r="AG34" s="1">
        <f>SUM('石巻第１:石巻第２'!AG34)</f>
        <v>0</v>
      </c>
      <c r="AH34" s="1">
        <f>SUM('石巻第１:石巻第２'!AH34)</f>
        <v>0</v>
      </c>
      <c r="AI34" s="1">
        <f>SUM('石巻第１:石巻第２'!AI34)</f>
        <v>0</v>
      </c>
      <c r="AJ34" s="1">
        <f>SUM('石巻第１:石巻第２'!AJ34)</f>
        <v>0</v>
      </c>
      <c r="AK34" s="1">
        <f>SUM('石巻第１:石巻第２'!AK34)</f>
        <v>0</v>
      </c>
      <c r="AL34" s="1">
        <f>SUM('石巻第１:石巻第２'!AL34)</f>
        <v>0</v>
      </c>
      <c r="AM34" s="1">
        <f>SUM('石巻第１:石巻第２'!AM34)</f>
        <v>0</v>
      </c>
      <c r="AN34" s="1">
        <f>SUM('石巻第１:石巻第２'!AN34)</f>
        <v>0</v>
      </c>
      <c r="AO34" s="1">
        <f>SUM('石巻第１:石巻第２'!AO34)</f>
        <v>0</v>
      </c>
      <c r="AP34" s="1">
        <f>SUM('石巻第１:石巻第２'!AP34)</f>
        <v>0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>
        <f>SUM('石巻第１:石巻第２'!D35)</f>
        <v>0</v>
      </c>
      <c r="E35" s="2">
        <f>SUM('石巻第１:石巻第２'!E35)</f>
        <v>0</v>
      </c>
      <c r="F35" s="2">
        <f>SUM('石巻第１:石巻第２'!F35)</f>
        <v>0</v>
      </c>
      <c r="G35" s="2">
        <f>SUM('石巻第１:石巻第２'!G35)</f>
        <v>0</v>
      </c>
      <c r="H35" s="2">
        <f>SUM('石巻第１:石巻第２'!H35)</f>
        <v>0</v>
      </c>
      <c r="I35" s="2">
        <f>SUM('石巻第１:石巻第２'!I35)</f>
        <v>0</v>
      </c>
      <c r="J35" s="2">
        <f>SUM('石巻第１:石巻第２'!J35)</f>
        <v>0</v>
      </c>
      <c r="K35" s="2">
        <f>SUM('石巻第１:石巻第２'!K35)</f>
        <v>0</v>
      </c>
      <c r="L35" s="2">
        <f>SUM('石巻第１:石巻第２'!L35)</f>
        <v>0</v>
      </c>
      <c r="M35" s="2">
        <f>SUM('石巻第１:石巻第２'!M35)</f>
        <v>0</v>
      </c>
      <c r="N35" s="2">
        <f>SUM('石巻第１:石巻第２'!N35)</f>
        <v>0</v>
      </c>
      <c r="O35" s="2">
        <f>SUM('石巻第１:石巻第２'!O35)</f>
        <v>0</v>
      </c>
      <c r="P35" s="2">
        <f>SUM('石巻第１:石巻第２'!P35)</f>
        <v>0</v>
      </c>
      <c r="Q35" s="2">
        <f>SUM('石巻第１:石巻第２'!Q35)</f>
        <v>0</v>
      </c>
      <c r="R35" s="2">
        <f>SUM('石巻第１:石巻第２'!R35)</f>
        <v>0</v>
      </c>
      <c r="S35" s="2">
        <f>SUM('石巻第１:石巻第２'!S35)</f>
        <v>0</v>
      </c>
      <c r="T35" s="2">
        <f>SUM('石巻第１:石巻第２'!T35)</f>
        <v>0</v>
      </c>
      <c r="U35" s="2">
        <f>SUM('石巻第１:石巻第２'!U35)</f>
        <v>0</v>
      </c>
      <c r="V35" s="2">
        <f>SUM('石巻第１:石巻第２'!V35)</f>
        <v>0</v>
      </c>
      <c r="W35" s="2">
        <f>SUM('石巻第１:石巻第２'!W35)</f>
        <v>0</v>
      </c>
      <c r="X35" s="7">
        <f>SUM('石巻第１:石巻第２'!X35)</f>
        <v>0</v>
      </c>
      <c r="Y35" s="2">
        <f>SUM('石巻第１:石巻第２'!Y35)</f>
        <v>0</v>
      </c>
      <c r="Z35" s="2">
        <f>SUM('石巻第１:石巻第２'!Z35)</f>
        <v>0</v>
      </c>
      <c r="AA35" s="2">
        <f>SUM('石巻第１:石巻第２'!AA35)</f>
        <v>0</v>
      </c>
      <c r="AB35" s="2">
        <f>SUM('石巻第１:石巻第２'!AB35)</f>
        <v>0</v>
      </c>
      <c r="AC35" s="2">
        <f>SUM('石巻第１:石巻第２'!AC35)</f>
        <v>0</v>
      </c>
      <c r="AD35" s="2">
        <f>SUM('石巻第１:石巻第２'!AD35)</f>
        <v>0</v>
      </c>
      <c r="AE35" s="2">
        <f>SUM('石巻第１:石巻第２'!AE35)</f>
        <v>0</v>
      </c>
      <c r="AF35" s="2">
        <f>SUM('石巻第１:石巻第２'!AF35)</f>
        <v>0</v>
      </c>
      <c r="AG35" s="2">
        <f>SUM('石巻第１:石巻第２'!AG35)</f>
        <v>0</v>
      </c>
      <c r="AH35" s="2">
        <f>SUM('石巻第１:石巻第２'!AH35)</f>
        <v>0</v>
      </c>
      <c r="AI35" s="2">
        <f>SUM('石巻第１:石巻第２'!AI35)</f>
        <v>0</v>
      </c>
      <c r="AJ35" s="2">
        <f>SUM('石巻第１:石巻第２'!AJ35)</f>
        <v>0</v>
      </c>
      <c r="AK35" s="2">
        <f>SUM('石巻第１:石巻第２'!AK35)</f>
        <v>0</v>
      </c>
      <c r="AL35" s="2">
        <f>SUM('石巻第１:石巻第２'!AL35)</f>
        <v>0</v>
      </c>
      <c r="AM35" s="2">
        <f>SUM('石巻第１:石巻第２'!AM35)</f>
        <v>0</v>
      </c>
      <c r="AN35" s="2">
        <f>SUM('石巻第１:石巻第２'!AN35)</f>
        <v>0</v>
      </c>
      <c r="AO35" s="2">
        <f>SUM('石巻第１:石巻第２'!AO35)</f>
        <v>0</v>
      </c>
      <c r="AP35" s="2">
        <f>SUM('石巻第１:石巻第２'!AP35)</f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>
        <f>SUM('石巻第１:石巻第２'!D36)</f>
        <v>0</v>
      </c>
      <c r="E36" s="1">
        <f>SUM('石巻第１:石巻第２'!E36)</f>
        <v>0</v>
      </c>
      <c r="F36" s="1">
        <f>SUM('石巻第１:石巻第２'!F36)</f>
        <v>0</v>
      </c>
      <c r="G36" s="1">
        <f>SUM('石巻第１:石巻第２'!G36)</f>
        <v>8</v>
      </c>
      <c r="H36" s="1">
        <f>SUM('石巻第１:石巻第２'!H36)</f>
        <v>8.131</v>
      </c>
      <c r="I36" s="1">
        <f>SUM('石巻第１:石巻第２'!I36)</f>
        <v>460.986</v>
      </c>
      <c r="J36" s="1">
        <f>SUM('石巻第１:石巻第２'!J36)</f>
        <v>229</v>
      </c>
      <c r="K36" s="1">
        <f>SUM('石巻第１:石巻第２'!K36)</f>
        <v>488.307</v>
      </c>
      <c r="L36" s="143">
        <f>SUM('石巻第１:石巻第２'!L36)</f>
        <v>34762.732</v>
      </c>
      <c r="M36" s="141">
        <f>SUM('石巻第１:石巻第２'!M36)</f>
        <v>209</v>
      </c>
      <c r="N36" s="1">
        <f>SUM('石巻第１:石巻第２'!N36)</f>
        <v>210.664</v>
      </c>
      <c r="O36" s="1">
        <f>SUM('石巻第１:石巻第２'!O36)</f>
        <v>14979.014</v>
      </c>
      <c r="P36" s="1">
        <f>SUM('石巻第１:石巻第２'!P36)</f>
        <v>29</v>
      </c>
      <c r="Q36" s="1">
        <f>SUM('石巻第１:石巻第２'!Q36)</f>
        <v>32.038</v>
      </c>
      <c r="R36" s="1">
        <f>SUM('石巻第１:石巻第２'!R36)</f>
        <v>2338.346</v>
      </c>
      <c r="S36" s="1">
        <f>SUM('石巻第１:石巻第２'!S36)</f>
        <v>0</v>
      </c>
      <c r="T36" s="1">
        <f>SUM('石巻第１:石巻第２'!T36)</f>
        <v>0</v>
      </c>
      <c r="U36" s="1">
        <f>SUM('石巻第１:石巻第２'!U36)</f>
        <v>0</v>
      </c>
      <c r="V36" s="1">
        <f>SUM('石巻第１:石巻第２'!V36)</f>
        <v>0</v>
      </c>
      <c r="W36" s="1">
        <f>SUM('石巻第１:石巻第２'!W36)</f>
        <v>0</v>
      </c>
      <c r="X36" s="6">
        <f>SUM('石巻第１:石巻第２'!X36)</f>
        <v>0</v>
      </c>
      <c r="Y36" s="1">
        <f>SUM('石巻第１:石巻第２'!Y36)</f>
        <v>0</v>
      </c>
      <c r="Z36" s="1">
        <f>SUM('石巻第１:石巻第２'!Z36)</f>
        <v>0</v>
      </c>
      <c r="AA36" s="1">
        <f>SUM('石巻第１:石巻第２'!AA36)</f>
        <v>0</v>
      </c>
      <c r="AB36" s="1">
        <f>SUM('石巻第１:石巻第２'!AB36)</f>
        <v>0</v>
      </c>
      <c r="AC36" s="1">
        <f>SUM('石巻第１:石巻第２'!AC36)</f>
        <v>0</v>
      </c>
      <c r="AD36" s="1">
        <f>SUM('石巻第１:石巻第２'!AD36)</f>
        <v>0</v>
      </c>
      <c r="AE36" s="1">
        <f>SUM('石巻第１:石巻第２'!AE36)</f>
        <v>0</v>
      </c>
      <c r="AF36" s="1">
        <f>SUM('石巻第１:石巻第２'!AF36)</f>
        <v>0</v>
      </c>
      <c r="AG36" s="1">
        <f>SUM('石巻第１:石巻第２'!AG36)</f>
        <v>0</v>
      </c>
      <c r="AH36" s="1">
        <f>SUM('石巻第１:石巻第２'!AH36)</f>
        <v>0</v>
      </c>
      <c r="AI36" s="1">
        <f>SUM('石巻第１:石巻第２'!AI36)</f>
        <v>0</v>
      </c>
      <c r="AJ36" s="1">
        <f>SUM('石巻第１:石巻第２'!AJ36)</f>
        <v>0</v>
      </c>
      <c r="AK36" s="1">
        <f>SUM('石巻第１:石巻第２'!AK36)</f>
        <v>0</v>
      </c>
      <c r="AL36" s="1">
        <f>SUM('石巻第１:石巻第２'!AL36)</f>
        <v>0</v>
      </c>
      <c r="AM36" s="1">
        <f>SUM('石巻第１:石巻第２'!AM36)</f>
        <v>0</v>
      </c>
      <c r="AN36" s="1">
        <f>SUM('石巻第１:石巻第２'!AN36)</f>
        <v>475</v>
      </c>
      <c r="AO36" s="1">
        <f>SUM('石巻第１:石巻第２'!AO36)</f>
        <v>739.14</v>
      </c>
      <c r="AP36" s="1">
        <f>SUM('石巻第１:石巻第２'!AP36)</f>
        <v>52541.078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>
        <f>SUM('石巻第１:石巻第２'!D37)</f>
        <v>0</v>
      </c>
      <c r="E37" s="2">
        <f>SUM('石巻第１:石巻第２'!E37)</f>
        <v>0</v>
      </c>
      <c r="F37" s="2">
        <f>SUM('石巻第１:石巻第２'!F37)</f>
        <v>0</v>
      </c>
      <c r="G37" s="2">
        <f>SUM('石巻第１:石巻第２'!G37)</f>
        <v>0</v>
      </c>
      <c r="H37" s="2">
        <f>SUM('石巻第１:石巻第２'!H37)</f>
        <v>0</v>
      </c>
      <c r="I37" s="2">
        <f>SUM('石巻第１:石巻第２'!I37)</f>
        <v>0</v>
      </c>
      <c r="J37" s="2">
        <f>SUM('石巻第１:石巻第２'!J37)</f>
        <v>0</v>
      </c>
      <c r="K37" s="2">
        <f>SUM('石巻第１:石巻第２'!K37)</f>
        <v>0</v>
      </c>
      <c r="L37" s="2">
        <f>SUM('石巻第１:石巻第２'!L37)</f>
        <v>0</v>
      </c>
      <c r="M37" s="2">
        <f>SUM('石巻第１:石巻第２'!M37)</f>
        <v>0</v>
      </c>
      <c r="N37" s="2">
        <f>SUM('石巻第１:石巻第２'!N37)</f>
        <v>0</v>
      </c>
      <c r="O37" s="2">
        <f>SUM('石巻第１:石巻第２'!O37)</f>
        <v>0</v>
      </c>
      <c r="P37" s="2">
        <f>SUM('石巻第１:石巻第２'!P37)</f>
        <v>0</v>
      </c>
      <c r="Q37" s="2">
        <f>SUM('石巻第１:石巻第２'!Q37)</f>
        <v>0</v>
      </c>
      <c r="R37" s="2">
        <f>SUM('石巻第１:石巻第２'!R37)</f>
        <v>0</v>
      </c>
      <c r="S37" s="2">
        <f>SUM('石巻第１:石巻第２'!S37)</f>
        <v>0</v>
      </c>
      <c r="T37" s="2">
        <f>SUM('石巻第１:石巻第２'!T37)</f>
        <v>0</v>
      </c>
      <c r="U37" s="2">
        <f>SUM('石巻第１:石巻第２'!U37)</f>
        <v>0</v>
      </c>
      <c r="V37" s="2">
        <f>SUM('石巻第１:石巻第２'!V37)</f>
        <v>0</v>
      </c>
      <c r="W37" s="2">
        <f>SUM('石巻第１:石巻第２'!W37)</f>
        <v>0</v>
      </c>
      <c r="X37" s="7">
        <f>SUM('石巻第１:石巻第２'!X37)</f>
        <v>0</v>
      </c>
      <c r="Y37" s="2">
        <f>SUM('石巻第１:石巻第２'!Y37)</f>
        <v>0</v>
      </c>
      <c r="Z37" s="2">
        <f>SUM('石巻第１:石巻第２'!Z37)</f>
        <v>0</v>
      </c>
      <c r="AA37" s="2">
        <f>SUM('石巻第１:石巻第２'!AA37)</f>
        <v>0</v>
      </c>
      <c r="AB37" s="2">
        <f>SUM('石巻第１:石巻第２'!AB37)</f>
        <v>0</v>
      </c>
      <c r="AC37" s="2">
        <f>SUM('石巻第１:石巻第２'!AC37)</f>
        <v>0</v>
      </c>
      <c r="AD37" s="2">
        <f>SUM('石巻第１:石巻第２'!AD37)</f>
        <v>0</v>
      </c>
      <c r="AE37" s="2">
        <f>SUM('石巻第１:石巻第２'!AE37)</f>
        <v>0</v>
      </c>
      <c r="AF37" s="2">
        <f>SUM('石巻第１:石巻第２'!AF37)</f>
        <v>0</v>
      </c>
      <c r="AG37" s="2">
        <f>SUM('石巻第１:石巻第２'!AG37)</f>
        <v>0</v>
      </c>
      <c r="AH37" s="2">
        <f>SUM('石巻第１:石巻第２'!AH37)</f>
        <v>0</v>
      </c>
      <c r="AI37" s="2">
        <f>SUM('石巻第１:石巻第２'!AI37)</f>
        <v>0</v>
      </c>
      <c r="AJ37" s="2">
        <f>SUM('石巻第１:石巻第２'!AJ37)</f>
        <v>0</v>
      </c>
      <c r="AK37" s="2">
        <f>SUM('石巻第１:石巻第２'!AK37)</f>
        <v>0</v>
      </c>
      <c r="AL37" s="2">
        <f>SUM('石巻第１:石巻第２'!AL37)</f>
        <v>0</v>
      </c>
      <c r="AM37" s="2">
        <f>SUM('石巻第１:石巻第２'!AM37)</f>
        <v>0</v>
      </c>
      <c r="AN37" s="2">
        <f>SUM('石巻第１:石巻第２'!AN37)</f>
        <v>0</v>
      </c>
      <c r="AO37" s="2">
        <f>SUM('石巻第１:石巻第２'!AO37)</f>
        <v>0</v>
      </c>
      <c r="AP37" s="2">
        <f>SUM('石巻第１:石巻第２'!AP37)</f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>
        <f>SUM('石巻第１:石巻第２'!D38)</f>
        <v>0</v>
      </c>
      <c r="E38" s="1">
        <f>SUM('石巻第１:石巻第２'!E38)</f>
        <v>0</v>
      </c>
      <c r="F38" s="1">
        <f>SUM('石巻第１:石巻第２'!F38)</f>
        <v>0</v>
      </c>
      <c r="G38" s="1">
        <f>SUM('石巻第１:石巻第２'!G38)</f>
        <v>0</v>
      </c>
      <c r="H38" s="1">
        <f>SUM('石巻第１:石巻第２'!H38)</f>
        <v>0</v>
      </c>
      <c r="I38" s="1">
        <f>SUM('石巻第１:石巻第２'!I38)</f>
        <v>0</v>
      </c>
      <c r="J38" s="1">
        <f>SUM('石巻第１:石巻第２'!J38)</f>
        <v>35</v>
      </c>
      <c r="K38" s="1">
        <f>SUM('石巻第１:石巻第２'!K38)</f>
        <v>221.37</v>
      </c>
      <c r="L38" s="1">
        <f>SUM('石巻第１:石巻第２'!L38)</f>
        <v>13031.999</v>
      </c>
      <c r="M38" s="1">
        <f>SUM('石巻第１:石巻第２'!M38)</f>
        <v>55</v>
      </c>
      <c r="N38" s="1">
        <f>SUM('石巻第１:石巻第２'!N38)</f>
        <v>364.08</v>
      </c>
      <c r="O38" s="1">
        <f>SUM('石巻第１:石巻第２'!O38)</f>
        <v>22520.023</v>
      </c>
      <c r="P38" s="1">
        <f>SUM('石巻第１:石巻第２'!P38)</f>
        <v>0</v>
      </c>
      <c r="Q38" s="1">
        <f>SUM('石巻第１:石巻第２'!Q38)</f>
        <v>0</v>
      </c>
      <c r="R38" s="1">
        <f>SUM('石巻第１:石巻第２'!R38)</f>
        <v>0</v>
      </c>
      <c r="S38" s="1">
        <f>SUM('石巻第１:石巻第２'!S38)</f>
        <v>0</v>
      </c>
      <c r="T38" s="1">
        <f>SUM('石巻第１:石巻第２'!T38)</f>
        <v>0</v>
      </c>
      <c r="U38" s="1">
        <f>SUM('石巻第１:石巻第２'!U38)</f>
        <v>0</v>
      </c>
      <c r="V38" s="1">
        <f>SUM('石巻第１:石巻第２'!V38)</f>
        <v>0</v>
      </c>
      <c r="W38" s="1">
        <f>SUM('石巻第１:石巻第２'!W38)</f>
        <v>0</v>
      </c>
      <c r="X38" s="6">
        <f>SUM('石巻第１:石巻第２'!X38)</f>
        <v>0</v>
      </c>
      <c r="Y38" s="1">
        <f>SUM('石巻第１:石巻第２'!Y38)</f>
        <v>0</v>
      </c>
      <c r="Z38" s="1">
        <f>SUM('石巻第１:石巻第２'!Z38)</f>
        <v>0</v>
      </c>
      <c r="AA38" s="1">
        <f>SUM('石巻第１:石巻第２'!AA38)</f>
        <v>0</v>
      </c>
      <c r="AB38" s="1">
        <f>SUM('石巻第１:石巻第２'!AB38)</f>
        <v>0</v>
      </c>
      <c r="AC38" s="1">
        <f>SUM('石巻第１:石巻第２'!AC38)</f>
        <v>0</v>
      </c>
      <c r="AD38" s="1">
        <f>SUM('石巻第１:石巻第２'!AD38)</f>
        <v>0</v>
      </c>
      <c r="AE38" s="1">
        <f>SUM('石巻第１:石巻第２'!AE38)</f>
        <v>0</v>
      </c>
      <c r="AF38" s="1">
        <f>SUM('石巻第１:石巻第２'!AF38)</f>
        <v>0</v>
      </c>
      <c r="AG38" s="1">
        <f>SUM('石巻第１:石巻第２'!AG38)</f>
        <v>0</v>
      </c>
      <c r="AH38" s="1">
        <f>SUM('石巻第１:石巻第２'!AH38)</f>
        <v>0</v>
      </c>
      <c r="AI38" s="1">
        <f>SUM('石巻第１:石巻第２'!AI38)</f>
        <v>0</v>
      </c>
      <c r="AJ38" s="1">
        <f>SUM('石巻第１:石巻第２'!AJ38)</f>
        <v>0</v>
      </c>
      <c r="AK38" s="1">
        <f>SUM('石巻第１:石巻第２'!AK38)</f>
        <v>0</v>
      </c>
      <c r="AL38" s="1">
        <f>SUM('石巻第１:石巻第２'!AL38)</f>
        <v>0</v>
      </c>
      <c r="AM38" s="1">
        <f>SUM('石巻第１:石巻第２'!AM38)</f>
        <v>0</v>
      </c>
      <c r="AN38" s="1">
        <f>SUM('石巻第１:石巻第２'!AN38)</f>
        <v>90</v>
      </c>
      <c r="AO38" s="1">
        <f>SUM('石巻第１:石巻第２'!AO38)</f>
        <v>585.45</v>
      </c>
      <c r="AP38" s="1">
        <f>SUM('石巻第１:石巻第２'!AP38)</f>
        <v>35552.022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>
        <f>SUM('石巻第１:石巻第２'!D39)</f>
        <v>0</v>
      </c>
      <c r="E39" s="2">
        <f>SUM('石巻第１:石巻第２'!E39)</f>
        <v>0</v>
      </c>
      <c r="F39" s="2">
        <f>SUM('石巻第１:石巻第２'!F39)</f>
        <v>0</v>
      </c>
      <c r="G39" s="2">
        <f>SUM('石巻第１:石巻第２'!G39)</f>
        <v>0</v>
      </c>
      <c r="H39" s="2">
        <f>SUM('石巻第１:石巻第２'!H39)</f>
        <v>0</v>
      </c>
      <c r="I39" s="2">
        <f>SUM('石巻第１:石巻第２'!I39)</f>
        <v>0</v>
      </c>
      <c r="J39" s="2">
        <f>SUM('石巻第１:石巻第２'!J39)</f>
        <v>0</v>
      </c>
      <c r="K39" s="2">
        <f>SUM('石巻第１:石巻第２'!K39)</f>
        <v>0</v>
      </c>
      <c r="L39" s="2">
        <f>SUM('石巻第１:石巻第２'!L39)</f>
        <v>0</v>
      </c>
      <c r="M39" s="2">
        <f>SUM('石巻第１:石巻第２'!M39)</f>
        <v>0</v>
      </c>
      <c r="N39" s="2">
        <f>SUM('石巻第１:石巻第２'!N39)</f>
        <v>0</v>
      </c>
      <c r="O39" s="2">
        <f>SUM('石巻第１:石巻第２'!O39)</f>
        <v>0</v>
      </c>
      <c r="P39" s="2">
        <f>SUM('石巻第１:石巻第２'!P39)</f>
        <v>0</v>
      </c>
      <c r="Q39" s="2">
        <f>SUM('石巻第１:石巻第２'!Q39)</f>
        <v>0</v>
      </c>
      <c r="R39" s="2">
        <f>SUM('石巻第１:石巻第２'!R39)</f>
        <v>0</v>
      </c>
      <c r="S39" s="2">
        <f>SUM('石巻第１:石巻第２'!S39)</f>
        <v>0</v>
      </c>
      <c r="T39" s="2">
        <f>SUM('石巻第１:石巻第２'!T39)</f>
        <v>0</v>
      </c>
      <c r="U39" s="2">
        <f>SUM('石巻第１:石巻第２'!U39)</f>
        <v>0</v>
      </c>
      <c r="V39" s="2">
        <f>SUM('石巻第１:石巻第２'!V39)</f>
        <v>0</v>
      </c>
      <c r="W39" s="2">
        <f>SUM('石巻第１:石巻第２'!W39)</f>
        <v>0</v>
      </c>
      <c r="X39" s="7">
        <f>SUM('石巻第１:石巻第２'!X39)</f>
        <v>0</v>
      </c>
      <c r="Y39" s="2">
        <f>SUM('石巻第１:石巻第２'!Y39)</f>
        <v>0</v>
      </c>
      <c r="Z39" s="2">
        <f>SUM('石巻第１:石巻第２'!Z39)</f>
        <v>0</v>
      </c>
      <c r="AA39" s="2">
        <f>SUM('石巻第１:石巻第２'!AA39)</f>
        <v>0</v>
      </c>
      <c r="AB39" s="2">
        <f>SUM('石巻第１:石巻第２'!AB39)</f>
        <v>0</v>
      </c>
      <c r="AC39" s="2">
        <f>SUM('石巻第１:石巻第２'!AC39)</f>
        <v>0</v>
      </c>
      <c r="AD39" s="2">
        <f>SUM('石巻第１:石巻第２'!AD39)</f>
        <v>0</v>
      </c>
      <c r="AE39" s="2">
        <f>SUM('石巻第１:石巻第２'!AE39)</f>
        <v>0</v>
      </c>
      <c r="AF39" s="2">
        <f>SUM('石巻第１:石巻第２'!AF39)</f>
        <v>0</v>
      </c>
      <c r="AG39" s="2">
        <f>SUM('石巻第１:石巻第２'!AG39)</f>
        <v>0</v>
      </c>
      <c r="AH39" s="2">
        <f>SUM('石巻第１:石巻第２'!AH39)</f>
        <v>0</v>
      </c>
      <c r="AI39" s="2">
        <f>SUM('石巻第１:石巻第２'!AI39)</f>
        <v>0</v>
      </c>
      <c r="AJ39" s="2">
        <f>SUM('石巻第１:石巻第２'!AJ39)</f>
        <v>0</v>
      </c>
      <c r="AK39" s="2">
        <f>SUM('石巻第１:石巻第２'!AK39)</f>
        <v>0</v>
      </c>
      <c r="AL39" s="2">
        <f>SUM('石巻第１:石巻第２'!AL39)</f>
        <v>0</v>
      </c>
      <c r="AM39" s="2">
        <f>SUM('石巻第１:石巻第２'!AM39)</f>
        <v>0</v>
      </c>
      <c r="AN39" s="2">
        <f>SUM('石巻第１:石巻第２'!AN39)</f>
        <v>0</v>
      </c>
      <c r="AO39" s="2">
        <f>SUM('石巻第１:石巻第２'!AO39)</f>
        <v>0</v>
      </c>
      <c r="AP39" s="2">
        <f>SUM('石巻第１:石巻第２'!AP39)</f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>
        <f>SUM('石巻第１:石巻第２'!D40)</f>
        <v>0</v>
      </c>
      <c r="E40" s="1">
        <f>SUM('石巻第１:石巻第２'!E40)</f>
        <v>0</v>
      </c>
      <c r="F40" s="1">
        <f>SUM('石巻第１:石巻第２'!F40)</f>
        <v>0</v>
      </c>
      <c r="G40" s="1">
        <f>SUM('石巻第１:石巻第２'!G40)</f>
        <v>0</v>
      </c>
      <c r="H40" s="1">
        <f>SUM('石巻第１:石巻第２'!H40)</f>
        <v>0</v>
      </c>
      <c r="I40" s="1">
        <f>SUM('石巻第１:石巻第２'!I40)</f>
        <v>0</v>
      </c>
      <c r="J40" s="1">
        <f>SUM('石巻第１:石巻第２'!J40)</f>
        <v>0</v>
      </c>
      <c r="K40" s="1">
        <f>SUM('石巻第１:石巻第２'!K40)</f>
        <v>0</v>
      </c>
      <c r="L40" s="1">
        <f>SUM('石巻第１:石巻第２'!L40)</f>
        <v>0</v>
      </c>
      <c r="M40" s="1">
        <f>SUM('石巻第１:石巻第２'!M40)</f>
        <v>0</v>
      </c>
      <c r="N40" s="1">
        <f>SUM('石巻第１:石巻第２'!N40)</f>
        <v>0</v>
      </c>
      <c r="O40" s="1">
        <f>SUM('石巻第１:石巻第２'!O40)</f>
        <v>0</v>
      </c>
      <c r="P40" s="1">
        <f>SUM('石巻第１:石巻第２'!P40)</f>
        <v>0</v>
      </c>
      <c r="Q40" s="1">
        <f>SUM('石巻第１:石巻第２'!Q40)</f>
        <v>0</v>
      </c>
      <c r="R40" s="1">
        <f>SUM('石巻第１:石巻第２'!R40)</f>
        <v>0</v>
      </c>
      <c r="S40" s="1">
        <f>SUM('石巻第１:石巻第２'!S40)</f>
        <v>0</v>
      </c>
      <c r="T40" s="1">
        <f>SUM('石巻第１:石巻第２'!T40)</f>
        <v>0</v>
      </c>
      <c r="U40" s="1">
        <f>SUM('石巻第１:石巻第２'!U40)</f>
        <v>0</v>
      </c>
      <c r="V40" s="1">
        <f>SUM('石巻第１:石巻第２'!V40)</f>
        <v>0</v>
      </c>
      <c r="W40" s="1">
        <f>SUM('石巻第１:石巻第２'!W40)</f>
        <v>0</v>
      </c>
      <c r="X40" s="6">
        <f>SUM('石巻第１:石巻第２'!X40)</f>
        <v>0</v>
      </c>
      <c r="Y40" s="1">
        <f>SUM('石巻第１:石巻第２'!Y40)</f>
        <v>0</v>
      </c>
      <c r="Z40" s="1">
        <f>SUM('石巻第１:石巻第２'!Z40)</f>
        <v>0</v>
      </c>
      <c r="AA40" s="1">
        <f>SUM('石巻第１:石巻第２'!AA40)</f>
        <v>0</v>
      </c>
      <c r="AB40" s="1">
        <f>SUM('石巻第１:石巻第２'!AB40)</f>
        <v>0</v>
      </c>
      <c r="AC40" s="1">
        <f>SUM('石巻第１:石巻第２'!AC40)</f>
        <v>0</v>
      </c>
      <c r="AD40" s="1">
        <f>SUM('石巻第１:石巻第２'!AD40)</f>
        <v>0</v>
      </c>
      <c r="AE40" s="1">
        <f>SUM('石巻第１:石巻第２'!AE40)</f>
        <v>0</v>
      </c>
      <c r="AF40" s="1">
        <f>SUM('石巻第１:石巻第２'!AF40)</f>
        <v>0</v>
      </c>
      <c r="AG40" s="1">
        <f>SUM('石巻第１:石巻第２'!AG40)</f>
        <v>0</v>
      </c>
      <c r="AH40" s="1">
        <f>SUM('石巻第１:石巻第２'!AH40)</f>
        <v>0</v>
      </c>
      <c r="AI40" s="1">
        <f>SUM('石巻第１:石巻第２'!AI40)</f>
        <v>0</v>
      </c>
      <c r="AJ40" s="1">
        <f>SUM('石巻第１:石巻第２'!AJ40)</f>
        <v>0</v>
      </c>
      <c r="AK40" s="1">
        <f>SUM('石巻第１:石巻第２'!AK40)</f>
        <v>0</v>
      </c>
      <c r="AL40" s="1">
        <f>SUM('石巻第１:石巻第２'!AL40)</f>
        <v>0</v>
      </c>
      <c r="AM40" s="1">
        <f>SUM('石巻第１:石巻第２'!AM40)</f>
        <v>0</v>
      </c>
      <c r="AN40" s="1">
        <f>SUM('石巻第１:石巻第２'!AN40)</f>
        <v>0</v>
      </c>
      <c r="AO40" s="1">
        <f>SUM('石巻第１:石巻第２'!AO40)</f>
        <v>0</v>
      </c>
      <c r="AP40" s="1">
        <f>SUM('石巻第１:石巻第２'!AP40)</f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>
        <f>SUM('石巻第１:石巻第２'!D41)</f>
        <v>0</v>
      </c>
      <c r="E41" s="2">
        <f>SUM('石巻第１:石巻第２'!E41)</f>
        <v>0</v>
      </c>
      <c r="F41" s="2">
        <f>SUM('石巻第１:石巻第２'!F41)</f>
        <v>0</v>
      </c>
      <c r="G41" s="2">
        <f>SUM('石巻第１:石巻第２'!G41)</f>
        <v>0</v>
      </c>
      <c r="H41" s="2">
        <f>SUM('石巻第１:石巻第２'!H41)</f>
        <v>0</v>
      </c>
      <c r="I41" s="2">
        <f>SUM('石巻第１:石巻第２'!I41)</f>
        <v>0</v>
      </c>
      <c r="J41" s="2">
        <f>SUM('石巻第１:石巻第２'!J41)</f>
        <v>0</v>
      </c>
      <c r="K41" s="2">
        <f>SUM('石巻第１:石巻第２'!K41)</f>
        <v>0</v>
      </c>
      <c r="L41" s="2">
        <f>SUM('石巻第１:石巻第２'!L41)</f>
        <v>0</v>
      </c>
      <c r="M41" s="2">
        <f>SUM('石巻第１:石巻第２'!M41)</f>
        <v>0</v>
      </c>
      <c r="N41" s="2">
        <f>SUM('石巻第１:石巻第２'!N41)</f>
        <v>0</v>
      </c>
      <c r="O41" s="2">
        <f>SUM('石巻第１:石巻第２'!O41)</f>
        <v>0</v>
      </c>
      <c r="P41" s="2">
        <f>SUM('石巻第１:石巻第２'!P41)</f>
        <v>0</v>
      </c>
      <c r="Q41" s="2">
        <f>SUM('石巻第１:石巻第２'!Q41)</f>
        <v>0</v>
      </c>
      <c r="R41" s="2">
        <f>SUM('石巻第１:石巻第２'!R41)</f>
        <v>0</v>
      </c>
      <c r="S41" s="2">
        <f>SUM('石巻第１:石巻第２'!S41)</f>
        <v>0</v>
      </c>
      <c r="T41" s="2">
        <f>SUM('石巻第１:石巻第２'!T41)</f>
        <v>0</v>
      </c>
      <c r="U41" s="2">
        <f>SUM('石巻第１:石巻第２'!U41)</f>
        <v>0</v>
      </c>
      <c r="V41" s="2">
        <f>SUM('石巻第１:石巻第２'!V41)</f>
        <v>0</v>
      </c>
      <c r="W41" s="2">
        <f>SUM('石巻第１:石巻第２'!W41)</f>
        <v>0</v>
      </c>
      <c r="X41" s="7">
        <f>SUM('石巻第１:石巻第２'!X41)</f>
        <v>0</v>
      </c>
      <c r="Y41" s="2">
        <f>SUM('石巻第１:石巻第２'!Y41)</f>
        <v>0</v>
      </c>
      <c r="Z41" s="2">
        <f>SUM('石巻第１:石巻第２'!Z41)</f>
        <v>0</v>
      </c>
      <c r="AA41" s="2">
        <f>SUM('石巻第１:石巻第２'!AA41)</f>
        <v>0</v>
      </c>
      <c r="AB41" s="2">
        <f>SUM('石巻第１:石巻第２'!AB41)</f>
        <v>0</v>
      </c>
      <c r="AC41" s="2">
        <f>SUM('石巻第１:石巻第２'!AC41)</f>
        <v>0</v>
      </c>
      <c r="AD41" s="2">
        <f>SUM('石巻第１:石巻第２'!AD41)</f>
        <v>0</v>
      </c>
      <c r="AE41" s="2">
        <f>SUM('石巻第１:石巻第２'!AE41)</f>
        <v>0</v>
      </c>
      <c r="AF41" s="2">
        <f>SUM('石巻第１:石巻第２'!AF41)</f>
        <v>0</v>
      </c>
      <c r="AG41" s="2">
        <f>SUM('石巻第１:石巻第２'!AG41)</f>
        <v>0</v>
      </c>
      <c r="AH41" s="2">
        <f>SUM('石巻第１:石巻第２'!AH41)</f>
        <v>0</v>
      </c>
      <c r="AI41" s="2">
        <f>SUM('石巻第１:石巻第２'!AI41)</f>
        <v>0</v>
      </c>
      <c r="AJ41" s="2">
        <f>SUM('石巻第１:石巻第２'!AJ41)</f>
        <v>0</v>
      </c>
      <c r="AK41" s="2">
        <f>SUM('石巻第１:石巻第２'!AK41)</f>
        <v>0</v>
      </c>
      <c r="AL41" s="2">
        <f>SUM('石巻第１:石巻第２'!AL41)</f>
        <v>0</v>
      </c>
      <c r="AM41" s="2">
        <f>SUM('石巻第１:石巻第２'!AM41)</f>
        <v>0</v>
      </c>
      <c r="AN41" s="2">
        <f>SUM('石巻第１:石巻第２'!AN41)</f>
        <v>0</v>
      </c>
      <c r="AO41" s="2">
        <f>SUM('石巻第１:石巻第２'!AO41)</f>
        <v>0</v>
      </c>
      <c r="AP41" s="2">
        <f>SUM('石巻第１:石巻第２'!AP41)</f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>
        <f>SUM('石巻第１:石巻第２'!D42)</f>
        <v>0</v>
      </c>
      <c r="E42" s="1">
        <f>SUM('石巻第１:石巻第２'!E42)</f>
        <v>0</v>
      </c>
      <c r="F42" s="1">
        <f>SUM('石巻第１:石巻第２'!F42)</f>
        <v>0</v>
      </c>
      <c r="G42" s="1">
        <f>SUM('石巻第１:石巻第２'!G42)</f>
        <v>0</v>
      </c>
      <c r="H42" s="1">
        <f>SUM('石巻第１:石巻第２'!H42)</f>
        <v>0</v>
      </c>
      <c r="I42" s="1">
        <f>SUM('石巻第１:石巻第２'!I42)</f>
        <v>0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</v>
      </c>
      <c r="N42" s="1">
        <f>SUM('石巻第１:石巻第２'!N42)</f>
        <v>0</v>
      </c>
      <c r="O42" s="1">
        <f>SUM('石巻第１:石巻第２'!O42)</f>
        <v>0</v>
      </c>
      <c r="P42" s="1">
        <f>SUM('石巻第１:石巻第２'!P42)</f>
        <v>0</v>
      </c>
      <c r="Q42" s="1">
        <f>SUM('石巻第１:石巻第２'!Q42)</f>
        <v>0</v>
      </c>
      <c r="R42" s="1">
        <f>SUM('石巻第１:石巻第２'!R42)</f>
        <v>0</v>
      </c>
      <c r="S42" s="1">
        <f>SUM('石巻第１:石巻第２'!S42)</f>
        <v>0</v>
      </c>
      <c r="T42" s="1">
        <f>SUM('石巻第１:石巻第２'!T42)</f>
        <v>0</v>
      </c>
      <c r="U42" s="1">
        <f>SUM('石巻第１:石巻第２'!U42)</f>
        <v>0</v>
      </c>
      <c r="V42" s="1">
        <f>SUM('石巻第１:石巻第２'!V42)</f>
        <v>0</v>
      </c>
      <c r="W42" s="1">
        <f>SUM('石巻第１:石巻第２'!W42)</f>
        <v>0</v>
      </c>
      <c r="X42" s="6">
        <f>SUM('石巻第１:石巻第２'!X42)</f>
        <v>0</v>
      </c>
      <c r="Y42" s="1">
        <f>SUM('石巻第１:石巻第２'!Y42)</f>
        <v>0</v>
      </c>
      <c r="Z42" s="1">
        <f>SUM('石巻第１:石巻第２'!Z42)</f>
        <v>0</v>
      </c>
      <c r="AA42" s="1">
        <f>SUM('石巻第１:石巻第２'!AA42)</f>
        <v>0</v>
      </c>
      <c r="AB42" s="1">
        <f>SUM('石巻第１:石巻第２'!AB42)</f>
        <v>0</v>
      </c>
      <c r="AC42" s="1">
        <f>SUM('石巻第１:石巻第２'!AC42)</f>
        <v>0</v>
      </c>
      <c r="AD42" s="1">
        <f>SUM('石巻第１:石巻第２'!AD42)</f>
        <v>0</v>
      </c>
      <c r="AE42" s="1">
        <f>SUM('石巻第１:石巻第２'!AE42)</f>
        <v>0</v>
      </c>
      <c r="AF42" s="1">
        <f>SUM('石巻第１:石巻第２'!AF42)</f>
        <v>0</v>
      </c>
      <c r="AG42" s="1">
        <f>SUM('石巻第１:石巻第２'!AG42)</f>
        <v>0</v>
      </c>
      <c r="AH42" s="1">
        <f>SUM('石巻第１:石巻第２'!AH42)</f>
        <v>0</v>
      </c>
      <c r="AI42" s="1">
        <f>SUM('石巻第１:石巻第２'!AI42)</f>
        <v>0</v>
      </c>
      <c r="AJ42" s="1">
        <f>SUM('石巻第１:石巻第２'!AJ42)</f>
        <v>0</v>
      </c>
      <c r="AK42" s="1">
        <f>SUM('石巻第１:石巻第２'!AK42)</f>
        <v>0</v>
      </c>
      <c r="AL42" s="1">
        <f>SUM('石巻第１:石巻第２'!AL42)</f>
        <v>0</v>
      </c>
      <c r="AM42" s="1">
        <f>SUM('石巻第１:石巻第２'!AM42)</f>
        <v>0</v>
      </c>
      <c r="AN42" s="1">
        <f>SUM('石巻第１:石巻第２'!AN42)</f>
        <v>0</v>
      </c>
      <c r="AO42" s="1">
        <f>SUM('石巻第１:石巻第２'!AO42)</f>
        <v>0</v>
      </c>
      <c r="AP42" s="1">
        <f>SUM('石巻第１:石巻第２'!AP42)</f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>
        <f>SUM('石巻第１:石巻第２'!D43)</f>
        <v>0</v>
      </c>
      <c r="E43" s="2">
        <f>SUM('石巻第１:石巻第２'!E43)</f>
        <v>0</v>
      </c>
      <c r="F43" s="2">
        <f>SUM('石巻第１:石巻第２'!F43)</f>
        <v>0</v>
      </c>
      <c r="G43" s="2">
        <f>SUM('石巻第１:石巻第２'!G43)</f>
        <v>0</v>
      </c>
      <c r="H43" s="2">
        <f>SUM('石巻第１:石巻第２'!H43)</f>
        <v>0</v>
      </c>
      <c r="I43" s="2">
        <f>SUM('石巻第１:石巻第２'!I43)</f>
        <v>0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0</v>
      </c>
      <c r="N43" s="2">
        <f>SUM('石巻第１:石巻第２'!N43)</f>
        <v>0</v>
      </c>
      <c r="O43" s="2">
        <f>SUM('石巻第１:石巻第２'!O43)</f>
        <v>0</v>
      </c>
      <c r="P43" s="2">
        <f>SUM('石巻第１:石巻第２'!P43)</f>
        <v>0</v>
      </c>
      <c r="Q43" s="2">
        <f>SUM('石巻第１:石巻第２'!Q43)</f>
        <v>0</v>
      </c>
      <c r="R43" s="2">
        <f>SUM('石巻第１:石巻第２'!R43)</f>
        <v>0</v>
      </c>
      <c r="S43" s="2">
        <f>SUM('石巻第１:石巻第２'!S43)</f>
        <v>0</v>
      </c>
      <c r="T43" s="2">
        <f>SUM('石巻第１:石巻第２'!T43)</f>
        <v>0</v>
      </c>
      <c r="U43" s="2">
        <f>SUM('石巻第１:石巻第２'!U43)</f>
        <v>0</v>
      </c>
      <c r="V43" s="2">
        <f>SUM('石巻第１:石巻第２'!V43)</f>
        <v>0</v>
      </c>
      <c r="W43" s="2">
        <f>SUM('石巻第１:石巻第２'!W43)</f>
        <v>0</v>
      </c>
      <c r="X43" s="7">
        <f>SUM('石巻第１:石巻第２'!X43)</f>
        <v>0</v>
      </c>
      <c r="Y43" s="2">
        <f>SUM('石巻第１:石巻第２'!Y43)</f>
        <v>0</v>
      </c>
      <c r="Z43" s="2">
        <f>SUM('石巻第１:石巻第２'!Z43)</f>
        <v>0</v>
      </c>
      <c r="AA43" s="2">
        <f>SUM('石巻第１:石巻第２'!AA43)</f>
        <v>0</v>
      </c>
      <c r="AB43" s="2">
        <f>SUM('石巻第１:石巻第２'!AB43)</f>
        <v>0</v>
      </c>
      <c r="AC43" s="2">
        <f>SUM('石巻第１:石巻第２'!AC43)</f>
        <v>0</v>
      </c>
      <c r="AD43" s="2">
        <f>SUM('石巻第１:石巻第２'!AD43)</f>
        <v>0</v>
      </c>
      <c r="AE43" s="2">
        <f>SUM('石巻第１:石巻第２'!AE43)</f>
        <v>0</v>
      </c>
      <c r="AF43" s="2">
        <f>SUM('石巻第１:石巻第２'!AF43)</f>
        <v>0</v>
      </c>
      <c r="AG43" s="2">
        <f>SUM('石巻第１:石巻第２'!AG43)</f>
        <v>0</v>
      </c>
      <c r="AH43" s="2">
        <f>SUM('石巻第１:石巻第２'!AH43)</f>
        <v>0</v>
      </c>
      <c r="AI43" s="2">
        <f>SUM('石巻第１:石巻第２'!AI43)</f>
        <v>0</v>
      </c>
      <c r="AJ43" s="2">
        <f>SUM('石巻第１:石巻第２'!AJ43)</f>
        <v>0</v>
      </c>
      <c r="AK43" s="2">
        <f>SUM('石巻第１:石巻第２'!AK43)</f>
        <v>0</v>
      </c>
      <c r="AL43" s="2">
        <f>SUM('石巻第１:石巻第２'!AL43)</f>
        <v>0</v>
      </c>
      <c r="AM43" s="2">
        <f>SUM('石巻第１:石巻第２'!AM43)</f>
        <v>0</v>
      </c>
      <c r="AN43" s="2">
        <f>SUM('石巻第１:石巻第２'!AN43)</f>
        <v>0</v>
      </c>
      <c r="AO43" s="2">
        <f>SUM('石巻第１:石巻第２'!AO43)</f>
        <v>0</v>
      </c>
      <c r="AP43" s="2">
        <f>SUM('石巻第１:石巻第２'!AP43)</f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>
        <f>SUM('石巻第１:石巻第２'!D44)</f>
        <v>0</v>
      </c>
      <c r="E44" s="1">
        <f>SUM('石巻第１:石巻第２'!E44)</f>
        <v>0</v>
      </c>
      <c r="F44" s="1">
        <f>SUM('石巻第１:石巻第２'!F44)</f>
        <v>0</v>
      </c>
      <c r="G44" s="1">
        <f>SUM('石巻第１:石巻第２'!G44)</f>
        <v>0</v>
      </c>
      <c r="H44" s="1">
        <f>SUM('石巻第１:石巻第２'!H44)</f>
        <v>0</v>
      </c>
      <c r="I44" s="1">
        <f>SUM('石巻第１:石巻第２'!I44)</f>
        <v>0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</v>
      </c>
      <c r="M44" s="1">
        <f>SUM('石巻第１:石巻第２'!M44)</f>
        <v>0</v>
      </c>
      <c r="N44" s="1">
        <f>SUM('石巻第１:石巻第２'!N44)</f>
        <v>0</v>
      </c>
      <c r="O44" s="1">
        <f>SUM('石巻第１:石巻第２'!O44)</f>
        <v>0</v>
      </c>
      <c r="P44" s="1">
        <f>SUM('石巻第１:石巻第２'!P44)</f>
        <v>0</v>
      </c>
      <c r="Q44" s="1">
        <f>SUM('石巻第１:石巻第２'!Q44)</f>
        <v>0</v>
      </c>
      <c r="R44" s="1">
        <f>SUM('石巻第１:石巻第２'!R44)</f>
        <v>0</v>
      </c>
      <c r="S44" s="1">
        <f>SUM('石巻第１:石巻第２'!S44)</f>
        <v>0</v>
      </c>
      <c r="T44" s="1">
        <f>SUM('石巻第１:石巻第２'!T44)</f>
        <v>0</v>
      </c>
      <c r="U44" s="1">
        <f>SUM('石巻第１:石巻第２'!U44)</f>
        <v>0</v>
      </c>
      <c r="V44" s="1">
        <f>SUM('石巻第１:石巻第２'!V44)</f>
        <v>0</v>
      </c>
      <c r="W44" s="1">
        <f>SUM('石巻第１:石巻第２'!W44)</f>
        <v>0</v>
      </c>
      <c r="X44" s="6">
        <f>SUM('石巻第１:石巻第２'!X44)</f>
        <v>0</v>
      </c>
      <c r="Y44" s="1">
        <f>SUM('石巻第１:石巻第２'!Y44)</f>
        <v>0</v>
      </c>
      <c r="Z44" s="1">
        <f>SUM('石巻第１:石巻第２'!Z44)</f>
        <v>0</v>
      </c>
      <c r="AA44" s="1">
        <f>SUM('石巻第１:石巻第２'!AA44)</f>
        <v>0</v>
      </c>
      <c r="AB44" s="1">
        <f>SUM('石巻第１:石巻第２'!AB44)</f>
        <v>0</v>
      </c>
      <c r="AC44" s="1">
        <f>SUM('石巻第１:石巻第２'!AC44)</f>
        <v>0</v>
      </c>
      <c r="AD44" s="1">
        <f>SUM('石巻第１:石巻第２'!AD44)</f>
        <v>0</v>
      </c>
      <c r="AE44" s="1">
        <f>SUM('石巻第１:石巻第２'!AE44)</f>
        <v>0</v>
      </c>
      <c r="AF44" s="1">
        <f>SUM('石巻第１:石巻第２'!AF44)</f>
        <v>0</v>
      </c>
      <c r="AG44" s="1">
        <f>SUM('石巻第１:石巻第２'!AG44)</f>
        <v>0</v>
      </c>
      <c r="AH44" s="1">
        <f>SUM('石巻第１:石巻第２'!AH44)</f>
        <v>0</v>
      </c>
      <c r="AI44" s="1">
        <f>SUM('石巻第１:石巻第２'!AI44)</f>
        <v>0</v>
      </c>
      <c r="AJ44" s="1">
        <f>SUM('石巻第１:石巻第２'!AJ44)</f>
        <v>0</v>
      </c>
      <c r="AK44" s="1">
        <f>SUM('石巻第１:石巻第２'!AK44)</f>
        <v>0</v>
      </c>
      <c r="AL44" s="1">
        <f>SUM('石巻第１:石巻第２'!AL44)</f>
        <v>0</v>
      </c>
      <c r="AM44" s="1">
        <f>SUM('石巻第１:石巻第２'!AM44)</f>
        <v>0</v>
      </c>
      <c r="AN44" s="1">
        <f>SUM('石巻第１:石巻第２'!AN44)</f>
        <v>0</v>
      </c>
      <c r="AO44" s="1">
        <f>SUM('石巻第１:石巻第２'!AO44)</f>
        <v>0</v>
      </c>
      <c r="AP44" s="1">
        <f>SUM('石巻第１:石巻第２'!AP44)</f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>
        <f>SUM('石巻第１:石巻第２'!D45)</f>
        <v>0</v>
      </c>
      <c r="E45" s="2">
        <f>SUM('石巻第１:石巻第２'!E45)</f>
        <v>0</v>
      </c>
      <c r="F45" s="2">
        <f>SUM('石巻第１:石巻第２'!F45)</f>
        <v>0</v>
      </c>
      <c r="G45" s="2">
        <f>SUM('石巻第１:石巻第２'!G45)</f>
        <v>0</v>
      </c>
      <c r="H45" s="2">
        <f>SUM('石巻第１:石巻第２'!H45)</f>
        <v>0</v>
      </c>
      <c r="I45" s="2">
        <f>SUM('石巻第１:石巻第２'!I45)</f>
        <v>0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0</v>
      </c>
      <c r="M45" s="2">
        <f>SUM('石巻第１:石巻第２'!M45)</f>
        <v>0</v>
      </c>
      <c r="N45" s="2">
        <f>SUM('石巻第１:石巻第２'!N45)</f>
        <v>0</v>
      </c>
      <c r="O45" s="2">
        <f>SUM('石巻第１:石巻第２'!O45)</f>
        <v>0</v>
      </c>
      <c r="P45" s="2">
        <f>SUM('石巻第１:石巻第２'!P45)</f>
        <v>0</v>
      </c>
      <c r="Q45" s="2">
        <f>SUM('石巻第１:石巻第２'!Q45)</f>
        <v>0</v>
      </c>
      <c r="R45" s="2">
        <f>SUM('石巻第１:石巻第２'!R45)</f>
        <v>0</v>
      </c>
      <c r="S45" s="2">
        <f>SUM('石巻第１:石巻第２'!S45)</f>
        <v>0</v>
      </c>
      <c r="T45" s="2">
        <f>SUM('石巻第１:石巻第２'!T45)</f>
        <v>0</v>
      </c>
      <c r="U45" s="2">
        <f>SUM('石巻第１:石巻第２'!U45)</f>
        <v>0</v>
      </c>
      <c r="V45" s="2">
        <f>SUM('石巻第１:石巻第２'!V45)</f>
        <v>0</v>
      </c>
      <c r="W45" s="2">
        <f>SUM('石巻第１:石巻第２'!W45)</f>
        <v>0</v>
      </c>
      <c r="X45" s="7">
        <f>SUM('石巻第１:石巻第２'!X45)</f>
        <v>0</v>
      </c>
      <c r="Y45" s="2">
        <f>SUM('石巻第１:石巻第２'!Y45)</f>
        <v>0</v>
      </c>
      <c r="Z45" s="2">
        <f>SUM('石巻第１:石巻第２'!Z45)</f>
        <v>0</v>
      </c>
      <c r="AA45" s="2">
        <f>SUM('石巻第１:石巻第２'!AA45)</f>
        <v>0</v>
      </c>
      <c r="AB45" s="2">
        <f>SUM('石巻第１:石巻第２'!AB45)</f>
        <v>0</v>
      </c>
      <c r="AC45" s="2">
        <f>SUM('石巻第１:石巻第２'!AC45)</f>
        <v>0</v>
      </c>
      <c r="AD45" s="2">
        <f>SUM('石巻第１:石巻第２'!AD45)</f>
        <v>0</v>
      </c>
      <c r="AE45" s="2">
        <f>SUM('石巻第１:石巻第２'!AE45)</f>
        <v>0</v>
      </c>
      <c r="AF45" s="2">
        <f>SUM('石巻第１:石巻第２'!AF45)</f>
        <v>0</v>
      </c>
      <c r="AG45" s="2">
        <f>SUM('石巻第１:石巻第２'!AG45)</f>
        <v>0</v>
      </c>
      <c r="AH45" s="2">
        <f>SUM('石巻第１:石巻第２'!AH45)</f>
        <v>0</v>
      </c>
      <c r="AI45" s="2">
        <f>SUM('石巻第１:石巻第２'!AI45)</f>
        <v>0</v>
      </c>
      <c r="AJ45" s="2">
        <f>SUM('石巻第１:石巻第２'!AJ45)</f>
        <v>0</v>
      </c>
      <c r="AK45" s="2">
        <f>SUM('石巻第１:石巻第２'!AK45)</f>
        <v>0</v>
      </c>
      <c r="AL45" s="2">
        <f>SUM('石巻第１:石巻第２'!AL45)</f>
        <v>0</v>
      </c>
      <c r="AM45" s="2">
        <f>SUM('石巻第１:石巻第２'!AM45)</f>
        <v>0</v>
      </c>
      <c r="AN45" s="2">
        <f>SUM('石巻第１:石巻第２'!AN45)</f>
        <v>0</v>
      </c>
      <c r="AO45" s="2">
        <f>SUM('石巻第１:石巻第２'!AO45)</f>
        <v>0</v>
      </c>
      <c r="AP45" s="2">
        <f>SUM('石巻第１:石巻第２'!AP45)</f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>
        <f>SUM('石巻第１:石巻第２'!D46)</f>
        <v>0</v>
      </c>
      <c r="E46" s="1">
        <f>SUM('石巻第１:石巻第２'!E46)</f>
        <v>0</v>
      </c>
      <c r="F46" s="1">
        <f>SUM('石巻第１:石巻第２'!F46)</f>
        <v>0</v>
      </c>
      <c r="G46" s="1">
        <f>SUM('石巻第１:石巻第２'!G46)</f>
        <v>0</v>
      </c>
      <c r="H46" s="1">
        <f>SUM('石巻第１:石巻第２'!H46)</f>
        <v>0</v>
      </c>
      <c r="I46" s="1">
        <f>SUM('石巻第１:石巻第２'!I46)</f>
        <v>0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</v>
      </c>
      <c r="M46" s="1">
        <f>SUM('石巻第１:石巻第２'!M46)</f>
        <v>0</v>
      </c>
      <c r="N46" s="1">
        <f>SUM('石巻第１:石巻第２'!N46)</f>
        <v>0</v>
      </c>
      <c r="O46" s="1">
        <f>SUM('石巻第１:石巻第２'!O46)</f>
        <v>0</v>
      </c>
      <c r="P46" s="1">
        <f>SUM('石巻第１:石巻第２'!P46)</f>
        <v>0</v>
      </c>
      <c r="Q46" s="1">
        <f>SUM('石巻第１:石巻第２'!Q46)</f>
        <v>0</v>
      </c>
      <c r="R46" s="1">
        <f>SUM('石巻第１:石巻第２'!R46)</f>
        <v>0</v>
      </c>
      <c r="S46" s="1">
        <f>SUM('石巻第１:石巻第２'!S46)</f>
        <v>0</v>
      </c>
      <c r="T46" s="1">
        <f>SUM('石巻第１:石巻第２'!T46)</f>
        <v>0</v>
      </c>
      <c r="U46" s="1">
        <f>SUM('石巻第１:石巻第２'!U46)</f>
        <v>0</v>
      </c>
      <c r="V46" s="1">
        <f>SUM('石巻第１:石巻第２'!V46)</f>
        <v>0</v>
      </c>
      <c r="W46" s="1">
        <f>SUM('石巻第１:石巻第２'!W46)</f>
        <v>0</v>
      </c>
      <c r="X46" s="6">
        <f>SUM('石巻第１:石巻第２'!X46)</f>
        <v>0</v>
      </c>
      <c r="Y46" s="1">
        <f>SUM('石巻第１:石巻第２'!Y46)</f>
        <v>0</v>
      </c>
      <c r="Z46" s="1">
        <f>SUM('石巻第１:石巻第２'!Z46)</f>
        <v>0</v>
      </c>
      <c r="AA46" s="1">
        <f>SUM('石巻第１:石巻第２'!AA46)</f>
        <v>0</v>
      </c>
      <c r="AB46" s="1">
        <f>SUM('石巻第１:石巻第２'!AB46)</f>
        <v>0</v>
      </c>
      <c r="AC46" s="1">
        <f>SUM('石巻第１:石巻第２'!AC46)</f>
        <v>0</v>
      </c>
      <c r="AD46" s="1">
        <f>SUM('石巻第１:石巻第２'!AD46)</f>
        <v>0</v>
      </c>
      <c r="AE46" s="1">
        <f>SUM('石巻第１:石巻第２'!AE46)</f>
        <v>0</v>
      </c>
      <c r="AF46" s="1">
        <f>SUM('石巻第１:石巻第２'!AF46)</f>
        <v>0</v>
      </c>
      <c r="AG46" s="1">
        <f>SUM('石巻第１:石巻第２'!AG46)</f>
        <v>0</v>
      </c>
      <c r="AH46" s="1">
        <f>SUM('石巻第１:石巻第２'!AH46)</f>
        <v>0</v>
      </c>
      <c r="AI46" s="1">
        <f>SUM('石巻第１:石巻第２'!AI46)</f>
        <v>0</v>
      </c>
      <c r="AJ46" s="1">
        <f>SUM('石巻第１:石巻第２'!AJ46)</f>
        <v>0</v>
      </c>
      <c r="AK46" s="1">
        <f>SUM('石巻第１:石巻第２'!AK46)</f>
        <v>0</v>
      </c>
      <c r="AL46" s="1">
        <f>SUM('石巻第１:石巻第２'!AL46)</f>
        <v>0</v>
      </c>
      <c r="AM46" s="1">
        <f>SUM('石巻第１:石巻第２'!AM46)</f>
        <v>0</v>
      </c>
      <c r="AN46" s="1">
        <f>SUM('石巻第１:石巻第２'!AN46)</f>
        <v>0</v>
      </c>
      <c r="AO46" s="1">
        <f>SUM('石巻第１:石巻第２'!AO46)</f>
        <v>0</v>
      </c>
      <c r="AP46" s="1">
        <f>SUM('石巻第１:石巻第２'!AP46)</f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>
        <f>SUM('石巻第１:石巻第２'!D47)</f>
        <v>0</v>
      </c>
      <c r="E47" s="2">
        <f>SUM('石巻第１:石巻第２'!E47)</f>
        <v>0</v>
      </c>
      <c r="F47" s="2">
        <f>SUM('石巻第１:石巻第２'!F47)</f>
        <v>0</v>
      </c>
      <c r="G47" s="2">
        <f>SUM('石巻第１:石巻第２'!G47)</f>
        <v>0</v>
      </c>
      <c r="H47" s="2">
        <f>SUM('石巻第１:石巻第２'!H47)</f>
        <v>0</v>
      </c>
      <c r="I47" s="2">
        <f>SUM('石巻第１:石巻第２'!I47)</f>
        <v>0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0</v>
      </c>
      <c r="M47" s="2">
        <f>SUM('石巻第１:石巻第２'!M47)</f>
        <v>0</v>
      </c>
      <c r="N47" s="2">
        <f>SUM('石巻第１:石巻第２'!N47)</f>
        <v>0</v>
      </c>
      <c r="O47" s="2">
        <f>SUM('石巻第１:石巻第２'!O47)</f>
        <v>0</v>
      </c>
      <c r="P47" s="2">
        <f>SUM('石巻第１:石巻第２'!P47)</f>
        <v>0</v>
      </c>
      <c r="Q47" s="2">
        <f>SUM('石巻第１:石巻第２'!Q47)</f>
        <v>0</v>
      </c>
      <c r="R47" s="2">
        <f>SUM('石巻第１:石巻第２'!R47)</f>
        <v>0</v>
      </c>
      <c r="S47" s="2">
        <f>SUM('石巻第１:石巻第２'!S47)</f>
        <v>0</v>
      </c>
      <c r="T47" s="2">
        <f>SUM('石巻第１:石巻第２'!T47)</f>
        <v>0</v>
      </c>
      <c r="U47" s="2">
        <f>SUM('石巻第１:石巻第２'!U47)</f>
        <v>0</v>
      </c>
      <c r="V47" s="2">
        <f>SUM('石巻第１:石巻第２'!V47)</f>
        <v>0</v>
      </c>
      <c r="W47" s="2">
        <f>SUM('石巻第１:石巻第２'!W47)</f>
        <v>0</v>
      </c>
      <c r="X47" s="7">
        <f>SUM('石巻第１:石巻第２'!X47)</f>
        <v>0</v>
      </c>
      <c r="Y47" s="2">
        <f>SUM('石巻第１:石巻第２'!Y47)</f>
        <v>0</v>
      </c>
      <c r="Z47" s="2">
        <f>SUM('石巻第１:石巻第２'!Z47)</f>
        <v>0</v>
      </c>
      <c r="AA47" s="2">
        <f>SUM('石巻第１:石巻第２'!AA47)</f>
        <v>0</v>
      </c>
      <c r="AB47" s="2">
        <f>SUM('石巻第１:石巻第２'!AB47)</f>
        <v>0</v>
      </c>
      <c r="AC47" s="2">
        <f>SUM('石巻第１:石巻第２'!AC47)</f>
        <v>0</v>
      </c>
      <c r="AD47" s="2">
        <f>SUM('石巻第１:石巻第２'!AD47)</f>
        <v>0</v>
      </c>
      <c r="AE47" s="2">
        <f>SUM('石巻第１:石巻第２'!AE47)</f>
        <v>0</v>
      </c>
      <c r="AF47" s="2">
        <f>SUM('石巻第１:石巻第２'!AF47)</f>
        <v>0</v>
      </c>
      <c r="AG47" s="2">
        <f>SUM('石巻第１:石巻第２'!AG47)</f>
        <v>0</v>
      </c>
      <c r="AH47" s="2">
        <f>SUM('石巻第１:石巻第２'!AH47)</f>
        <v>0</v>
      </c>
      <c r="AI47" s="2">
        <f>SUM('石巻第１:石巻第２'!AI47)</f>
        <v>0</v>
      </c>
      <c r="AJ47" s="2">
        <f>SUM('石巻第１:石巻第２'!AJ47)</f>
        <v>0</v>
      </c>
      <c r="AK47" s="2">
        <f>SUM('石巻第１:石巻第２'!AK47)</f>
        <v>0</v>
      </c>
      <c r="AL47" s="2">
        <f>SUM('石巻第１:石巻第２'!AL47)</f>
        <v>0</v>
      </c>
      <c r="AM47" s="2">
        <f>SUM('石巻第１:石巻第２'!AM47)</f>
        <v>0</v>
      </c>
      <c r="AN47" s="2">
        <f>SUM('石巻第１:石巻第２'!AN47)</f>
        <v>0</v>
      </c>
      <c r="AO47" s="2">
        <f>SUM('石巻第１:石巻第２'!AO47)</f>
        <v>0</v>
      </c>
      <c r="AP47" s="2">
        <f>SUM('石巻第１:石巻第２'!AP47)</f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>
        <f>SUM('石巻第１:石巻第２'!D48)</f>
        <v>7</v>
      </c>
      <c r="E48" s="1">
        <f>SUM('石巻第１:石巻第２'!E48)</f>
        <v>0.35</v>
      </c>
      <c r="F48" s="1">
        <f>SUM('石巻第１:石巻第２'!F48)</f>
        <v>344.82</v>
      </c>
      <c r="G48" s="1">
        <f>SUM('石巻第１:石巻第２'!G48)</f>
        <v>0</v>
      </c>
      <c r="H48" s="1">
        <f>SUM('石巻第１:石巻第２'!H48)</f>
        <v>0</v>
      </c>
      <c r="I48" s="1">
        <f>SUM('石巻第１:石巻第２'!I48)</f>
        <v>0</v>
      </c>
      <c r="J48" s="1">
        <f>SUM('石巻第１:石巻第２'!J48)</f>
        <v>0</v>
      </c>
      <c r="K48" s="1">
        <f>SUM('石巻第１:石巻第２'!K48)</f>
        <v>0</v>
      </c>
      <c r="L48" s="1">
        <f>SUM('石巻第１:石巻第２'!L48)</f>
        <v>0</v>
      </c>
      <c r="M48" s="1">
        <f>SUM('石巻第１:石巻第２'!M48)</f>
        <v>0</v>
      </c>
      <c r="N48" s="1">
        <f>SUM('石巻第１:石巻第２'!N48)</f>
        <v>0</v>
      </c>
      <c r="O48" s="1">
        <f>SUM('石巻第１:石巻第２'!O48)</f>
        <v>0</v>
      </c>
      <c r="P48" s="1">
        <f>SUM('石巻第１:石巻第２'!P48)</f>
        <v>0</v>
      </c>
      <c r="Q48" s="1">
        <f>SUM('石巻第１:石巻第２'!Q48)</f>
        <v>0</v>
      </c>
      <c r="R48" s="1">
        <f>SUM('石巻第１:石巻第２'!R48)</f>
        <v>0</v>
      </c>
      <c r="S48" s="1">
        <f>SUM('石巻第１:石巻第２'!S48)</f>
        <v>29</v>
      </c>
      <c r="T48" s="1">
        <f>SUM('石巻第１:石巻第２'!T48)</f>
        <v>8.327</v>
      </c>
      <c r="U48" s="1">
        <f>SUM('石巻第１:石巻第２'!U48)</f>
        <v>1931.801</v>
      </c>
      <c r="V48" s="1">
        <f>SUM('石巻第１:石巻第２'!V48)</f>
        <v>443</v>
      </c>
      <c r="W48" s="1">
        <f>SUM('石巻第１:石巻第２'!W48)</f>
        <v>126.011</v>
      </c>
      <c r="X48" s="6">
        <f>SUM('石巻第１:石巻第２'!X48)</f>
        <v>44255.746</v>
      </c>
      <c r="Y48" s="1">
        <f>SUM('石巻第１:石巻第２'!Y48)</f>
        <v>592</v>
      </c>
      <c r="Z48" s="1">
        <f>SUM('石巻第１:石巻第２'!Z48)</f>
        <v>331.741</v>
      </c>
      <c r="AA48" s="1">
        <f>SUM('石巻第１:石巻第２'!AA48)</f>
        <v>102987.948</v>
      </c>
      <c r="AB48" s="1">
        <f>SUM('石巻第１:石巻第２'!AB48)</f>
        <v>422</v>
      </c>
      <c r="AC48" s="1">
        <f>SUM('石巻第１:石巻第２'!AC48)</f>
        <v>247.832</v>
      </c>
      <c r="AD48" s="1">
        <f>SUM('石巻第１:石巻第２'!AD48)</f>
        <v>93347.563</v>
      </c>
      <c r="AE48" s="1">
        <f>SUM('石巻第１:石巻第２'!AE48)</f>
        <v>119</v>
      </c>
      <c r="AF48" s="1">
        <f>SUM('石巻第１:石巻第２'!AF48)</f>
        <v>38.437</v>
      </c>
      <c r="AG48" s="1">
        <f>SUM('石巻第１:石巻第２'!AG48)</f>
        <v>13118.742</v>
      </c>
      <c r="AH48" s="1">
        <f>SUM('石巻第１:石巻第２'!AH48)</f>
        <v>8</v>
      </c>
      <c r="AI48" s="1">
        <f>SUM('石巻第１:石巻第２'!AI48)</f>
        <v>2.185</v>
      </c>
      <c r="AJ48" s="1">
        <f>SUM('石巻第１:石巻第２'!AJ48)</f>
        <v>1197.315</v>
      </c>
      <c r="AK48" s="1">
        <f>SUM('石巻第１:石巻第２'!AK48)</f>
        <v>44</v>
      </c>
      <c r="AL48" s="1">
        <f>SUM('石巻第１:石巻第２'!AL48)</f>
        <v>4.615</v>
      </c>
      <c r="AM48" s="1">
        <f>SUM('石巻第１:石巻第２'!AM48)</f>
        <v>4554.06</v>
      </c>
      <c r="AN48" s="1">
        <f>SUM('石巻第１:石巻第２'!AN48)</f>
        <v>1664</v>
      </c>
      <c r="AO48" s="1">
        <f>SUM('石巻第１:石巻第２'!AO48)</f>
        <v>759.4979999999999</v>
      </c>
      <c r="AP48" s="1">
        <f>SUM('石巻第１:石巻第２'!AP48)</f>
        <v>261737.995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>
        <f>SUM('石巻第１:石巻第２'!D49)</f>
        <v>0</v>
      </c>
      <c r="E49" s="2">
        <f>SUM('石巻第１:石巻第２'!E49)</f>
        <v>0</v>
      </c>
      <c r="F49" s="2">
        <f>SUM('石巻第１:石巻第２'!F49)</f>
        <v>0</v>
      </c>
      <c r="G49" s="2">
        <f>SUM('石巻第１:石巻第２'!G49)</f>
        <v>0</v>
      </c>
      <c r="H49" s="2">
        <f>SUM('石巻第１:石巻第２'!H49)</f>
        <v>0</v>
      </c>
      <c r="I49" s="2">
        <f>SUM('石巻第１:石巻第２'!I49)</f>
        <v>0</v>
      </c>
      <c r="J49" s="2">
        <f>SUM('石巻第１:石巻第２'!J49)</f>
        <v>0</v>
      </c>
      <c r="K49" s="2">
        <f>SUM('石巻第１:石巻第２'!K49)</f>
        <v>0</v>
      </c>
      <c r="L49" s="2">
        <f>SUM('石巻第１:石巻第２'!L49)</f>
        <v>0</v>
      </c>
      <c r="M49" s="2">
        <f>SUM('石巻第１:石巻第２'!M49)</f>
        <v>0</v>
      </c>
      <c r="N49" s="2">
        <f>SUM('石巻第１:石巻第２'!N49)</f>
        <v>0</v>
      </c>
      <c r="O49" s="2">
        <f>SUM('石巻第１:石巻第２'!O49)</f>
        <v>0</v>
      </c>
      <c r="P49" s="2">
        <f>SUM('石巻第１:石巻第２'!P49)</f>
        <v>0</v>
      </c>
      <c r="Q49" s="2">
        <f>SUM('石巻第１:石巻第２'!Q49)</f>
        <v>0</v>
      </c>
      <c r="R49" s="2">
        <f>SUM('石巻第１:石巻第２'!R49)</f>
        <v>0</v>
      </c>
      <c r="S49" s="2">
        <f>SUM('石巻第１:石巻第２'!S49)</f>
        <v>0</v>
      </c>
      <c r="T49" s="2">
        <f>SUM('石巻第１:石巻第２'!T49)</f>
        <v>0</v>
      </c>
      <c r="U49" s="2">
        <f>SUM('石巻第１:石巻第２'!U49)</f>
        <v>0</v>
      </c>
      <c r="V49" s="2">
        <f>SUM('石巻第１:石巻第２'!V49)</f>
        <v>0</v>
      </c>
      <c r="W49" s="2">
        <f>SUM('石巻第１:石巻第２'!W49)</f>
        <v>0</v>
      </c>
      <c r="X49" s="7">
        <f>SUM('石巻第１:石巻第２'!X49)</f>
        <v>0</v>
      </c>
      <c r="Y49" s="2">
        <f>SUM('石巻第１:石巻第２'!Y49)</f>
        <v>1</v>
      </c>
      <c r="Z49" s="2">
        <f>SUM('石巻第１:石巻第２'!Z49)</f>
        <v>0.32</v>
      </c>
      <c r="AA49" s="2">
        <f>SUM('石巻第１:石巻第２'!AA49)</f>
        <v>154.455</v>
      </c>
      <c r="AB49" s="2">
        <f>SUM('石巻第１:石巻第２'!AB49)</f>
        <v>2</v>
      </c>
      <c r="AC49" s="2">
        <f>SUM('石巻第１:石巻第２'!AC49)</f>
        <v>0.2</v>
      </c>
      <c r="AD49" s="2">
        <f>SUM('石巻第１:石巻第２'!AD49)</f>
        <v>66.15</v>
      </c>
      <c r="AE49" s="2">
        <f>SUM('石巻第１:石巻第２'!AE49)</f>
        <v>0</v>
      </c>
      <c r="AF49" s="2">
        <f>SUM('石巻第１:石巻第２'!AF49)</f>
        <v>0</v>
      </c>
      <c r="AG49" s="2">
        <f>SUM('石巻第１:石巻第２'!AG49)</f>
        <v>0</v>
      </c>
      <c r="AH49" s="2">
        <f>SUM('石巻第１:石巻第２'!AH49)</f>
        <v>0</v>
      </c>
      <c r="AI49" s="2">
        <f>SUM('石巻第１:石巻第２'!AI49)</f>
        <v>0</v>
      </c>
      <c r="AJ49" s="2">
        <f>SUM('石巻第１:石巻第２'!AJ49)</f>
        <v>0</v>
      </c>
      <c r="AK49" s="2">
        <f>SUM('石巻第１:石巻第２'!AK49)</f>
        <v>0</v>
      </c>
      <c r="AL49" s="2">
        <f>SUM('石巻第１:石巻第２'!AL49)</f>
        <v>0</v>
      </c>
      <c r="AM49" s="2">
        <f>SUM('石巻第１:石巻第２'!AM49)</f>
        <v>0</v>
      </c>
      <c r="AN49" s="2">
        <f>SUM('石巻第１:石巻第２'!AN49)</f>
        <v>3</v>
      </c>
      <c r="AO49" s="2">
        <f>SUM('石巻第１:石巻第２'!AO49)</f>
        <v>0.52</v>
      </c>
      <c r="AP49" s="2">
        <f>SUM('石巻第１:石巻第２'!AP49)</f>
        <v>220.60500000000002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>
        <f>SUM('石巻第１:石巻第２'!D50)</f>
        <v>0</v>
      </c>
      <c r="E50" s="1">
        <f>SUM('石巻第１:石巻第２'!E50)</f>
        <v>0</v>
      </c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</v>
      </c>
      <c r="I50" s="1">
        <f>SUM('石巻第１:石巻第２'!I50)</f>
        <v>0</v>
      </c>
      <c r="J50" s="1">
        <f>SUM('石巻第１:石巻第２'!J50)</f>
        <v>0</v>
      </c>
      <c r="K50" s="1">
        <f>SUM('石巻第１:石巻第２'!K50)</f>
        <v>0</v>
      </c>
      <c r="L50" s="1">
        <f>SUM('石巻第１:石巻第２'!L50)</f>
        <v>0</v>
      </c>
      <c r="M50" s="1">
        <f>SUM('石巻第１:石巻第２'!M50)</f>
        <v>0</v>
      </c>
      <c r="N50" s="1">
        <f>SUM('石巻第１:石巻第２'!N50)</f>
        <v>0</v>
      </c>
      <c r="O50" s="1">
        <f>SUM('石巻第１:石巻第２'!O50)</f>
        <v>0</v>
      </c>
      <c r="P50" s="1">
        <f>SUM('石巻第１:石巻第２'!P50)</f>
        <v>0</v>
      </c>
      <c r="Q50" s="1">
        <f>SUM('石巻第１:石巻第２'!Q50)</f>
        <v>0</v>
      </c>
      <c r="R50" s="1">
        <f>SUM('石巻第１:石巻第２'!R50)</f>
        <v>0</v>
      </c>
      <c r="S50" s="1">
        <f>SUM('石巻第１:石巻第２'!S50)</f>
        <v>0</v>
      </c>
      <c r="T50" s="1">
        <f>SUM('石巻第１:石巻第２'!T50)</f>
        <v>0</v>
      </c>
      <c r="U50" s="1">
        <f>SUM('石巻第１:石巻第２'!U50)</f>
        <v>0</v>
      </c>
      <c r="V50" s="1">
        <f>SUM('石巻第１:石巻第２'!V50)</f>
        <v>0</v>
      </c>
      <c r="W50" s="1">
        <f>SUM('石巻第１:石巻第２'!W50)</f>
        <v>0</v>
      </c>
      <c r="X50" s="6">
        <f>SUM('石巻第１:石巻第２'!X50)</f>
        <v>0</v>
      </c>
      <c r="Y50" s="1">
        <f>SUM('石巻第１:石巻第２'!Y50)</f>
        <v>0</v>
      </c>
      <c r="Z50" s="1">
        <f>SUM('石巻第１:石巻第２'!Z50)</f>
        <v>0</v>
      </c>
      <c r="AA50" s="1">
        <f>SUM('石巻第１:石巻第２'!AA50)</f>
        <v>0</v>
      </c>
      <c r="AB50" s="1">
        <f>SUM('石巻第１:石巻第２'!AB50)</f>
        <v>0</v>
      </c>
      <c r="AC50" s="1">
        <f>SUM('石巻第１:石巻第２'!AC50)</f>
        <v>0</v>
      </c>
      <c r="AD50" s="1">
        <f>SUM('石巻第１:石巻第２'!AD50)</f>
        <v>0</v>
      </c>
      <c r="AE50" s="1">
        <f>SUM('石巻第１:石巻第２'!AE50)</f>
        <v>0</v>
      </c>
      <c r="AF50" s="1">
        <f>SUM('石巻第１:石巻第２'!AF50)</f>
        <v>0</v>
      </c>
      <c r="AG50" s="1">
        <f>SUM('石巻第１:石巻第２'!AG50)</f>
        <v>0</v>
      </c>
      <c r="AH50" s="1">
        <f>SUM('石巻第１:石巻第２'!AH50)</f>
        <v>0</v>
      </c>
      <c r="AI50" s="1">
        <f>SUM('石巻第１:石巻第２'!AI50)</f>
        <v>0</v>
      </c>
      <c r="AJ50" s="1">
        <f>SUM('石巻第１:石巻第２'!AJ50)</f>
        <v>0</v>
      </c>
      <c r="AK50" s="1">
        <f>SUM('石巻第１:石巻第２'!AK50)</f>
        <v>0</v>
      </c>
      <c r="AL50" s="1">
        <f>SUM('石巻第１:石巻第２'!AL50)</f>
        <v>0</v>
      </c>
      <c r="AM50" s="1">
        <f>SUM('石巻第１:石巻第２'!AM50)</f>
        <v>0</v>
      </c>
      <c r="AN50" s="1">
        <f>SUM('石巻第１:石巻第２'!AN50)</f>
        <v>0</v>
      </c>
      <c r="AO50" s="1">
        <f>SUM('石巻第１:石巻第２'!AO50)</f>
        <v>0</v>
      </c>
      <c r="AP50" s="1">
        <f>SUM('石巻第１:石巻第２'!AP50)</f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>
        <f>SUM('石巻第１:石巻第２'!D51)</f>
        <v>0</v>
      </c>
      <c r="E51" s="2">
        <f>SUM('石巻第１:石巻第２'!E51)</f>
        <v>0</v>
      </c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</v>
      </c>
      <c r="I51" s="2">
        <f>SUM('石巻第１:石巻第２'!I51)</f>
        <v>0</v>
      </c>
      <c r="J51" s="2">
        <f>SUM('石巻第１:石巻第２'!J51)</f>
        <v>0</v>
      </c>
      <c r="K51" s="2">
        <f>SUM('石巻第１:石巻第２'!K51)</f>
        <v>0</v>
      </c>
      <c r="L51" s="2">
        <f>SUM('石巻第１:石巻第２'!L51)</f>
        <v>0</v>
      </c>
      <c r="M51" s="2">
        <f>SUM('石巻第１:石巻第２'!M51)</f>
        <v>0</v>
      </c>
      <c r="N51" s="2">
        <f>SUM('石巻第１:石巻第２'!N51)</f>
        <v>0</v>
      </c>
      <c r="O51" s="2">
        <f>SUM('石巻第１:石巻第２'!O51)</f>
        <v>0</v>
      </c>
      <c r="P51" s="2">
        <f>SUM('石巻第１:石巻第２'!P51)</f>
        <v>0</v>
      </c>
      <c r="Q51" s="2">
        <f>SUM('石巻第１:石巻第２'!Q51)</f>
        <v>0</v>
      </c>
      <c r="R51" s="2">
        <f>SUM('石巻第１:石巻第２'!R51)</f>
        <v>0</v>
      </c>
      <c r="S51" s="2">
        <f>SUM('石巻第１:石巻第２'!S51)</f>
        <v>0</v>
      </c>
      <c r="T51" s="2">
        <f>SUM('石巻第１:石巻第２'!T51)</f>
        <v>0</v>
      </c>
      <c r="U51" s="2">
        <f>SUM('石巻第１:石巻第２'!U51)</f>
        <v>0</v>
      </c>
      <c r="V51" s="2">
        <f>SUM('石巻第１:石巻第２'!V51)</f>
        <v>0</v>
      </c>
      <c r="W51" s="2">
        <f>SUM('石巻第１:石巻第２'!W51)</f>
        <v>0</v>
      </c>
      <c r="X51" s="7">
        <f>SUM('石巻第１:石巻第２'!X51)</f>
        <v>0</v>
      </c>
      <c r="Y51" s="2">
        <f>SUM('石巻第１:石巻第２'!Y51)</f>
        <v>0</v>
      </c>
      <c r="Z51" s="2">
        <f>SUM('石巻第１:石巻第２'!Z51)</f>
        <v>0</v>
      </c>
      <c r="AA51" s="2">
        <f>SUM('石巻第１:石巻第２'!AA51)</f>
        <v>0</v>
      </c>
      <c r="AB51" s="2">
        <f>SUM('石巻第１:石巻第２'!AB51)</f>
        <v>0</v>
      </c>
      <c r="AC51" s="2">
        <f>SUM('石巻第１:石巻第２'!AC51)</f>
        <v>0</v>
      </c>
      <c r="AD51" s="2">
        <f>SUM('石巻第１:石巻第２'!AD51)</f>
        <v>0</v>
      </c>
      <c r="AE51" s="2">
        <f>SUM('石巻第１:石巻第２'!AE51)</f>
        <v>0</v>
      </c>
      <c r="AF51" s="2">
        <f>SUM('石巻第１:石巻第２'!AF51)</f>
        <v>0</v>
      </c>
      <c r="AG51" s="2">
        <f>SUM('石巻第１:石巻第２'!AG51)</f>
        <v>0</v>
      </c>
      <c r="AH51" s="2">
        <f>SUM('石巻第１:石巻第２'!AH51)</f>
        <v>0</v>
      </c>
      <c r="AI51" s="2">
        <f>SUM('石巻第１:石巻第２'!AI51)</f>
        <v>0</v>
      </c>
      <c r="AJ51" s="2">
        <f>SUM('石巻第１:石巻第２'!AJ51)</f>
        <v>0</v>
      </c>
      <c r="AK51" s="2">
        <f>SUM('石巻第１:石巻第２'!AK51)</f>
        <v>0</v>
      </c>
      <c r="AL51" s="2">
        <f>SUM('石巻第１:石巻第２'!AL51)</f>
        <v>0</v>
      </c>
      <c r="AM51" s="2">
        <f>SUM('石巻第１:石巻第２'!AM51)</f>
        <v>0</v>
      </c>
      <c r="AN51" s="2">
        <f>SUM('石巻第１:石巻第２'!AN51)</f>
        <v>0</v>
      </c>
      <c r="AO51" s="2">
        <f>SUM('石巻第１:石巻第２'!AO51)</f>
        <v>0</v>
      </c>
      <c r="AP51" s="2">
        <f>SUM('石巻第１:石巻第２'!AP51)</f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>
        <f>SUM('石巻第１:石巻第２'!D52)</f>
        <v>0</v>
      </c>
      <c r="E52" s="1">
        <f>SUM('石巻第１:石巻第２'!E52)</f>
        <v>0</v>
      </c>
      <c r="F52" s="1">
        <f>SUM('石巻第１:石巻第２'!F52)</f>
        <v>0</v>
      </c>
      <c r="G52" s="1">
        <f>SUM('石巻第１:石巻第２'!G52)</f>
        <v>0</v>
      </c>
      <c r="H52" s="1">
        <f>SUM('石巻第１:石巻第２'!H52)</f>
        <v>0</v>
      </c>
      <c r="I52" s="1">
        <f>SUM('石巻第１:石巻第２'!I52)</f>
        <v>0</v>
      </c>
      <c r="J52" s="1">
        <f>SUM('石巻第１:石巻第２'!J52)</f>
        <v>0</v>
      </c>
      <c r="K52" s="1">
        <f>SUM('石巻第１:石巻第２'!K52)</f>
        <v>0</v>
      </c>
      <c r="L52" s="1">
        <f>SUM('石巻第１:石巻第２'!L52)</f>
        <v>0</v>
      </c>
      <c r="M52" s="1">
        <f>SUM('石巻第１:石巻第２'!M52)</f>
        <v>0</v>
      </c>
      <c r="N52" s="1">
        <f>SUM('石巻第１:石巻第２'!N52)</f>
        <v>0</v>
      </c>
      <c r="O52" s="1">
        <f>SUM('石巻第１:石巻第２'!O52)</f>
        <v>0</v>
      </c>
      <c r="P52" s="1">
        <f>SUM('石巻第１:石巻第２'!P52)</f>
        <v>0</v>
      </c>
      <c r="Q52" s="1">
        <f>SUM('石巻第１:石巻第２'!Q52)</f>
        <v>0</v>
      </c>
      <c r="R52" s="1">
        <f>SUM('石巻第１:石巻第２'!R52)</f>
        <v>0</v>
      </c>
      <c r="S52" s="1">
        <f>SUM('石巻第１:石巻第２'!S52)</f>
        <v>0</v>
      </c>
      <c r="T52" s="1">
        <f>SUM('石巻第１:石巻第２'!T52)</f>
        <v>0</v>
      </c>
      <c r="U52" s="1">
        <f>SUM('石巻第１:石巻第２'!U52)</f>
        <v>0</v>
      </c>
      <c r="V52" s="1">
        <f>SUM('石巻第１:石巻第２'!V52)</f>
        <v>0</v>
      </c>
      <c r="W52" s="1">
        <f>SUM('石巻第１:石巻第２'!W52)</f>
        <v>0</v>
      </c>
      <c r="X52" s="6">
        <f>SUM('石巻第１:石巻第２'!X52)</f>
        <v>0</v>
      </c>
      <c r="Y52" s="1">
        <f>SUM('石巻第１:石巻第２'!Y52)</f>
        <v>0</v>
      </c>
      <c r="Z52" s="1">
        <f>SUM('石巻第１:石巻第２'!Z52)</f>
        <v>0</v>
      </c>
      <c r="AA52" s="1">
        <f>SUM('石巻第１:石巻第２'!AA52)</f>
        <v>0</v>
      </c>
      <c r="AB52" s="1">
        <f>SUM('石巻第１:石巻第２'!AB52)</f>
        <v>0</v>
      </c>
      <c r="AC52" s="1">
        <f>SUM('石巻第１:石巻第２'!AC52)</f>
        <v>0</v>
      </c>
      <c r="AD52" s="1">
        <f>SUM('石巻第１:石巻第２'!AD52)</f>
        <v>0</v>
      </c>
      <c r="AE52" s="1">
        <f>SUM('石巻第１:石巻第２'!AE52)</f>
        <v>0</v>
      </c>
      <c r="AF52" s="1">
        <f>SUM('石巻第１:石巻第２'!AF52)</f>
        <v>0</v>
      </c>
      <c r="AG52" s="1">
        <f>SUM('石巻第１:石巻第２'!AG52)</f>
        <v>0</v>
      </c>
      <c r="AH52" s="1">
        <f>SUM('石巻第１:石巻第２'!AH52)</f>
        <v>0</v>
      </c>
      <c r="AI52" s="1">
        <f>SUM('石巻第１:石巻第２'!AI52)</f>
        <v>0</v>
      </c>
      <c r="AJ52" s="1">
        <f>SUM('石巻第１:石巻第２'!AJ52)</f>
        <v>0</v>
      </c>
      <c r="AK52" s="1">
        <f>SUM('石巻第１:石巻第２'!AK52)</f>
        <v>0</v>
      </c>
      <c r="AL52" s="1">
        <f>SUM('石巻第１:石巻第２'!AL52)</f>
        <v>0</v>
      </c>
      <c r="AM52" s="1">
        <f>SUM('石巻第１:石巻第２'!AM52)</f>
        <v>0</v>
      </c>
      <c r="AN52" s="1">
        <f>SUM('石巻第１:石巻第２'!AN52)</f>
        <v>0</v>
      </c>
      <c r="AO52" s="1">
        <f>SUM('石巻第１:石巻第２'!AO52)</f>
        <v>0</v>
      </c>
      <c r="AP52" s="1">
        <f>SUM('石巻第１:石巻第２'!AP52)</f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>
        <f>SUM('石巻第１:石巻第２'!D53)</f>
        <v>0</v>
      </c>
      <c r="E53" s="2">
        <f>SUM('石巻第１:石巻第２'!E53)</f>
        <v>0</v>
      </c>
      <c r="F53" s="2">
        <f>SUM('石巻第１:石巻第２'!F53)</f>
        <v>0</v>
      </c>
      <c r="G53" s="2">
        <f>SUM('石巻第１:石巻第２'!G53)</f>
        <v>0</v>
      </c>
      <c r="H53" s="2">
        <f>SUM('石巻第１:石巻第２'!H53)</f>
        <v>0</v>
      </c>
      <c r="I53" s="2">
        <f>SUM('石巻第１:石巻第２'!I53)</f>
        <v>0</v>
      </c>
      <c r="J53" s="2">
        <f>SUM('石巻第１:石巻第２'!J53)</f>
        <v>0</v>
      </c>
      <c r="K53" s="2">
        <f>SUM('石巻第１:石巻第２'!K53)</f>
        <v>0</v>
      </c>
      <c r="L53" s="2">
        <f>SUM('石巻第１:石巻第２'!L53)</f>
        <v>0</v>
      </c>
      <c r="M53" s="2">
        <f>SUM('石巻第１:石巻第２'!M53)</f>
        <v>0</v>
      </c>
      <c r="N53" s="2">
        <f>SUM('石巻第１:石巻第２'!N53)</f>
        <v>0</v>
      </c>
      <c r="O53" s="2">
        <f>SUM('石巻第１:石巻第２'!O53)</f>
        <v>0</v>
      </c>
      <c r="P53" s="2">
        <f>SUM('石巻第１:石巻第２'!P53)</f>
        <v>0</v>
      </c>
      <c r="Q53" s="2">
        <f>SUM('石巻第１:石巻第２'!Q53)</f>
        <v>0</v>
      </c>
      <c r="R53" s="2">
        <f>SUM('石巻第１:石巻第２'!R53)</f>
        <v>0</v>
      </c>
      <c r="S53" s="2">
        <f>SUM('石巻第１:石巻第２'!S53)</f>
        <v>0</v>
      </c>
      <c r="T53" s="2">
        <f>SUM('石巻第１:石巻第２'!T53)</f>
        <v>0</v>
      </c>
      <c r="U53" s="2">
        <f>SUM('石巻第１:石巻第２'!U53)</f>
        <v>0</v>
      </c>
      <c r="V53" s="2">
        <f>SUM('石巻第１:石巻第２'!V53)</f>
        <v>9</v>
      </c>
      <c r="W53" s="2">
        <f>SUM('石巻第１:石巻第２'!W53)</f>
        <v>272.057</v>
      </c>
      <c r="X53" s="7">
        <f>SUM('石巻第１:石巻第２'!X53)</f>
        <v>36576.967</v>
      </c>
      <c r="Y53" s="2">
        <f>SUM('石巻第１:石巻第２'!Y53)</f>
        <v>0</v>
      </c>
      <c r="Z53" s="2">
        <f>SUM('石巻第１:石巻第２'!Z53)</f>
        <v>0</v>
      </c>
      <c r="AA53" s="2">
        <f>SUM('石巻第１:石巻第２'!AA53)</f>
        <v>0</v>
      </c>
      <c r="AB53" s="2">
        <f>SUM('石巻第１:石巻第２'!AB53)</f>
        <v>0</v>
      </c>
      <c r="AC53" s="2">
        <f>SUM('石巻第１:石巻第２'!AC53)</f>
        <v>0</v>
      </c>
      <c r="AD53" s="2">
        <f>SUM('石巻第１:石巻第２'!AD53)</f>
        <v>0</v>
      </c>
      <c r="AE53" s="2">
        <f>SUM('石巻第１:石巻第２'!AE53)</f>
        <v>0</v>
      </c>
      <c r="AF53" s="2">
        <f>SUM('石巻第１:石巻第２'!AF53)</f>
        <v>0</v>
      </c>
      <c r="AG53" s="2">
        <f>SUM('石巻第１:石巻第２'!AG53)</f>
        <v>0</v>
      </c>
      <c r="AH53" s="2">
        <f>SUM('石巻第１:石巻第２'!AH53)</f>
        <v>0</v>
      </c>
      <c r="AI53" s="2">
        <f>SUM('石巻第１:石巻第２'!AI53)</f>
        <v>0</v>
      </c>
      <c r="AJ53" s="2">
        <f>SUM('石巻第１:石巻第２'!AJ53)</f>
        <v>0</v>
      </c>
      <c r="AK53" s="2">
        <f>SUM('石巻第１:石巻第２'!AK53)</f>
        <v>0</v>
      </c>
      <c r="AL53" s="2">
        <f>SUM('石巻第１:石巻第２'!AL53)</f>
        <v>0</v>
      </c>
      <c r="AM53" s="2">
        <f>SUM('石巻第１:石巻第２'!AM53)</f>
        <v>0</v>
      </c>
      <c r="AN53" s="2">
        <f>SUM('石巻第１:石巻第２'!AN53)</f>
        <v>9</v>
      </c>
      <c r="AO53" s="2">
        <f>SUM('石巻第１:石巻第２'!AO53)</f>
        <v>272.057</v>
      </c>
      <c r="AP53" s="2">
        <f>SUM('石巻第１:石巻第２'!AP53)</f>
        <v>36576.967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>
        <f>SUM('石巻第１:石巻第２'!D54)</f>
        <v>0</v>
      </c>
      <c r="E54" s="1">
        <f>SUM('石巻第１:石巻第２'!E54)</f>
        <v>0</v>
      </c>
      <c r="F54" s="1">
        <f>SUM('石巻第１:石巻第２'!F54)</f>
        <v>0</v>
      </c>
      <c r="G54" s="1">
        <f>SUM('石巻第１:石巻第２'!G54)</f>
        <v>0</v>
      </c>
      <c r="H54" s="1">
        <f>SUM('石巻第１:石巻第２'!H54)</f>
        <v>0</v>
      </c>
      <c r="I54" s="1">
        <f>SUM('石巻第１:石巻第２'!I54)</f>
        <v>0</v>
      </c>
      <c r="J54" s="1">
        <f>SUM('石巻第１:石巻第２'!J54)</f>
        <v>0</v>
      </c>
      <c r="K54" s="1">
        <f>SUM('石巻第１:石巻第２'!K54)</f>
        <v>0</v>
      </c>
      <c r="L54" s="1">
        <f>SUM('石巻第１:石巻第２'!L54)</f>
        <v>0</v>
      </c>
      <c r="M54" s="1">
        <f>SUM('石巻第１:石巻第２'!M54)</f>
        <v>0</v>
      </c>
      <c r="N54" s="1">
        <f>SUM('石巻第１:石巻第２'!N54)</f>
        <v>0</v>
      </c>
      <c r="O54" s="1">
        <f>SUM('石巻第１:石巻第２'!O54)</f>
        <v>0</v>
      </c>
      <c r="P54" s="1">
        <f>SUM('石巻第１:石巻第２'!P54)</f>
        <v>0</v>
      </c>
      <c r="Q54" s="1">
        <f>SUM('石巻第１:石巻第２'!Q54)</f>
        <v>0</v>
      </c>
      <c r="R54" s="1">
        <f>SUM('石巻第１:石巻第２'!R54)</f>
        <v>0</v>
      </c>
      <c r="S54" s="1">
        <f>SUM('石巻第１:石巻第２'!S54)</f>
        <v>0</v>
      </c>
      <c r="T54" s="1">
        <f>SUM('石巻第１:石巻第２'!T54)</f>
        <v>0</v>
      </c>
      <c r="U54" s="1">
        <f>SUM('石巻第１:石巻第２'!U54)</f>
        <v>0</v>
      </c>
      <c r="V54" s="1">
        <f>SUM('石巻第１:石巻第２'!V54)</f>
        <v>0</v>
      </c>
      <c r="W54" s="1">
        <f>SUM('石巻第１:石巻第２'!W54)</f>
        <v>0</v>
      </c>
      <c r="X54" s="6">
        <f>SUM('石巻第１:石巻第２'!X54)</f>
        <v>0</v>
      </c>
      <c r="Y54" s="1">
        <f>SUM('石巻第１:石巻第２'!Y54)</f>
        <v>0</v>
      </c>
      <c r="Z54" s="1">
        <f>SUM('石巻第１:石巻第２'!Z54)</f>
        <v>0</v>
      </c>
      <c r="AA54" s="1">
        <f>SUM('石巻第１:石巻第２'!AA54)</f>
        <v>0</v>
      </c>
      <c r="AB54" s="1">
        <f>SUM('石巻第１:石巻第２'!AB54)</f>
        <v>0</v>
      </c>
      <c r="AC54" s="1">
        <f>SUM('石巻第１:石巻第２'!AC54)</f>
        <v>0</v>
      </c>
      <c r="AD54" s="1">
        <f>SUM('石巻第１:石巻第２'!AD54)</f>
        <v>0</v>
      </c>
      <c r="AE54" s="1">
        <f>SUM('石巻第１:石巻第２'!AE54)</f>
        <v>0</v>
      </c>
      <c r="AF54" s="1">
        <f>SUM('石巻第１:石巻第２'!AF54)</f>
        <v>0</v>
      </c>
      <c r="AG54" s="1">
        <f>SUM('石巻第１:石巻第２'!AG54)</f>
        <v>0</v>
      </c>
      <c r="AH54" s="1">
        <f>SUM('石巻第１:石巻第２'!AH54)</f>
        <v>0</v>
      </c>
      <c r="AI54" s="1">
        <f>SUM('石巻第１:石巻第２'!AI54)</f>
        <v>0</v>
      </c>
      <c r="AJ54" s="1">
        <f>SUM('石巻第１:石巻第２'!AJ54)</f>
        <v>0</v>
      </c>
      <c r="AK54" s="1">
        <f>SUM('石巻第１:石巻第２'!AK54)</f>
        <v>0</v>
      </c>
      <c r="AL54" s="1">
        <f>SUM('石巻第１:石巻第２'!AL54)</f>
        <v>0</v>
      </c>
      <c r="AM54" s="1">
        <f>SUM('石巻第１:石巻第２'!AM54)</f>
        <v>0</v>
      </c>
      <c r="AN54" s="1">
        <f>SUM('石巻第１:石巻第２'!AN54)</f>
        <v>0</v>
      </c>
      <c r="AO54" s="1">
        <f>SUM('石巻第１:石巻第２'!AO54)</f>
        <v>0</v>
      </c>
      <c r="AP54" s="1">
        <f>SUM('石巻第１:石巻第２'!AP54)</f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>
        <f>SUM('石巻第１:石巻第２'!D55)</f>
        <v>0</v>
      </c>
      <c r="E55" s="2">
        <f>SUM('石巻第１:石巻第２'!E55)</f>
        <v>0</v>
      </c>
      <c r="F55" s="2">
        <f>SUM('石巻第１:石巻第２'!F55)</f>
        <v>0</v>
      </c>
      <c r="G55" s="2">
        <f>SUM('石巻第１:石巻第２'!G55)</f>
        <v>0</v>
      </c>
      <c r="H55" s="2">
        <f>SUM('石巻第１:石巻第２'!H55)</f>
        <v>0</v>
      </c>
      <c r="I55" s="2">
        <f>SUM('石巻第１:石巻第２'!I55)</f>
        <v>0</v>
      </c>
      <c r="J55" s="2">
        <f>SUM('石巻第１:石巻第２'!J55)</f>
        <v>0</v>
      </c>
      <c r="K55" s="2">
        <f>SUM('石巻第１:石巻第２'!K55)</f>
        <v>0</v>
      </c>
      <c r="L55" s="2">
        <f>SUM('石巻第１:石巻第２'!L55)</f>
        <v>0</v>
      </c>
      <c r="M55" s="2">
        <f>SUM('石巻第１:石巻第２'!M55)</f>
        <v>0</v>
      </c>
      <c r="N55" s="2">
        <f>SUM('石巻第１:石巻第２'!N55)</f>
        <v>0</v>
      </c>
      <c r="O55" s="2">
        <f>SUM('石巻第１:石巻第２'!O55)</f>
        <v>0</v>
      </c>
      <c r="P55" s="2">
        <f>SUM('石巻第１:石巻第２'!P55)</f>
        <v>0</v>
      </c>
      <c r="Q55" s="2">
        <f>SUM('石巻第１:石巻第２'!Q55)</f>
        <v>0</v>
      </c>
      <c r="R55" s="2">
        <f>SUM('石巻第１:石巻第２'!R55)</f>
        <v>0</v>
      </c>
      <c r="S55" s="2">
        <f>SUM('石巻第１:石巻第２'!S55)</f>
        <v>0</v>
      </c>
      <c r="T55" s="2">
        <f>SUM('石巻第１:石巻第２'!T55)</f>
        <v>0</v>
      </c>
      <c r="U55" s="2">
        <f>SUM('石巻第１:石巻第２'!U55)</f>
        <v>0</v>
      </c>
      <c r="V55" s="2">
        <f>SUM('石巻第１:石巻第２'!V55)</f>
        <v>0</v>
      </c>
      <c r="W55" s="2">
        <f>SUM('石巻第１:石巻第２'!W55)</f>
        <v>0</v>
      </c>
      <c r="X55" s="7">
        <f>SUM('石巻第１:石巻第２'!X55)</f>
        <v>0</v>
      </c>
      <c r="Y55" s="2">
        <f>SUM('石巻第１:石巻第２'!Y55)</f>
        <v>0</v>
      </c>
      <c r="Z55" s="2">
        <f>SUM('石巻第１:石巻第２'!Z55)</f>
        <v>0</v>
      </c>
      <c r="AA55" s="2">
        <f>SUM('石巻第１:石巻第２'!AA55)</f>
        <v>0</v>
      </c>
      <c r="AB55" s="2">
        <f>SUM('石巻第１:石巻第２'!AB55)</f>
        <v>0</v>
      </c>
      <c r="AC55" s="2">
        <f>SUM('石巻第１:石巻第２'!AC55)</f>
        <v>0</v>
      </c>
      <c r="AD55" s="2">
        <f>SUM('石巻第１:石巻第２'!AD55)</f>
        <v>0</v>
      </c>
      <c r="AE55" s="2">
        <f>SUM('石巻第１:石巻第２'!AE55)</f>
        <v>0</v>
      </c>
      <c r="AF55" s="2">
        <f>SUM('石巻第１:石巻第２'!AF55)</f>
        <v>0</v>
      </c>
      <c r="AG55" s="2">
        <f>SUM('石巻第１:石巻第２'!AG55)</f>
        <v>0</v>
      </c>
      <c r="AH55" s="2">
        <f>SUM('石巻第１:石巻第２'!AH55)</f>
        <v>0</v>
      </c>
      <c r="AI55" s="2">
        <f>SUM('石巻第１:石巻第２'!AI55)</f>
        <v>0</v>
      </c>
      <c r="AJ55" s="2">
        <f>SUM('石巻第１:石巻第２'!AJ55)</f>
        <v>0</v>
      </c>
      <c r="AK55" s="2">
        <f>SUM('石巻第１:石巻第２'!AK55)</f>
        <v>0</v>
      </c>
      <c r="AL55" s="2">
        <f>SUM('石巻第１:石巻第２'!AL55)</f>
        <v>0</v>
      </c>
      <c r="AM55" s="2">
        <f>SUM('石巻第１:石巻第２'!AM55)</f>
        <v>0</v>
      </c>
      <c r="AN55" s="2">
        <f>SUM('石巻第１:石巻第２'!AN55)</f>
        <v>0</v>
      </c>
      <c r="AO55" s="2">
        <f>SUM('石巻第１:石巻第２'!AO55)</f>
        <v>0</v>
      </c>
      <c r="AP55" s="2">
        <f>SUM('石巻第１:石巻第２'!AP55)</f>
        <v>0</v>
      </c>
      <c r="AQ55" s="88" t="s">
        <v>24</v>
      </c>
      <c r="AR55" s="146"/>
      <c r="AS55" s="89"/>
      <c r="AT55" s="52"/>
    </row>
    <row r="56" spans="1:46" ht="18.75">
      <c r="A56" s="161" t="s">
        <v>105</v>
      </c>
      <c r="B56" s="162"/>
      <c r="C56" s="112" t="s">
        <v>23</v>
      </c>
      <c r="D56" s="1">
        <f>SUM('石巻第１:石巻第２'!D56)</f>
        <v>0</v>
      </c>
      <c r="E56" s="1">
        <f>SUM('石巻第１:石巻第２'!E56)</f>
        <v>0</v>
      </c>
      <c r="F56" s="1">
        <f>SUM('石巻第１:石巻第２'!F56)</f>
        <v>0</v>
      </c>
      <c r="G56" s="1">
        <f>SUM('石巻第１:石巻第２'!G56)</f>
        <v>0</v>
      </c>
      <c r="H56" s="1">
        <f>SUM('石巻第１:石巻第２'!H56)</f>
        <v>0</v>
      </c>
      <c r="I56" s="1">
        <f>SUM('石巻第１:石巻第２'!I56)</f>
        <v>0</v>
      </c>
      <c r="J56" s="1">
        <f>SUM('石巻第１:石巻第２'!J56)</f>
        <v>0</v>
      </c>
      <c r="K56" s="1">
        <f>SUM('石巻第１:石巻第２'!K56)</f>
        <v>0</v>
      </c>
      <c r="L56" s="1">
        <f>SUM('石巻第１:石巻第２'!L56)</f>
        <v>0</v>
      </c>
      <c r="M56" s="1">
        <f>SUM('石巻第１:石巻第２'!M56)</f>
        <v>0</v>
      </c>
      <c r="N56" s="1">
        <f>SUM('石巻第１:石巻第２'!N56)</f>
        <v>0</v>
      </c>
      <c r="O56" s="1">
        <f>SUM('石巻第１:石巻第２'!O56)</f>
        <v>0</v>
      </c>
      <c r="P56" s="1">
        <f>SUM('石巻第１:石巻第２'!P56)</f>
        <v>0</v>
      </c>
      <c r="Q56" s="1">
        <f>SUM('石巻第１:石巻第２'!Q56)</f>
        <v>0</v>
      </c>
      <c r="R56" s="1">
        <f>SUM('石巻第１:石巻第２'!R56)</f>
        <v>0</v>
      </c>
      <c r="S56" s="1">
        <f>SUM('石巻第１:石巻第２'!S56)</f>
        <v>0</v>
      </c>
      <c r="T56" s="1">
        <f>SUM('石巻第１:石巻第２'!T56)</f>
        <v>0</v>
      </c>
      <c r="U56" s="1">
        <f>SUM('石巻第１:石巻第２'!U56)</f>
        <v>0</v>
      </c>
      <c r="V56" s="1">
        <f>SUM('石巻第１:石巻第２'!V56)</f>
        <v>0</v>
      </c>
      <c r="W56" s="1">
        <f>SUM('石巻第１:石巻第２'!W56)</f>
        <v>0</v>
      </c>
      <c r="X56" s="6">
        <f>SUM('石巻第１:石巻第２'!X56)</f>
        <v>0</v>
      </c>
      <c r="Y56" s="1">
        <f>SUM('石巻第１:石巻第２'!Y56)</f>
        <v>0</v>
      </c>
      <c r="Z56" s="1">
        <f>SUM('石巻第１:石巻第２'!Z56)</f>
        <v>0</v>
      </c>
      <c r="AA56" s="1">
        <f>SUM('石巻第１:石巻第２'!AA56)</f>
        <v>0</v>
      </c>
      <c r="AB56" s="1">
        <f>SUM('石巻第１:石巻第２'!AB56)</f>
        <v>0</v>
      </c>
      <c r="AC56" s="1">
        <f>SUM('石巻第１:石巻第２'!AC56)</f>
        <v>0</v>
      </c>
      <c r="AD56" s="1">
        <f>SUM('石巻第１:石巻第２'!AD56)</f>
        <v>0</v>
      </c>
      <c r="AE56" s="1">
        <f>SUM('石巻第１:石巻第２'!AE56)</f>
        <v>0</v>
      </c>
      <c r="AF56" s="1">
        <f>SUM('石巻第１:石巻第２'!AF56)</f>
        <v>0</v>
      </c>
      <c r="AG56" s="1">
        <f>SUM('石巻第１:石巻第２'!AG56)</f>
        <v>0</v>
      </c>
      <c r="AH56" s="1">
        <f>SUM('石巻第１:石巻第２'!AH56)</f>
        <v>0</v>
      </c>
      <c r="AI56" s="1">
        <f>SUM('石巻第１:石巻第２'!AI56)</f>
        <v>0</v>
      </c>
      <c r="AJ56" s="1">
        <f>SUM('石巻第１:石巻第２'!AJ56)</f>
        <v>0</v>
      </c>
      <c r="AK56" s="1">
        <f>SUM('石巻第１:石巻第２'!AK56)</f>
        <v>0</v>
      </c>
      <c r="AL56" s="1">
        <f>SUM('石巻第１:石巻第２'!AL56)</f>
        <v>0</v>
      </c>
      <c r="AM56" s="1">
        <f>SUM('石巻第１:石巻第２'!AM56)</f>
        <v>0</v>
      </c>
      <c r="AN56" s="1">
        <f>SUM('石巻第１:石巻第２'!AN56)</f>
        <v>0</v>
      </c>
      <c r="AO56" s="1">
        <f>SUM('石巻第１:石巻第２'!AO56)</f>
        <v>0</v>
      </c>
      <c r="AP56" s="1">
        <f>SUM('石巻第１:石巻第２'!AP56)</f>
        <v>0</v>
      </c>
      <c r="AQ56" s="94" t="s">
        <v>23</v>
      </c>
      <c r="AR56" s="155" t="s">
        <v>108</v>
      </c>
      <c r="AS56" s="156"/>
      <c r="AT56" s="52"/>
    </row>
    <row r="57" spans="1:46" ht="18.75">
      <c r="A57" s="163"/>
      <c r="B57" s="164"/>
      <c r="C57" s="116" t="s">
        <v>24</v>
      </c>
      <c r="D57" s="2">
        <f>SUM('石巻第１:石巻第２'!D57)</f>
        <v>0</v>
      </c>
      <c r="E57" s="2">
        <f>SUM('石巻第１:石巻第２'!E57)</f>
        <v>0</v>
      </c>
      <c r="F57" s="2">
        <f>SUM('石巻第１:石巻第２'!F57)</f>
        <v>0</v>
      </c>
      <c r="G57" s="2">
        <f>SUM('石巻第１:石巻第２'!G57)</f>
        <v>0</v>
      </c>
      <c r="H57" s="2">
        <f>SUM('石巻第１:石巻第２'!H57)</f>
        <v>0</v>
      </c>
      <c r="I57" s="2">
        <f>SUM('石巻第１:石巻第２'!I57)</f>
        <v>0</v>
      </c>
      <c r="J57" s="2">
        <f>SUM('石巻第１:石巻第２'!J57)</f>
        <v>0</v>
      </c>
      <c r="K57" s="2">
        <f>SUM('石巻第１:石巻第２'!K57)</f>
        <v>0</v>
      </c>
      <c r="L57" s="2">
        <f>SUM('石巻第１:石巻第２'!L57)</f>
        <v>0</v>
      </c>
      <c r="M57" s="2">
        <f>SUM('石巻第１:石巻第２'!M57)</f>
        <v>0</v>
      </c>
      <c r="N57" s="2">
        <f>SUM('石巻第１:石巻第２'!N57)</f>
        <v>0</v>
      </c>
      <c r="O57" s="2">
        <f>SUM('石巻第１:石巻第２'!O57)</f>
        <v>0</v>
      </c>
      <c r="P57" s="2">
        <f>SUM('石巻第１:石巻第２'!P57)</f>
        <v>0</v>
      </c>
      <c r="Q57" s="2">
        <f>SUM('石巻第１:石巻第２'!Q57)</f>
        <v>0</v>
      </c>
      <c r="R57" s="2">
        <f>SUM('石巻第１:石巻第２'!R57)</f>
        <v>0</v>
      </c>
      <c r="S57" s="2">
        <f>SUM('石巻第１:石巻第２'!S57)</f>
        <v>0</v>
      </c>
      <c r="T57" s="2">
        <f>SUM('石巻第１:石巻第２'!T57)</f>
        <v>0</v>
      </c>
      <c r="U57" s="2">
        <f>SUM('石巻第１:石巻第２'!U57)</f>
        <v>0</v>
      </c>
      <c r="V57" s="2">
        <f>SUM('石巻第１:石巻第２'!V57)</f>
        <v>0</v>
      </c>
      <c r="W57" s="2">
        <f>SUM('石巻第１:石巻第２'!W57)</f>
        <v>0</v>
      </c>
      <c r="X57" s="7">
        <f>SUM('石巻第１:石巻第２'!X57)</f>
        <v>0</v>
      </c>
      <c r="Y57" s="2">
        <f>SUM('石巻第１:石巻第２'!Y57)</f>
        <v>0</v>
      </c>
      <c r="Z57" s="2">
        <f>SUM('石巻第１:石巻第２'!Z57)</f>
        <v>0</v>
      </c>
      <c r="AA57" s="2">
        <f>SUM('石巻第１:石巻第２'!AA57)</f>
        <v>0</v>
      </c>
      <c r="AB57" s="2">
        <f>SUM('石巻第１:石巻第２'!AB57)</f>
        <v>0</v>
      </c>
      <c r="AC57" s="2">
        <f>SUM('石巻第１:石巻第２'!AC57)</f>
        <v>0</v>
      </c>
      <c r="AD57" s="2">
        <f>SUM('石巻第１:石巻第２'!AD57)</f>
        <v>0</v>
      </c>
      <c r="AE57" s="2">
        <f>SUM('石巻第１:石巻第２'!AE57)</f>
        <v>0</v>
      </c>
      <c r="AF57" s="2">
        <f>SUM('石巻第１:石巻第２'!AF57)</f>
        <v>0</v>
      </c>
      <c r="AG57" s="2">
        <f>SUM('石巻第１:石巻第２'!AG57)</f>
        <v>0</v>
      </c>
      <c r="AH57" s="2">
        <f>SUM('石巻第１:石巻第２'!AH57)</f>
        <v>0</v>
      </c>
      <c r="AI57" s="2">
        <f>SUM('石巻第１:石巻第２'!AI57)</f>
        <v>0</v>
      </c>
      <c r="AJ57" s="2">
        <f>SUM('石巻第１:石巻第２'!AJ57)</f>
        <v>0</v>
      </c>
      <c r="AK57" s="2">
        <f>SUM('石巻第１:石巻第２'!AK57)</f>
        <v>0</v>
      </c>
      <c r="AL57" s="2">
        <f>SUM('石巻第１:石巻第２'!AL57)</f>
        <v>0</v>
      </c>
      <c r="AM57" s="2">
        <f>SUM('石巻第１:石巻第２'!AM57)</f>
        <v>0</v>
      </c>
      <c r="AN57" s="2">
        <f>SUM('石巻第１:石巻第２'!AN57)</f>
        <v>0</v>
      </c>
      <c r="AO57" s="2">
        <f>SUM('石巻第１:石巻第２'!AO57)</f>
        <v>0</v>
      </c>
      <c r="AP57" s="2">
        <f>SUM('石巻第１:石巻第２'!AP57)</f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>
        <f>SUM('石巻第１:石巻第２'!D58)</f>
        <v>30</v>
      </c>
      <c r="E58" s="3">
        <f>SUM('石巻第１:石巻第２'!E58)</f>
        <v>36.756</v>
      </c>
      <c r="F58" s="3">
        <f>SUM('石巻第１:石巻第２'!F58)</f>
        <v>11334.134</v>
      </c>
      <c r="G58" s="3">
        <f>SUM('石巻第１:石巻第２'!G58)</f>
        <v>14</v>
      </c>
      <c r="H58" s="3">
        <f>SUM('石巻第１:石巻第２'!H58)</f>
        <v>1.177</v>
      </c>
      <c r="I58" s="3">
        <f>SUM('石巻第１:石巻第２'!I58)</f>
        <v>414.456</v>
      </c>
      <c r="J58" s="3">
        <f>SUM('石巻第１:石巻第２'!J58)</f>
        <v>5</v>
      </c>
      <c r="K58" s="3">
        <f>SUM('石巻第１:石巻第２'!K58)</f>
        <v>0.036</v>
      </c>
      <c r="L58" s="3">
        <f>SUM('石巻第１:石巻第２'!L58)</f>
        <v>65.846</v>
      </c>
      <c r="M58" s="3">
        <f>SUM('石巻第１:石巻第２'!M58)</f>
        <v>57</v>
      </c>
      <c r="N58" s="3">
        <f>SUM('石巻第１:石巻第２'!N58)</f>
        <v>0.647</v>
      </c>
      <c r="O58" s="3">
        <f>SUM('石巻第１:石巻第２'!O58)</f>
        <v>983.788</v>
      </c>
      <c r="P58" s="3">
        <f>SUM('石巻第１:石巻第２'!P58)</f>
        <v>90</v>
      </c>
      <c r="Q58" s="3">
        <f>SUM('石巻第１:石巻第２'!Q58)</f>
        <v>1.097</v>
      </c>
      <c r="R58" s="3">
        <f>SUM('石巻第１:石巻第２'!R58)</f>
        <v>1451.893</v>
      </c>
      <c r="S58" s="3">
        <f>SUM('石巻第１:石巻第２'!S58)</f>
        <v>162</v>
      </c>
      <c r="T58" s="3">
        <f>SUM('石巻第１:石巻第２'!T58)</f>
        <v>11.509</v>
      </c>
      <c r="U58" s="3">
        <f>SUM('石巻第１:石巻第２'!U58)</f>
        <v>4567.909</v>
      </c>
      <c r="V58" s="3">
        <f>SUM('石巻第１:石巻第２'!V58)</f>
        <v>137</v>
      </c>
      <c r="W58" s="3">
        <f>SUM('石巻第１:石巻第２'!W58)</f>
        <v>32.703</v>
      </c>
      <c r="X58" s="4">
        <f>SUM('石巻第１:石巻第２'!X58)</f>
        <v>12339.479000000001</v>
      </c>
      <c r="Y58" s="3">
        <f>SUM('石巻第１:石巻第２'!Y58)</f>
        <v>122</v>
      </c>
      <c r="Z58" s="3">
        <f>SUM('石巻第１:石巻第２'!Z58)</f>
        <v>60.653999999999996</v>
      </c>
      <c r="AA58" s="3">
        <f>SUM('石巻第１:石巻第２'!AA58)</f>
        <v>20282.163</v>
      </c>
      <c r="AB58" s="3">
        <f>SUM('石巻第１:石巻第２'!AB58)</f>
        <v>99</v>
      </c>
      <c r="AC58" s="3">
        <f>SUM('石巻第１:石巻第２'!AC58)</f>
        <v>56.505</v>
      </c>
      <c r="AD58" s="3">
        <f>SUM('石巻第１:石巻第２'!AD58)</f>
        <v>14942.621</v>
      </c>
      <c r="AE58" s="3">
        <f>SUM('石巻第１:石巻第２'!AE58)</f>
        <v>140</v>
      </c>
      <c r="AF58" s="3">
        <f>SUM('石巻第１:石巻第２'!AF58)</f>
        <v>134.946</v>
      </c>
      <c r="AG58" s="3">
        <f>SUM('石巻第１:石巻第２'!AG58)</f>
        <v>43239.869999999995</v>
      </c>
      <c r="AH58" s="3">
        <f>SUM('石巻第１:石巻第２'!AH58)</f>
        <v>138</v>
      </c>
      <c r="AI58" s="3">
        <f>SUM('石巻第１:石巻第２'!AI58)</f>
        <v>173.65699999999998</v>
      </c>
      <c r="AJ58" s="3">
        <f>SUM('石巻第１:石巻第２'!AJ58)</f>
        <v>68696.349</v>
      </c>
      <c r="AK58" s="3">
        <f>SUM('石巻第１:石巻第２'!AK58)</f>
        <v>127</v>
      </c>
      <c r="AL58" s="3">
        <f>SUM('石巻第１:石巻第２'!AL58)</f>
        <v>124.66499999999999</v>
      </c>
      <c r="AM58" s="3">
        <f>SUM('石巻第１:石巻第２'!AM58)</f>
        <v>54683.889</v>
      </c>
      <c r="AN58" s="3">
        <f>SUM('石巻第１:石巻第２'!AN58)</f>
        <v>1121</v>
      </c>
      <c r="AO58" s="3">
        <f>SUM('石巻第１:石巻第２'!AO58)</f>
        <v>634.352</v>
      </c>
      <c r="AP58" s="3">
        <f>SUM('石巻第１:石巻第２'!AP58)</f>
        <v>233002.397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>
        <f>SUM('石巻第１:石巻第２'!D59)</f>
        <v>0</v>
      </c>
      <c r="E59" s="1">
        <f>SUM('石巻第１:石巻第２'!E59)</f>
        <v>0</v>
      </c>
      <c r="F59" s="1">
        <f>SUM('石巻第１:石巻第２'!F59)</f>
        <v>0</v>
      </c>
      <c r="G59" s="1">
        <f>SUM('石巻第１:石巻第２'!G59)</f>
        <v>0</v>
      </c>
      <c r="H59" s="1">
        <f>SUM('石巻第１:石巻第２'!H59)</f>
        <v>0</v>
      </c>
      <c r="I59" s="1">
        <f>SUM('石巻第１:石巻第２'!I59)</f>
        <v>0</v>
      </c>
      <c r="J59" s="1">
        <f>SUM('石巻第１:石巻第２'!J59)</f>
        <v>0</v>
      </c>
      <c r="K59" s="1">
        <f>SUM('石巻第１:石巻第２'!K59)</f>
        <v>0</v>
      </c>
      <c r="L59" s="1">
        <f>SUM('石巻第１:石巻第２'!L59)</f>
        <v>0</v>
      </c>
      <c r="M59" s="1">
        <f>SUM('石巻第１:石巻第２'!M59)</f>
        <v>0</v>
      </c>
      <c r="N59" s="1">
        <f>SUM('石巻第１:石巻第２'!N59)</f>
        <v>0</v>
      </c>
      <c r="O59" s="1">
        <f>SUM('石巻第１:石巻第２'!O59)</f>
        <v>0</v>
      </c>
      <c r="P59" s="1">
        <f>SUM('石巻第１:石巻第２'!P59)</f>
        <v>0</v>
      </c>
      <c r="Q59" s="1">
        <f>SUM('石巻第１:石巻第２'!Q59)</f>
        <v>0</v>
      </c>
      <c r="R59" s="1">
        <f>SUM('石巻第１:石巻第２'!R59)</f>
        <v>0</v>
      </c>
      <c r="S59" s="1">
        <f>SUM('石巻第１:石巻第２'!S59)</f>
        <v>0</v>
      </c>
      <c r="T59" s="1">
        <f>SUM('石巻第１:石巻第２'!T59)</f>
        <v>0</v>
      </c>
      <c r="U59" s="1">
        <f>SUM('石巻第１:石巻第２'!U59)</f>
        <v>0</v>
      </c>
      <c r="V59" s="1">
        <f>SUM('石巻第１:石巻第２'!V59)</f>
        <v>0</v>
      </c>
      <c r="W59" s="1">
        <f>SUM('石巻第１:石巻第２'!W59)</f>
        <v>0</v>
      </c>
      <c r="X59" s="6">
        <f>SUM('石巻第１:石巻第２'!X59)</f>
        <v>0</v>
      </c>
      <c r="Y59" s="1">
        <f>SUM('石巻第１:石巻第２'!Y59)</f>
        <v>0</v>
      </c>
      <c r="Z59" s="1">
        <f>SUM('石巻第１:石巻第２'!Z59)</f>
        <v>0</v>
      </c>
      <c r="AA59" s="1">
        <f>SUM('石巻第１:石巻第２'!AA59)</f>
        <v>0</v>
      </c>
      <c r="AB59" s="1">
        <f>SUM('石巻第１:石巻第２'!AB59)</f>
        <v>0</v>
      </c>
      <c r="AC59" s="1">
        <f>SUM('石巻第１:石巻第２'!AC59)</f>
        <v>0</v>
      </c>
      <c r="AD59" s="1">
        <f>SUM('石巻第１:石巻第２'!AD59)</f>
        <v>0</v>
      </c>
      <c r="AE59" s="1">
        <f>SUM('石巻第１:石巻第２'!AE59)</f>
        <v>0</v>
      </c>
      <c r="AF59" s="1">
        <f>SUM('石巻第１:石巻第２'!AF59)</f>
        <v>0</v>
      </c>
      <c r="AG59" s="1">
        <f>SUM('石巻第１:石巻第２'!AG59)</f>
        <v>0</v>
      </c>
      <c r="AH59" s="1">
        <f>SUM('石巻第１:石巻第２'!AH59)</f>
        <v>0</v>
      </c>
      <c r="AI59" s="1">
        <f>SUM('石巻第１:石巻第２'!AI59)</f>
        <v>0</v>
      </c>
      <c r="AJ59" s="1">
        <f>SUM('石巻第１:石巻第２'!AJ59)</f>
        <v>0</v>
      </c>
      <c r="AK59" s="1">
        <f>SUM('石巻第１:石巻第２'!AK59)</f>
        <v>0</v>
      </c>
      <c r="AL59" s="1">
        <f>SUM('石巻第１:石巻第２'!AL59)</f>
        <v>0</v>
      </c>
      <c r="AM59" s="1">
        <f>SUM('石巻第１:石巻第２'!AM59)</f>
        <v>0</v>
      </c>
      <c r="AN59" s="1">
        <f>SUM('石巻第１:石巻第２'!AN59)</f>
        <v>0</v>
      </c>
      <c r="AO59" s="1">
        <f>SUM('石巻第１:石巻第２'!AO59)</f>
        <v>0</v>
      </c>
      <c r="AP59" s="1">
        <f>SUM('石巻第１:石巻第２'!AP59)</f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>
        <f>SUM('石巻第１:石巻第２'!D60)</f>
        <v>3</v>
      </c>
      <c r="E60" s="2">
        <f>SUM('石巻第１:石巻第２'!E60)</f>
        <v>24.923</v>
      </c>
      <c r="F60" s="2">
        <f>SUM('石巻第１:石巻第２'!F60)</f>
        <v>5436.89</v>
      </c>
      <c r="G60" s="2">
        <f>SUM('石巻第１:石巻第２'!G60)</f>
        <v>6</v>
      </c>
      <c r="H60" s="2">
        <f>SUM('石巻第１:石巻第２'!H60)</f>
        <v>33.448</v>
      </c>
      <c r="I60" s="2">
        <f>SUM('石巻第１:石巻第２'!I60)</f>
        <v>7379.349</v>
      </c>
      <c r="J60" s="2">
        <f>SUM('石巻第１:石巻第２'!J60)</f>
        <v>6</v>
      </c>
      <c r="K60" s="2">
        <f>SUM('石巻第１:石巻第２'!K60)</f>
        <v>31.081</v>
      </c>
      <c r="L60" s="2">
        <f>SUM('石巻第１:石巻第２'!L60)</f>
        <v>7950.643</v>
      </c>
      <c r="M60" s="2">
        <f>SUM('石巻第１:石巻第２'!M60)</f>
        <v>3</v>
      </c>
      <c r="N60" s="2">
        <f>SUM('石巻第１:石巻第２'!N60)</f>
        <v>6.403</v>
      </c>
      <c r="O60" s="2">
        <f>SUM('石巻第１:石巻第２'!O60)</f>
        <v>1522.154</v>
      </c>
      <c r="P60" s="2">
        <f>SUM('石巻第１:石巻第２'!P60)</f>
        <v>0</v>
      </c>
      <c r="Q60" s="2">
        <f>SUM('石巻第１:石巻第２'!Q60)</f>
        <v>0</v>
      </c>
      <c r="R60" s="2">
        <f>SUM('石巻第１:石巻第２'!R60)</f>
        <v>0</v>
      </c>
      <c r="S60" s="2">
        <f>SUM('石巻第１:石巻第２'!S60)</f>
        <v>9</v>
      </c>
      <c r="T60" s="2">
        <f>SUM('石巻第１:石巻第２'!T60)</f>
        <v>72.266</v>
      </c>
      <c r="U60" s="2">
        <f>SUM('石巻第１:石巻第２'!U60)</f>
        <v>20349.935</v>
      </c>
      <c r="V60" s="2">
        <f>SUM('石巻第１:石巻第２'!V60)</f>
        <v>11</v>
      </c>
      <c r="W60" s="2">
        <f>SUM('石巻第１:石巻第２'!W60)</f>
        <v>73.939</v>
      </c>
      <c r="X60" s="7">
        <f>SUM('石巻第１:石巻第２'!X60)</f>
        <v>22823.011</v>
      </c>
      <c r="Y60" s="2">
        <f>SUM('石巻第１:石巻第２'!Y60)</f>
        <v>13</v>
      </c>
      <c r="Z60" s="2">
        <f>SUM('石巻第１:石巻第２'!Z60)</f>
        <v>68.687</v>
      </c>
      <c r="AA60" s="2">
        <f>SUM('石巻第１:石巻第２'!AA60)</f>
        <v>21178.827</v>
      </c>
      <c r="AB60" s="2">
        <f>SUM('石巻第１:石巻第２'!AB60)</f>
        <v>11</v>
      </c>
      <c r="AC60" s="2">
        <f>SUM('石巻第１:石巻第２'!AC60)</f>
        <v>57.611</v>
      </c>
      <c r="AD60" s="2">
        <f>SUM('石巻第１:石巻第２'!AD60)</f>
        <v>17981.766</v>
      </c>
      <c r="AE60" s="2">
        <f>SUM('石巻第１:石巻第２'!AE60)</f>
        <v>12</v>
      </c>
      <c r="AF60" s="2">
        <f>SUM('石巻第１:石巻第２'!AF60)</f>
        <v>64.077</v>
      </c>
      <c r="AG60" s="2">
        <f>SUM('石巻第１:石巻第２'!AG60)</f>
        <v>18455.05</v>
      </c>
      <c r="AH60" s="2">
        <f>SUM('石巻第１:石巻第２'!AH60)</f>
        <v>14</v>
      </c>
      <c r="AI60" s="2">
        <f>SUM('石巻第１:石巻第２'!AI60)</f>
        <v>49.895</v>
      </c>
      <c r="AJ60" s="2">
        <f>SUM('石巻第１:石巻第２'!AJ60)</f>
        <v>17795.696</v>
      </c>
      <c r="AK60" s="2">
        <f>SUM('石巻第１:石巻第２'!AK60)</f>
        <v>7</v>
      </c>
      <c r="AL60" s="2">
        <f>SUM('石巻第１:石巻第２'!AL60)</f>
        <v>33.635</v>
      </c>
      <c r="AM60" s="2">
        <f>SUM('石巻第１:石巻第２'!AM60)</f>
        <v>16313.851</v>
      </c>
      <c r="AN60" s="2">
        <f>SUM('石巻第１:石巻第２'!AN60)</f>
        <v>95</v>
      </c>
      <c r="AO60" s="2">
        <f>SUM('石巻第１:石巻第２'!AO60)</f>
        <v>515.965</v>
      </c>
      <c r="AP60" s="2">
        <f>SUM('石巻第１:石巻第２'!AP60)</f>
        <v>157187.17200000002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>SUM('石巻第１:石巻第２'!D61)</f>
        <v>714</v>
      </c>
      <c r="E61" s="3">
        <f>SUM('石巻第１:石巻第２'!E61)</f>
        <v>3361.54</v>
      </c>
      <c r="F61" s="3">
        <f>SUM('石巻第１:石巻第２'!F61)</f>
        <v>484159.858</v>
      </c>
      <c r="G61" s="3">
        <f>SUM('石巻第１:石巻第２'!G61)</f>
        <v>786</v>
      </c>
      <c r="H61" s="3">
        <f>SUM('石巻第１:石巻第２'!H61)</f>
        <v>3108.288</v>
      </c>
      <c r="I61" s="3">
        <f>SUM('石巻第１:石巻第２'!I61)</f>
        <v>487059.08699999994</v>
      </c>
      <c r="J61" s="3">
        <f>SUM('石巻第１:石巻第２'!J61)</f>
        <v>975</v>
      </c>
      <c r="K61" s="3">
        <f>SUM('石巻第１:石巻第２'!K61)</f>
        <v>3917.2340000000004</v>
      </c>
      <c r="L61" s="3">
        <f>SUM('石巻第１:石巻第２'!L61)</f>
        <v>526268.465</v>
      </c>
      <c r="M61" s="3">
        <f>SUM('石巻第１:石巻第２'!M61)</f>
        <v>1555</v>
      </c>
      <c r="N61" s="3">
        <f>SUM('石巻第１:石巻第２'!N61)</f>
        <v>4037.995999999999</v>
      </c>
      <c r="O61" s="3">
        <f>SUM('石巻第１:石巻第２'!O61)</f>
        <v>657931.963</v>
      </c>
      <c r="P61" s="3">
        <f>SUM('石巻第１:石巻第２'!P61)</f>
        <v>1771</v>
      </c>
      <c r="Q61" s="3">
        <f>SUM('石巻第１:石巻第２'!Q61)</f>
        <v>7072.848999999999</v>
      </c>
      <c r="R61" s="3">
        <f>SUM('石巻第１:石巻第２'!R61)</f>
        <v>672372.819</v>
      </c>
      <c r="S61" s="3">
        <f>SUM('石巻第１:石巻第２'!S61)</f>
        <v>1341</v>
      </c>
      <c r="T61" s="3">
        <f>SUM('石巻第１:石巻第２'!T61)</f>
        <v>10015.332</v>
      </c>
      <c r="U61" s="3">
        <f>SUM('石巻第１:石巻第２'!U61)</f>
        <v>1330832.829</v>
      </c>
      <c r="V61" s="3">
        <f>SUM('石巻第１:石巻第２'!V61)</f>
        <v>1082</v>
      </c>
      <c r="W61" s="3">
        <f>SUM('石巻第１:石巻第２'!W61)</f>
        <v>6693.273</v>
      </c>
      <c r="X61" s="4">
        <f>SUM('石巻第１:石巻第２'!X61)</f>
        <v>837160.27</v>
      </c>
      <c r="Y61" s="3">
        <f>SUM('石巻第１:石巻第２'!Y61)</f>
        <v>1168</v>
      </c>
      <c r="Z61" s="3">
        <f>SUM('石巻第１:石巻第２'!Z61)</f>
        <v>4748.327</v>
      </c>
      <c r="AA61" s="3">
        <f>SUM('石巻第１:石巻第２'!AA61)</f>
        <v>687944.8</v>
      </c>
      <c r="AB61" s="3">
        <f>SUM('石巻第１:石巻第２'!AB61)</f>
        <v>1484</v>
      </c>
      <c r="AC61" s="3">
        <f>SUM('石巻第１:石巻第２'!AC61)</f>
        <v>5496.817</v>
      </c>
      <c r="AD61" s="3">
        <f>SUM('石巻第１:石巻第２'!AD61)</f>
        <v>825760.804</v>
      </c>
      <c r="AE61" s="3">
        <f>SUM('石巻第１:石巻第２'!AE61)</f>
        <v>1448</v>
      </c>
      <c r="AF61" s="3">
        <f>SUM('石巻第１:石巻第２'!AF61)</f>
        <v>6109.253</v>
      </c>
      <c r="AG61" s="3">
        <f>SUM('石巻第１:石巻第２'!AG61)</f>
        <v>904190.1140000002</v>
      </c>
      <c r="AH61" s="3">
        <f>SUM('石巻第１:石巻第２'!AH61)</f>
        <v>1229</v>
      </c>
      <c r="AI61" s="3">
        <f>SUM('石巻第１:石巻第２'!AI61)</f>
        <v>5114.971</v>
      </c>
      <c r="AJ61" s="3">
        <f>SUM('石巻第１:石巻第２'!AJ61)</f>
        <v>739123.3439999999</v>
      </c>
      <c r="AK61" s="3">
        <f>SUM('石巻第１:石巻第２'!AK61)</f>
        <v>1174</v>
      </c>
      <c r="AL61" s="3">
        <f>SUM('石巻第１:石巻第２'!AL61)</f>
        <v>7433.119000000001</v>
      </c>
      <c r="AM61" s="3">
        <f>SUM('石巻第１:石巻第２'!AM61)</f>
        <v>979956.2149999999</v>
      </c>
      <c r="AN61" s="3">
        <f>SUM('石巻第１:石巻第２'!AN61)</f>
        <v>14727</v>
      </c>
      <c r="AO61" s="3">
        <f>SUM('石巻第１:石巻第２'!AO61)</f>
        <v>67108.999</v>
      </c>
      <c r="AP61" s="3">
        <f>SUM('石巻第１:石巻第２'!AP61)</f>
        <v>9132760.567999998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/>
      <c r="C62" s="112" t="s">
        <v>63</v>
      </c>
      <c r="D62" s="1">
        <f>SUM('石巻第１:石巻第２'!D62)</f>
        <v>0</v>
      </c>
      <c r="E62" s="1">
        <f>SUM('石巻第１:石巻第２'!E62)</f>
        <v>0</v>
      </c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1">
        <f>SUM('石巻第１:石巻第２'!P62)</f>
        <v>0</v>
      </c>
      <c r="Q62" s="1">
        <f>SUM('石巻第１:石巻第２'!Q62)</f>
        <v>0</v>
      </c>
      <c r="R62" s="1">
        <f>SUM('石巻第１:石巻第２'!R62)</f>
        <v>0</v>
      </c>
      <c r="S62" s="1">
        <f>SUM('石巻第１:石巻第２'!S62)</f>
        <v>0</v>
      </c>
      <c r="T62" s="1">
        <f>SUM('石巻第１:石巻第２'!T62)</f>
        <v>0</v>
      </c>
      <c r="U62" s="1">
        <f>SUM('石巻第１:石巻第２'!U62)</f>
        <v>0</v>
      </c>
      <c r="V62" s="1">
        <f>SUM('石巻第１:石巻第２'!V62)</f>
        <v>0</v>
      </c>
      <c r="W62" s="1">
        <f>SUM('石巻第１:石巻第２'!W62)</f>
        <v>0</v>
      </c>
      <c r="X62" s="6">
        <f>SUM('石巻第１:石巻第２'!X62)</f>
        <v>0</v>
      </c>
      <c r="Y62" s="1">
        <f>SUM('石巻第１:石巻第２'!Y62)</f>
        <v>0</v>
      </c>
      <c r="Z62" s="1">
        <f>SUM('石巻第１:石巻第２'!Z62)</f>
        <v>0</v>
      </c>
      <c r="AA62" s="1">
        <f>SUM('石巻第１:石巻第２'!AA62)</f>
        <v>0</v>
      </c>
      <c r="AB62" s="1">
        <f>SUM('石巻第１:石巻第２'!AB62)</f>
        <v>0</v>
      </c>
      <c r="AC62" s="1">
        <f>SUM('石巻第１:石巻第２'!AC62)</f>
        <v>0</v>
      </c>
      <c r="AD62" s="1">
        <f>SUM('石巻第１:石巻第２'!AD62)</f>
        <v>0</v>
      </c>
      <c r="AE62" s="1">
        <f>SUM('石巻第１:石巻第２'!AE62)</f>
        <v>0</v>
      </c>
      <c r="AF62" s="1">
        <f>SUM('石巻第１:石巻第２'!AF62)</f>
        <v>0</v>
      </c>
      <c r="AG62" s="1">
        <f>SUM('石巻第１:石巻第２'!AG62)</f>
        <v>0</v>
      </c>
      <c r="AH62" s="1">
        <f>SUM('石巻第１:石巻第２'!AH62)</f>
        <v>0</v>
      </c>
      <c r="AI62" s="1">
        <f>SUM('石巻第１:石巻第２'!AI62)</f>
        <v>0</v>
      </c>
      <c r="AJ62" s="1">
        <f>SUM('石巻第１:石巻第２'!AJ62)</f>
        <v>0</v>
      </c>
      <c r="AK62" s="1">
        <f>SUM('石巻第１:石巻第２'!AK62)</f>
        <v>0</v>
      </c>
      <c r="AL62" s="1">
        <f>SUM('石巻第１:石巻第２'!AL62)</f>
        <v>0</v>
      </c>
      <c r="AM62" s="1">
        <f>SUM('石巻第１:石巻第２'!AM62)</f>
        <v>0</v>
      </c>
      <c r="AN62" s="1">
        <f>SUM('石巻第１:石巻第２'!AN62)</f>
        <v>0</v>
      </c>
      <c r="AO62" s="1">
        <f>SUM('石巻第１:石巻第２'!AO62)</f>
        <v>0</v>
      </c>
      <c r="AP62" s="1">
        <f>SUM('石巻第１:石巻第２'!AP62)</f>
        <v>0</v>
      </c>
      <c r="AQ62" s="99" t="s">
        <v>79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SUM('石巻第１:石巻第２'!D63)</f>
        <v>19</v>
      </c>
      <c r="E63" s="2">
        <f>SUM('石巻第１:石巻第２'!E63)</f>
        <v>3580.343</v>
      </c>
      <c r="F63" s="2">
        <f>SUM('石巻第１:石巻第２'!F63)</f>
        <v>120170.308</v>
      </c>
      <c r="G63" s="2">
        <f>SUM('石巻第１:石巻第２'!G63)</f>
        <v>9</v>
      </c>
      <c r="H63" s="2">
        <f>SUM('石巻第１:石巻第２'!H63)</f>
        <v>395.681</v>
      </c>
      <c r="I63" s="2">
        <f>SUM('石巻第１:石巻第２'!I63)</f>
        <v>29564.489</v>
      </c>
      <c r="J63" s="2">
        <f>SUM('石巻第１:石巻第２'!J63)</f>
        <v>6</v>
      </c>
      <c r="K63" s="2">
        <f>SUM('石巻第１:石巻第２'!K63)</f>
        <v>31.081</v>
      </c>
      <c r="L63" s="2">
        <f>SUM('石巻第１:石巻第２'!L63)</f>
        <v>7950.643</v>
      </c>
      <c r="M63" s="2">
        <f>SUM('石巻第１:石巻第２'!M63)</f>
        <v>3</v>
      </c>
      <c r="N63" s="2">
        <f>SUM('石巻第１:石巻第２'!N63)</f>
        <v>6.403</v>
      </c>
      <c r="O63" s="2">
        <f>SUM('石巻第１:石巻第２'!O63)</f>
        <v>1522.154</v>
      </c>
      <c r="P63" s="2">
        <f>SUM('石巻第１:石巻第２'!P63)</f>
        <v>2</v>
      </c>
      <c r="Q63" s="2">
        <f>SUM('石巻第１:石巻第２'!Q63)</f>
        <v>0.151</v>
      </c>
      <c r="R63" s="2">
        <f>SUM('石巻第１:石巻第２'!R63)</f>
        <v>26.849</v>
      </c>
      <c r="S63" s="2">
        <f>SUM('石巻第１:石巻第２'!S63)</f>
        <v>52</v>
      </c>
      <c r="T63" s="2">
        <f>SUM('石巻第１:石巻第２'!T63)</f>
        <v>2442.994</v>
      </c>
      <c r="U63" s="2">
        <f>SUM('石巻第１:石巻第２'!U63)</f>
        <v>414251.99</v>
      </c>
      <c r="V63" s="2">
        <f>SUM('石巻第１:石巻第２'!V63)</f>
        <v>58</v>
      </c>
      <c r="W63" s="2">
        <f>SUM('石巻第１:石巻第２'!W63)</f>
        <v>8909.245</v>
      </c>
      <c r="X63" s="7">
        <f>SUM('石巻第１:石巻第２'!X63)</f>
        <v>1347884.967</v>
      </c>
      <c r="Y63" s="2">
        <f>SUM('石巻第１:石巻第２'!Y63)</f>
        <v>84</v>
      </c>
      <c r="Z63" s="2">
        <f>SUM('石巻第１:石巻第２'!Z63)</f>
        <v>9321.348</v>
      </c>
      <c r="AA63" s="2">
        <f>SUM('石巻第１:石巻第２'!AA63)</f>
        <v>1273752.9510000001</v>
      </c>
      <c r="AB63" s="2">
        <f>SUM('石巻第１:石巻第２'!AB63)</f>
        <v>56</v>
      </c>
      <c r="AC63" s="2">
        <f>SUM('石巻第１:石巻第２'!AC63)</f>
        <v>3554.3329999999996</v>
      </c>
      <c r="AD63" s="2">
        <f>SUM('石巻第１:石巻第２'!AD63)</f>
        <v>420690.9</v>
      </c>
      <c r="AE63" s="2">
        <f>SUM('石巻第１:石巻第２'!AE63)</f>
        <v>59</v>
      </c>
      <c r="AF63" s="2">
        <f>SUM('石巻第１:石巻第２'!AF63)</f>
        <v>5772.534000000001</v>
      </c>
      <c r="AG63" s="2">
        <f>SUM('石巻第１:石巻第２'!AG63)</f>
        <v>602175.224</v>
      </c>
      <c r="AH63" s="2">
        <f>SUM('石巻第１:石巻第２'!AH63)</f>
        <v>61</v>
      </c>
      <c r="AI63" s="2">
        <f>SUM('石巻第１:石巻第２'!AI63)</f>
        <v>6592.868</v>
      </c>
      <c r="AJ63" s="2">
        <f>SUM('石巻第１:石巻第２'!AJ63)</f>
        <v>624524.622</v>
      </c>
      <c r="AK63" s="2">
        <f>SUM('石巻第１:石巻第２'!AK63)</f>
        <v>64</v>
      </c>
      <c r="AL63" s="2">
        <f>SUM('石巻第１:石巻第２'!AL63)</f>
        <v>7864.575</v>
      </c>
      <c r="AM63" s="2">
        <f>SUM('石巻第１:石巻第２'!AM63)</f>
        <v>612618.9480000001</v>
      </c>
      <c r="AN63" s="8">
        <f>SUM('石巻第１:石巻第２'!AN63)</f>
        <v>473</v>
      </c>
      <c r="AO63" s="2">
        <f>SUM('石巻第１:石巻第２'!AO63)</f>
        <v>48471.556</v>
      </c>
      <c r="AP63" s="2">
        <f>SUM('石巻第１:石巻第２'!AP63)</f>
        <v>5455134.045000001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80</v>
      </c>
      <c r="C64" s="112" t="s">
        <v>23</v>
      </c>
      <c r="D64" s="1">
        <f>SUM('石巻第１:石巻第２'!D64)</f>
        <v>2173</v>
      </c>
      <c r="E64" s="1">
        <f>SUM('石巻第１:石巻第２'!E64)</f>
        <v>533.0740000000001</v>
      </c>
      <c r="F64" s="1">
        <f>SUM('石巻第１:石巻第２'!F64)</f>
        <v>120710.406</v>
      </c>
      <c r="G64" s="1">
        <f>SUM('石巻第１:石巻第２'!G64)</f>
        <v>2311</v>
      </c>
      <c r="H64" s="1">
        <f>SUM('石巻第１:石巻第２'!H64)</f>
        <v>616.159</v>
      </c>
      <c r="I64" s="1">
        <f>SUM('石巻第１:石巻第２'!I64)</f>
        <v>121697.202</v>
      </c>
      <c r="J64" s="1">
        <f>SUM('石巻第１:石巻第２'!J64)</f>
        <v>2115</v>
      </c>
      <c r="K64" s="1">
        <f>SUM('石巻第１:石巻第２'!K64)</f>
        <v>333.363</v>
      </c>
      <c r="L64" s="1">
        <f>SUM('石巻第１:石巻第２'!L64)</f>
        <v>98811.947</v>
      </c>
      <c r="M64" s="1">
        <f>SUM('石巻第１:石巻第２'!M64)</f>
        <v>2402</v>
      </c>
      <c r="N64" s="1">
        <f>SUM('石巻第１:石巻第２'!N64)</f>
        <v>432.515</v>
      </c>
      <c r="O64" s="1">
        <f>SUM('石巻第１:石巻第２'!O64)</f>
        <v>227509.834</v>
      </c>
      <c r="P64" s="1">
        <f>SUM('石巻第１:石巻第２'!P64)</f>
        <v>3477</v>
      </c>
      <c r="Q64" s="1">
        <f>SUM('石巻第１:石巻第２'!Q64)</f>
        <v>956.375</v>
      </c>
      <c r="R64" s="1">
        <f>SUM('石巻第１:石巻第２'!R64)</f>
        <v>343775.29500000004</v>
      </c>
      <c r="S64" s="1">
        <f>SUM('石巻第１:石巻第２'!S64)</f>
        <v>5220</v>
      </c>
      <c r="T64" s="1">
        <f>SUM('石巻第１:石巻第２'!T64)</f>
        <v>1817.7540000000001</v>
      </c>
      <c r="U64" s="1">
        <f>SUM('石巻第１:石巻第２'!U64)</f>
        <v>597619.858</v>
      </c>
      <c r="V64" s="1">
        <f>SUM('石巻第１:石巻第２'!V64)</f>
        <v>3801</v>
      </c>
      <c r="W64" s="1">
        <f>SUM('石巻第１:石巻第２'!W64)</f>
        <v>1764.228</v>
      </c>
      <c r="X64" s="6">
        <f>SUM('石巻第１:石巻第２'!X64)</f>
        <v>674440.878</v>
      </c>
      <c r="Y64" s="1">
        <f>SUM('石巻第１:石巻第２'!Y64)</f>
        <v>2973</v>
      </c>
      <c r="Z64" s="1">
        <f>SUM('石巻第１:石巻第２'!Z64)</f>
        <v>582.431</v>
      </c>
      <c r="AA64" s="1">
        <f>SUM('石巻第１:石巻第２'!AA64)</f>
        <v>222708.8</v>
      </c>
      <c r="AB64" s="1">
        <f>SUM('石巻第１:石巻第２'!AB64)</f>
        <v>2179</v>
      </c>
      <c r="AC64" s="1">
        <f>SUM('石巻第１:石巻第２'!AC64)</f>
        <v>311.557</v>
      </c>
      <c r="AD64" s="1">
        <f>SUM('石巻第１:石巻第２'!AD64)</f>
        <v>67183.37700000001</v>
      </c>
      <c r="AE64" s="1">
        <f>SUM('石巻第１:石巻第２'!AE64)</f>
        <v>3919</v>
      </c>
      <c r="AF64" s="1">
        <f>SUM('石巻第１:石巻第２'!AF64)</f>
        <v>1127.1860000000001</v>
      </c>
      <c r="AG64" s="1">
        <f>SUM('石巻第１:石巻第２'!AG64)</f>
        <v>285077.173</v>
      </c>
      <c r="AH64" s="1">
        <f>SUM('石巻第１:石巻第２'!AH64)</f>
        <v>3468</v>
      </c>
      <c r="AI64" s="1">
        <f>SUM('石巻第１:石巻第２'!AI64)</f>
        <v>647.0989999999999</v>
      </c>
      <c r="AJ64" s="1">
        <f>SUM('石巻第１:石巻第２'!AJ64)</f>
        <v>233241.661</v>
      </c>
      <c r="AK64" s="1">
        <f>SUM('石巻第１:石巻第２'!AK64)</f>
        <v>2334</v>
      </c>
      <c r="AL64" s="1">
        <f>SUM('石巻第１:石巻第２'!AL64)</f>
        <v>278.774</v>
      </c>
      <c r="AM64" s="1">
        <f>SUM('石巻第１:石巻第２'!AM64)</f>
        <v>125091.301</v>
      </c>
      <c r="AN64" s="9">
        <f>SUM('石巻第１:石巻第２'!AN64)</f>
        <v>36372</v>
      </c>
      <c r="AO64" s="9">
        <f>SUM('石巻第１:石巻第２'!AO64)</f>
        <v>9400.515</v>
      </c>
      <c r="AP64" s="1">
        <f>SUM('石巻第１:石巻第２'!AP64)</f>
        <v>3117867.732000001</v>
      </c>
      <c r="AQ64" s="79" t="s">
        <v>23</v>
      </c>
      <c r="AR64" s="145" t="s">
        <v>80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>
        <f>SUM('石巻第１:石巻第２'!D65)</f>
        <v>64</v>
      </c>
      <c r="E65" s="2">
        <f>SUM('石巻第１:石巻第２'!E65)</f>
        <v>223.516</v>
      </c>
      <c r="F65" s="2">
        <f>SUM('石巻第１:石巻第２'!F65)</f>
        <v>18941.389</v>
      </c>
      <c r="G65" s="2">
        <f>SUM('石巻第１:石巻第２'!G65)</f>
        <v>60</v>
      </c>
      <c r="H65" s="2">
        <f>SUM('石巻第１:石巻第２'!H65)</f>
        <v>509.455</v>
      </c>
      <c r="I65" s="2">
        <f>SUM('石巻第１:石巻第２'!I65)</f>
        <v>27322.614</v>
      </c>
      <c r="J65" s="2">
        <f>SUM('石巻第１:石巻第２'!J65)</f>
        <v>75</v>
      </c>
      <c r="K65" s="2">
        <f>SUM('石巻第１:石巻第２'!K65)</f>
        <v>488.17</v>
      </c>
      <c r="L65" s="2">
        <f>SUM('石巻第１:石巻第２'!L65)</f>
        <v>33578.936</v>
      </c>
      <c r="M65" s="2">
        <f>SUM('石巻第１:石巻第２'!M65)</f>
        <v>68</v>
      </c>
      <c r="N65" s="2">
        <f>SUM('石巻第１:石巻第２'!N65)</f>
        <v>470.827</v>
      </c>
      <c r="O65" s="2">
        <f>SUM('石巻第１:石巻第２'!O65)</f>
        <v>32011.669</v>
      </c>
      <c r="P65" s="2">
        <f>SUM('石巻第１:石巻第２'!P65)</f>
        <v>91</v>
      </c>
      <c r="Q65" s="2">
        <f>SUM('石巻第１:石巻第２'!Q65)</f>
        <v>620.426</v>
      </c>
      <c r="R65" s="2">
        <f>SUM('石巻第１:石巻第２'!R65)</f>
        <v>47707.47</v>
      </c>
      <c r="S65" s="2">
        <f>SUM('石巻第１:石巻第２'!S65)</f>
        <v>103</v>
      </c>
      <c r="T65" s="2">
        <f>SUM('石巻第１:石巻第２'!T65)</f>
        <v>534.809</v>
      </c>
      <c r="U65" s="2">
        <f>SUM('石巻第１:石巻第２'!U65)</f>
        <v>56868.93</v>
      </c>
      <c r="V65" s="2">
        <f>SUM('石巻第１:石巻第２'!V65)</f>
        <v>42</v>
      </c>
      <c r="W65" s="2">
        <f>SUM('石巻第１:石巻第２'!W65)</f>
        <v>11.411</v>
      </c>
      <c r="X65" s="7">
        <f>SUM('石巻第１:石巻第２'!X65)</f>
        <v>1932.997</v>
      </c>
      <c r="Y65" s="2">
        <f>SUM('石巻第１:石巻第２'!Y65)</f>
        <v>41</v>
      </c>
      <c r="Z65" s="2">
        <f>SUM('石巻第１:石巻第２'!Z65)</f>
        <v>3.619</v>
      </c>
      <c r="AA65" s="2">
        <f>SUM('石巻第１:石巻第２'!AA65)</f>
        <v>1461.562</v>
      </c>
      <c r="AB65" s="2">
        <f>SUM('石巻第１:石巻第２'!AB65)</f>
        <v>107</v>
      </c>
      <c r="AC65" s="2">
        <f>SUM('石巻第１:石巻第２'!AC65)</f>
        <v>259.696</v>
      </c>
      <c r="AD65" s="2">
        <f>SUM('石巻第１:石巻第２'!AD65)</f>
        <v>37732.676</v>
      </c>
      <c r="AE65" s="2">
        <f>SUM('石巻第１:石巻第２'!AE65)</f>
        <v>98</v>
      </c>
      <c r="AF65" s="2">
        <f>SUM('石巻第１:石巻第２'!AF65)</f>
        <v>238.61</v>
      </c>
      <c r="AG65" s="2">
        <f>SUM('石巻第１:石巻第２'!AG65)</f>
        <v>38348.286</v>
      </c>
      <c r="AH65" s="2">
        <f>SUM('石巻第１:石巻第２'!AH65)</f>
        <v>95</v>
      </c>
      <c r="AI65" s="2">
        <f>SUM('石巻第１:石巻第２'!AI65)</f>
        <v>207.562</v>
      </c>
      <c r="AJ65" s="2">
        <f>SUM('石巻第１:石巻第２'!AJ65)</f>
        <v>26322.396</v>
      </c>
      <c r="AK65" s="2">
        <f>SUM('石巻第１:石巻第２'!AK65)</f>
        <v>70</v>
      </c>
      <c r="AL65" s="2">
        <f>SUM('石巻第１:石巻第２'!AL65)</f>
        <v>128.459</v>
      </c>
      <c r="AM65" s="2">
        <f>SUM('石巻第１:石巻第２'!AM65)</f>
        <v>24789.959</v>
      </c>
      <c r="AN65" s="2">
        <f>SUM('石巻第１:石巻第２'!AN65)</f>
        <v>914</v>
      </c>
      <c r="AO65" s="2">
        <f>SUM('石巻第１:石巻第２'!AO65)</f>
        <v>3696.5600000000004</v>
      </c>
      <c r="AP65" s="2">
        <f>SUM('石巻第１:石巻第２'!AP65)</f>
        <v>347018.884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81</v>
      </c>
      <c r="C66" s="112" t="s">
        <v>23</v>
      </c>
      <c r="D66" s="1">
        <f>SUM('石巻第１:石巻第２'!D66)</f>
        <v>0</v>
      </c>
      <c r="E66" s="1">
        <f>SUM('石巻第１:石巻第２'!E66)</f>
        <v>0</v>
      </c>
      <c r="F66" s="1">
        <f>SUM('石巻第１:石巻第２'!F66)</f>
        <v>0</v>
      </c>
      <c r="G66" s="1">
        <f>SUM('石巻第１:石巻第２'!G66)</f>
        <v>0</v>
      </c>
      <c r="H66" s="1">
        <f>SUM('石巻第１:石巻第２'!H66)</f>
        <v>0</v>
      </c>
      <c r="I66" s="1">
        <f>SUM('石巻第１:石巻第２'!I66)</f>
        <v>0</v>
      </c>
      <c r="J66" s="1">
        <f>SUM('石巻第１:石巻第２'!J66)</f>
        <v>0</v>
      </c>
      <c r="K66" s="1">
        <f>SUM('石巻第１:石巻第２'!K66)</f>
        <v>0</v>
      </c>
      <c r="L66" s="1">
        <f>SUM('石巻第１:石巻第２'!L66)</f>
        <v>0</v>
      </c>
      <c r="M66" s="1">
        <f>SUM('石巻第１:石巻第２'!M66)</f>
        <v>0</v>
      </c>
      <c r="N66" s="1">
        <f>SUM('石巻第１:石巻第２'!N66)</f>
        <v>0</v>
      </c>
      <c r="O66" s="1">
        <f>SUM('石巻第１:石巻第２'!O66)</f>
        <v>0</v>
      </c>
      <c r="P66" s="1">
        <f>SUM('石巻第１:石巻第２'!P66)</f>
        <v>0</v>
      </c>
      <c r="Q66" s="1">
        <f>SUM('石巻第１:石巻第２'!Q66)</f>
        <v>0</v>
      </c>
      <c r="R66" s="1">
        <f>SUM('石巻第１:石巻第２'!R66)</f>
        <v>0</v>
      </c>
      <c r="S66" s="1">
        <f>SUM('石巻第１:石巻第２'!S66)</f>
        <v>0</v>
      </c>
      <c r="T66" s="1">
        <f>SUM('石巻第１:石巻第２'!T66)</f>
        <v>0</v>
      </c>
      <c r="U66" s="1">
        <f>SUM('石巻第１:石巻第２'!U66)</f>
        <v>0</v>
      </c>
      <c r="V66" s="1">
        <f>SUM('石巻第１:石巻第２'!V66)</f>
        <v>0</v>
      </c>
      <c r="W66" s="1">
        <f>SUM('石巻第１:石巻第２'!W66)</f>
        <v>0</v>
      </c>
      <c r="X66" s="6">
        <f>SUM('石巻第１:石巻第２'!X66)</f>
        <v>0</v>
      </c>
      <c r="Y66" s="1">
        <f>SUM('石巻第１:石巻第２'!Y66)</f>
        <v>0</v>
      </c>
      <c r="Z66" s="1">
        <f>SUM('石巻第１:石巻第２'!Z66)</f>
        <v>0</v>
      </c>
      <c r="AA66" s="1">
        <f>SUM('石巻第１:石巻第２'!AA66)</f>
        <v>0</v>
      </c>
      <c r="AB66" s="1">
        <f>SUM('石巻第１:石巻第２'!AB66)</f>
        <v>0</v>
      </c>
      <c r="AC66" s="1">
        <f>SUM('石巻第１:石巻第２'!AC66)</f>
        <v>0</v>
      </c>
      <c r="AD66" s="1">
        <f>SUM('石巻第１:石巻第２'!AD66)</f>
        <v>0</v>
      </c>
      <c r="AE66" s="1">
        <f>SUM('石巻第１:石巻第２'!AE66)</f>
        <v>0</v>
      </c>
      <c r="AF66" s="1">
        <f>SUM('石巻第１:石巻第２'!AF66)</f>
        <v>0</v>
      </c>
      <c r="AG66" s="1">
        <f>SUM('石巻第１:石巻第２'!AG66)</f>
        <v>0</v>
      </c>
      <c r="AH66" s="1">
        <f>SUM('石巻第１:石巻第２'!AH66)</f>
        <v>0</v>
      </c>
      <c r="AI66" s="1">
        <f>SUM('石巻第１:石巻第２'!AI66)</f>
        <v>0</v>
      </c>
      <c r="AJ66" s="1">
        <f>SUM('石巻第１:石巻第２'!AJ66)</f>
        <v>0</v>
      </c>
      <c r="AK66" s="1">
        <f>SUM('石巻第１:石巻第２'!AK66)</f>
        <v>0</v>
      </c>
      <c r="AL66" s="1">
        <f>SUM('石巻第１:石巻第２'!AL66)</f>
        <v>0</v>
      </c>
      <c r="AM66" s="1">
        <f>SUM('石巻第１:石巻第２'!AM66)</f>
        <v>0</v>
      </c>
      <c r="AN66" s="1">
        <f>SUM('石巻第１:石巻第２'!AN66)</f>
        <v>0</v>
      </c>
      <c r="AO66" s="1">
        <f>SUM('石巻第１:石巻第２'!AO66)</f>
        <v>0</v>
      </c>
      <c r="AP66" s="1">
        <f>SUM('石巻第１:石巻第２'!AP66)</f>
        <v>0</v>
      </c>
      <c r="AQ66" s="79" t="s">
        <v>23</v>
      </c>
      <c r="AR66" s="145" t="s">
        <v>81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>
        <f>SUM('石巻第１:石巻第２'!D67)</f>
        <v>0</v>
      </c>
      <c r="E67" s="2">
        <f>SUM('石巻第１:石巻第２'!E67)</f>
        <v>0</v>
      </c>
      <c r="F67" s="2">
        <f>SUM('石巻第１:石巻第２'!F67)</f>
        <v>0</v>
      </c>
      <c r="G67" s="2">
        <f>SUM('石巻第１:石巻第２'!G67)</f>
        <v>0</v>
      </c>
      <c r="H67" s="2">
        <f>SUM('石巻第１:石巻第２'!H67)</f>
        <v>0</v>
      </c>
      <c r="I67" s="2">
        <f>SUM('石巻第１:石巻第２'!I67)</f>
        <v>0</v>
      </c>
      <c r="J67" s="2">
        <f>SUM('石巻第１:石巻第２'!J67)</f>
        <v>0</v>
      </c>
      <c r="K67" s="2">
        <f>SUM('石巻第１:石巻第２'!K67)</f>
        <v>0</v>
      </c>
      <c r="L67" s="2">
        <f>SUM('石巻第１:石巻第２'!L67)</f>
        <v>0</v>
      </c>
      <c r="M67" s="2">
        <f>SUM('石巻第１:石巻第２'!M67)</f>
        <v>0</v>
      </c>
      <c r="N67" s="2">
        <f>SUM('石巻第１:石巻第２'!N67)</f>
        <v>0</v>
      </c>
      <c r="O67" s="2">
        <f>SUM('石巻第１:石巻第２'!O67)</f>
        <v>0</v>
      </c>
      <c r="P67" s="2">
        <f>SUM('石巻第１:石巻第２'!P67)</f>
        <v>0</v>
      </c>
      <c r="Q67" s="2">
        <f>SUM('石巻第１:石巻第２'!Q67)</f>
        <v>0</v>
      </c>
      <c r="R67" s="2">
        <f>SUM('石巻第１:石巻第２'!R67)</f>
        <v>0</v>
      </c>
      <c r="S67" s="2">
        <f>SUM('石巻第１:石巻第２'!S67)</f>
        <v>0</v>
      </c>
      <c r="T67" s="2">
        <f>SUM('石巻第１:石巻第２'!T67)</f>
        <v>0</v>
      </c>
      <c r="U67" s="2">
        <f>SUM('石巻第１:石巻第２'!U67)</f>
        <v>0</v>
      </c>
      <c r="V67" s="2">
        <f>SUM('石巻第１:石巻第２'!V67)</f>
        <v>0</v>
      </c>
      <c r="W67" s="2">
        <f>SUM('石巻第１:石巻第２'!W67)</f>
        <v>0</v>
      </c>
      <c r="X67" s="7">
        <f>SUM('石巻第１:石巻第２'!X67)</f>
        <v>0</v>
      </c>
      <c r="Y67" s="2">
        <f>SUM('石巻第１:石巻第２'!Y67)</f>
        <v>0</v>
      </c>
      <c r="Z67" s="2">
        <f>SUM('石巻第１:石巻第２'!Z67)</f>
        <v>0</v>
      </c>
      <c r="AA67" s="2">
        <f>SUM('石巻第１:石巻第２'!AA67)</f>
        <v>0</v>
      </c>
      <c r="AB67" s="2">
        <f>SUM('石巻第１:石巻第２'!AB67)</f>
        <v>0</v>
      </c>
      <c r="AC67" s="2">
        <f>SUM('石巻第１:石巻第２'!AC67)</f>
        <v>0</v>
      </c>
      <c r="AD67" s="2">
        <f>SUM('石巻第１:石巻第２'!AD67)</f>
        <v>0</v>
      </c>
      <c r="AE67" s="2">
        <f>SUM('石巻第１:石巻第２'!AE67)</f>
        <v>0</v>
      </c>
      <c r="AF67" s="2">
        <f>SUM('石巻第１:石巻第２'!AF67)</f>
        <v>0</v>
      </c>
      <c r="AG67" s="2">
        <f>SUM('石巻第１:石巻第２'!AG67)</f>
        <v>0</v>
      </c>
      <c r="AH67" s="2">
        <f>SUM('石巻第１:石巻第２'!AH67)</f>
        <v>0</v>
      </c>
      <c r="AI67" s="2">
        <f>SUM('石巻第１:石巻第２'!AI67)</f>
        <v>0</v>
      </c>
      <c r="AJ67" s="2">
        <f>SUM('石巻第１:石巻第２'!AJ67)</f>
        <v>0</v>
      </c>
      <c r="AK67" s="2">
        <f>SUM('石巻第１:石巻第２'!AK67)</f>
        <v>0</v>
      </c>
      <c r="AL67" s="2">
        <f>SUM('石巻第１:石巻第２'!AL67)</f>
        <v>0</v>
      </c>
      <c r="AM67" s="2">
        <f>SUM('石巻第１:石巻第２'!AM67)</f>
        <v>0</v>
      </c>
      <c r="AN67" s="2">
        <f>SUM('石巻第１:石巻第２'!AN67)</f>
        <v>0</v>
      </c>
      <c r="AO67" s="2">
        <f>SUM('石巻第１:石巻第２'!AO67)</f>
        <v>0</v>
      </c>
      <c r="AP67" s="2">
        <f>SUM('石巻第１:石巻第２'!AP67)</f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f>SUM('石巻第１:石巻第２'!D68)</f>
        <v>2887</v>
      </c>
      <c r="E68" s="1">
        <f>SUM('石巻第１:石巻第２'!E68)</f>
        <v>3894.614</v>
      </c>
      <c r="F68" s="1">
        <f>SUM('石巻第１:石巻第２'!F68)</f>
        <v>604870.264</v>
      </c>
      <c r="G68" s="1">
        <f>SUM('石巻第１:石巻第２'!G68)</f>
        <v>3097</v>
      </c>
      <c r="H68" s="1">
        <f>SUM('石巻第１:石巻第２'!H68)</f>
        <v>3724.447</v>
      </c>
      <c r="I68" s="1">
        <f>SUM('石巻第１:石巻第２'!I68)</f>
        <v>608756.289</v>
      </c>
      <c r="J68" s="1">
        <f>SUM('石巻第１:石巻第２'!J68)</f>
        <v>3090</v>
      </c>
      <c r="K68" s="1">
        <f>SUM('石巻第１:石巻第２'!K68)</f>
        <v>4250.597000000001</v>
      </c>
      <c r="L68" s="1">
        <f>SUM('石巻第１:石巻第２'!L68)</f>
        <v>625080.412</v>
      </c>
      <c r="M68" s="1">
        <f>SUM('石巻第１:石巻第２'!M68)</f>
        <v>3957</v>
      </c>
      <c r="N68" s="1">
        <f>SUM('石巻第１:石巻第２'!N68)</f>
        <v>4470.5109999999995</v>
      </c>
      <c r="O68" s="1">
        <f>SUM('石巻第１:石巻第２'!O68)</f>
        <v>885441.7969999999</v>
      </c>
      <c r="P68" s="1">
        <f>SUM('石巻第１:石巻第２'!P68)</f>
        <v>5248</v>
      </c>
      <c r="Q68" s="1">
        <f>SUM('石巻第１:石巻第２'!Q68)</f>
        <v>8029.223999999999</v>
      </c>
      <c r="R68" s="1">
        <f>SUM('石巻第１:石巻第２'!R68)</f>
        <v>1016148.1140000001</v>
      </c>
      <c r="S68" s="1">
        <f>SUM('石巻第１:石巻第２'!S68)</f>
        <v>6561</v>
      </c>
      <c r="T68" s="1">
        <f>SUM('石巻第１:石巻第２'!T68)</f>
        <v>11833.086</v>
      </c>
      <c r="U68" s="1">
        <f>SUM('石巻第１:石巻第２'!U68)</f>
        <v>1928452.687</v>
      </c>
      <c r="V68" s="1">
        <f>SUM('石巻第１:石巻第２'!V68)</f>
        <v>4883</v>
      </c>
      <c r="W68" s="1">
        <f>SUM('石巻第１:石巻第２'!W68)</f>
        <v>8457.501</v>
      </c>
      <c r="X68" s="6">
        <f>SUM('石巻第１:石巻第２'!X68)</f>
        <v>1511601.148</v>
      </c>
      <c r="Y68" s="1">
        <f>SUM('石巻第１:石巻第２'!Y68)</f>
        <v>4141</v>
      </c>
      <c r="Z68" s="1">
        <f>SUM('石巻第１:石巻第２'!Z68)</f>
        <v>5330.758000000001</v>
      </c>
      <c r="AA68" s="1">
        <f>SUM('石巻第１:石巻第２'!AA68)</f>
        <v>910653.6</v>
      </c>
      <c r="AB68" s="1">
        <f>SUM('石巻第１:石巻第２'!AB68)</f>
        <v>3663</v>
      </c>
      <c r="AC68" s="1">
        <f>SUM('石巻第１:石巻第２'!AC68)</f>
        <v>5808.374000000001</v>
      </c>
      <c r="AD68" s="1">
        <f>SUM('石巻第１:石巻第２'!AD68)</f>
        <v>892944.1810000001</v>
      </c>
      <c r="AE68" s="1">
        <f>SUM('石巻第１:石巻第２'!AE68)</f>
        <v>5367</v>
      </c>
      <c r="AF68" s="1">
        <f>SUM('石巻第１:石巻第２'!AF68)</f>
        <v>7236.438999999999</v>
      </c>
      <c r="AG68" s="1">
        <f>SUM('石巻第１:石巻第２'!AG68)</f>
        <v>1189267.2870000002</v>
      </c>
      <c r="AH68" s="1">
        <f>SUM('石巻第１:石巻第２'!AH68)</f>
        <v>4697</v>
      </c>
      <c r="AI68" s="1">
        <f>SUM('石巻第１:石巻第２'!AI68)</f>
        <v>5762.07</v>
      </c>
      <c r="AJ68" s="1">
        <f>SUM('石巻第１:石巻第２'!AJ68)</f>
        <v>972365.0049999999</v>
      </c>
      <c r="AK68" s="1">
        <f>SUM('石巻第１:石巻第２'!AK68)</f>
        <v>3508</v>
      </c>
      <c r="AL68" s="1">
        <f>SUM('石巻第１:石巻第２'!AL68)</f>
        <v>7711.893</v>
      </c>
      <c r="AM68" s="1">
        <f>SUM('石巻第１:石巻第２'!AM68)</f>
        <v>1105047.5159999998</v>
      </c>
      <c r="AN68" s="9">
        <f>SUM('石巻第１:石巻第２'!AN68)</f>
        <v>51099</v>
      </c>
      <c r="AO68" s="1">
        <f>SUM('石巻第１:石巻第２'!AO68)</f>
        <v>76509.51399999998</v>
      </c>
      <c r="AP68" s="1">
        <f>SUM('石巻第１:石巻第２'!AP68)</f>
        <v>12250628.3</v>
      </c>
      <c r="AQ68" s="94" t="s">
        <v>23</v>
      </c>
      <c r="AR68" s="168" t="s">
        <v>100</v>
      </c>
      <c r="AS68" s="169"/>
      <c r="AT68" s="52"/>
    </row>
    <row r="69" spans="1:46" ht="18.75">
      <c r="A69" s="181"/>
      <c r="B69" s="182"/>
      <c r="C69" s="116" t="s">
        <v>24</v>
      </c>
      <c r="D69" s="2">
        <f>SUM('石巻第１:石巻第２'!D69)</f>
        <v>83</v>
      </c>
      <c r="E69" s="2">
        <f>SUM('石巻第１:石巻第２'!E69)</f>
        <v>3803.859</v>
      </c>
      <c r="F69" s="2">
        <f>SUM('石巻第１:石巻第２'!F69)</f>
        <v>139111.69700000001</v>
      </c>
      <c r="G69" s="2">
        <f>SUM('石巻第１:石巻第２'!G69)</f>
        <v>69</v>
      </c>
      <c r="H69" s="2">
        <f>SUM('石巻第１:石巻第２'!H69)</f>
        <v>905.136</v>
      </c>
      <c r="I69" s="2">
        <f>SUM('石巻第１:石巻第２'!I69)</f>
        <v>56887.103</v>
      </c>
      <c r="J69" s="2">
        <f>SUM('石巻第１:石巻第２'!J69)</f>
        <v>81</v>
      </c>
      <c r="K69" s="2">
        <f>SUM('石巻第１:石巻第２'!K69)</f>
        <v>519.251</v>
      </c>
      <c r="L69" s="2">
        <f>SUM('石巻第１:石巻第２'!L69)</f>
        <v>41529.579</v>
      </c>
      <c r="M69" s="2">
        <f>SUM('石巻第１:石巻第２'!M69)</f>
        <v>71</v>
      </c>
      <c r="N69" s="2">
        <f>SUM('石巻第１:石巻第２'!N69)</f>
        <v>477.23</v>
      </c>
      <c r="O69" s="2">
        <f>SUM('石巻第１:石巻第２'!O69)</f>
        <v>33533.823000000004</v>
      </c>
      <c r="P69" s="2">
        <f>SUM('石巻第１:石巻第２'!P69)</f>
        <v>93</v>
      </c>
      <c r="Q69" s="2">
        <f>SUM('石巻第１:石巻第２'!Q69)</f>
        <v>620.577</v>
      </c>
      <c r="R69" s="2">
        <f>SUM('石巻第１:石巻第２'!R69)</f>
        <v>47734.319</v>
      </c>
      <c r="S69" s="2">
        <f>SUM('石巻第１:石巻第２'!S69)</f>
        <v>155</v>
      </c>
      <c r="T69" s="2">
        <f>SUM('石巻第１:石巻第２'!T69)</f>
        <v>2977.803</v>
      </c>
      <c r="U69" s="2">
        <f>SUM('石巻第１:石巻第２'!U69)</f>
        <v>471120.92</v>
      </c>
      <c r="V69" s="2">
        <f>SUM('石巻第１:石巻第２'!V69)</f>
        <v>100</v>
      </c>
      <c r="W69" s="2">
        <f>SUM('石巻第１:石巻第２'!W69)</f>
        <v>8920.656</v>
      </c>
      <c r="X69" s="7">
        <f>SUM('石巻第１:石巻第２'!X69)</f>
        <v>1349817.964</v>
      </c>
      <c r="Y69" s="2">
        <f>SUM('石巻第１:石巻第２'!Y69)</f>
        <v>125</v>
      </c>
      <c r="Z69" s="2">
        <f>SUM('石巻第１:石巻第２'!Z69)</f>
        <v>9324.967</v>
      </c>
      <c r="AA69" s="2">
        <f>SUM('石巻第１:石巻第２'!AA69)</f>
        <v>1275214.513</v>
      </c>
      <c r="AB69" s="2">
        <f>SUM('石巻第１:石巻第２'!AB69)</f>
        <v>163</v>
      </c>
      <c r="AC69" s="2">
        <f>SUM('石巻第１:石巻第２'!AC69)</f>
        <v>3814.0289999999995</v>
      </c>
      <c r="AD69" s="2">
        <f>SUM('石巻第１:石巻第２'!AD69)</f>
        <v>458423.576</v>
      </c>
      <c r="AE69" s="2">
        <f>SUM('石巻第１:石巻第２'!AE69)</f>
        <v>157</v>
      </c>
      <c r="AF69" s="2">
        <f>SUM('石巻第１:石巻第２'!AF69)</f>
        <v>6011.144</v>
      </c>
      <c r="AG69" s="2">
        <f>SUM('石巻第１:石巻第２'!AG69)</f>
        <v>640523.51</v>
      </c>
      <c r="AH69" s="2">
        <f>SUM('石巻第１:石巻第２'!AH69)</f>
        <v>156</v>
      </c>
      <c r="AI69" s="2">
        <f>SUM('石巻第１:石巻第２'!AI69)</f>
        <v>6800.43</v>
      </c>
      <c r="AJ69" s="2">
        <f>SUM('石巻第１:石巻第２'!AJ69)</f>
        <v>650847.0179999999</v>
      </c>
      <c r="AK69" s="2">
        <f>SUM('石巻第１:石巻第２'!AK69)</f>
        <v>134</v>
      </c>
      <c r="AL69" s="2">
        <f>SUM('石巻第１:石巻第２'!AL69)</f>
        <v>7993.034</v>
      </c>
      <c r="AM69" s="2">
        <f>SUM('石巻第１:石巻第２'!AM69)</f>
        <v>637408.9070000001</v>
      </c>
      <c r="AN69" s="8">
        <f>SUM('石巻第１:石巻第２'!AN69)</f>
        <v>1387</v>
      </c>
      <c r="AO69" s="2">
        <f>SUM('石巻第１:石巻第２'!AO69)</f>
        <v>52168.115999999995</v>
      </c>
      <c r="AP69" s="2">
        <f>SUM('石巻第１:石巻第２'!AP69)</f>
        <v>5802152.9290000005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/>
      <c r="C70" s="48"/>
      <c r="D70" s="10">
        <f>SUM('石巻第１:石巻第２'!D70)</f>
        <v>0</v>
      </c>
      <c r="E70" s="11">
        <f>SUM('石巻第１:石巻第２'!E70)</f>
        <v>0</v>
      </c>
      <c r="F70" s="11">
        <f>SUM('石巻第１:石巻第２'!F70)</f>
        <v>0</v>
      </c>
      <c r="G70" s="10">
        <f>SUM('石巻第１:石巻第２'!G70)</f>
        <v>0</v>
      </c>
      <c r="H70" s="11">
        <f>SUM('石巻第１:石巻第２'!H70)</f>
        <v>0</v>
      </c>
      <c r="I70" s="11">
        <f>SUM('石巻第１:石巻第２'!I70)</f>
        <v>0</v>
      </c>
      <c r="J70" s="10">
        <f>SUM('石巻第１:石巻第２'!J70)</f>
        <v>0</v>
      </c>
      <c r="K70" s="11">
        <f>SUM('石巻第１:石巻第２'!K70)</f>
        <v>0</v>
      </c>
      <c r="L70" s="11">
        <f>SUM('石巻第１:石巻第２'!L70)</f>
        <v>0</v>
      </c>
      <c r="M70" s="10">
        <f>SUM('石巻第１:石巻第２'!M70)</f>
        <v>0</v>
      </c>
      <c r="N70" s="11">
        <f>SUM('石巻第１:石巻第２'!N70)</f>
        <v>0</v>
      </c>
      <c r="O70" s="11">
        <f>SUM('石巻第１:石巻第２'!O70)</f>
        <v>0</v>
      </c>
      <c r="P70" s="10">
        <f>SUM('石巻第１:石巻第２'!P70)</f>
        <v>0</v>
      </c>
      <c r="Q70" s="11">
        <f>SUM('石巻第１:石巻第２'!Q70)</f>
        <v>0</v>
      </c>
      <c r="R70" s="11">
        <f>SUM('石巻第１:石巻第２'!R70)</f>
        <v>0</v>
      </c>
      <c r="S70" s="10">
        <f>SUM('石巻第１:石巻第２'!S70)</f>
        <v>0</v>
      </c>
      <c r="T70" s="11">
        <f>SUM('石巻第１:石巻第２'!T70)</f>
        <v>0</v>
      </c>
      <c r="U70" s="11">
        <f>SUM('石巻第１:石巻第２'!U70)</f>
        <v>0</v>
      </c>
      <c r="V70" s="10">
        <f>SUM('石巻第１:石巻第２'!V70)</f>
        <v>0</v>
      </c>
      <c r="W70" s="11">
        <f>SUM('石巻第１:石巻第２'!W70)</f>
        <v>0</v>
      </c>
      <c r="X70" s="12">
        <f>SUM('石巻第１:石巻第２'!X70)</f>
        <v>0</v>
      </c>
      <c r="Y70" s="10">
        <f>SUM('石巻第１:石巻第２'!Y70)</f>
        <v>0</v>
      </c>
      <c r="Z70" s="11">
        <f>SUM('石巻第１:石巻第２'!Z70)</f>
        <v>0</v>
      </c>
      <c r="AA70" s="11">
        <f>SUM('石巻第１:石巻第２'!AA70)</f>
        <v>0</v>
      </c>
      <c r="AB70" s="10">
        <f>SUM('石巻第１:石巻第２'!AB70)</f>
        <v>0</v>
      </c>
      <c r="AC70" s="11">
        <f>SUM('石巻第１:石巻第２'!AC70)</f>
        <v>0</v>
      </c>
      <c r="AD70" s="11">
        <f>SUM('石巻第１:石巻第２'!AD70)</f>
        <v>0</v>
      </c>
      <c r="AE70" s="10">
        <f>SUM('石巻第１:石巻第２'!AE70)</f>
        <v>0</v>
      </c>
      <c r="AF70" s="11">
        <f>SUM('石巻第１:石巻第２'!AF70)</f>
        <v>0</v>
      </c>
      <c r="AG70" s="11">
        <f>SUM('石巻第１:石巻第２'!AG70)</f>
        <v>0</v>
      </c>
      <c r="AH70" s="10">
        <f>SUM('石巻第１:石巻第２'!AH70)</f>
        <v>0</v>
      </c>
      <c r="AI70" s="11">
        <f>SUM('石巻第１:石巻第２'!AI70)</f>
        <v>0</v>
      </c>
      <c r="AJ70" s="11">
        <f>SUM('石巻第１:石巻第２'!AJ70)</f>
        <v>0</v>
      </c>
      <c r="AK70" s="10">
        <f>SUM('石巻第１:石巻第２'!AK70)</f>
        <v>0</v>
      </c>
      <c r="AL70" s="11">
        <f>SUM('石巻第１:石巻第２'!AL70)</f>
        <v>0</v>
      </c>
      <c r="AM70" s="11">
        <f>SUM('石巻第１:石巻第２'!AM70)</f>
        <v>0</v>
      </c>
      <c r="AN70" s="11">
        <f>SUM('石巻第１:石巻第２'!AN70)</f>
        <v>0</v>
      </c>
      <c r="AO70" s="11">
        <f>SUM('石巻第１:石巻第２'!AO70)</f>
        <v>0</v>
      </c>
      <c r="AP70" s="11">
        <f>SUM('石巻第１:石巻第２'!AP70)</f>
        <v>0</v>
      </c>
      <c r="AQ70" s="175" t="s">
        <v>102</v>
      </c>
      <c r="AR70" s="151"/>
      <c r="AS70" s="176"/>
      <c r="AT70" s="52"/>
    </row>
    <row r="71" spans="1:46" ht="19.5" thickBot="1">
      <c r="A71" s="172" t="s">
        <v>104</v>
      </c>
      <c r="B71" s="183"/>
      <c r="C71" s="48"/>
      <c r="D71" s="10">
        <f>SUM('石巻第１:石巻第２'!D71)</f>
        <v>2970</v>
      </c>
      <c r="E71" s="11">
        <f>SUM('石巻第１:石巻第２'!E71)</f>
        <v>7698.473</v>
      </c>
      <c r="F71" s="11">
        <f>SUM('石巻第１:石巻第２'!F71)</f>
        <v>743981.961</v>
      </c>
      <c r="G71" s="10">
        <f>SUM('石巻第１:石巻第２'!G71)</f>
        <v>3166</v>
      </c>
      <c r="H71" s="11">
        <f>SUM('石巻第１:石巻第２'!H71)</f>
        <v>4629.583</v>
      </c>
      <c r="I71" s="11">
        <f>SUM('石巻第１:石巻第２'!I71)</f>
        <v>665643.392</v>
      </c>
      <c r="J71" s="10">
        <f>SUM('石巻第１:石巻第２'!J71)</f>
        <v>3171</v>
      </c>
      <c r="K71" s="11">
        <f>SUM('石巻第１:石巻第２'!K71)</f>
        <v>4769.848000000001</v>
      </c>
      <c r="L71" s="11">
        <f>SUM('石巻第１:石巻第２'!L71)</f>
        <v>666609.991</v>
      </c>
      <c r="M71" s="10">
        <f>SUM('石巻第１:石巻第２'!M71)</f>
        <v>4028</v>
      </c>
      <c r="N71" s="11">
        <f>SUM('石巻第１:石巻第２'!N71)</f>
        <v>4947.741</v>
      </c>
      <c r="O71" s="11">
        <f>SUM('石巻第１:石巻第２'!O71)</f>
        <v>918975.6199999999</v>
      </c>
      <c r="P71" s="10">
        <f>SUM('石巻第１:石巻第２'!P71)</f>
        <v>5341</v>
      </c>
      <c r="Q71" s="11">
        <f>SUM('石巻第１:石巻第２'!Q71)</f>
        <v>8649.801</v>
      </c>
      <c r="R71" s="11">
        <f>SUM('石巻第１:石巻第２'!R71)</f>
        <v>1063882.433</v>
      </c>
      <c r="S71" s="10">
        <f>SUM('石巻第１:石巻第２'!S71)</f>
        <v>6716</v>
      </c>
      <c r="T71" s="11">
        <f>SUM('石巻第１:石巻第２'!T71)</f>
        <v>14810.889</v>
      </c>
      <c r="U71" s="11">
        <f>SUM('石巻第１:石巻第２'!U71)</f>
        <v>2399573.6070000003</v>
      </c>
      <c r="V71" s="10">
        <f>SUM('石巻第１:石巻第２'!V71)</f>
        <v>4983</v>
      </c>
      <c r="W71" s="11">
        <f>SUM('石巻第１:石巻第２'!W71)</f>
        <v>17378.157000000003</v>
      </c>
      <c r="X71" s="12">
        <f>SUM('石巻第１:石巻第２'!X71)</f>
        <v>2861419.1119999997</v>
      </c>
      <c r="Y71" s="10">
        <f>SUM('石巻第１:石巻第２'!Y71)</f>
        <v>4266</v>
      </c>
      <c r="Z71" s="11">
        <f>SUM('石巻第１:石巻第２'!Z71)</f>
        <v>14655.725000000002</v>
      </c>
      <c r="AA71" s="11">
        <f>SUM('石巻第１:石巻第２'!AA71)</f>
        <v>2185868.113</v>
      </c>
      <c r="AB71" s="10">
        <f>SUM('石巻第１:石巻第２'!AB71)</f>
        <v>3826</v>
      </c>
      <c r="AC71" s="11">
        <f>SUM('石巻第１:石巻第２'!AC71)</f>
        <v>9622.403</v>
      </c>
      <c r="AD71" s="11">
        <f>SUM('石巻第１:石巻第２'!AD71)</f>
        <v>1351367.757</v>
      </c>
      <c r="AE71" s="10">
        <f>SUM('石巻第１:石巻第２'!AE71)</f>
        <v>5524</v>
      </c>
      <c r="AF71" s="11">
        <f>SUM('石巻第１:石巻第２'!AF71)</f>
        <v>13247.582999999999</v>
      </c>
      <c r="AG71" s="11">
        <f>SUM('石巻第１:石巻第２'!AG71)</f>
        <v>1829790.7970000003</v>
      </c>
      <c r="AH71" s="10">
        <f>SUM('石巻第１:石巻第２'!AH71)</f>
        <v>4853</v>
      </c>
      <c r="AI71" s="11">
        <f>SUM('石巻第１:石巻第２'!AI71)</f>
        <v>12562.5</v>
      </c>
      <c r="AJ71" s="11">
        <f>SUM('石巻第１:石巻第２'!AJ71)</f>
        <v>1623212.0229999998</v>
      </c>
      <c r="AK71" s="10">
        <f>SUM('石巻第１:石巻第２'!AK71)</f>
        <v>3642</v>
      </c>
      <c r="AL71" s="11">
        <f>SUM('石巻第１:石巻第２'!AL71)</f>
        <v>15704.927</v>
      </c>
      <c r="AM71" s="11">
        <f>SUM('石巻第１:石巻第２'!AM71)</f>
        <v>1742456.423</v>
      </c>
      <c r="AN71" s="11">
        <f>SUM('石巻第１:石巻第２'!AN71)</f>
        <v>52486</v>
      </c>
      <c r="AO71" s="11">
        <f>SUM('石巻第１:石巻第２'!AO71)</f>
        <v>128677.62999999999</v>
      </c>
      <c r="AP71" s="11">
        <f>SUM('石巻第１:石巻第２'!AP71)</f>
        <v>18052781.229</v>
      </c>
      <c r="AQ71" s="165" t="s">
        <v>104</v>
      </c>
      <c r="AR71" s="166"/>
      <c r="AS71" s="167"/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67">
    <mergeCell ref="AQ71:AS71"/>
    <mergeCell ref="AR68:AS69"/>
    <mergeCell ref="A70:B70"/>
    <mergeCell ref="A71:B71"/>
    <mergeCell ref="A68:B69"/>
    <mergeCell ref="AQ70:AS70"/>
    <mergeCell ref="AR66:AR67"/>
    <mergeCell ref="AR56:AS57"/>
    <mergeCell ref="AR59:AS59"/>
    <mergeCell ref="A1:X1"/>
    <mergeCell ref="A62:B62"/>
    <mergeCell ref="B64:B65"/>
    <mergeCell ref="B66:B67"/>
    <mergeCell ref="AR52:AR53"/>
    <mergeCell ref="AR54:AR55"/>
    <mergeCell ref="AR62:AS62"/>
    <mergeCell ref="AR32:AR33"/>
    <mergeCell ref="AR34:AR35"/>
    <mergeCell ref="AR64:AR65"/>
    <mergeCell ref="AR40:AR41"/>
    <mergeCell ref="AR42:AR43"/>
    <mergeCell ref="AR48:AR49"/>
    <mergeCell ref="AR50:AR51"/>
    <mergeCell ref="AR44:AR45"/>
    <mergeCell ref="AR46:AR47"/>
    <mergeCell ref="AR16:AR17"/>
    <mergeCell ref="AR18:AR19"/>
    <mergeCell ref="AR24:AR25"/>
    <mergeCell ref="AR26:AR27"/>
    <mergeCell ref="AR28:AR29"/>
    <mergeCell ref="AR30:AR31"/>
    <mergeCell ref="B10:B11"/>
    <mergeCell ref="B8:B9"/>
    <mergeCell ref="B14:B15"/>
    <mergeCell ref="B12:B13"/>
    <mergeCell ref="AR36:AR37"/>
    <mergeCell ref="AR38:AR39"/>
    <mergeCell ref="AR22:AR23"/>
    <mergeCell ref="AR10:AR11"/>
    <mergeCell ref="AR12:AR13"/>
    <mergeCell ref="AR14:AR15"/>
    <mergeCell ref="B30:B31"/>
    <mergeCell ref="B28:B29"/>
    <mergeCell ref="B26:B27"/>
    <mergeCell ref="B24:B25"/>
    <mergeCell ref="B6:B7"/>
    <mergeCell ref="AR6:AR7"/>
    <mergeCell ref="AR8:AR9"/>
    <mergeCell ref="AR20:AR21"/>
    <mergeCell ref="B18:B19"/>
    <mergeCell ref="B16:B17"/>
    <mergeCell ref="B46:B47"/>
    <mergeCell ref="B44:B45"/>
    <mergeCell ref="B42:B43"/>
    <mergeCell ref="B40:B41"/>
    <mergeCell ref="B34:B35"/>
    <mergeCell ref="B32:B33"/>
    <mergeCell ref="A59:B59"/>
    <mergeCell ref="A56:B57"/>
    <mergeCell ref="B48:B49"/>
    <mergeCell ref="B38:B39"/>
    <mergeCell ref="B22:B23"/>
    <mergeCell ref="B20:B21"/>
    <mergeCell ref="B36:B37"/>
    <mergeCell ref="B54:B55"/>
    <mergeCell ref="B52:B53"/>
    <mergeCell ref="B50:B5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2"/>
  <sheetViews>
    <sheetView zoomScale="85" zoomScaleNormal="85" zoomScaleSheetLayoutView="55" zoomScalePageLayoutView="0" workbookViewId="0" topLeftCell="C3">
      <pane xSplit="1" ySplit="3" topLeftCell="D6" activePane="bottomRight" state="frozen"/>
      <selection pane="topLeft" activeCell="C3" sqref="C3"/>
      <selection pane="topRight" activeCell="D3" sqref="D3"/>
      <selection pane="bottomLeft" activeCell="C6" sqref="C6"/>
      <selection pane="bottomRight" activeCell="D6" sqref="D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7" bestFit="1" customWidth="1"/>
    <col min="20" max="20" width="16.625" style="47" customWidth="1"/>
    <col min="21" max="21" width="18.125" style="47" bestFit="1" customWidth="1"/>
    <col min="22" max="22" width="15.25390625" style="47" bestFit="1" customWidth="1"/>
    <col min="23" max="23" width="16.625" style="47" customWidth="1"/>
    <col min="24" max="24" width="18.125" style="47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71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71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83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24">
      <c r="A6" s="81" t="s">
        <v>21</v>
      </c>
      <c r="B6" s="145" t="s">
        <v>22</v>
      </c>
      <c r="C6" s="112" t="s">
        <v>23</v>
      </c>
      <c r="D6" s="113"/>
      <c r="E6" s="113"/>
      <c r="F6" s="113"/>
      <c r="G6" s="114"/>
      <c r="H6" s="114"/>
      <c r="I6" s="114"/>
      <c r="J6" s="1"/>
      <c r="K6" s="1"/>
      <c r="L6" s="1"/>
      <c r="M6" s="1"/>
      <c r="N6" s="1"/>
      <c r="O6" s="1"/>
      <c r="P6" s="113"/>
      <c r="Q6" s="113"/>
      <c r="R6" s="113"/>
      <c r="S6" s="113"/>
      <c r="T6" s="113"/>
      <c r="U6" s="113"/>
      <c r="V6" s="115"/>
      <c r="W6" s="115"/>
      <c r="X6" s="14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24">
      <c r="A7" s="81"/>
      <c r="B7" s="146"/>
      <c r="C7" s="116" t="s">
        <v>24</v>
      </c>
      <c r="D7" s="117"/>
      <c r="E7" s="117"/>
      <c r="F7" s="117"/>
      <c r="G7" s="118"/>
      <c r="H7" s="118"/>
      <c r="I7" s="118"/>
      <c r="J7" s="2"/>
      <c r="K7" s="2"/>
      <c r="L7" s="2"/>
      <c r="M7" s="2"/>
      <c r="N7" s="2"/>
      <c r="O7" s="2"/>
      <c r="P7" s="117"/>
      <c r="Q7" s="117"/>
      <c r="R7" s="117"/>
      <c r="S7" s="117"/>
      <c r="T7" s="117"/>
      <c r="U7" s="117"/>
      <c r="V7" s="119"/>
      <c r="W7" s="119"/>
      <c r="X7" s="120"/>
      <c r="Y7" s="117">
        <v>3</v>
      </c>
      <c r="Z7" s="117">
        <v>170.343</v>
      </c>
      <c r="AA7" s="117">
        <v>58854.989</v>
      </c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2">
        <f aca="true" t="shared" si="0" ref="AN7:AN60">+D7+G7+J7+M7+P7+S7+V7+Y7+AB7+AE7+AH7+AK7</f>
        <v>3</v>
      </c>
      <c r="AO7" s="2">
        <f aca="true" t="shared" si="1" ref="AO7:AO60">+E7+H7+K7+N7+Q7+T7+W7+Z7+AC7+AF7+AI7+AL7</f>
        <v>170.343</v>
      </c>
      <c r="AP7" s="2">
        <f aca="true" t="shared" si="2" ref="AP7:AP60">+F7+I7+L7+O7+R7+U7+X7+AA7+AD7+AG7+AJ7+AM7</f>
        <v>58854.989</v>
      </c>
      <c r="AQ7" s="85" t="s">
        <v>24</v>
      </c>
      <c r="AR7" s="146"/>
      <c r="AS7" s="80"/>
      <c r="AT7" s="52"/>
    </row>
    <row r="8" spans="1:46" ht="24">
      <c r="A8" s="81" t="s">
        <v>25</v>
      </c>
      <c r="B8" s="145" t="s">
        <v>26</v>
      </c>
      <c r="C8" s="112" t="s">
        <v>23</v>
      </c>
      <c r="D8" s="113"/>
      <c r="E8" s="113"/>
      <c r="F8" s="113"/>
      <c r="G8" s="114"/>
      <c r="H8" s="114"/>
      <c r="I8" s="114"/>
      <c r="J8" s="1"/>
      <c r="K8" s="1"/>
      <c r="L8" s="1"/>
      <c r="M8" s="1"/>
      <c r="N8" s="1"/>
      <c r="O8" s="1"/>
      <c r="P8" s="113"/>
      <c r="Q8" s="113"/>
      <c r="R8" s="113"/>
      <c r="S8" s="113"/>
      <c r="T8" s="113"/>
      <c r="U8" s="113"/>
      <c r="V8" s="115"/>
      <c r="W8" s="115"/>
      <c r="X8" s="14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24">
      <c r="A9" s="81"/>
      <c r="B9" s="146"/>
      <c r="C9" s="116" t="s">
        <v>24</v>
      </c>
      <c r="D9" s="117"/>
      <c r="E9" s="117"/>
      <c r="F9" s="117"/>
      <c r="G9" s="118"/>
      <c r="H9" s="118"/>
      <c r="I9" s="118"/>
      <c r="J9" s="2"/>
      <c r="K9" s="2"/>
      <c r="L9" s="2"/>
      <c r="M9" s="2"/>
      <c r="N9" s="2"/>
      <c r="O9" s="2"/>
      <c r="P9" s="117"/>
      <c r="Q9" s="117"/>
      <c r="R9" s="117"/>
      <c r="S9" s="117"/>
      <c r="T9" s="117"/>
      <c r="U9" s="117"/>
      <c r="V9" s="119"/>
      <c r="W9" s="119"/>
      <c r="X9" s="120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24">
      <c r="A10" s="81" t="s">
        <v>27</v>
      </c>
      <c r="B10" s="145" t="s">
        <v>28</v>
      </c>
      <c r="C10" s="112" t="s">
        <v>23</v>
      </c>
      <c r="D10" s="113"/>
      <c r="E10" s="113"/>
      <c r="F10" s="113"/>
      <c r="G10" s="114"/>
      <c r="H10" s="114"/>
      <c r="I10" s="114"/>
      <c r="J10" s="1"/>
      <c r="K10" s="1"/>
      <c r="L10" s="1"/>
      <c r="M10" s="1"/>
      <c r="N10" s="1"/>
      <c r="O10" s="1"/>
      <c r="P10" s="113"/>
      <c r="Q10" s="113"/>
      <c r="R10" s="113"/>
      <c r="S10" s="113"/>
      <c r="T10" s="113"/>
      <c r="U10" s="113"/>
      <c r="V10" s="115"/>
      <c r="W10" s="115"/>
      <c r="X10" s="14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24">
      <c r="A11" s="87"/>
      <c r="B11" s="146"/>
      <c r="C11" s="116" t="s">
        <v>24</v>
      </c>
      <c r="D11" s="117"/>
      <c r="E11" s="117"/>
      <c r="F11" s="117"/>
      <c r="G11" s="118"/>
      <c r="H11" s="118"/>
      <c r="I11" s="118"/>
      <c r="J11" s="2"/>
      <c r="K11" s="2"/>
      <c r="L11" s="2"/>
      <c r="M11" s="2"/>
      <c r="N11" s="2"/>
      <c r="O11" s="2"/>
      <c r="P11" s="117"/>
      <c r="Q11" s="117"/>
      <c r="R11" s="117"/>
      <c r="S11" s="117"/>
      <c r="T11" s="117"/>
      <c r="U11" s="117"/>
      <c r="V11" s="119"/>
      <c r="W11" s="119"/>
      <c r="X11" s="120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24">
      <c r="A12" s="81"/>
      <c r="B12" s="145" t="s">
        <v>29</v>
      </c>
      <c r="C12" s="112" t="s">
        <v>23</v>
      </c>
      <c r="D12" s="113"/>
      <c r="E12" s="113"/>
      <c r="F12" s="113"/>
      <c r="G12" s="114"/>
      <c r="H12" s="114"/>
      <c r="I12" s="114"/>
      <c r="J12" s="1"/>
      <c r="K12" s="1"/>
      <c r="L12" s="1"/>
      <c r="M12" s="1"/>
      <c r="N12" s="1"/>
      <c r="O12" s="1"/>
      <c r="P12" s="113"/>
      <c r="Q12" s="113"/>
      <c r="R12" s="113"/>
      <c r="S12" s="113"/>
      <c r="T12" s="113"/>
      <c r="U12" s="113"/>
      <c r="V12" s="115"/>
      <c r="W12" s="115"/>
      <c r="X12" s="14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24">
      <c r="A13" s="81" t="s">
        <v>30</v>
      </c>
      <c r="B13" s="146"/>
      <c r="C13" s="116" t="s">
        <v>24</v>
      </c>
      <c r="D13" s="117"/>
      <c r="E13" s="117"/>
      <c r="F13" s="117"/>
      <c r="G13" s="118"/>
      <c r="H13" s="118"/>
      <c r="I13" s="118"/>
      <c r="J13" s="2"/>
      <c r="K13" s="2"/>
      <c r="L13" s="2"/>
      <c r="M13" s="2"/>
      <c r="N13" s="2"/>
      <c r="O13" s="2"/>
      <c r="P13" s="117"/>
      <c r="Q13" s="117"/>
      <c r="R13" s="117"/>
      <c r="S13" s="117"/>
      <c r="T13" s="117"/>
      <c r="U13" s="117"/>
      <c r="V13" s="119"/>
      <c r="W13" s="119"/>
      <c r="X13" s="120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24">
      <c r="A14" s="81"/>
      <c r="B14" s="145" t="s">
        <v>31</v>
      </c>
      <c r="C14" s="112" t="s">
        <v>23</v>
      </c>
      <c r="D14" s="113"/>
      <c r="E14" s="113"/>
      <c r="F14" s="113"/>
      <c r="G14" s="114"/>
      <c r="H14" s="114"/>
      <c r="I14" s="114"/>
      <c r="J14" s="1"/>
      <c r="K14" s="1"/>
      <c r="L14" s="1"/>
      <c r="M14" s="1"/>
      <c r="N14" s="1"/>
      <c r="O14" s="1"/>
      <c r="P14" s="113"/>
      <c r="Q14" s="113"/>
      <c r="R14" s="113"/>
      <c r="S14" s="113"/>
      <c r="T14" s="113"/>
      <c r="U14" s="113"/>
      <c r="V14" s="115"/>
      <c r="W14" s="115"/>
      <c r="X14" s="14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24">
      <c r="A15" s="81" t="s">
        <v>25</v>
      </c>
      <c r="B15" s="146"/>
      <c r="C15" s="116" t="s">
        <v>24</v>
      </c>
      <c r="D15" s="117"/>
      <c r="E15" s="117"/>
      <c r="F15" s="117"/>
      <c r="G15" s="118"/>
      <c r="H15" s="118"/>
      <c r="I15" s="118"/>
      <c r="J15" s="2"/>
      <c r="K15" s="2"/>
      <c r="L15" s="2"/>
      <c r="M15" s="2"/>
      <c r="N15" s="2"/>
      <c r="O15" s="2"/>
      <c r="P15" s="117"/>
      <c r="Q15" s="117"/>
      <c r="R15" s="117"/>
      <c r="S15" s="117"/>
      <c r="T15" s="117"/>
      <c r="U15" s="117"/>
      <c r="V15" s="119"/>
      <c r="W15" s="119"/>
      <c r="X15" s="120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24">
      <c r="A16" s="81"/>
      <c r="B16" s="145" t="s">
        <v>32</v>
      </c>
      <c r="C16" s="112" t="s">
        <v>23</v>
      </c>
      <c r="D16" s="113"/>
      <c r="E16" s="113"/>
      <c r="F16" s="113"/>
      <c r="G16" s="114"/>
      <c r="H16" s="114"/>
      <c r="I16" s="114"/>
      <c r="J16" s="1"/>
      <c r="K16" s="1"/>
      <c r="L16" s="1"/>
      <c r="M16" s="1"/>
      <c r="N16" s="1"/>
      <c r="O16" s="1"/>
      <c r="P16" s="113"/>
      <c r="Q16" s="113"/>
      <c r="R16" s="113"/>
      <c r="S16" s="113"/>
      <c r="T16" s="113"/>
      <c r="U16" s="113"/>
      <c r="V16" s="115"/>
      <c r="W16" s="115"/>
      <c r="X16" s="14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">
        <f t="shared" si="0"/>
        <v>0</v>
      </c>
      <c r="AO16" s="1">
        <f t="shared" si="1"/>
        <v>0</v>
      </c>
      <c r="AP16" s="1">
        <f t="shared" si="2"/>
        <v>0</v>
      </c>
      <c r="AQ16" s="79" t="s">
        <v>23</v>
      </c>
      <c r="AR16" s="145" t="s">
        <v>32</v>
      </c>
      <c r="AS16" s="80"/>
      <c r="AT16" s="52"/>
    </row>
    <row r="17" spans="1:46" ht="24">
      <c r="A17" s="81" t="s">
        <v>27</v>
      </c>
      <c r="B17" s="146"/>
      <c r="C17" s="116" t="s">
        <v>24</v>
      </c>
      <c r="D17" s="117"/>
      <c r="E17" s="117"/>
      <c r="F17" s="117"/>
      <c r="G17" s="118"/>
      <c r="H17" s="118"/>
      <c r="I17" s="118"/>
      <c r="J17" s="2"/>
      <c r="K17" s="2"/>
      <c r="L17" s="2"/>
      <c r="M17" s="2"/>
      <c r="N17" s="2"/>
      <c r="O17" s="2"/>
      <c r="P17" s="117"/>
      <c r="Q17" s="117"/>
      <c r="R17" s="117"/>
      <c r="S17" s="117"/>
      <c r="T17" s="117"/>
      <c r="U17" s="117"/>
      <c r="V17" s="119"/>
      <c r="W17" s="119"/>
      <c r="X17" s="120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13">
        <v>10</v>
      </c>
      <c r="E18" s="113">
        <v>3.5434</v>
      </c>
      <c r="F18" s="113">
        <v>1235.731</v>
      </c>
      <c r="G18" s="113">
        <v>13</v>
      </c>
      <c r="H18" s="113">
        <v>3.498</v>
      </c>
      <c r="I18" s="113">
        <v>1217.226</v>
      </c>
      <c r="J18" s="1">
        <v>1</v>
      </c>
      <c r="K18" s="1">
        <v>0.0473</v>
      </c>
      <c r="L18" s="1">
        <v>34.761</v>
      </c>
      <c r="M18" s="1"/>
      <c r="N18" s="1"/>
      <c r="O18" s="1"/>
      <c r="P18" s="113">
        <v>11</v>
      </c>
      <c r="Q18" s="113">
        <v>3.4708</v>
      </c>
      <c r="R18" s="113">
        <v>1186.101</v>
      </c>
      <c r="S18" s="113">
        <v>16</v>
      </c>
      <c r="T18" s="113">
        <v>4.297</v>
      </c>
      <c r="U18" s="113">
        <v>1145.366</v>
      </c>
      <c r="V18" s="115">
        <v>20</v>
      </c>
      <c r="W18" s="115">
        <v>6.5681</v>
      </c>
      <c r="X18" s="14">
        <v>1767.848</v>
      </c>
      <c r="Y18" s="113">
        <v>15</v>
      </c>
      <c r="Z18" s="113">
        <v>3.6488</v>
      </c>
      <c r="AA18" s="113">
        <v>1592.512</v>
      </c>
      <c r="AB18" s="113">
        <v>13</v>
      </c>
      <c r="AC18" s="113">
        <v>1.775</v>
      </c>
      <c r="AD18" s="113">
        <v>778.385</v>
      </c>
      <c r="AE18" s="113">
        <v>17</v>
      </c>
      <c r="AF18" s="113">
        <v>4.6671</v>
      </c>
      <c r="AG18" s="113">
        <v>1881.195</v>
      </c>
      <c r="AH18" s="113">
        <v>10</v>
      </c>
      <c r="AI18" s="113">
        <v>2.1477</v>
      </c>
      <c r="AJ18" s="113">
        <v>1052.115</v>
      </c>
      <c r="AK18" s="113">
        <v>12</v>
      </c>
      <c r="AL18" s="113">
        <v>4.1002</v>
      </c>
      <c r="AM18" s="113">
        <v>1544.601</v>
      </c>
      <c r="AN18" s="1">
        <f t="shared" si="0"/>
        <v>138</v>
      </c>
      <c r="AO18" s="1">
        <f t="shared" si="1"/>
        <v>37.763400000000004</v>
      </c>
      <c r="AP18" s="1">
        <f t="shared" si="2"/>
        <v>13435.841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117"/>
      <c r="E19" s="117"/>
      <c r="F19" s="117"/>
      <c r="G19" s="117"/>
      <c r="H19" s="117"/>
      <c r="I19" s="117"/>
      <c r="J19" s="2"/>
      <c r="K19" s="2"/>
      <c r="L19" s="2"/>
      <c r="M19" s="2"/>
      <c r="N19" s="2"/>
      <c r="O19" s="2"/>
      <c r="P19" s="117"/>
      <c r="Q19" s="117"/>
      <c r="R19" s="117"/>
      <c r="S19" s="117"/>
      <c r="T19" s="117"/>
      <c r="U19" s="117"/>
      <c r="V19" s="119"/>
      <c r="W19" s="119"/>
      <c r="X19" s="120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13"/>
      <c r="E20" s="113"/>
      <c r="F20" s="113"/>
      <c r="G20" s="113"/>
      <c r="H20" s="113"/>
      <c r="I20" s="113"/>
      <c r="J20" s="1"/>
      <c r="K20" s="1"/>
      <c r="L20" s="1"/>
      <c r="M20" s="1"/>
      <c r="N20" s="1"/>
      <c r="O20" s="1"/>
      <c r="P20" s="113"/>
      <c r="Q20" s="113"/>
      <c r="R20" s="113"/>
      <c r="S20" s="113"/>
      <c r="T20" s="113"/>
      <c r="U20" s="113"/>
      <c r="V20" s="115"/>
      <c r="W20" s="115"/>
      <c r="X20" s="14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">
        <f t="shared" si="0"/>
        <v>0</v>
      </c>
      <c r="AO20" s="1">
        <f t="shared" si="1"/>
        <v>0</v>
      </c>
      <c r="AP20" s="1">
        <f t="shared" si="2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117"/>
      <c r="E21" s="117"/>
      <c r="F21" s="117"/>
      <c r="G21" s="117"/>
      <c r="H21" s="117"/>
      <c r="I21" s="117"/>
      <c r="J21" s="2"/>
      <c r="K21" s="2"/>
      <c r="L21" s="2"/>
      <c r="M21" s="2"/>
      <c r="N21" s="2"/>
      <c r="O21" s="2"/>
      <c r="P21" s="117"/>
      <c r="Q21" s="117"/>
      <c r="R21" s="117"/>
      <c r="S21" s="117"/>
      <c r="T21" s="117"/>
      <c r="U21" s="117"/>
      <c r="V21" s="119"/>
      <c r="W21" s="119"/>
      <c r="X21" s="120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2">
        <f t="shared" si="0"/>
        <v>0</v>
      </c>
      <c r="AO21" s="2">
        <f t="shared" si="1"/>
        <v>0</v>
      </c>
      <c r="AP21" s="2">
        <f t="shared" si="2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13"/>
      <c r="E22" s="113"/>
      <c r="F22" s="113"/>
      <c r="G22" s="113"/>
      <c r="H22" s="113"/>
      <c r="I22" s="113"/>
      <c r="J22" s="1"/>
      <c r="K22" s="1"/>
      <c r="L22" s="1"/>
      <c r="M22" s="1"/>
      <c r="N22" s="1"/>
      <c r="O22" s="1"/>
      <c r="P22" s="113"/>
      <c r="Q22" s="113"/>
      <c r="R22" s="113"/>
      <c r="S22" s="113"/>
      <c r="T22" s="113"/>
      <c r="U22" s="113"/>
      <c r="V22" s="115"/>
      <c r="W22" s="115"/>
      <c r="X22" s="14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">
        <f t="shared" si="0"/>
        <v>0</v>
      </c>
      <c r="AO22" s="1">
        <f t="shared" si="1"/>
        <v>0</v>
      </c>
      <c r="AP22" s="1">
        <f t="shared" si="2"/>
        <v>0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117"/>
      <c r="E23" s="117"/>
      <c r="F23" s="117"/>
      <c r="G23" s="117"/>
      <c r="H23" s="117"/>
      <c r="I23" s="117"/>
      <c r="J23" s="2"/>
      <c r="K23" s="2"/>
      <c r="L23" s="2"/>
      <c r="M23" s="2"/>
      <c r="N23" s="2"/>
      <c r="O23" s="2"/>
      <c r="P23" s="117"/>
      <c r="Q23" s="117"/>
      <c r="R23" s="117"/>
      <c r="S23" s="117"/>
      <c r="T23" s="117"/>
      <c r="U23" s="117"/>
      <c r="V23" s="119"/>
      <c r="W23" s="119"/>
      <c r="X23" s="120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13"/>
      <c r="E24" s="113"/>
      <c r="F24" s="113"/>
      <c r="G24" s="113"/>
      <c r="H24" s="113"/>
      <c r="I24" s="113"/>
      <c r="J24" s="1"/>
      <c r="K24" s="1"/>
      <c r="L24" s="1"/>
      <c r="M24" s="1"/>
      <c r="N24" s="1"/>
      <c r="O24" s="1"/>
      <c r="P24" s="113"/>
      <c r="Q24" s="113"/>
      <c r="R24" s="113"/>
      <c r="S24" s="113"/>
      <c r="T24" s="113"/>
      <c r="U24" s="113"/>
      <c r="V24" s="115"/>
      <c r="W24" s="115"/>
      <c r="X24" s="14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117"/>
      <c r="E25" s="117"/>
      <c r="F25" s="117"/>
      <c r="G25" s="117"/>
      <c r="H25" s="117"/>
      <c r="I25" s="117"/>
      <c r="J25" s="2"/>
      <c r="K25" s="2"/>
      <c r="L25" s="2"/>
      <c r="M25" s="2"/>
      <c r="N25" s="2"/>
      <c r="O25" s="2"/>
      <c r="P25" s="117"/>
      <c r="Q25" s="117"/>
      <c r="R25" s="117"/>
      <c r="S25" s="117"/>
      <c r="T25" s="117"/>
      <c r="U25" s="117"/>
      <c r="V25" s="119"/>
      <c r="W25" s="119"/>
      <c r="X25" s="120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13"/>
      <c r="E26" s="113"/>
      <c r="F26" s="113"/>
      <c r="G26" s="113"/>
      <c r="H26" s="113"/>
      <c r="I26" s="113"/>
      <c r="J26" s="1"/>
      <c r="K26" s="1"/>
      <c r="L26" s="1"/>
      <c r="M26" s="1"/>
      <c r="N26" s="1"/>
      <c r="O26" s="1"/>
      <c r="P26" s="113"/>
      <c r="Q26" s="113"/>
      <c r="R26" s="113"/>
      <c r="S26" s="113"/>
      <c r="T26" s="113"/>
      <c r="U26" s="113"/>
      <c r="V26" s="115"/>
      <c r="W26" s="115"/>
      <c r="X26" s="1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117"/>
      <c r="E27" s="117"/>
      <c r="F27" s="117"/>
      <c r="G27" s="117"/>
      <c r="H27" s="117"/>
      <c r="I27" s="117"/>
      <c r="J27" s="2"/>
      <c r="K27" s="2"/>
      <c r="L27" s="2"/>
      <c r="M27" s="2"/>
      <c r="N27" s="2"/>
      <c r="O27" s="2"/>
      <c r="P27" s="117"/>
      <c r="Q27" s="117"/>
      <c r="R27" s="117"/>
      <c r="S27" s="117"/>
      <c r="T27" s="117"/>
      <c r="U27" s="117"/>
      <c r="V27" s="119"/>
      <c r="W27" s="119"/>
      <c r="X27" s="120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13"/>
      <c r="E28" s="113"/>
      <c r="F28" s="113"/>
      <c r="G28" s="113"/>
      <c r="H28" s="113"/>
      <c r="I28" s="113"/>
      <c r="J28" s="1"/>
      <c r="K28" s="1"/>
      <c r="L28" s="1"/>
      <c r="M28" s="1"/>
      <c r="N28" s="1"/>
      <c r="O28" s="1"/>
      <c r="P28" s="113"/>
      <c r="Q28" s="113"/>
      <c r="R28" s="113"/>
      <c r="S28" s="113"/>
      <c r="T28" s="113"/>
      <c r="U28" s="113"/>
      <c r="V28" s="115"/>
      <c r="W28" s="115"/>
      <c r="X28" s="14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117"/>
      <c r="E29" s="117"/>
      <c r="F29" s="117"/>
      <c r="G29" s="117"/>
      <c r="H29" s="117"/>
      <c r="I29" s="117"/>
      <c r="J29" s="2"/>
      <c r="K29" s="2"/>
      <c r="L29" s="2"/>
      <c r="M29" s="2"/>
      <c r="N29" s="2"/>
      <c r="O29" s="2"/>
      <c r="P29" s="117"/>
      <c r="Q29" s="117"/>
      <c r="R29" s="117"/>
      <c r="S29" s="117"/>
      <c r="T29" s="117"/>
      <c r="U29" s="117"/>
      <c r="V29" s="119"/>
      <c r="W29" s="119"/>
      <c r="X29" s="120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13">
        <v>43</v>
      </c>
      <c r="E30" s="113">
        <v>12.6338</v>
      </c>
      <c r="F30" s="113">
        <v>4393.061</v>
      </c>
      <c r="G30" s="113">
        <v>52</v>
      </c>
      <c r="H30" s="113">
        <v>14.2235</v>
      </c>
      <c r="I30" s="113">
        <v>3865.751</v>
      </c>
      <c r="J30" s="1">
        <v>45</v>
      </c>
      <c r="K30" s="1">
        <v>5.8114</v>
      </c>
      <c r="L30" s="1">
        <v>3613.02</v>
      </c>
      <c r="M30" s="1">
        <v>51</v>
      </c>
      <c r="N30" s="1">
        <v>5.1732</v>
      </c>
      <c r="O30" s="1">
        <v>3978.512</v>
      </c>
      <c r="P30" s="113">
        <v>67</v>
      </c>
      <c r="Q30" s="113">
        <v>7.8896</v>
      </c>
      <c r="R30" s="113">
        <v>5696.986</v>
      </c>
      <c r="S30" s="113">
        <v>73</v>
      </c>
      <c r="T30" s="113">
        <v>10.4439</v>
      </c>
      <c r="U30" s="113">
        <v>5514.102</v>
      </c>
      <c r="V30" s="115">
        <v>73</v>
      </c>
      <c r="W30" s="115">
        <v>8.4871</v>
      </c>
      <c r="X30" s="14">
        <v>7344.535</v>
      </c>
      <c r="Y30" s="113">
        <v>81</v>
      </c>
      <c r="Z30" s="113">
        <v>7.9006</v>
      </c>
      <c r="AA30" s="113">
        <v>9784.732</v>
      </c>
      <c r="AB30" s="113">
        <v>55</v>
      </c>
      <c r="AC30" s="113">
        <v>4.2357</v>
      </c>
      <c r="AD30" s="113">
        <v>4007.745</v>
      </c>
      <c r="AE30" s="113">
        <v>78</v>
      </c>
      <c r="AF30" s="113">
        <v>3.9624</v>
      </c>
      <c r="AG30" s="113">
        <v>4628.324</v>
      </c>
      <c r="AH30" s="113">
        <v>72</v>
      </c>
      <c r="AI30" s="113">
        <v>5.9867</v>
      </c>
      <c r="AJ30" s="113">
        <v>5299.683</v>
      </c>
      <c r="AK30" s="113">
        <v>61</v>
      </c>
      <c r="AL30" s="113">
        <v>8.009</v>
      </c>
      <c r="AM30" s="113">
        <v>7173.844</v>
      </c>
      <c r="AN30" s="1">
        <f t="shared" si="0"/>
        <v>751</v>
      </c>
      <c r="AO30" s="1">
        <f t="shared" si="1"/>
        <v>94.7569</v>
      </c>
      <c r="AP30" s="1">
        <f t="shared" si="2"/>
        <v>65300.295000000006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117"/>
      <c r="E31" s="117"/>
      <c r="F31" s="117"/>
      <c r="G31" s="117"/>
      <c r="H31" s="117"/>
      <c r="I31" s="117"/>
      <c r="J31" s="2"/>
      <c r="K31" s="2"/>
      <c r="L31" s="2"/>
      <c r="M31" s="2"/>
      <c r="N31" s="2"/>
      <c r="O31" s="2"/>
      <c r="P31" s="117"/>
      <c r="Q31" s="117"/>
      <c r="R31" s="117"/>
      <c r="S31" s="117"/>
      <c r="T31" s="117"/>
      <c r="U31" s="117"/>
      <c r="V31" s="119"/>
      <c r="W31" s="119"/>
      <c r="X31" s="120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24">
      <c r="A32" s="81" t="s">
        <v>42</v>
      </c>
      <c r="B32" s="145" t="s">
        <v>43</v>
      </c>
      <c r="C32" s="112" t="s">
        <v>23</v>
      </c>
      <c r="D32" s="113"/>
      <c r="E32" s="113"/>
      <c r="F32" s="113"/>
      <c r="G32" s="114"/>
      <c r="H32" s="114"/>
      <c r="I32" s="114"/>
      <c r="J32" s="1"/>
      <c r="K32" s="1"/>
      <c r="L32" s="1"/>
      <c r="M32" s="1"/>
      <c r="N32" s="1"/>
      <c r="O32" s="1"/>
      <c r="P32" s="113"/>
      <c r="Q32" s="113"/>
      <c r="R32" s="113"/>
      <c r="S32" s="113"/>
      <c r="T32" s="113"/>
      <c r="U32" s="113"/>
      <c r="V32" s="115"/>
      <c r="W32" s="115"/>
      <c r="X32" s="14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">
        <f t="shared" si="0"/>
        <v>0</v>
      </c>
      <c r="AO32" s="1">
        <f t="shared" si="1"/>
        <v>0</v>
      </c>
      <c r="AP32" s="1">
        <f t="shared" si="2"/>
        <v>0</v>
      </c>
      <c r="AQ32" s="79" t="s">
        <v>23</v>
      </c>
      <c r="AR32" s="145" t="s">
        <v>43</v>
      </c>
      <c r="AS32" s="80" t="s">
        <v>42</v>
      </c>
      <c r="AT32" s="52"/>
    </row>
    <row r="33" spans="1:46" ht="24">
      <c r="A33" s="81" t="s">
        <v>44</v>
      </c>
      <c r="B33" s="146"/>
      <c r="C33" s="116" t="s">
        <v>24</v>
      </c>
      <c r="D33" s="117"/>
      <c r="E33" s="117"/>
      <c r="F33" s="117"/>
      <c r="G33" s="118"/>
      <c r="H33" s="118"/>
      <c r="I33" s="118"/>
      <c r="J33" s="2"/>
      <c r="K33" s="2"/>
      <c r="L33" s="2"/>
      <c r="M33" s="2"/>
      <c r="N33" s="2"/>
      <c r="O33" s="2"/>
      <c r="P33" s="117"/>
      <c r="Q33" s="117"/>
      <c r="R33" s="117"/>
      <c r="S33" s="117"/>
      <c r="T33" s="117"/>
      <c r="U33" s="117"/>
      <c r="V33" s="119"/>
      <c r="W33" s="119"/>
      <c r="X33" s="120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24">
      <c r="A34" s="81" t="s">
        <v>25</v>
      </c>
      <c r="B34" s="145" t="s">
        <v>45</v>
      </c>
      <c r="C34" s="112" t="s">
        <v>23</v>
      </c>
      <c r="D34" s="113"/>
      <c r="E34" s="113"/>
      <c r="F34" s="113"/>
      <c r="G34" s="114"/>
      <c r="H34" s="114"/>
      <c r="I34" s="114"/>
      <c r="J34" s="1"/>
      <c r="K34" s="1"/>
      <c r="L34" s="1"/>
      <c r="M34" s="1"/>
      <c r="N34" s="1"/>
      <c r="O34" s="1"/>
      <c r="P34" s="113"/>
      <c r="Q34" s="113"/>
      <c r="R34" s="113"/>
      <c r="S34" s="113"/>
      <c r="T34" s="113"/>
      <c r="U34" s="113"/>
      <c r="V34" s="115"/>
      <c r="W34" s="115"/>
      <c r="X34" s="14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">
        <f t="shared" si="0"/>
        <v>0</v>
      </c>
      <c r="AO34" s="1">
        <f t="shared" si="1"/>
        <v>0</v>
      </c>
      <c r="AP34" s="1">
        <f t="shared" si="2"/>
        <v>0</v>
      </c>
      <c r="AQ34" s="79" t="s">
        <v>23</v>
      </c>
      <c r="AR34" s="145" t="s">
        <v>45</v>
      </c>
      <c r="AS34" s="80" t="s">
        <v>25</v>
      </c>
      <c r="AT34" s="52"/>
    </row>
    <row r="35" spans="1:46" ht="24">
      <c r="A35" s="87" t="s">
        <v>27</v>
      </c>
      <c r="B35" s="146"/>
      <c r="C35" s="116" t="s">
        <v>24</v>
      </c>
      <c r="D35" s="117"/>
      <c r="E35" s="117"/>
      <c r="F35" s="117"/>
      <c r="G35" s="118"/>
      <c r="H35" s="118"/>
      <c r="I35" s="118"/>
      <c r="J35" s="2"/>
      <c r="K35" s="2"/>
      <c r="L35" s="2"/>
      <c r="M35" s="2"/>
      <c r="N35" s="2"/>
      <c r="O35" s="2"/>
      <c r="P35" s="117"/>
      <c r="Q35" s="117"/>
      <c r="R35" s="117"/>
      <c r="S35" s="117"/>
      <c r="T35" s="117"/>
      <c r="U35" s="117"/>
      <c r="V35" s="119"/>
      <c r="W35" s="119"/>
      <c r="X35" s="120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24">
      <c r="A36" s="81" t="s">
        <v>46</v>
      </c>
      <c r="B36" s="145" t="s">
        <v>47</v>
      </c>
      <c r="C36" s="112" t="s">
        <v>23</v>
      </c>
      <c r="D36" s="113"/>
      <c r="E36" s="113"/>
      <c r="F36" s="113"/>
      <c r="G36" s="114"/>
      <c r="H36" s="114"/>
      <c r="I36" s="114"/>
      <c r="J36" s="1"/>
      <c r="K36" s="1"/>
      <c r="L36" s="143"/>
      <c r="M36" s="141"/>
      <c r="N36" s="1"/>
      <c r="O36" s="1"/>
      <c r="P36" s="113"/>
      <c r="Q36" s="113"/>
      <c r="R36" s="113"/>
      <c r="S36" s="113"/>
      <c r="T36" s="113"/>
      <c r="U36" s="113"/>
      <c r="V36" s="115"/>
      <c r="W36" s="115"/>
      <c r="X36" s="14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">
        <f t="shared" si="0"/>
        <v>0</v>
      </c>
      <c r="AO36" s="1">
        <f t="shared" si="1"/>
        <v>0</v>
      </c>
      <c r="AP36" s="1">
        <f t="shared" si="2"/>
        <v>0</v>
      </c>
      <c r="AQ36" s="79" t="s">
        <v>23</v>
      </c>
      <c r="AR36" s="145" t="s">
        <v>47</v>
      </c>
      <c r="AS36" s="80" t="s">
        <v>46</v>
      </c>
      <c r="AT36" s="52"/>
    </row>
    <row r="37" spans="1:46" ht="24">
      <c r="A37" s="81" t="s">
        <v>25</v>
      </c>
      <c r="B37" s="146"/>
      <c r="C37" s="116" t="s">
        <v>24</v>
      </c>
      <c r="D37" s="117"/>
      <c r="E37" s="117"/>
      <c r="F37" s="117"/>
      <c r="G37" s="118"/>
      <c r="H37" s="118"/>
      <c r="I37" s="118"/>
      <c r="J37" s="2"/>
      <c r="K37" s="2"/>
      <c r="L37" s="2"/>
      <c r="M37" s="2"/>
      <c r="N37" s="2"/>
      <c r="O37" s="2"/>
      <c r="P37" s="117"/>
      <c r="Q37" s="117"/>
      <c r="R37" s="117"/>
      <c r="S37" s="117"/>
      <c r="T37" s="117"/>
      <c r="U37" s="117"/>
      <c r="V37" s="119"/>
      <c r="W37" s="119"/>
      <c r="X37" s="120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24">
      <c r="A38" s="81" t="s">
        <v>27</v>
      </c>
      <c r="B38" s="145" t="s">
        <v>48</v>
      </c>
      <c r="C38" s="112" t="s">
        <v>23</v>
      </c>
      <c r="D38" s="113"/>
      <c r="E38" s="113"/>
      <c r="F38" s="113"/>
      <c r="G38" s="114"/>
      <c r="H38" s="114"/>
      <c r="I38" s="114"/>
      <c r="J38" s="1"/>
      <c r="K38" s="1"/>
      <c r="L38" s="1"/>
      <c r="M38" s="1"/>
      <c r="N38" s="1"/>
      <c r="O38" s="1"/>
      <c r="P38" s="113"/>
      <c r="Q38" s="113"/>
      <c r="R38" s="113"/>
      <c r="S38" s="113"/>
      <c r="T38" s="113"/>
      <c r="U38" s="113"/>
      <c r="V38" s="115"/>
      <c r="W38" s="115"/>
      <c r="X38" s="14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">
        <f t="shared" si="0"/>
        <v>0</v>
      </c>
      <c r="AO38" s="1">
        <f t="shared" si="1"/>
        <v>0</v>
      </c>
      <c r="AP38" s="1">
        <f t="shared" si="2"/>
        <v>0</v>
      </c>
      <c r="AQ38" s="79" t="s">
        <v>23</v>
      </c>
      <c r="AR38" s="145" t="s">
        <v>48</v>
      </c>
      <c r="AS38" s="80" t="s">
        <v>27</v>
      </c>
      <c r="AT38" s="52"/>
    </row>
    <row r="39" spans="1:46" ht="24">
      <c r="A39" s="87" t="s">
        <v>49</v>
      </c>
      <c r="B39" s="146"/>
      <c r="C39" s="116" t="s">
        <v>24</v>
      </c>
      <c r="D39" s="117"/>
      <c r="E39" s="117"/>
      <c r="F39" s="117"/>
      <c r="G39" s="118"/>
      <c r="H39" s="118"/>
      <c r="I39" s="118"/>
      <c r="J39" s="2"/>
      <c r="K39" s="2"/>
      <c r="L39" s="2"/>
      <c r="M39" s="2"/>
      <c r="N39" s="2"/>
      <c r="O39" s="2"/>
      <c r="P39" s="117"/>
      <c r="Q39" s="117"/>
      <c r="R39" s="117"/>
      <c r="S39" s="117"/>
      <c r="T39" s="117"/>
      <c r="U39" s="117"/>
      <c r="V39" s="119"/>
      <c r="W39" s="119"/>
      <c r="X39" s="120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2">
        <f t="shared" si="0"/>
        <v>0</v>
      </c>
      <c r="AO39" s="2">
        <f t="shared" si="1"/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24">
      <c r="A40" s="81"/>
      <c r="B40" s="145" t="s">
        <v>50</v>
      </c>
      <c r="C40" s="112" t="s">
        <v>23</v>
      </c>
      <c r="D40" s="113"/>
      <c r="E40" s="113"/>
      <c r="F40" s="113"/>
      <c r="G40" s="114"/>
      <c r="H40" s="114"/>
      <c r="I40" s="114"/>
      <c r="J40" s="1"/>
      <c r="K40" s="1"/>
      <c r="L40" s="1"/>
      <c r="M40" s="1"/>
      <c r="N40" s="1"/>
      <c r="O40" s="1"/>
      <c r="P40" s="113"/>
      <c r="Q40" s="113"/>
      <c r="R40" s="113"/>
      <c r="S40" s="113"/>
      <c r="T40" s="113"/>
      <c r="U40" s="113"/>
      <c r="V40" s="115"/>
      <c r="W40" s="115"/>
      <c r="X40" s="14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">
        <f t="shared" si="0"/>
        <v>0</v>
      </c>
      <c r="AO40" s="1">
        <f t="shared" si="1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24">
      <c r="A41" s="81" t="s">
        <v>51</v>
      </c>
      <c r="B41" s="146"/>
      <c r="C41" s="116" t="s">
        <v>24</v>
      </c>
      <c r="D41" s="117"/>
      <c r="E41" s="117"/>
      <c r="F41" s="117"/>
      <c r="G41" s="118"/>
      <c r="H41" s="118"/>
      <c r="I41" s="118"/>
      <c r="J41" s="2"/>
      <c r="K41" s="2"/>
      <c r="L41" s="2"/>
      <c r="M41" s="2"/>
      <c r="N41" s="2"/>
      <c r="O41" s="2"/>
      <c r="P41" s="117"/>
      <c r="Q41" s="117"/>
      <c r="R41" s="117"/>
      <c r="S41" s="117"/>
      <c r="T41" s="117"/>
      <c r="U41" s="117"/>
      <c r="V41" s="119"/>
      <c r="W41" s="119"/>
      <c r="X41" s="120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2">
        <f t="shared" si="0"/>
        <v>0</v>
      </c>
      <c r="AO41" s="2">
        <f t="shared" si="1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13"/>
      <c r="E42" s="113"/>
      <c r="F42" s="113"/>
      <c r="G42" s="113">
        <v>3</v>
      </c>
      <c r="H42" s="113">
        <v>52.8564</v>
      </c>
      <c r="I42" s="113">
        <v>26186.925</v>
      </c>
      <c r="J42" s="1">
        <v>3</v>
      </c>
      <c r="K42" s="1">
        <v>48.2884</v>
      </c>
      <c r="L42" s="1">
        <v>27228.758</v>
      </c>
      <c r="M42" s="1">
        <v>3</v>
      </c>
      <c r="N42" s="1">
        <v>19.1118</v>
      </c>
      <c r="O42" s="1">
        <v>12546.873</v>
      </c>
      <c r="P42" s="113">
        <v>2</v>
      </c>
      <c r="Q42" s="113">
        <v>25.5792</v>
      </c>
      <c r="R42" s="113">
        <v>11039.53</v>
      </c>
      <c r="S42" s="113">
        <v>2</v>
      </c>
      <c r="T42" s="113">
        <v>23.2608</v>
      </c>
      <c r="U42" s="113">
        <v>11240.649</v>
      </c>
      <c r="V42" s="115">
        <v>1</v>
      </c>
      <c r="W42" s="115">
        <v>21.4928</v>
      </c>
      <c r="X42" s="14">
        <v>7534.362</v>
      </c>
      <c r="Y42" s="113">
        <v>1</v>
      </c>
      <c r="Z42" s="113">
        <v>18.8172</v>
      </c>
      <c r="AA42" s="113">
        <v>7664.507</v>
      </c>
      <c r="AB42" s="113">
        <v>3</v>
      </c>
      <c r="AC42" s="113">
        <v>14.3608</v>
      </c>
      <c r="AD42" s="113">
        <v>18537.467</v>
      </c>
      <c r="AE42" s="113">
        <v>2</v>
      </c>
      <c r="AF42" s="113">
        <v>28.3718</v>
      </c>
      <c r="AG42" s="113">
        <v>21193.467</v>
      </c>
      <c r="AH42" s="113">
        <v>1</v>
      </c>
      <c r="AI42" s="113">
        <v>10.4848</v>
      </c>
      <c r="AJ42" s="113">
        <v>14118.01</v>
      </c>
      <c r="AK42" s="113">
        <v>3</v>
      </c>
      <c r="AL42" s="113">
        <v>53.9478</v>
      </c>
      <c r="AM42" s="113">
        <v>26360.235</v>
      </c>
      <c r="AN42" s="1">
        <f t="shared" si="0"/>
        <v>24</v>
      </c>
      <c r="AO42" s="1">
        <f t="shared" si="1"/>
        <v>316.57179999999994</v>
      </c>
      <c r="AP42" s="1">
        <f t="shared" si="2"/>
        <v>183650.783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117">
        <v>13</v>
      </c>
      <c r="E43" s="117">
        <v>352.2202</v>
      </c>
      <c r="F43" s="117">
        <v>135186.03</v>
      </c>
      <c r="G43" s="117">
        <v>11</v>
      </c>
      <c r="H43" s="117">
        <v>269.3354</v>
      </c>
      <c r="I43" s="117">
        <v>145844.825</v>
      </c>
      <c r="J43" s="2">
        <v>5</v>
      </c>
      <c r="K43" s="2">
        <v>123.9792</v>
      </c>
      <c r="L43" s="2">
        <v>67455.572</v>
      </c>
      <c r="M43" s="2">
        <v>15</v>
      </c>
      <c r="N43" s="2">
        <v>315.6946</v>
      </c>
      <c r="O43" s="2">
        <v>155625.615</v>
      </c>
      <c r="P43" s="117">
        <v>13</v>
      </c>
      <c r="Q43" s="117">
        <v>242.0552</v>
      </c>
      <c r="R43" s="117">
        <v>94934.913</v>
      </c>
      <c r="S43" s="117">
        <v>12</v>
      </c>
      <c r="T43" s="117">
        <v>140.375</v>
      </c>
      <c r="U43" s="117">
        <v>64676.231</v>
      </c>
      <c r="V43" s="119">
        <v>2</v>
      </c>
      <c r="W43" s="119">
        <v>55.7744</v>
      </c>
      <c r="X43" s="120">
        <v>22225.352</v>
      </c>
      <c r="Y43" s="117">
        <v>11</v>
      </c>
      <c r="Z43" s="117">
        <v>110.7734</v>
      </c>
      <c r="AA43" s="117">
        <v>102612.135</v>
      </c>
      <c r="AB43" s="117">
        <v>31</v>
      </c>
      <c r="AC43" s="117">
        <v>191.7824</v>
      </c>
      <c r="AD43" s="117">
        <v>217247.259</v>
      </c>
      <c r="AE43" s="117">
        <v>57</v>
      </c>
      <c r="AF43" s="117">
        <v>546.5928</v>
      </c>
      <c r="AG43" s="117">
        <v>494697.521</v>
      </c>
      <c r="AH43" s="117">
        <v>39</v>
      </c>
      <c r="AI43" s="117">
        <v>433.8392</v>
      </c>
      <c r="AJ43" s="117">
        <v>411617.56</v>
      </c>
      <c r="AK43" s="117">
        <v>23</v>
      </c>
      <c r="AL43" s="117">
        <v>516.927</v>
      </c>
      <c r="AM43" s="117">
        <v>323374.787</v>
      </c>
      <c r="AN43" s="2">
        <f t="shared" si="0"/>
        <v>232</v>
      </c>
      <c r="AO43" s="2">
        <f t="shared" si="1"/>
        <v>3299.3488</v>
      </c>
      <c r="AP43" s="2">
        <f t="shared" si="2"/>
        <v>2235497.8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13"/>
      <c r="E44" s="113"/>
      <c r="F44" s="113"/>
      <c r="G44" s="113"/>
      <c r="H44" s="113"/>
      <c r="I44" s="113"/>
      <c r="J44" s="1"/>
      <c r="K44" s="1"/>
      <c r="L44" s="1"/>
      <c r="M44" s="1"/>
      <c r="N44" s="1"/>
      <c r="O44" s="1"/>
      <c r="P44" s="113"/>
      <c r="Q44" s="113"/>
      <c r="R44" s="113"/>
      <c r="S44" s="113"/>
      <c r="T44" s="113"/>
      <c r="U44" s="113"/>
      <c r="V44" s="115"/>
      <c r="W44" s="115"/>
      <c r="X44" s="14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">
        <f t="shared" si="0"/>
        <v>0</v>
      </c>
      <c r="AO44" s="1">
        <f t="shared" si="1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117"/>
      <c r="E45" s="117"/>
      <c r="F45" s="117"/>
      <c r="G45" s="117"/>
      <c r="H45" s="117"/>
      <c r="I45" s="117"/>
      <c r="J45" s="2"/>
      <c r="K45" s="2"/>
      <c r="L45" s="2"/>
      <c r="M45" s="2"/>
      <c r="N45" s="2"/>
      <c r="O45" s="2"/>
      <c r="P45" s="117"/>
      <c r="Q45" s="117"/>
      <c r="R45" s="117"/>
      <c r="S45" s="117"/>
      <c r="T45" s="117"/>
      <c r="U45" s="117"/>
      <c r="V45" s="119"/>
      <c r="W45" s="119"/>
      <c r="X45" s="120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2">
        <f t="shared" si="0"/>
        <v>0</v>
      </c>
      <c r="AO45" s="2">
        <f t="shared" si="1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13"/>
      <c r="E46" s="113"/>
      <c r="F46" s="113"/>
      <c r="G46" s="113"/>
      <c r="H46" s="113"/>
      <c r="I46" s="113"/>
      <c r="J46" s="1"/>
      <c r="K46" s="1"/>
      <c r="L46" s="1"/>
      <c r="M46" s="1"/>
      <c r="N46" s="1"/>
      <c r="O46" s="1"/>
      <c r="P46" s="113"/>
      <c r="Q46" s="113"/>
      <c r="R46" s="113"/>
      <c r="S46" s="113"/>
      <c r="T46" s="113"/>
      <c r="U46" s="113"/>
      <c r="V46" s="115"/>
      <c r="W46" s="115"/>
      <c r="X46" s="14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">
        <f t="shared" si="0"/>
        <v>0</v>
      </c>
      <c r="AO46" s="1">
        <f t="shared" si="1"/>
        <v>0</v>
      </c>
      <c r="AP46" s="1">
        <f t="shared" si="2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117"/>
      <c r="E47" s="117"/>
      <c r="F47" s="117"/>
      <c r="G47" s="117"/>
      <c r="H47" s="117"/>
      <c r="I47" s="117"/>
      <c r="J47" s="2"/>
      <c r="K47" s="2"/>
      <c r="L47" s="2"/>
      <c r="M47" s="2"/>
      <c r="N47" s="2"/>
      <c r="O47" s="2"/>
      <c r="P47" s="117"/>
      <c r="Q47" s="117"/>
      <c r="R47" s="117"/>
      <c r="S47" s="117"/>
      <c r="T47" s="117"/>
      <c r="U47" s="117"/>
      <c r="V47" s="119"/>
      <c r="W47" s="119"/>
      <c r="X47" s="120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2">
        <f t="shared" si="0"/>
        <v>0</v>
      </c>
      <c r="AO47" s="2">
        <f t="shared" si="1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13"/>
      <c r="E48" s="113"/>
      <c r="F48" s="113"/>
      <c r="G48" s="113"/>
      <c r="H48" s="113"/>
      <c r="I48" s="113"/>
      <c r="J48" s="1"/>
      <c r="K48" s="1"/>
      <c r="L48" s="1"/>
      <c r="M48" s="1"/>
      <c r="N48" s="1"/>
      <c r="O48" s="1"/>
      <c r="P48" s="113"/>
      <c r="Q48" s="113"/>
      <c r="R48" s="113"/>
      <c r="S48" s="113"/>
      <c r="T48" s="113"/>
      <c r="U48" s="113"/>
      <c r="V48" s="115"/>
      <c r="W48" s="115"/>
      <c r="X48" s="14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">
        <f t="shared" si="0"/>
        <v>0</v>
      </c>
      <c r="AO48" s="1">
        <f t="shared" si="1"/>
        <v>0</v>
      </c>
      <c r="AP48" s="1">
        <f t="shared" si="2"/>
        <v>0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117"/>
      <c r="E49" s="117"/>
      <c r="F49" s="117"/>
      <c r="G49" s="117"/>
      <c r="H49" s="117"/>
      <c r="I49" s="117"/>
      <c r="J49" s="2"/>
      <c r="K49" s="2"/>
      <c r="L49" s="2"/>
      <c r="M49" s="2"/>
      <c r="N49" s="2"/>
      <c r="O49" s="2"/>
      <c r="P49" s="117"/>
      <c r="Q49" s="117"/>
      <c r="R49" s="117"/>
      <c r="S49" s="117"/>
      <c r="T49" s="117"/>
      <c r="U49" s="117"/>
      <c r="V49" s="119"/>
      <c r="W49" s="119"/>
      <c r="X49" s="120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2">
        <f t="shared" si="0"/>
        <v>0</v>
      </c>
      <c r="AO49" s="2">
        <f t="shared" si="1"/>
        <v>0</v>
      </c>
      <c r="AP49" s="2">
        <f t="shared" si="2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13"/>
      <c r="E50" s="113"/>
      <c r="F50" s="113"/>
      <c r="G50" s="113"/>
      <c r="H50" s="113"/>
      <c r="I50" s="113"/>
      <c r="J50" s="1"/>
      <c r="K50" s="1"/>
      <c r="L50" s="1"/>
      <c r="M50" s="1"/>
      <c r="N50" s="1"/>
      <c r="O50" s="1"/>
      <c r="P50" s="113"/>
      <c r="Q50" s="113"/>
      <c r="R50" s="113"/>
      <c r="S50" s="113"/>
      <c r="T50" s="113"/>
      <c r="U50" s="113"/>
      <c r="V50" s="115"/>
      <c r="W50" s="115"/>
      <c r="X50" s="14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">
        <f t="shared" si="0"/>
        <v>0</v>
      </c>
      <c r="AO50" s="1">
        <f t="shared" si="1"/>
        <v>0</v>
      </c>
      <c r="AP50" s="1">
        <f t="shared" si="2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117"/>
      <c r="E51" s="117"/>
      <c r="F51" s="117"/>
      <c r="G51" s="117"/>
      <c r="H51" s="117"/>
      <c r="I51" s="117"/>
      <c r="J51" s="2"/>
      <c r="K51" s="2"/>
      <c r="L51" s="2"/>
      <c r="M51" s="2"/>
      <c r="N51" s="2"/>
      <c r="O51" s="2"/>
      <c r="P51" s="117"/>
      <c r="Q51" s="117"/>
      <c r="R51" s="117"/>
      <c r="S51" s="117"/>
      <c r="T51" s="117"/>
      <c r="U51" s="117"/>
      <c r="V51" s="119"/>
      <c r="W51" s="119"/>
      <c r="X51" s="120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2">
        <f t="shared" si="0"/>
        <v>0</v>
      </c>
      <c r="AO51" s="2">
        <f t="shared" si="1"/>
        <v>0</v>
      </c>
      <c r="AP51" s="2">
        <f t="shared" si="2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13"/>
      <c r="E52" s="113"/>
      <c r="F52" s="113"/>
      <c r="G52" s="113"/>
      <c r="H52" s="113"/>
      <c r="I52" s="113"/>
      <c r="J52" s="1"/>
      <c r="K52" s="1"/>
      <c r="L52" s="1"/>
      <c r="M52" s="1"/>
      <c r="N52" s="1"/>
      <c r="O52" s="1"/>
      <c r="P52" s="113"/>
      <c r="Q52" s="113"/>
      <c r="R52" s="113"/>
      <c r="S52" s="113"/>
      <c r="T52" s="113"/>
      <c r="U52" s="113"/>
      <c r="V52" s="115"/>
      <c r="W52" s="115"/>
      <c r="X52" s="14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">
        <f t="shared" si="0"/>
        <v>0</v>
      </c>
      <c r="AO52" s="1">
        <f t="shared" si="1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117"/>
      <c r="E53" s="117"/>
      <c r="F53" s="117"/>
      <c r="G53" s="117"/>
      <c r="H53" s="117"/>
      <c r="I53" s="117"/>
      <c r="J53" s="2"/>
      <c r="K53" s="2"/>
      <c r="L53" s="2"/>
      <c r="M53" s="2"/>
      <c r="N53" s="2"/>
      <c r="O53" s="2"/>
      <c r="P53" s="117"/>
      <c r="Q53" s="117"/>
      <c r="R53" s="117"/>
      <c r="S53" s="117"/>
      <c r="T53" s="117"/>
      <c r="U53" s="117"/>
      <c r="V53" s="119"/>
      <c r="W53" s="119"/>
      <c r="X53" s="120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2">
        <f t="shared" si="0"/>
        <v>0</v>
      </c>
      <c r="AO53" s="2">
        <f t="shared" si="1"/>
        <v>0</v>
      </c>
      <c r="AP53" s="2">
        <f t="shared" si="2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13"/>
      <c r="E54" s="113"/>
      <c r="F54" s="113"/>
      <c r="G54" s="113"/>
      <c r="H54" s="113"/>
      <c r="I54" s="113"/>
      <c r="J54" s="1"/>
      <c r="K54" s="1"/>
      <c r="L54" s="1"/>
      <c r="M54" s="1"/>
      <c r="N54" s="1"/>
      <c r="O54" s="1"/>
      <c r="P54" s="113"/>
      <c r="Q54" s="113"/>
      <c r="R54" s="113"/>
      <c r="S54" s="113"/>
      <c r="T54" s="113"/>
      <c r="U54" s="113"/>
      <c r="V54" s="115"/>
      <c r="W54" s="115"/>
      <c r="X54" s="14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">
        <f t="shared" si="0"/>
        <v>0</v>
      </c>
      <c r="AO54" s="1">
        <f t="shared" si="1"/>
        <v>0</v>
      </c>
      <c r="AP54" s="1">
        <f t="shared" si="2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117"/>
      <c r="E55" s="117"/>
      <c r="F55" s="117"/>
      <c r="G55" s="117"/>
      <c r="H55" s="117"/>
      <c r="I55" s="117"/>
      <c r="J55" s="2"/>
      <c r="K55" s="2"/>
      <c r="L55" s="2"/>
      <c r="M55" s="2"/>
      <c r="N55" s="2"/>
      <c r="O55" s="2"/>
      <c r="P55" s="117"/>
      <c r="Q55" s="117"/>
      <c r="R55" s="117"/>
      <c r="S55" s="117"/>
      <c r="T55" s="117"/>
      <c r="U55" s="117"/>
      <c r="V55" s="119"/>
      <c r="W55" s="119"/>
      <c r="X55" s="120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2">
        <f t="shared" si="0"/>
        <v>0</v>
      </c>
      <c r="AO55" s="2">
        <f t="shared" si="1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105</v>
      </c>
      <c r="B56" s="162" t="s">
        <v>61</v>
      </c>
      <c r="C56" s="112" t="s">
        <v>23</v>
      </c>
      <c r="D56" s="113"/>
      <c r="E56" s="113"/>
      <c r="F56" s="113"/>
      <c r="G56" s="113"/>
      <c r="H56" s="113"/>
      <c r="I56" s="113"/>
      <c r="J56" s="1"/>
      <c r="K56" s="1"/>
      <c r="L56" s="1"/>
      <c r="M56" s="1"/>
      <c r="N56" s="1"/>
      <c r="O56" s="1"/>
      <c r="P56" s="113"/>
      <c r="Q56" s="113"/>
      <c r="R56" s="113"/>
      <c r="S56" s="113"/>
      <c r="T56" s="113"/>
      <c r="U56" s="113"/>
      <c r="V56" s="115"/>
      <c r="W56" s="115"/>
      <c r="X56" s="14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">
        <f t="shared" si="0"/>
        <v>0</v>
      </c>
      <c r="AO56" s="1">
        <f t="shared" si="1"/>
        <v>0</v>
      </c>
      <c r="AP56" s="1">
        <f t="shared" si="2"/>
        <v>0</v>
      </c>
      <c r="AQ56" s="94" t="s">
        <v>23</v>
      </c>
      <c r="AR56" s="155" t="s">
        <v>61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117"/>
      <c r="E57" s="117"/>
      <c r="F57" s="117"/>
      <c r="G57" s="117"/>
      <c r="H57" s="117"/>
      <c r="I57" s="117"/>
      <c r="J57" s="2"/>
      <c r="K57" s="2"/>
      <c r="L57" s="2"/>
      <c r="M57" s="2"/>
      <c r="N57" s="2"/>
      <c r="O57" s="2"/>
      <c r="P57" s="117"/>
      <c r="Q57" s="117"/>
      <c r="R57" s="117"/>
      <c r="S57" s="117"/>
      <c r="T57" s="117"/>
      <c r="U57" s="117"/>
      <c r="V57" s="119"/>
      <c r="W57" s="119"/>
      <c r="X57" s="120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2">
        <f t="shared" si="0"/>
        <v>0</v>
      </c>
      <c r="AO57" s="2">
        <f t="shared" si="1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122"/>
      <c r="E58" s="122"/>
      <c r="F58" s="122"/>
      <c r="G58" s="122"/>
      <c r="H58" s="122"/>
      <c r="I58" s="122"/>
      <c r="J58" s="3"/>
      <c r="K58" s="3"/>
      <c r="L58" s="3"/>
      <c r="M58" s="3"/>
      <c r="N58" s="3"/>
      <c r="O58" s="3"/>
      <c r="P58" s="122"/>
      <c r="Q58" s="122"/>
      <c r="R58" s="122"/>
      <c r="S58" s="122"/>
      <c r="T58" s="122"/>
      <c r="U58" s="122"/>
      <c r="V58" s="123"/>
      <c r="W58" s="123"/>
      <c r="X58" s="20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3">
        <f t="shared" si="0"/>
        <v>0</v>
      </c>
      <c r="AO58" s="3">
        <f t="shared" si="1"/>
        <v>0</v>
      </c>
      <c r="AP58" s="3">
        <f t="shared" si="2"/>
        <v>0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13"/>
      <c r="E59" s="113"/>
      <c r="F59" s="113"/>
      <c r="G59" s="113"/>
      <c r="H59" s="113"/>
      <c r="I59" s="113"/>
      <c r="J59" s="1"/>
      <c r="K59" s="27"/>
      <c r="L59" s="1"/>
      <c r="M59" s="1"/>
      <c r="N59" s="27"/>
      <c r="O59" s="1"/>
      <c r="P59" s="113"/>
      <c r="Q59" s="113"/>
      <c r="R59" s="113"/>
      <c r="S59" s="113"/>
      <c r="T59" s="113"/>
      <c r="U59" s="113"/>
      <c r="V59" s="115"/>
      <c r="W59" s="115"/>
      <c r="X59" s="14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">
        <f t="shared" si="0"/>
        <v>0</v>
      </c>
      <c r="AO59" s="1">
        <f t="shared" si="1"/>
        <v>0</v>
      </c>
      <c r="AP59" s="1">
        <f t="shared" si="2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117"/>
      <c r="E60" s="117"/>
      <c r="F60" s="117"/>
      <c r="G60" s="117"/>
      <c r="H60" s="117"/>
      <c r="I60" s="117"/>
      <c r="J60" s="2"/>
      <c r="K60" s="2"/>
      <c r="L60" s="2"/>
      <c r="M60" s="2"/>
      <c r="N60" s="2"/>
      <c r="O60" s="2"/>
      <c r="P60" s="117"/>
      <c r="Q60" s="117"/>
      <c r="R60" s="117"/>
      <c r="S60" s="117"/>
      <c r="T60" s="117"/>
      <c r="U60" s="117"/>
      <c r="V60" s="119"/>
      <c r="W60" s="119"/>
      <c r="X60" s="120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2">
        <f t="shared" si="0"/>
        <v>0</v>
      </c>
      <c r="AO60" s="2">
        <f t="shared" si="1"/>
        <v>0</v>
      </c>
      <c r="AP60" s="2">
        <f t="shared" si="2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122">
        <v>53</v>
      </c>
      <c r="E61" s="122">
        <v>16.1772</v>
      </c>
      <c r="F61" s="122">
        <v>5628.7919999999995</v>
      </c>
      <c r="G61" s="122">
        <v>68</v>
      </c>
      <c r="H61" s="122">
        <v>70.5779</v>
      </c>
      <c r="I61" s="122">
        <v>31269.902000000002</v>
      </c>
      <c r="J61" s="3">
        <v>49</v>
      </c>
      <c r="K61" s="3">
        <v>54.1471</v>
      </c>
      <c r="L61" s="3">
        <v>30876.539</v>
      </c>
      <c r="M61" s="3">
        <v>54</v>
      </c>
      <c r="N61" s="3">
        <v>24.284999999999997</v>
      </c>
      <c r="O61" s="3">
        <v>16525.385</v>
      </c>
      <c r="P61" s="122">
        <v>80</v>
      </c>
      <c r="Q61" s="122">
        <v>36.9396</v>
      </c>
      <c r="R61" s="122">
        <v>17922.617</v>
      </c>
      <c r="S61" s="122">
        <v>91</v>
      </c>
      <c r="T61" s="122">
        <v>38.0017</v>
      </c>
      <c r="U61" s="122">
        <v>17900.117</v>
      </c>
      <c r="V61" s="123">
        <v>94</v>
      </c>
      <c r="W61" s="123">
        <v>36.548</v>
      </c>
      <c r="X61" s="20">
        <v>16646.745</v>
      </c>
      <c r="Y61" s="122">
        <v>97</v>
      </c>
      <c r="Z61" s="122">
        <v>30.3666</v>
      </c>
      <c r="AA61" s="122">
        <v>19041.751</v>
      </c>
      <c r="AB61" s="122">
        <v>71</v>
      </c>
      <c r="AC61" s="122">
        <v>20.371499999999997</v>
      </c>
      <c r="AD61" s="122">
        <v>23323.597</v>
      </c>
      <c r="AE61" s="122">
        <v>97</v>
      </c>
      <c r="AF61" s="122">
        <v>37.0013</v>
      </c>
      <c r="AG61" s="122">
        <v>27702.986</v>
      </c>
      <c r="AH61" s="122">
        <v>83</v>
      </c>
      <c r="AI61" s="122">
        <v>18.6192</v>
      </c>
      <c r="AJ61" s="122">
        <v>20469.808</v>
      </c>
      <c r="AK61" s="122">
        <v>76</v>
      </c>
      <c r="AL61" s="122">
        <v>66.057</v>
      </c>
      <c r="AM61" s="122">
        <v>35078.68</v>
      </c>
      <c r="AN61" s="3">
        <f aca="true" t="shared" si="3" ref="AN61:AN68">+D61+G61+J61+M61+P61+S61+V61+Y61+AB61+AE61+AH61+AK61</f>
        <v>913</v>
      </c>
      <c r="AO61" s="3">
        <f aca="true" t="shared" si="4" ref="AO61:AO70">+E61+H61+K61+N61+Q61+T61+W61+Z61+AC61+AF61+AI61+AL61</f>
        <v>449.0921000000001</v>
      </c>
      <c r="AP61" s="3">
        <f aca="true" t="shared" si="5" ref="AP61:AP70">+F61+I61+L61+O61+R61+U61+X61+AA61+AD61+AG61+AJ61+AM61</f>
        <v>262386.919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5">
        <v>0</v>
      </c>
      <c r="W62" s="115">
        <v>0</v>
      </c>
      <c r="X62" s="14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">
        <f t="shared" si="3"/>
        <v>0</v>
      </c>
      <c r="AO62" s="1">
        <f t="shared" si="4"/>
        <v>0</v>
      </c>
      <c r="AP62" s="1">
        <f t="shared" si="5"/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117">
        <v>13</v>
      </c>
      <c r="E63" s="117">
        <v>352.2202</v>
      </c>
      <c r="F63" s="117">
        <v>135186.03</v>
      </c>
      <c r="G63" s="117">
        <v>11</v>
      </c>
      <c r="H63" s="117">
        <v>269.3354</v>
      </c>
      <c r="I63" s="117">
        <v>145844.825</v>
      </c>
      <c r="J63" s="2">
        <v>5</v>
      </c>
      <c r="K63" s="2">
        <v>123.9792</v>
      </c>
      <c r="L63" s="2">
        <v>67455.572</v>
      </c>
      <c r="M63" s="2">
        <v>15</v>
      </c>
      <c r="N63" s="2">
        <v>315.6946</v>
      </c>
      <c r="O63" s="2">
        <v>155625.615</v>
      </c>
      <c r="P63" s="117">
        <v>13</v>
      </c>
      <c r="Q63" s="117">
        <v>242.0552</v>
      </c>
      <c r="R63" s="117">
        <v>94934.913</v>
      </c>
      <c r="S63" s="117">
        <v>12</v>
      </c>
      <c r="T63" s="117">
        <v>140.375</v>
      </c>
      <c r="U63" s="117">
        <v>64676.231</v>
      </c>
      <c r="V63" s="119">
        <v>2</v>
      </c>
      <c r="W63" s="119">
        <v>55.7744</v>
      </c>
      <c r="X63" s="120">
        <v>22225.352</v>
      </c>
      <c r="Y63" s="117">
        <v>14</v>
      </c>
      <c r="Z63" s="117">
        <v>281.1164</v>
      </c>
      <c r="AA63" s="117">
        <v>161467.124</v>
      </c>
      <c r="AB63" s="117">
        <v>31</v>
      </c>
      <c r="AC63" s="117">
        <v>191.7824</v>
      </c>
      <c r="AD63" s="117">
        <v>217247.259</v>
      </c>
      <c r="AE63" s="117">
        <v>57</v>
      </c>
      <c r="AF63" s="117">
        <v>546.5928</v>
      </c>
      <c r="AG63" s="117">
        <v>494697.521</v>
      </c>
      <c r="AH63" s="117">
        <v>39</v>
      </c>
      <c r="AI63" s="117">
        <v>433.8392</v>
      </c>
      <c r="AJ63" s="117">
        <v>411617.56</v>
      </c>
      <c r="AK63" s="117">
        <v>23</v>
      </c>
      <c r="AL63" s="117">
        <v>516.927</v>
      </c>
      <c r="AM63" s="117">
        <v>323374.787</v>
      </c>
      <c r="AN63" s="8">
        <f t="shared" si="3"/>
        <v>235</v>
      </c>
      <c r="AO63" s="2">
        <f t="shared" si="4"/>
        <v>3469.6918</v>
      </c>
      <c r="AP63" s="2">
        <f t="shared" si="5"/>
        <v>2294352.789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13">
        <v>277</v>
      </c>
      <c r="E64" s="113">
        <v>63.0345</v>
      </c>
      <c r="F64" s="113">
        <v>48030.997</v>
      </c>
      <c r="G64" s="113">
        <v>349</v>
      </c>
      <c r="H64" s="113">
        <v>129.91925</v>
      </c>
      <c r="I64" s="113">
        <v>65865.664</v>
      </c>
      <c r="J64" s="1">
        <v>412</v>
      </c>
      <c r="K64" s="1">
        <v>64.43984</v>
      </c>
      <c r="L64" s="1">
        <v>71281.657</v>
      </c>
      <c r="M64" s="1">
        <v>454</v>
      </c>
      <c r="N64" s="1">
        <v>73.57924</v>
      </c>
      <c r="O64" s="1">
        <v>74573.605</v>
      </c>
      <c r="P64" s="113">
        <v>443</v>
      </c>
      <c r="Q64" s="113">
        <v>1671.47845</v>
      </c>
      <c r="R64" s="113">
        <v>754020.077</v>
      </c>
      <c r="S64" s="113">
        <v>467</v>
      </c>
      <c r="T64" s="113">
        <v>1154.32045</v>
      </c>
      <c r="U64" s="113">
        <v>522390.536</v>
      </c>
      <c r="V64" s="115">
        <v>449</v>
      </c>
      <c r="W64" s="115">
        <v>513.43985</v>
      </c>
      <c r="X64" s="14">
        <v>279529.915</v>
      </c>
      <c r="Y64" s="113">
        <v>347</v>
      </c>
      <c r="Z64" s="113">
        <v>684.21165</v>
      </c>
      <c r="AA64" s="113">
        <v>358347.411</v>
      </c>
      <c r="AB64" s="113">
        <v>282</v>
      </c>
      <c r="AC64" s="113">
        <v>1063.1382</v>
      </c>
      <c r="AD64" s="113">
        <v>515069.163</v>
      </c>
      <c r="AE64" s="113">
        <v>316</v>
      </c>
      <c r="AF64" s="113">
        <v>254.9141</v>
      </c>
      <c r="AG64" s="113">
        <v>117205.492</v>
      </c>
      <c r="AH64" s="113">
        <v>306</v>
      </c>
      <c r="AI64" s="113">
        <v>468.0798</v>
      </c>
      <c r="AJ64" s="113">
        <v>206229.393</v>
      </c>
      <c r="AK64" s="113">
        <v>322</v>
      </c>
      <c r="AL64" s="113">
        <v>160.03226</v>
      </c>
      <c r="AM64" s="113">
        <v>83053.599</v>
      </c>
      <c r="AN64" s="9">
        <f t="shared" si="3"/>
        <v>4424</v>
      </c>
      <c r="AO64" s="9">
        <f t="shared" si="4"/>
        <v>6300.587590000001</v>
      </c>
      <c r="AP64" s="1">
        <f t="shared" si="5"/>
        <v>3095597.5090000005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117">
        <v>37</v>
      </c>
      <c r="E65" s="117">
        <v>8.5403</v>
      </c>
      <c r="F65" s="117">
        <v>4159.951</v>
      </c>
      <c r="G65" s="117">
        <v>102</v>
      </c>
      <c r="H65" s="117">
        <v>510.5824</v>
      </c>
      <c r="I65" s="117">
        <v>160021.563</v>
      </c>
      <c r="J65" s="2">
        <v>118</v>
      </c>
      <c r="K65" s="2">
        <v>613.7898</v>
      </c>
      <c r="L65" s="2">
        <v>195190.427</v>
      </c>
      <c r="M65" s="2">
        <v>102</v>
      </c>
      <c r="N65" s="2">
        <v>9.1879</v>
      </c>
      <c r="O65" s="2">
        <v>14727.775</v>
      </c>
      <c r="P65" s="117">
        <v>73</v>
      </c>
      <c r="Q65" s="117">
        <v>5.182</v>
      </c>
      <c r="R65" s="117">
        <v>8882.278</v>
      </c>
      <c r="S65" s="117">
        <v>74</v>
      </c>
      <c r="T65" s="117">
        <v>6.2408</v>
      </c>
      <c r="U65" s="117">
        <v>8086.854</v>
      </c>
      <c r="V65" s="119">
        <v>72</v>
      </c>
      <c r="W65" s="119">
        <v>7.8943</v>
      </c>
      <c r="X65" s="120">
        <v>12296.721</v>
      </c>
      <c r="Y65" s="117">
        <v>62</v>
      </c>
      <c r="Z65" s="117">
        <v>202.8925</v>
      </c>
      <c r="AA65" s="117">
        <v>85908.644</v>
      </c>
      <c r="AB65" s="117">
        <v>82</v>
      </c>
      <c r="AC65" s="117">
        <v>197.5614</v>
      </c>
      <c r="AD65" s="117">
        <v>85825.674</v>
      </c>
      <c r="AE65" s="117">
        <v>89</v>
      </c>
      <c r="AF65" s="117">
        <v>225.2381</v>
      </c>
      <c r="AG65" s="117">
        <v>88659.071</v>
      </c>
      <c r="AH65" s="117">
        <v>81</v>
      </c>
      <c r="AI65" s="117">
        <v>6.7933</v>
      </c>
      <c r="AJ65" s="117">
        <v>8505.699</v>
      </c>
      <c r="AK65" s="117">
        <v>122</v>
      </c>
      <c r="AL65" s="117">
        <v>248.1845</v>
      </c>
      <c r="AM65" s="117">
        <v>113245.101</v>
      </c>
      <c r="AN65" s="2">
        <f t="shared" si="3"/>
        <v>1014</v>
      </c>
      <c r="AO65" s="2">
        <f t="shared" si="4"/>
        <v>2042.0873</v>
      </c>
      <c r="AP65" s="2">
        <f t="shared" si="5"/>
        <v>785509.758</v>
      </c>
      <c r="AQ65" s="85" t="s">
        <v>24</v>
      </c>
      <c r="AR65" s="146"/>
      <c r="AS65" s="80"/>
      <c r="AT65" s="52"/>
    </row>
    <row r="66" spans="1:46" ht="24">
      <c r="A66" s="81" t="s">
        <v>67</v>
      </c>
      <c r="B66" s="145" t="s">
        <v>68</v>
      </c>
      <c r="C66" s="112" t="s">
        <v>23</v>
      </c>
      <c r="D66" s="113"/>
      <c r="E66" s="113"/>
      <c r="F66" s="113"/>
      <c r="G66" s="114"/>
      <c r="H66" s="114"/>
      <c r="I66" s="114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5"/>
      <c r="W66" s="115"/>
      <c r="X66" s="14"/>
      <c r="Y66" s="113"/>
      <c r="Z66" s="113"/>
      <c r="AA66" s="113"/>
      <c r="AB66" s="113"/>
      <c r="AC66" s="113"/>
      <c r="AD66" s="113"/>
      <c r="AE66" s="113"/>
      <c r="AF66" s="113"/>
      <c r="AG66" s="113"/>
      <c r="AH66" s="1"/>
      <c r="AI66" s="1"/>
      <c r="AJ66" s="1"/>
      <c r="AK66" s="113"/>
      <c r="AL66" s="113"/>
      <c r="AM66" s="113"/>
      <c r="AN66" s="1">
        <f t="shared" si="3"/>
        <v>0</v>
      </c>
      <c r="AO66" s="1">
        <f t="shared" si="4"/>
        <v>0</v>
      </c>
      <c r="AP66" s="1">
        <f t="shared" si="5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2"/>
      <c r="H67" s="2"/>
      <c r="I67" s="2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9"/>
      <c r="W67" s="119"/>
      <c r="X67" s="120"/>
      <c r="Y67" s="117"/>
      <c r="Z67" s="117"/>
      <c r="AA67" s="117"/>
      <c r="AB67" s="117"/>
      <c r="AC67" s="117"/>
      <c r="AD67" s="117"/>
      <c r="AE67" s="117"/>
      <c r="AF67" s="117"/>
      <c r="AG67" s="117"/>
      <c r="AH67" s="2"/>
      <c r="AI67" s="2"/>
      <c r="AJ67" s="2"/>
      <c r="AK67" s="117"/>
      <c r="AL67" s="117"/>
      <c r="AM67" s="117"/>
      <c r="AN67" s="2">
        <f t="shared" si="3"/>
        <v>0</v>
      </c>
      <c r="AO67" s="2">
        <f t="shared" si="4"/>
        <v>0</v>
      </c>
      <c r="AP67" s="2">
        <f t="shared" si="5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v>330</v>
      </c>
      <c r="E68" s="1">
        <v>79.21170000000001</v>
      </c>
      <c r="F68" s="1">
        <v>53659.789000000004</v>
      </c>
      <c r="G68" s="1">
        <v>417</v>
      </c>
      <c r="H68" s="1">
        <v>200.49715</v>
      </c>
      <c r="I68" s="1">
        <v>97135.566</v>
      </c>
      <c r="J68" s="113">
        <v>461</v>
      </c>
      <c r="K68" s="113">
        <v>118.58694</v>
      </c>
      <c r="L68" s="113">
        <v>102158.19600000001</v>
      </c>
      <c r="M68" s="113">
        <v>508</v>
      </c>
      <c r="N68" s="113">
        <v>97.86424</v>
      </c>
      <c r="O68" s="113">
        <v>91098.98999999999</v>
      </c>
      <c r="P68" s="113">
        <v>523</v>
      </c>
      <c r="Q68" s="113">
        <v>1708.41805</v>
      </c>
      <c r="R68" s="113">
        <v>771942.694</v>
      </c>
      <c r="S68" s="1">
        <v>558</v>
      </c>
      <c r="T68" s="1">
        <v>1192.32215</v>
      </c>
      <c r="U68" s="1">
        <v>540290.653</v>
      </c>
      <c r="V68" s="115">
        <v>543</v>
      </c>
      <c r="W68" s="115">
        <v>549.98785</v>
      </c>
      <c r="X68" s="14">
        <v>296176.66</v>
      </c>
      <c r="Y68" s="1">
        <v>444</v>
      </c>
      <c r="Z68" s="1">
        <v>714.5782499999999</v>
      </c>
      <c r="AA68" s="1">
        <v>377389.162</v>
      </c>
      <c r="AB68" s="1">
        <v>353</v>
      </c>
      <c r="AC68" s="1">
        <v>1083.5097</v>
      </c>
      <c r="AD68" s="1">
        <v>538392.76</v>
      </c>
      <c r="AE68" s="113">
        <v>413</v>
      </c>
      <c r="AF68" s="113">
        <v>291.9154</v>
      </c>
      <c r="AG68" s="113">
        <v>144908.478</v>
      </c>
      <c r="AH68" s="1">
        <v>389</v>
      </c>
      <c r="AI68" s="1">
        <v>486.69899999999996</v>
      </c>
      <c r="AJ68" s="1">
        <v>226699.201</v>
      </c>
      <c r="AK68" s="113">
        <v>398</v>
      </c>
      <c r="AL68" s="113">
        <v>226.08926000000002</v>
      </c>
      <c r="AM68" s="113">
        <v>118132.27900000001</v>
      </c>
      <c r="AN68" s="9">
        <f t="shared" si="3"/>
        <v>5337</v>
      </c>
      <c r="AO68" s="1">
        <f t="shared" si="4"/>
        <v>6749.679689999999</v>
      </c>
      <c r="AP68" s="1">
        <f t="shared" si="5"/>
        <v>3357984.428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v>50</v>
      </c>
      <c r="E69" s="2">
        <v>360.7605</v>
      </c>
      <c r="F69" s="2">
        <v>139345.981</v>
      </c>
      <c r="G69" s="2">
        <v>113</v>
      </c>
      <c r="H69" s="2">
        <v>779.9177999999999</v>
      </c>
      <c r="I69" s="2">
        <v>305866.38800000004</v>
      </c>
      <c r="J69" s="117">
        <v>123</v>
      </c>
      <c r="K69" s="117">
        <v>737.769</v>
      </c>
      <c r="L69" s="117">
        <v>262645.999</v>
      </c>
      <c r="M69" s="117">
        <v>117</v>
      </c>
      <c r="N69" s="117">
        <v>324.8825</v>
      </c>
      <c r="O69" s="117">
        <v>170353.38999999998</v>
      </c>
      <c r="P69" s="117">
        <v>86</v>
      </c>
      <c r="Q69" s="117">
        <v>247.2372</v>
      </c>
      <c r="R69" s="117">
        <v>103817.191</v>
      </c>
      <c r="S69" s="2">
        <v>86</v>
      </c>
      <c r="T69" s="2">
        <v>146.6158</v>
      </c>
      <c r="U69" s="2">
        <v>72763.085</v>
      </c>
      <c r="V69" s="119">
        <v>74</v>
      </c>
      <c r="W69" s="119">
        <v>63.6687</v>
      </c>
      <c r="X69" s="120">
        <v>34522.073</v>
      </c>
      <c r="Y69" s="2">
        <v>76</v>
      </c>
      <c r="Z69" s="2">
        <v>484.00890000000004</v>
      </c>
      <c r="AA69" s="2">
        <v>247375.768</v>
      </c>
      <c r="AB69" s="2">
        <v>113</v>
      </c>
      <c r="AC69" s="2">
        <v>389.3438</v>
      </c>
      <c r="AD69" s="2">
        <v>303072.93299999996</v>
      </c>
      <c r="AE69" s="117">
        <v>146</v>
      </c>
      <c r="AF69" s="117">
        <v>771.8309</v>
      </c>
      <c r="AG69" s="117">
        <v>583356.592</v>
      </c>
      <c r="AH69" s="2">
        <v>120</v>
      </c>
      <c r="AI69" s="2">
        <v>440.6325</v>
      </c>
      <c r="AJ69" s="2">
        <v>420123.259</v>
      </c>
      <c r="AK69" s="117">
        <v>145</v>
      </c>
      <c r="AL69" s="117">
        <v>765.1115</v>
      </c>
      <c r="AM69" s="117">
        <v>436619.88800000004</v>
      </c>
      <c r="AN69" s="8">
        <f>+AN63+AN65+AN67</f>
        <v>1249</v>
      </c>
      <c r="AO69" s="2">
        <f t="shared" si="4"/>
        <v>5511.779100000001</v>
      </c>
      <c r="AP69" s="2">
        <f t="shared" si="5"/>
        <v>3079862.5470000003</v>
      </c>
      <c r="AQ69" s="95" t="s">
        <v>24</v>
      </c>
      <c r="AR69" s="170"/>
      <c r="AS69" s="171"/>
      <c r="AT69" s="52"/>
    </row>
    <row r="70" spans="1:46" ht="19.5" thickBot="1">
      <c r="A70" s="150" t="s">
        <v>90</v>
      </c>
      <c r="B70" s="152" t="s">
        <v>69</v>
      </c>
      <c r="C70" s="48"/>
      <c r="D70" s="10"/>
      <c r="E70" s="11"/>
      <c r="F70" s="11"/>
      <c r="G70" s="10"/>
      <c r="H70" s="11"/>
      <c r="I70" s="11"/>
      <c r="J70" s="124"/>
      <c r="K70" s="124"/>
      <c r="L70" s="124"/>
      <c r="M70" s="10"/>
      <c r="N70" s="11"/>
      <c r="O70" s="11"/>
      <c r="P70" s="124"/>
      <c r="Q70" s="124"/>
      <c r="R70" s="124"/>
      <c r="S70" s="10"/>
      <c r="T70" s="11"/>
      <c r="U70" s="11"/>
      <c r="V70" s="125"/>
      <c r="W70" s="125"/>
      <c r="X70" s="126"/>
      <c r="Y70" s="10"/>
      <c r="Z70" s="11"/>
      <c r="AA70" s="11"/>
      <c r="AB70" s="10"/>
      <c r="AC70" s="11"/>
      <c r="AD70" s="11"/>
      <c r="AE70" s="124"/>
      <c r="AF70" s="124"/>
      <c r="AG70" s="124"/>
      <c r="AH70" s="10"/>
      <c r="AI70" s="11"/>
      <c r="AJ70" s="11"/>
      <c r="AK70" s="10"/>
      <c r="AL70" s="11"/>
      <c r="AM70" s="11"/>
      <c r="AN70" s="11">
        <f>+D70+G70+J70+M70+P70+S70+V70+Y70+AB70+AE70+AH70+AK70</f>
        <v>0</v>
      </c>
      <c r="AO70" s="11">
        <f t="shared" si="4"/>
        <v>0</v>
      </c>
      <c r="AP70" s="11">
        <f t="shared" si="5"/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v>380</v>
      </c>
      <c r="E71" s="11">
        <v>439.9722</v>
      </c>
      <c r="F71" s="11">
        <v>193005.77000000002</v>
      </c>
      <c r="G71" s="10">
        <v>530</v>
      </c>
      <c r="H71" s="11">
        <v>980.41495</v>
      </c>
      <c r="I71" s="11">
        <v>403001.954</v>
      </c>
      <c r="J71" s="10">
        <v>584</v>
      </c>
      <c r="K71" s="11">
        <v>856.35594</v>
      </c>
      <c r="L71" s="11">
        <v>364804.195</v>
      </c>
      <c r="M71" s="10">
        <v>625</v>
      </c>
      <c r="N71" s="11">
        <v>422.74674</v>
      </c>
      <c r="O71" s="11">
        <v>261452.37999999998</v>
      </c>
      <c r="P71" s="10">
        <v>609</v>
      </c>
      <c r="Q71" s="11">
        <v>1955.65525</v>
      </c>
      <c r="R71" s="11">
        <v>875759.885</v>
      </c>
      <c r="S71" s="10">
        <v>644</v>
      </c>
      <c r="T71" s="11">
        <v>1338.93795</v>
      </c>
      <c r="U71" s="11">
        <v>613053.738</v>
      </c>
      <c r="V71" s="125">
        <v>617</v>
      </c>
      <c r="W71" s="125">
        <v>613.6565499999999</v>
      </c>
      <c r="X71" s="126">
        <v>330698.73299999995</v>
      </c>
      <c r="Y71" s="10">
        <v>520</v>
      </c>
      <c r="Z71" s="11">
        <v>1198.5871499999998</v>
      </c>
      <c r="AA71" s="11">
        <v>624764.93</v>
      </c>
      <c r="AB71" s="10">
        <v>466</v>
      </c>
      <c r="AC71" s="11">
        <v>1472.8535000000002</v>
      </c>
      <c r="AD71" s="11">
        <v>841465.693</v>
      </c>
      <c r="AE71" s="10">
        <v>559</v>
      </c>
      <c r="AF71" s="11">
        <v>1063.7463</v>
      </c>
      <c r="AG71" s="11">
        <v>728265.07</v>
      </c>
      <c r="AH71" s="10">
        <v>509</v>
      </c>
      <c r="AI71" s="11">
        <v>927.3315</v>
      </c>
      <c r="AJ71" s="11">
        <v>646822.46</v>
      </c>
      <c r="AK71" s="10">
        <v>543</v>
      </c>
      <c r="AL71" s="11">
        <v>991.20076</v>
      </c>
      <c r="AM71" s="11">
        <v>554752.167</v>
      </c>
      <c r="AN71" s="11">
        <f>+D71+G71+J71+M71+P71+S71+V71+Y71+AB71+AE71+AH71+AK71</f>
        <v>6586</v>
      </c>
      <c r="AO71" s="11">
        <f>+E71+H71+K71+N71+Q71+T71+W71+Z71+AC71+AF71+AI71+AL71</f>
        <v>12261.458789999999</v>
      </c>
      <c r="AP71" s="11">
        <f>+F71+I71+L71+O71+R71+U71+X71+AA71+AD71+AG71+AJ71+AM71</f>
        <v>6437846.975000001</v>
      </c>
      <c r="AQ71" s="165" t="s">
        <v>104</v>
      </c>
      <c r="AR71" s="166" t="s">
        <v>70</v>
      </c>
      <c r="AS71" s="167" t="s">
        <v>0</v>
      </c>
      <c r="AT71" s="52"/>
    </row>
    <row r="72" spans="19:44" ht="18.75">
      <c r="S72" s="45"/>
      <c r="T72" s="45"/>
      <c r="U72" s="45"/>
      <c r="V72" s="45"/>
      <c r="W72" s="45"/>
      <c r="X72" s="106" t="s">
        <v>88</v>
      </c>
      <c r="AN72" s="107"/>
      <c r="AR72" s="127" t="s">
        <v>88</v>
      </c>
    </row>
  </sheetData>
  <sheetProtection/>
  <mergeCells count="67">
    <mergeCell ref="AR52:AR53"/>
    <mergeCell ref="AR40:AR41"/>
    <mergeCell ref="A1:X1"/>
    <mergeCell ref="AR54:AR55"/>
    <mergeCell ref="AR56:AS57"/>
    <mergeCell ref="AR59:AS59"/>
    <mergeCell ref="AR42:AR43"/>
    <mergeCell ref="AR44:AR45"/>
    <mergeCell ref="AR46:AR47"/>
    <mergeCell ref="AR48:AR49"/>
    <mergeCell ref="AR50:AR51"/>
    <mergeCell ref="AR28:AR29"/>
    <mergeCell ref="AR34:AR35"/>
    <mergeCell ref="AR36:AR37"/>
    <mergeCell ref="AQ71:AS71"/>
    <mergeCell ref="AR62:AS62"/>
    <mergeCell ref="AR64:AR65"/>
    <mergeCell ref="AR66:AR67"/>
    <mergeCell ref="AQ70:AS70"/>
    <mergeCell ref="AR68:AS69"/>
    <mergeCell ref="AR38:AR39"/>
    <mergeCell ref="AR16:AR17"/>
    <mergeCell ref="AR18:AR19"/>
    <mergeCell ref="AR20:AR21"/>
    <mergeCell ref="AR22:AR23"/>
    <mergeCell ref="AR24:AR25"/>
    <mergeCell ref="AR26:AR27"/>
    <mergeCell ref="B50:B51"/>
    <mergeCell ref="B52:B53"/>
    <mergeCell ref="B54:B55"/>
    <mergeCell ref="AR30:AR31"/>
    <mergeCell ref="AR32:AR33"/>
    <mergeCell ref="AR6:AR7"/>
    <mergeCell ref="AR8:AR9"/>
    <mergeCell ref="AR10:AR11"/>
    <mergeCell ref="AR12:AR13"/>
    <mergeCell ref="AR14:AR15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56:B57"/>
    <mergeCell ref="B22:B23"/>
    <mergeCell ref="B24:B25"/>
    <mergeCell ref="B26:B27"/>
    <mergeCell ref="B28:B29"/>
    <mergeCell ref="B30:B31"/>
    <mergeCell ref="A70:B70"/>
    <mergeCell ref="A59:B59"/>
    <mergeCell ref="B44:B45"/>
    <mergeCell ref="B46:B47"/>
    <mergeCell ref="B48:B49"/>
    <mergeCell ref="B32:B33"/>
    <mergeCell ref="B34:B35"/>
    <mergeCell ref="B18:B19"/>
    <mergeCell ref="B6:B7"/>
    <mergeCell ref="B8:B9"/>
    <mergeCell ref="B10:B11"/>
    <mergeCell ref="B12:B13"/>
    <mergeCell ref="B14:B15"/>
    <mergeCell ref="B16:B17"/>
    <mergeCell ref="B20:B2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  <ignoredErrors>
    <ignoredError sqref="AN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pane xSplit="3" ySplit="5" topLeftCell="D6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D6" sqref="D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7" bestFit="1" customWidth="1"/>
    <col min="20" max="20" width="16.625" style="47" customWidth="1"/>
    <col min="21" max="21" width="18.125" style="47" bestFit="1" customWidth="1"/>
    <col min="22" max="22" width="15.25390625" style="47" bestFit="1" customWidth="1"/>
    <col min="23" max="23" width="16.625" style="47" customWidth="1"/>
    <col min="24" max="24" width="18.125" style="47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8.8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72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72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83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13"/>
      <c r="E6" s="113"/>
      <c r="F6" s="1"/>
      <c r="G6" s="113"/>
      <c r="H6" s="113"/>
      <c r="I6" s="1"/>
      <c r="J6" s="1"/>
      <c r="K6" s="1"/>
      <c r="L6" s="1"/>
      <c r="M6" s="1"/>
      <c r="N6" s="1"/>
      <c r="O6" s="1"/>
      <c r="P6" s="113"/>
      <c r="Q6" s="113"/>
      <c r="R6" s="1"/>
      <c r="S6" s="113">
        <v>7</v>
      </c>
      <c r="T6" s="113">
        <v>476.7134</v>
      </c>
      <c r="U6" s="1">
        <v>113289.154</v>
      </c>
      <c r="V6" s="115">
        <v>19</v>
      </c>
      <c r="W6" s="115">
        <v>592.52</v>
      </c>
      <c r="X6" s="128">
        <v>190440.476</v>
      </c>
      <c r="Y6" s="113">
        <v>17</v>
      </c>
      <c r="Z6" s="113">
        <v>917.9999</v>
      </c>
      <c r="AA6" s="1">
        <v>165937.483</v>
      </c>
      <c r="AB6" s="113">
        <v>12</v>
      </c>
      <c r="AC6" s="113">
        <v>347.6232</v>
      </c>
      <c r="AD6" s="1">
        <v>159449.162</v>
      </c>
      <c r="AE6" s="113"/>
      <c r="AF6" s="113"/>
      <c r="AG6" s="1"/>
      <c r="AH6" s="113"/>
      <c r="AI6" s="113"/>
      <c r="AJ6" s="1"/>
      <c r="AK6" s="113"/>
      <c r="AL6" s="113"/>
      <c r="AM6" s="1"/>
      <c r="AN6" s="1">
        <f>+D6+G6+J6+M6+P6+S6+V6+Y6+AB6+AE6+AH6+AK6</f>
        <v>55</v>
      </c>
      <c r="AO6" s="1">
        <f>+E6+H6+K6+N6+Q6+T6+W6+Z6+AC6+AF6+AI6+AL6</f>
        <v>2334.8565</v>
      </c>
      <c r="AP6" s="1">
        <f>+F6+I6+L6+O6+R6+U6+X6+AA6+AD6+AG6+AJ6+AM6</f>
        <v>629116.275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117"/>
      <c r="E7" s="117"/>
      <c r="F7" s="2"/>
      <c r="G7" s="117"/>
      <c r="H7" s="117"/>
      <c r="I7" s="2"/>
      <c r="J7" s="2"/>
      <c r="K7" s="2"/>
      <c r="L7" s="2"/>
      <c r="M7" s="2"/>
      <c r="N7" s="2"/>
      <c r="O7" s="2"/>
      <c r="P7" s="117"/>
      <c r="Q7" s="117"/>
      <c r="R7" s="2"/>
      <c r="S7" s="117">
        <v>36</v>
      </c>
      <c r="T7" s="117">
        <v>2461.838</v>
      </c>
      <c r="U7" s="2">
        <v>596859.92</v>
      </c>
      <c r="V7" s="119">
        <v>61</v>
      </c>
      <c r="W7" s="119">
        <v>4002.936</v>
      </c>
      <c r="X7" s="129">
        <v>981788.909</v>
      </c>
      <c r="Y7" s="117">
        <v>41</v>
      </c>
      <c r="Z7" s="117">
        <v>2465.7198</v>
      </c>
      <c r="AA7" s="2">
        <v>538815.968</v>
      </c>
      <c r="AB7" s="117">
        <v>24</v>
      </c>
      <c r="AC7" s="117">
        <v>752.3336</v>
      </c>
      <c r="AD7" s="2">
        <v>275366.898</v>
      </c>
      <c r="AE7" s="117">
        <v>1</v>
      </c>
      <c r="AF7" s="117">
        <v>77.727</v>
      </c>
      <c r="AG7" s="2">
        <v>9630.375</v>
      </c>
      <c r="AH7" s="117"/>
      <c r="AI7" s="117"/>
      <c r="AJ7" s="2"/>
      <c r="AK7" s="117"/>
      <c r="AL7" s="117"/>
      <c r="AM7" s="2"/>
      <c r="AN7" s="2">
        <f aca="true" t="shared" si="0" ref="AN7:AN60">+D7+G7+J7+M7+P7+S7+V7+Y7+AB7+AE7+AH7+AK7</f>
        <v>163</v>
      </c>
      <c r="AO7" s="2">
        <f aca="true" t="shared" si="1" ref="AO7:AO60">+E7+H7+K7+N7+Q7+T7+W7+Z7+AC7+AF7+AI7+AL7</f>
        <v>9760.5544</v>
      </c>
      <c r="AP7" s="2">
        <f aca="true" t="shared" si="2" ref="AP7:AP60">+F7+I7+L7+O7+R7+U7+X7+AA7+AD7+AG7+AJ7+AM7</f>
        <v>2402462.07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13"/>
      <c r="E8" s="113"/>
      <c r="F8" s="1"/>
      <c r="G8" s="113"/>
      <c r="H8" s="113"/>
      <c r="I8" s="1"/>
      <c r="J8" s="1"/>
      <c r="K8" s="1"/>
      <c r="L8" s="1"/>
      <c r="M8" s="1"/>
      <c r="N8" s="1"/>
      <c r="O8" s="1"/>
      <c r="P8" s="113"/>
      <c r="Q8" s="113"/>
      <c r="R8" s="1"/>
      <c r="S8" s="113"/>
      <c r="T8" s="113"/>
      <c r="U8" s="1"/>
      <c r="V8" s="115"/>
      <c r="W8" s="115"/>
      <c r="X8" s="128"/>
      <c r="Y8" s="113">
        <v>0</v>
      </c>
      <c r="Z8" s="113">
        <v>0.05</v>
      </c>
      <c r="AA8" s="1">
        <v>0.583</v>
      </c>
      <c r="AB8" s="113"/>
      <c r="AC8" s="113"/>
      <c r="AD8" s="1"/>
      <c r="AE8" s="113"/>
      <c r="AF8" s="113"/>
      <c r="AG8" s="1"/>
      <c r="AH8" s="113"/>
      <c r="AI8" s="113"/>
      <c r="AJ8" s="1"/>
      <c r="AK8" s="113"/>
      <c r="AL8" s="113"/>
      <c r="AM8" s="1"/>
      <c r="AN8" s="1">
        <f t="shared" si="0"/>
        <v>0</v>
      </c>
      <c r="AO8" s="1">
        <f t="shared" si="1"/>
        <v>0.05</v>
      </c>
      <c r="AP8" s="1">
        <f t="shared" si="2"/>
        <v>0.583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117"/>
      <c r="E9" s="117"/>
      <c r="F9" s="2"/>
      <c r="G9" s="117"/>
      <c r="H9" s="117"/>
      <c r="I9" s="2"/>
      <c r="J9" s="2"/>
      <c r="K9" s="2"/>
      <c r="L9" s="2"/>
      <c r="M9" s="2"/>
      <c r="N9" s="2"/>
      <c r="O9" s="2"/>
      <c r="P9" s="117"/>
      <c r="Q9" s="117"/>
      <c r="R9" s="2"/>
      <c r="S9" s="117"/>
      <c r="T9" s="117">
        <v>0.21</v>
      </c>
      <c r="U9" s="2">
        <v>8.379</v>
      </c>
      <c r="V9" s="119">
        <v>1</v>
      </c>
      <c r="W9" s="119">
        <v>70.686</v>
      </c>
      <c r="X9" s="129">
        <v>3629.372</v>
      </c>
      <c r="Y9" s="117">
        <v>0</v>
      </c>
      <c r="Z9" s="117">
        <v>2.944</v>
      </c>
      <c r="AA9" s="2">
        <v>50.68</v>
      </c>
      <c r="AB9" s="117">
        <v>3</v>
      </c>
      <c r="AC9" s="117">
        <v>149.36</v>
      </c>
      <c r="AD9" s="2">
        <v>11330.566</v>
      </c>
      <c r="AE9" s="117">
        <v>9</v>
      </c>
      <c r="AF9" s="117">
        <v>1347.817</v>
      </c>
      <c r="AG9" s="2">
        <v>133758.161</v>
      </c>
      <c r="AH9" s="117">
        <v>2</v>
      </c>
      <c r="AI9" s="117">
        <v>167.609</v>
      </c>
      <c r="AJ9" s="2">
        <v>9026.502</v>
      </c>
      <c r="AK9" s="117">
        <v>3</v>
      </c>
      <c r="AL9" s="117">
        <v>768.987</v>
      </c>
      <c r="AM9" s="2">
        <v>49664.856</v>
      </c>
      <c r="AN9" s="2">
        <f t="shared" si="0"/>
        <v>18</v>
      </c>
      <c r="AO9" s="2">
        <f t="shared" si="1"/>
        <v>2507.613</v>
      </c>
      <c r="AP9" s="2">
        <f t="shared" si="2"/>
        <v>207468.516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13"/>
      <c r="E10" s="113"/>
      <c r="F10" s="1"/>
      <c r="G10" s="113"/>
      <c r="H10" s="113"/>
      <c r="I10" s="1"/>
      <c r="J10" s="1"/>
      <c r="K10" s="1"/>
      <c r="L10" s="1"/>
      <c r="M10" s="1"/>
      <c r="N10" s="1"/>
      <c r="O10" s="1"/>
      <c r="P10" s="113"/>
      <c r="Q10" s="113"/>
      <c r="R10" s="1"/>
      <c r="S10" s="113"/>
      <c r="T10" s="113"/>
      <c r="U10" s="1"/>
      <c r="V10" s="115"/>
      <c r="W10" s="115"/>
      <c r="X10" s="128"/>
      <c r="Y10" s="113"/>
      <c r="Z10" s="113"/>
      <c r="AA10" s="1"/>
      <c r="AB10" s="113"/>
      <c r="AC10" s="113"/>
      <c r="AD10" s="1"/>
      <c r="AE10" s="113"/>
      <c r="AF10" s="113"/>
      <c r="AG10" s="1"/>
      <c r="AH10" s="113"/>
      <c r="AI10" s="113"/>
      <c r="AJ10" s="1"/>
      <c r="AK10" s="113"/>
      <c r="AL10" s="113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117"/>
      <c r="E11" s="117"/>
      <c r="F11" s="2"/>
      <c r="G11" s="117"/>
      <c r="H11" s="117"/>
      <c r="I11" s="2"/>
      <c r="J11" s="2"/>
      <c r="K11" s="2"/>
      <c r="L11" s="2"/>
      <c r="M11" s="2"/>
      <c r="N11" s="2"/>
      <c r="O11" s="2"/>
      <c r="P11" s="117"/>
      <c r="Q11" s="117"/>
      <c r="R11" s="2"/>
      <c r="S11" s="117"/>
      <c r="T11" s="117"/>
      <c r="U11" s="2"/>
      <c r="V11" s="119"/>
      <c r="W11" s="119"/>
      <c r="X11" s="129"/>
      <c r="Y11" s="117"/>
      <c r="Z11" s="117"/>
      <c r="AA11" s="2"/>
      <c r="AB11" s="117"/>
      <c r="AC11" s="117"/>
      <c r="AD11" s="2"/>
      <c r="AE11" s="117"/>
      <c r="AF11" s="117"/>
      <c r="AG11" s="2"/>
      <c r="AH11" s="117"/>
      <c r="AI11" s="117"/>
      <c r="AJ11" s="2"/>
      <c r="AK11" s="117"/>
      <c r="AL11" s="117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13"/>
      <c r="E12" s="113"/>
      <c r="F12" s="1"/>
      <c r="G12" s="113"/>
      <c r="H12" s="113"/>
      <c r="I12" s="1"/>
      <c r="J12" s="1"/>
      <c r="K12" s="1"/>
      <c r="L12" s="1"/>
      <c r="M12" s="1"/>
      <c r="N12" s="1"/>
      <c r="O12" s="1"/>
      <c r="P12" s="113"/>
      <c r="Q12" s="113"/>
      <c r="R12" s="1"/>
      <c r="S12" s="113"/>
      <c r="T12" s="113"/>
      <c r="U12" s="1"/>
      <c r="V12" s="115"/>
      <c r="W12" s="115"/>
      <c r="X12" s="128"/>
      <c r="Y12" s="113"/>
      <c r="Z12" s="113"/>
      <c r="AA12" s="1"/>
      <c r="AB12" s="113"/>
      <c r="AC12" s="113"/>
      <c r="AD12" s="1"/>
      <c r="AE12" s="113"/>
      <c r="AF12" s="113"/>
      <c r="AG12" s="1"/>
      <c r="AH12" s="113"/>
      <c r="AI12" s="113"/>
      <c r="AJ12" s="1"/>
      <c r="AK12" s="113"/>
      <c r="AL12" s="113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117"/>
      <c r="E13" s="117"/>
      <c r="F13" s="2"/>
      <c r="G13" s="117"/>
      <c r="H13" s="117"/>
      <c r="I13" s="2"/>
      <c r="J13" s="2"/>
      <c r="K13" s="2"/>
      <c r="L13" s="2"/>
      <c r="M13" s="2"/>
      <c r="N13" s="2"/>
      <c r="O13" s="2"/>
      <c r="P13" s="117"/>
      <c r="Q13" s="117"/>
      <c r="R13" s="2"/>
      <c r="S13" s="117"/>
      <c r="T13" s="117"/>
      <c r="U13" s="2"/>
      <c r="V13" s="119"/>
      <c r="W13" s="119"/>
      <c r="X13" s="129"/>
      <c r="Y13" s="117"/>
      <c r="Z13" s="117"/>
      <c r="AA13" s="2"/>
      <c r="AB13" s="117"/>
      <c r="AC13" s="117"/>
      <c r="AD13" s="2"/>
      <c r="AE13" s="117"/>
      <c r="AF13" s="117"/>
      <c r="AG13" s="2"/>
      <c r="AH13" s="117"/>
      <c r="AI13" s="117"/>
      <c r="AJ13" s="2"/>
      <c r="AK13" s="117"/>
      <c r="AL13" s="117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13"/>
      <c r="E14" s="113"/>
      <c r="F14" s="1"/>
      <c r="G14" s="113"/>
      <c r="H14" s="113"/>
      <c r="I14" s="1"/>
      <c r="J14" s="1"/>
      <c r="K14" s="1"/>
      <c r="L14" s="1"/>
      <c r="M14" s="1"/>
      <c r="N14" s="1"/>
      <c r="O14" s="1"/>
      <c r="P14" s="113"/>
      <c r="Q14" s="113"/>
      <c r="R14" s="1"/>
      <c r="S14" s="113"/>
      <c r="T14" s="113"/>
      <c r="U14" s="1"/>
      <c r="V14" s="115"/>
      <c r="W14" s="115"/>
      <c r="X14" s="128"/>
      <c r="Y14" s="113"/>
      <c r="Z14" s="113"/>
      <c r="AA14" s="1"/>
      <c r="AB14" s="113"/>
      <c r="AC14" s="113"/>
      <c r="AD14" s="1"/>
      <c r="AE14" s="113"/>
      <c r="AF14" s="113"/>
      <c r="AG14" s="1"/>
      <c r="AH14" s="113"/>
      <c r="AI14" s="113"/>
      <c r="AJ14" s="1"/>
      <c r="AK14" s="113"/>
      <c r="AL14" s="113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117"/>
      <c r="E15" s="117"/>
      <c r="F15" s="2"/>
      <c r="G15" s="117"/>
      <c r="H15" s="117"/>
      <c r="I15" s="2"/>
      <c r="J15" s="2"/>
      <c r="K15" s="2"/>
      <c r="L15" s="2"/>
      <c r="M15" s="2"/>
      <c r="N15" s="2"/>
      <c r="O15" s="2"/>
      <c r="P15" s="117"/>
      <c r="Q15" s="117"/>
      <c r="R15" s="2"/>
      <c r="S15" s="117"/>
      <c r="T15" s="117"/>
      <c r="U15" s="2"/>
      <c r="V15" s="119"/>
      <c r="W15" s="119"/>
      <c r="X15" s="129"/>
      <c r="Y15" s="117"/>
      <c r="Z15" s="117"/>
      <c r="AA15" s="2"/>
      <c r="AB15" s="117"/>
      <c r="AC15" s="117"/>
      <c r="AD15" s="2"/>
      <c r="AE15" s="117"/>
      <c r="AF15" s="117"/>
      <c r="AG15" s="2"/>
      <c r="AH15" s="117"/>
      <c r="AI15" s="117"/>
      <c r="AJ15" s="2"/>
      <c r="AK15" s="117"/>
      <c r="AL15" s="117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13"/>
      <c r="E16" s="113"/>
      <c r="F16" s="1"/>
      <c r="G16" s="113"/>
      <c r="H16" s="113"/>
      <c r="I16" s="1"/>
      <c r="J16" s="1"/>
      <c r="K16" s="1"/>
      <c r="L16" s="1"/>
      <c r="M16" s="1"/>
      <c r="N16" s="1"/>
      <c r="O16" s="1"/>
      <c r="P16" s="113"/>
      <c r="Q16" s="113"/>
      <c r="R16" s="1"/>
      <c r="S16" s="113"/>
      <c r="T16" s="113"/>
      <c r="U16" s="1"/>
      <c r="V16" s="115"/>
      <c r="W16" s="115"/>
      <c r="X16" s="128"/>
      <c r="Y16" s="113"/>
      <c r="Z16" s="113"/>
      <c r="AA16" s="1"/>
      <c r="AB16" s="113"/>
      <c r="AC16" s="113"/>
      <c r="AD16" s="1"/>
      <c r="AE16" s="113"/>
      <c r="AF16" s="113"/>
      <c r="AG16" s="1"/>
      <c r="AH16" s="113"/>
      <c r="AI16" s="113"/>
      <c r="AJ16" s="1"/>
      <c r="AK16" s="113"/>
      <c r="AL16" s="113"/>
      <c r="AM16" s="1"/>
      <c r="AN16" s="1">
        <f t="shared" si="0"/>
        <v>0</v>
      </c>
      <c r="AO16" s="1">
        <f t="shared" si="1"/>
        <v>0</v>
      </c>
      <c r="AP16" s="1">
        <f t="shared" si="2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117"/>
      <c r="E17" s="117"/>
      <c r="F17" s="2"/>
      <c r="G17" s="117"/>
      <c r="H17" s="117"/>
      <c r="I17" s="2"/>
      <c r="J17" s="2"/>
      <c r="K17" s="2"/>
      <c r="L17" s="2"/>
      <c r="M17" s="2"/>
      <c r="N17" s="2"/>
      <c r="O17" s="2"/>
      <c r="P17" s="117"/>
      <c r="Q17" s="117"/>
      <c r="R17" s="2"/>
      <c r="S17" s="117"/>
      <c r="T17" s="117"/>
      <c r="U17" s="2"/>
      <c r="V17" s="119"/>
      <c r="W17" s="119"/>
      <c r="X17" s="129"/>
      <c r="Y17" s="117"/>
      <c r="Z17" s="117"/>
      <c r="AA17" s="2"/>
      <c r="AB17" s="117"/>
      <c r="AC17" s="117"/>
      <c r="AD17" s="2"/>
      <c r="AE17" s="117"/>
      <c r="AF17" s="117"/>
      <c r="AG17" s="2"/>
      <c r="AH17" s="117"/>
      <c r="AI17" s="117"/>
      <c r="AJ17" s="2"/>
      <c r="AK17" s="117"/>
      <c r="AL17" s="117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13"/>
      <c r="E18" s="113"/>
      <c r="F18" s="1"/>
      <c r="G18" s="113"/>
      <c r="H18" s="113"/>
      <c r="I18" s="1"/>
      <c r="J18" s="1"/>
      <c r="K18" s="1"/>
      <c r="L18" s="1"/>
      <c r="M18" s="1"/>
      <c r="N18" s="1"/>
      <c r="O18" s="1"/>
      <c r="P18" s="113"/>
      <c r="Q18" s="113"/>
      <c r="R18" s="1"/>
      <c r="S18" s="113"/>
      <c r="T18" s="113"/>
      <c r="U18" s="1"/>
      <c r="V18" s="115"/>
      <c r="W18" s="115"/>
      <c r="X18" s="128"/>
      <c r="Y18" s="113"/>
      <c r="Z18" s="113"/>
      <c r="AA18" s="1"/>
      <c r="AB18" s="113"/>
      <c r="AC18" s="113"/>
      <c r="AD18" s="1"/>
      <c r="AE18" s="113"/>
      <c r="AF18" s="113"/>
      <c r="AG18" s="1"/>
      <c r="AH18" s="113"/>
      <c r="AI18" s="113"/>
      <c r="AJ18" s="1"/>
      <c r="AK18" s="113"/>
      <c r="AL18" s="113"/>
      <c r="AM18" s="1"/>
      <c r="AN18" s="1">
        <f t="shared" si="0"/>
        <v>0</v>
      </c>
      <c r="AO18" s="1">
        <f t="shared" si="1"/>
        <v>0</v>
      </c>
      <c r="AP18" s="1">
        <f t="shared" si="2"/>
        <v>0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117"/>
      <c r="E19" s="117"/>
      <c r="F19" s="2"/>
      <c r="G19" s="117"/>
      <c r="H19" s="117"/>
      <c r="I19" s="2"/>
      <c r="J19" s="2"/>
      <c r="K19" s="2"/>
      <c r="L19" s="2"/>
      <c r="M19" s="2"/>
      <c r="N19" s="2"/>
      <c r="O19" s="2"/>
      <c r="P19" s="117"/>
      <c r="Q19" s="117"/>
      <c r="R19" s="2"/>
      <c r="S19" s="117"/>
      <c r="T19" s="117"/>
      <c r="U19" s="2"/>
      <c r="V19" s="119"/>
      <c r="W19" s="119"/>
      <c r="X19" s="129"/>
      <c r="Y19" s="117"/>
      <c r="Z19" s="117"/>
      <c r="AA19" s="2"/>
      <c r="AB19" s="117"/>
      <c r="AC19" s="117"/>
      <c r="AD19" s="2"/>
      <c r="AE19" s="117"/>
      <c r="AF19" s="117"/>
      <c r="AG19" s="2"/>
      <c r="AH19" s="117"/>
      <c r="AI19" s="117"/>
      <c r="AJ19" s="2"/>
      <c r="AK19" s="117"/>
      <c r="AL19" s="117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13"/>
      <c r="E20" s="113"/>
      <c r="F20" s="1"/>
      <c r="G20" s="113"/>
      <c r="H20" s="113"/>
      <c r="I20" s="1"/>
      <c r="J20" s="1"/>
      <c r="K20" s="1"/>
      <c r="L20" s="1"/>
      <c r="M20" s="1"/>
      <c r="N20" s="1"/>
      <c r="O20" s="1"/>
      <c r="P20" s="113"/>
      <c r="Q20" s="113"/>
      <c r="R20" s="1"/>
      <c r="S20" s="113"/>
      <c r="T20" s="113"/>
      <c r="U20" s="1"/>
      <c r="V20" s="115"/>
      <c r="W20" s="115"/>
      <c r="X20" s="128"/>
      <c r="Y20" s="113">
        <v>1</v>
      </c>
      <c r="Z20" s="113">
        <v>0.273</v>
      </c>
      <c r="AA20" s="1">
        <v>15.164</v>
      </c>
      <c r="AB20" s="113">
        <v>2</v>
      </c>
      <c r="AC20" s="113">
        <v>163.114</v>
      </c>
      <c r="AD20" s="1">
        <v>37198.552</v>
      </c>
      <c r="AE20" s="113">
        <v>44</v>
      </c>
      <c r="AF20" s="113">
        <v>1172.888</v>
      </c>
      <c r="AG20" s="1">
        <v>106201.709</v>
      </c>
      <c r="AH20" s="113">
        <v>53</v>
      </c>
      <c r="AI20" s="113">
        <v>781.512</v>
      </c>
      <c r="AJ20" s="1">
        <v>76458.056</v>
      </c>
      <c r="AK20" s="113">
        <v>15</v>
      </c>
      <c r="AL20" s="113">
        <v>251.516</v>
      </c>
      <c r="AM20" s="1">
        <v>20050.256</v>
      </c>
      <c r="AN20" s="1">
        <f t="shared" si="0"/>
        <v>115</v>
      </c>
      <c r="AO20" s="1">
        <f t="shared" si="1"/>
        <v>2369.303</v>
      </c>
      <c r="AP20" s="1">
        <f t="shared" si="2"/>
        <v>239923.73699999996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117"/>
      <c r="E21" s="117"/>
      <c r="F21" s="2"/>
      <c r="G21" s="117"/>
      <c r="H21" s="117"/>
      <c r="I21" s="2"/>
      <c r="J21" s="2"/>
      <c r="K21" s="2"/>
      <c r="L21" s="2"/>
      <c r="M21" s="2"/>
      <c r="N21" s="2"/>
      <c r="O21" s="2"/>
      <c r="P21" s="117"/>
      <c r="Q21" s="117"/>
      <c r="R21" s="2"/>
      <c r="S21" s="117"/>
      <c r="T21" s="117"/>
      <c r="U21" s="2"/>
      <c r="V21" s="119"/>
      <c r="W21" s="119"/>
      <c r="X21" s="129"/>
      <c r="Y21" s="117"/>
      <c r="Z21" s="117"/>
      <c r="AA21" s="2"/>
      <c r="AB21" s="117">
        <v>23</v>
      </c>
      <c r="AC21" s="117">
        <v>1644.462</v>
      </c>
      <c r="AD21" s="2">
        <v>361392.509</v>
      </c>
      <c r="AE21" s="117">
        <v>181</v>
      </c>
      <c r="AF21" s="117">
        <v>10208.0795</v>
      </c>
      <c r="AG21" s="2">
        <v>1100254.096</v>
      </c>
      <c r="AH21" s="117">
        <v>276</v>
      </c>
      <c r="AI21" s="117">
        <v>8323.3233</v>
      </c>
      <c r="AJ21" s="2">
        <v>854930.735</v>
      </c>
      <c r="AK21" s="117">
        <v>59</v>
      </c>
      <c r="AL21" s="117">
        <v>2476.538</v>
      </c>
      <c r="AM21" s="2">
        <v>207680.049</v>
      </c>
      <c r="AN21" s="2">
        <f t="shared" si="0"/>
        <v>539</v>
      </c>
      <c r="AO21" s="2">
        <f t="shared" si="1"/>
        <v>22652.4028</v>
      </c>
      <c r="AP21" s="2">
        <f t="shared" si="2"/>
        <v>2524257.389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13"/>
      <c r="E22" s="113"/>
      <c r="F22" s="1"/>
      <c r="G22" s="113"/>
      <c r="H22" s="113"/>
      <c r="I22" s="1"/>
      <c r="J22" s="1"/>
      <c r="K22" s="1"/>
      <c r="L22" s="1"/>
      <c r="M22" s="1"/>
      <c r="N22" s="1"/>
      <c r="O22" s="1"/>
      <c r="P22" s="113">
        <v>4</v>
      </c>
      <c r="Q22" s="113">
        <v>0.2425</v>
      </c>
      <c r="R22" s="1">
        <v>19.228</v>
      </c>
      <c r="S22" s="113"/>
      <c r="T22" s="113"/>
      <c r="U22" s="1"/>
      <c r="V22" s="115"/>
      <c r="W22" s="115"/>
      <c r="X22" s="128"/>
      <c r="Y22" s="113"/>
      <c r="Z22" s="113"/>
      <c r="AA22" s="1"/>
      <c r="AB22" s="113"/>
      <c r="AC22" s="113"/>
      <c r="AD22" s="1"/>
      <c r="AE22" s="113"/>
      <c r="AF22" s="113"/>
      <c r="AG22" s="1"/>
      <c r="AH22" s="113"/>
      <c r="AI22" s="113"/>
      <c r="AJ22" s="1"/>
      <c r="AK22" s="113"/>
      <c r="AL22" s="113"/>
      <c r="AM22" s="1"/>
      <c r="AN22" s="1">
        <f t="shared" si="0"/>
        <v>4</v>
      </c>
      <c r="AO22" s="1">
        <f t="shared" si="1"/>
        <v>0.2425</v>
      </c>
      <c r="AP22" s="1">
        <f t="shared" si="2"/>
        <v>19.228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117"/>
      <c r="E23" s="117"/>
      <c r="F23" s="2"/>
      <c r="G23" s="117"/>
      <c r="H23" s="117"/>
      <c r="I23" s="2"/>
      <c r="J23" s="2"/>
      <c r="K23" s="2"/>
      <c r="L23" s="2"/>
      <c r="M23" s="2"/>
      <c r="N23" s="2"/>
      <c r="O23" s="2"/>
      <c r="P23" s="117"/>
      <c r="Q23" s="117"/>
      <c r="R23" s="2"/>
      <c r="S23" s="117"/>
      <c r="T23" s="117"/>
      <c r="U23" s="2"/>
      <c r="V23" s="119"/>
      <c r="W23" s="119"/>
      <c r="X23" s="129"/>
      <c r="Y23" s="117"/>
      <c r="Z23" s="117"/>
      <c r="AA23" s="2"/>
      <c r="AB23" s="117"/>
      <c r="AC23" s="117"/>
      <c r="AD23" s="2"/>
      <c r="AE23" s="117"/>
      <c r="AF23" s="117"/>
      <c r="AG23" s="2"/>
      <c r="AH23" s="117"/>
      <c r="AI23" s="117"/>
      <c r="AJ23" s="2"/>
      <c r="AK23" s="117"/>
      <c r="AL23" s="117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13">
        <v>20</v>
      </c>
      <c r="E24" s="113">
        <v>55.1674</v>
      </c>
      <c r="F24" s="1">
        <v>10676.633</v>
      </c>
      <c r="G24" s="113">
        <v>10</v>
      </c>
      <c r="H24" s="113">
        <v>59.7654</v>
      </c>
      <c r="I24" s="1">
        <v>8967.232</v>
      </c>
      <c r="J24" s="1">
        <v>9</v>
      </c>
      <c r="K24" s="1">
        <v>47.209</v>
      </c>
      <c r="L24" s="1">
        <v>13782.722</v>
      </c>
      <c r="M24" s="1">
        <v>12</v>
      </c>
      <c r="N24" s="1">
        <v>51.9755</v>
      </c>
      <c r="O24" s="1">
        <v>12413.178</v>
      </c>
      <c r="P24" s="113">
        <v>8</v>
      </c>
      <c r="Q24" s="113">
        <v>32.4354</v>
      </c>
      <c r="R24" s="1">
        <v>4726.724</v>
      </c>
      <c r="S24" s="113">
        <v>50</v>
      </c>
      <c r="T24" s="113">
        <v>229.3966</v>
      </c>
      <c r="U24" s="1">
        <v>35421.237</v>
      </c>
      <c r="V24" s="115">
        <v>63</v>
      </c>
      <c r="W24" s="115">
        <v>145.5449</v>
      </c>
      <c r="X24" s="128">
        <v>39627.993</v>
      </c>
      <c r="Y24" s="113">
        <v>43</v>
      </c>
      <c r="Z24" s="113">
        <v>191.1206</v>
      </c>
      <c r="AA24" s="1">
        <v>66973.668</v>
      </c>
      <c r="AB24" s="113">
        <v>33</v>
      </c>
      <c r="AC24" s="113">
        <v>122.8756</v>
      </c>
      <c r="AD24" s="1">
        <v>43069.898</v>
      </c>
      <c r="AE24" s="113">
        <v>41</v>
      </c>
      <c r="AF24" s="113">
        <v>107.8797</v>
      </c>
      <c r="AG24" s="1">
        <v>24402.819</v>
      </c>
      <c r="AH24" s="113">
        <v>13</v>
      </c>
      <c r="AI24" s="113">
        <v>33.5335</v>
      </c>
      <c r="AJ24" s="1">
        <v>11128.229</v>
      </c>
      <c r="AK24" s="113">
        <v>29</v>
      </c>
      <c r="AL24" s="113">
        <v>68.538</v>
      </c>
      <c r="AM24" s="1">
        <v>20409.272</v>
      </c>
      <c r="AN24" s="1">
        <f t="shared" si="0"/>
        <v>331</v>
      </c>
      <c r="AO24" s="1">
        <f t="shared" si="1"/>
        <v>1145.4415999999999</v>
      </c>
      <c r="AP24" s="1">
        <f t="shared" si="2"/>
        <v>291599.605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117">
        <v>24</v>
      </c>
      <c r="E25" s="117">
        <v>250.1179</v>
      </c>
      <c r="F25" s="2">
        <v>35895.1</v>
      </c>
      <c r="G25" s="117">
        <v>16</v>
      </c>
      <c r="H25" s="117">
        <v>93.2596</v>
      </c>
      <c r="I25" s="2">
        <v>15153.054</v>
      </c>
      <c r="J25" s="2">
        <v>6</v>
      </c>
      <c r="K25" s="2">
        <v>41.6732</v>
      </c>
      <c r="L25" s="2">
        <v>12627.632</v>
      </c>
      <c r="M25" s="2">
        <v>7</v>
      </c>
      <c r="N25" s="2">
        <v>45.4505</v>
      </c>
      <c r="O25" s="2">
        <v>9912.911</v>
      </c>
      <c r="P25" s="117">
        <v>21</v>
      </c>
      <c r="Q25" s="117">
        <v>179.9944</v>
      </c>
      <c r="R25" s="2">
        <v>25502.706</v>
      </c>
      <c r="S25" s="117">
        <v>46</v>
      </c>
      <c r="T25" s="117">
        <v>618.9372</v>
      </c>
      <c r="U25" s="2">
        <v>77101.318</v>
      </c>
      <c r="V25" s="119">
        <v>65</v>
      </c>
      <c r="W25" s="119">
        <v>555.3188</v>
      </c>
      <c r="X25" s="129">
        <v>130328.408</v>
      </c>
      <c r="Y25" s="117">
        <v>51</v>
      </c>
      <c r="Z25" s="117">
        <v>562.5539</v>
      </c>
      <c r="AA25" s="2">
        <v>162907.874</v>
      </c>
      <c r="AB25" s="117">
        <v>47</v>
      </c>
      <c r="AC25" s="117">
        <v>496.7689</v>
      </c>
      <c r="AD25" s="2">
        <v>159177.49</v>
      </c>
      <c r="AE25" s="117">
        <v>55</v>
      </c>
      <c r="AF25" s="117">
        <v>439.4904</v>
      </c>
      <c r="AG25" s="2">
        <v>86461.049</v>
      </c>
      <c r="AH25" s="117">
        <v>34</v>
      </c>
      <c r="AI25" s="117">
        <v>205.578</v>
      </c>
      <c r="AJ25" s="2">
        <v>48377.621</v>
      </c>
      <c r="AK25" s="117">
        <v>28</v>
      </c>
      <c r="AL25" s="117">
        <v>168.2363</v>
      </c>
      <c r="AM25" s="2">
        <v>65673.551</v>
      </c>
      <c r="AN25" s="2">
        <f t="shared" si="0"/>
        <v>400</v>
      </c>
      <c r="AO25" s="2">
        <f t="shared" si="1"/>
        <v>3657.3791</v>
      </c>
      <c r="AP25" s="2">
        <f t="shared" si="2"/>
        <v>829118.714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13"/>
      <c r="E26" s="113"/>
      <c r="F26" s="1"/>
      <c r="G26" s="113"/>
      <c r="H26" s="113"/>
      <c r="I26" s="1"/>
      <c r="J26" s="1"/>
      <c r="K26" s="1"/>
      <c r="L26" s="1"/>
      <c r="M26" s="1"/>
      <c r="N26" s="1"/>
      <c r="O26" s="1"/>
      <c r="P26" s="113"/>
      <c r="Q26" s="113"/>
      <c r="R26" s="1"/>
      <c r="S26" s="113"/>
      <c r="T26" s="113"/>
      <c r="U26" s="1"/>
      <c r="V26" s="115"/>
      <c r="W26" s="115"/>
      <c r="X26" s="128"/>
      <c r="Y26" s="113"/>
      <c r="Z26" s="113"/>
      <c r="AA26" s="1"/>
      <c r="AB26" s="113"/>
      <c r="AC26" s="113"/>
      <c r="AD26" s="1"/>
      <c r="AE26" s="113"/>
      <c r="AF26" s="113"/>
      <c r="AG26" s="1"/>
      <c r="AH26" s="113"/>
      <c r="AI26" s="113"/>
      <c r="AJ26" s="1"/>
      <c r="AK26" s="113"/>
      <c r="AL26" s="113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117"/>
      <c r="E27" s="117"/>
      <c r="F27" s="2"/>
      <c r="G27" s="117"/>
      <c r="H27" s="117"/>
      <c r="I27" s="2"/>
      <c r="J27" s="2"/>
      <c r="K27" s="2"/>
      <c r="L27" s="2"/>
      <c r="M27" s="2"/>
      <c r="N27" s="2"/>
      <c r="O27" s="2"/>
      <c r="P27" s="117"/>
      <c r="Q27" s="117"/>
      <c r="R27" s="2"/>
      <c r="S27" s="117"/>
      <c r="T27" s="117"/>
      <c r="U27" s="2"/>
      <c r="V27" s="119"/>
      <c r="W27" s="119"/>
      <c r="X27" s="129"/>
      <c r="Y27" s="117"/>
      <c r="Z27" s="117"/>
      <c r="AA27" s="2"/>
      <c r="AB27" s="117"/>
      <c r="AC27" s="117"/>
      <c r="AD27" s="2"/>
      <c r="AE27" s="117"/>
      <c r="AF27" s="117"/>
      <c r="AG27" s="2"/>
      <c r="AH27" s="117"/>
      <c r="AI27" s="117"/>
      <c r="AJ27" s="2"/>
      <c r="AK27" s="117"/>
      <c r="AL27" s="117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13"/>
      <c r="E28" s="113"/>
      <c r="F28" s="1"/>
      <c r="G28" s="113"/>
      <c r="H28" s="113"/>
      <c r="I28" s="1"/>
      <c r="J28" s="1"/>
      <c r="K28" s="1"/>
      <c r="L28" s="1"/>
      <c r="M28" s="1"/>
      <c r="N28" s="1"/>
      <c r="O28" s="1"/>
      <c r="P28" s="113"/>
      <c r="Q28" s="113"/>
      <c r="R28" s="1"/>
      <c r="S28" s="113"/>
      <c r="T28" s="113"/>
      <c r="U28" s="1"/>
      <c r="V28" s="115"/>
      <c r="W28" s="115"/>
      <c r="X28" s="128"/>
      <c r="Y28" s="113"/>
      <c r="Z28" s="113"/>
      <c r="AA28" s="1"/>
      <c r="AB28" s="113"/>
      <c r="AC28" s="113"/>
      <c r="AD28" s="1"/>
      <c r="AE28" s="113"/>
      <c r="AF28" s="113"/>
      <c r="AG28" s="1"/>
      <c r="AH28" s="113"/>
      <c r="AI28" s="113"/>
      <c r="AJ28" s="1"/>
      <c r="AK28" s="113"/>
      <c r="AL28" s="113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117"/>
      <c r="E29" s="117"/>
      <c r="F29" s="2"/>
      <c r="G29" s="117"/>
      <c r="H29" s="117"/>
      <c r="I29" s="2"/>
      <c r="J29" s="2"/>
      <c r="K29" s="2"/>
      <c r="L29" s="2"/>
      <c r="M29" s="2"/>
      <c r="N29" s="2"/>
      <c r="O29" s="2"/>
      <c r="P29" s="117"/>
      <c r="Q29" s="117"/>
      <c r="R29" s="2"/>
      <c r="S29" s="117"/>
      <c r="T29" s="117"/>
      <c r="U29" s="2"/>
      <c r="V29" s="119"/>
      <c r="W29" s="119"/>
      <c r="X29" s="129"/>
      <c r="Y29" s="117"/>
      <c r="Z29" s="117"/>
      <c r="AA29" s="2"/>
      <c r="AB29" s="117"/>
      <c r="AC29" s="117"/>
      <c r="AD29" s="2"/>
      <c r="AE29" s="117"/>
      <c r="AF29" s="117"/>
      <c r="AG29" s="2"/>
      <c r="AH29" s="117"/>
      <c r="AI29" s="117"/>
      <c r="AJ29" s="2"/>
      <c r="AK29" s="117"/>
      <c r="AL29" s="117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13"/>
      <c r="E30" s="113"/>
      <c r="F30" s="1"/>
      <c r="G30" s="113"/>
      <c r="H30" s="113"/>
      <c r="I30" s="1"/>
      <c r="J30" s="1"/>
      <c r="K30" s="1"/>
      <c r="L30" s="1"/>
      <c r="M30" s="1"/>
      <c r="N30" s="1"/>
      <c r="O30" s="1"/>
      <c r="P30" s="113"/>
      <c r="Q30" s="113"/>
      <c r="R30" s="1"/>
      <c r="S30" s="113"/>
      <c r="T30" s="113"/>
      <c r="U30" s="1"/>
      <c r="V30" s="115"/>
      <c r="W30" s="115"/>
      <c r="X30" s="128"/>
      <c r="Y30" s="113"/>
      <c r="Z30" s="113"/>
      <c r="AA30" s="1"/>
      <c r="AB30" s="113"/>
      <c r="AC30" s="113"/>
      <c r="AD30" s="1"/>
      <c r="AE30" s="113"/>
      <c r="AF30" s="113"/>
      <c r="AG30" s="1"/>
      <c r="AH30" s="113"/>
      <c r="AI30" s="113"/>
      <c r="AJ30" s="1"/>
      <c r="AK30" s="113"/>
      <c r="AL30" s="113"/>
      <c r="AM30" s="1"/>
      <c r="AN30" s="1">
        <f t="shared" si="0"/>
        <v>0</v>
      </c>
      <c r="AO30" s="1">
        <f t="shared" si="1"/>
        <v>0</v>
      </c>
      <c r="AP30" s="1">
        <f t="shared" si="2"/>
        <v>0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117"/>
      <c r="E31" s="117"/>
      <c r="F31" s="2"/>
      <c r="G31" s="117"/>
      <c r="H31" s="117"/>
      <c r="I31" s="2"/>
      <c r="J31" s="2"/>
      <c r="K31" s="2"/>
      <c r="L31" s="2"/>
      <c r="M31" s="2"/>
      <c r="N31" s="2"/>
      <c r="O31" s="2"/>
      <c r="P31" s="117"/>
      <c r="Q31" s="117"/>
      <c r="R31" s="2"/>
      <c r="S31" s="117"/>
      <c r="T31" s="117"/>
      <c r="U31" s="2"/>
      <c r="V31" s="119"/>
      <c r="W31" s="119"/>
      <c r="X31" s="129"/>
      <c r="Y31" s="117"/>
      <c r="Z31" s="117"/>
      <c r="AA31" s="2"/>
      <c r="AB31" s="117"/>
      <c r="AC31" s="117"/>
      <c r="AD31" s="2"/>
      <c r="AE31" s="117"/>
      <c r="AF31" s="117"/>
      <c r="AG31" s="2"/>
      <c r="AH31" s="117"/>
      <c r="AI31" s="117"/>
      <c r="AJ31" s="2"/>
      <c r="AK31" s="117"/>
      <c r="AL31" s="117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13">
        <v>36</v>
      </c>
      <c r="E32" s="113">
        <v>30.6991</v>
      </c>
      <c r="F32" s="1">
        <v>6841.869</v>
      </c>
      <c r="G32" s="113"/>
      <c r="H32" s="113"/>
      <c r="I32" s="1"/>
      <c r="J32" s="1"/>
      <c r="K32" s="1"/>
      <c r="L32" s="1"/>
      <c r="M32" s="1">
        <v>48</v>
      </c>
      <c r="N32" s="1">
        <v>4.5267</v>
      </c>
      <c r="O32" s="1">
        <v>5056.385</v>
      </c>
      <c r="P32" s="113">
        <v>148</v>
      </c>
      <c r="Q32" s="113">
        <v>100.3627</v>
      </c>
      <c r="R32" s="1">
        <v>49874.369</v>
      </c>
      <c r="S32" s="113">
        <v>186</v>
      </c>
      <c r="T32" s="113">
        <v>221.2121</v>
      </c>
      <c r="U32" s="1">
        <v>88809.137</v>
      </c>
      <c r="V32" s="115">
        <v>201</v>
      </c>
      <c r="W32" s="115">
        <v>933.1673</v>
      </c>
      <c r="X32" s="128">
        <v>56752.956</v>
      </c>
      <c r="Y32" s="113">
        <v>157</v>
      </c>
      <c r="Z32" s="113">
        <v>322.3599</v>
      </c>
      <c r="AA32" s="1">
        <v>39388.691</v>
      </c>
      <c r="AB32" s="113">
        <v>148</v>
      </c>
      <c r="AC32" s="113">
        <v>200.4982</v>
      </c>
      <c r="AD32" s="1">
        <v>16936.08</v>
      </c>
      <c r="AE32" s="113">
        <v>186</v>
      </c>
      <c r="AF32" s="113">
        <v>282.5538</v>
      </c>
      <c r="AG32" s="1">
        <v>51706.202</v>
      </c>
      <c r="AH32" s="113">
        <v>158</v>
      </c>
      <c r="AI32" s="113">
        <v>429.5715</v>
      </c>
      <c r="AJ32" s="1">
        <v>137239.396</v>
      </c>
      <c r="AK32" s="113">
        <v>122</v>
      </c>
      <c r="AL32" s="113">
        <v>349.2899</v>
      </c>
      <c r="AM32" s="1">
        <v>119841.853</v>
      </c>
      <c r="AN32" s="1">
        <f t="shared" si="0"/>
        <v>1390</v>
      </c>
      <c r="AO32" s="1">
        <f t="shared" si="1"/>
        <v>2874.2412000000004</v>
      </c>
      <c r="AP32" s="1">
        <f t="shared" si="2"/>
        <v>572446.9380000001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117">
        <v>5</v>
      </c>
      <c r="E33" s="117">
        <v>9.3124</v>
      </c>
      <c r="F33" s="2">
        <v>3552.979</v>
      </c>
      <c r="G33" s="117">
        <v>3</v>
      </c>
      <c r="H33" s="117">
        <v>4.283</v>
      </c>
      <c r="I33" s="2">
        <v>762.469</v>
      </c>
      <c r="J33" s="2">
        <v>1</v>
      </c>
      <c r="K33" s="2">
        <v>1.9727</v>
      </c>
      <c r="L33" s="2">
        <v>1085.92</v>
      </c>
      <c r="M33" s="2">
        <v>7</v>
      </c>
      <c r="N33" s="2">
        <v>2.8323</v>
      </c>
      <c r="O33" s="2">
        <v>5446.822</v>
      </c>
      <c r="P33" s="117">
        <v>9</v>
      </c>
      <c r="Q33" s="117">
        <v>31.7784</v>
      </c>
      <c r="R33" s="2">
        <v>17056.699</v>
      </c>
      <c r="S33" s="117">
        <v>5</v>
      </c>
      <c r="T33" s="117">
        <v>5.4289</v>
      </c>
      <c r="U33" s="2">
        <v>2567.55</v>
      </c>
      <c r="V33" s="119">
        <v>5</v>
      </c>
      <c r="W33" s="119">
        <v>13.4059</v>
      </c>
      <c r="X33" s="129">
        <v>2644.632</v>
      </c>
      <c r="Y33" s="117"/>
      <c r="Z33" s="117"/>
      <c r="AA33" s="2"/>
      <c r="AB33" s="117"/>
      <c r="AC33" s="117"/>
      <c r="AD33" s="2"/>
      <c r="AE33" s="117"/>
      <c r="AF33" s="117"/>
      <c r="AG33" s="2"/>
      <c r="AH33" s="117"/>
      <c r="AI33" s="117"/>
      <c r="AJ33" s="2"/>
      <c r="AK33" s="117"/>
      <c r="AL33" s="117"/>
      <c r="AM33" s="2"/>
      <c r="AN33" s="2">
        <f t="shared" si="0"/>
        <v>35</v>
      </c>
      <c r="AO33" s="2">
        <f t="shared" si="1"/>
        <v>69.0136</v>
      </c>
      <c r="AP33" s="2">
        <f t="shared" si="2"/>
        <v>33117.071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13">
        <v>4</v>
      </c>
      <c r="E34" s="113">
        <v>0.062</v>
      </c>
      <c r="F34" s="1">
        <v>52.045</v>
      </c>
      <c r="G34" s="113">
        <v>1</v>
      </c>
      <c r="H34" s="113">
        <v>0.016</v>
      </c>
      <c r="I34" s="1">
        <v>8.928</v>
      </c>
      <c r="J34" s="1"/>
      <c r="K34" s="1"/>
      <c r="L34" s="1"/>
      <c r="M34" s="1">
        <v>12</v>
      </c>
      <c r="N34" s="1">
        <v>0.7669</v>
      </c>
      <c r="O34" s="1">
        <v>611.029</v>
      </c>
      <c r="P34" s="113">
        <v>60</v>
      </c>
      <c r="Q34" s="113">
        <v>2.4913</v>
      </c>
      <c r="R34" s="1">
        <v>1419.037</v>
      </c>
      <c r="S34" s="113">
        <v>99</v>
      </c>
      <c r="T34" s="113">
        <v>4.0207</v>
      </c>
      <c r="U34" s="1">
        <v>2262.225</v>
      </c>
      <c r="V34" s="115">
        <v>50</v>
      </c>
      <c r="W34" s="115">
        <v>16.2976</v>
      </c>
      <c r="X34" s="128">
        <v>1542.239</v>
      </c>
      <c r="Y34" s="113">
        <v>40</v>
      </c>
      <c r="Z34" s="113">
        <v>34.9387</v>
      </c>
      <c r="AA34" s="1">
        <v>2656.791</v>
      </c>
      <c r="AB34" s="113">
        <v>28</v>
      </c>
      <c r="AC34" s="113">
        <v>7.9862</v>
      </c>
      <c r="AD34" s="1">
        <v>691.033</v>
      </c>
      <c r="AE34" s="113">
        <v>171</v>
      </c>
      <c r="AF34" s="113">
        <v>48.7867</v>
      </c>
      <c r="AG34" s="1">
        <v>14444.734</v>
      </c>
      <c r="AH34" s="113">
        <v>112</v>
      </c>
      <c r="AI34" s="113">
        <v>30.0217</v>
      </c>
      <c r="AJ34" s="1">
        <v>7987.149</v>
      </c>
      <c r="AK34" s="113">
        <v>36</v>
      </c>
      <c r="AL34" s="113">
        <v>7.1441</v>
      </c>
      <c r="AM34" s="1">
        <v>892.474</v>
      </c>
      <c r="AN34" s="1">
        <f t="shared" si="0"/>
        <v>613</v>
      </c>
      <c r="AO34" s="1">
        <f t="shared" si="1"/>
        <v>152.5319</v>
      </c>
      <c r="AP34" s="1">
        <f t="shared" si="2"/>
        <v>32567.683999999997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117"/>
      <c r="E35" s="117"/>
      <c r="F35" s="2"/>
      <c r="G35" s="117"/>
      <c r="H35" s="117"/>
      <c r="I35" s="2"/>
      <c r="J35" s="2"/>
      <c r="K35" s="2"/>
      <c r="L35" s="2"/>
      <c r="M35" s="2"/>
      <c r="N35" s="2"/>
      <c r="O35" s="2"/>
      <c r="P35" s="117">
        <v>1</v>
      </c>
      <c r="Q35" s="117">
        <v>0.0568</v>
      </c>
      <c r="R35" s="2">
        <v>25.819</v>
      </c>
      <c r="S35" s="117"/>
      <c r="T35" s="117"/>
      <c r="U35" s="2"/>
      <c r="V35" s="119">
        <v>1</v>
      </c>
      <c r="W35" s="119">
        <v>0.1912</v>
      </c>
      <c r="X35" s="129">
        <v>277.329</v>
      </c>
      <c r="Y35" s="117"/>
      <c r="Z35" s="117"/>
      <c r="AA35" s="2"/>
      <c r="AB35" s="117"/>
      <c r="AC35" s="117"/>
      <c r="AD35" s="2"/>
      <c r="AE35" s="117"/>
      <c r="AF35" s="117"/>
      <c r="AG35" s="2"/>
      <c r="AH35" s="117"/>
      <c r="AI35" s="117"/>
      <c r="AJ35" s="2"/>
      <c r="AK35" s="117"/>
      <c r="AL35" s="117"/>
      <c r="AM35" s="2"/>
      <c r="AN35" s="2">
        <f t="shared" si="0"/>
        <v>2</v>
      </c>
      <c r="AO35" s="2">
        <f t="shared" si="1"/>
        <v>0.248</v>
      </c>
      <c r="AP35" s="2">
        <f t="shared" si="2"/>
        <v>303.148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13"/>
      <c r="E36" s="113"/>
      <c r="F36" s="1"/>
      <c r="G36" s="113">
        <v>2</v>
      </c>
      <c r="H36" s="113">
        <v>0.714</v>
      </c>
      <c r="I36" s="1">
        <v>73.327</v>
      </c>
      <c r="J36" s="1">
        <v>5</v>
      </c>
      <c r="K36" s="1">
        <v>3.472</v>
      </c>
      <c r="L36" s="143">
        <v>169.967</v>
      </c>
      <c r="M36" s="141">
        <v>3</v>
      </c>
      <c r="N36" s="1">
        <v>0.444</v>
      </c>
      <c r="O36" s="1">
        <v>98.594</v>
      </c>
      <c r="P36" s="113">
        <v>2</v>
      </c>
      <c r="Q36" s="113">
        <v>0.28</v>
      </c>
      <c r="R36" s="1">
        <v>58.507</v>
      </c>
      <c r="S36" s="113"/>
      <c r="T36" s="113"/>
      <c r="U36" s="1"/>
      <c r="V36" s="115"/>
      <c r="W36" s="115"/>
      <c r="X36" s="128"/>
      <c r="Y36" s="113"/>
      <c r="Z36" s="113"/>
      <c r="AA36" s="1"/>
      <c r="AB36" s="113"/>
      <c r="AC36" s="113"/>
      <c r="AD36" s="1"/>
      <c r="AE36" s="113"/>
      <c r="AF36" s="113"/>
      <c r="AG36" s="1"/>
      <c r="AH36" s="113"/>
      <c r="AI36" s="113"/>
      <c r="AJ36" s="1"/>
      <c r="AK36" s="113"/>
      <c r="AL36" s="113"/>
      <c r="AM36" s="1"/>
      <c r="AN36" s="1">
        <f t="shared" si="0"/>
        <v>12</v>
      </c>
      <c r="AO36" s="1">
        <f t="shared" si="1"/>
        <v>4.91</v>
      </c>
      <c r="AP36" s="1">
        <f t="shared" si="2"/>
        <v>400.39500000000004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117"/>
      <c r="E37" s="117"/>
      <c r="F37" s="2"/>
      <c r="G37" s="117"/>
      <c r="H37" s="117"/>
      <c r="I37" s="2"/>
      <c r="J37" s="2"/>
      <c r="K37" s="2"/>
      <c r="L37" s="2"/>
      <c r="M37" s="2"/>
      <c r="N37" s="2"/>
      <c r="O37" s="2"/>
      <c r="P37" s="117"/>
      <c r="Q37" s="117"/>
      <c r="R37" s="2"/>
      <c r="S37" s="117"/>
      <c r="T37" s="117"/>
      <c r="U37" s="2"/>
      <c r="V37" s="119"/>
      <c r="W37" s="119"/>
      <c r="X37" s="129"/>
      <c r="Y37" s="117"/>
      <c r="Z37" s="117"/>
      <c r="AA37" s="2"/>
      <c r="AB37" s="117"/>
      <c r="AC37" s="117"/>
      <c r="AD37" s="2"/>
      <c r="AE37" s="117"/>
      <c r="AF37" s="117"/>
      <c r="AG37" s="2"/>
      <c r="AH37" s="117"/>
      <c r="AI37" s="117"/>
      <c r="AJ37" s="2"/>
      <c r="AK37" s="117"/>
      <c r="AL37" s="117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13"/>
      <c r="E38" s="113"/>
      <c r="F38" s="1"/>
      <c r="G38" s="113"/>
      <c r="H38" s="113"/>
      <c r="I38" s="1"/>
      <c r="J38" s="1">
        <v>583</v>
      </c>
      <c r="K38" s="1">
        <v>3901.86</v>
      </c>
      <c r="L38" s="1">
        <v>222959.874</v>
      </c>
      <c r="M38" s="1">
        <v>498</v>
      </c>
      <c r="N38" s="1">
        <v>3201.66</v>
      </c>
      <c r="O38" s="1">
        <v>194985.9</v>
      </c>
      <c r="P38" s="113"/>
      <c r="Q38" s="113"/>
      <c r="R38" s="1"/>
      <c r="S38" s="113"/>
      <c r="T38" s="113"/>
      <c r="U38" s="1"/>
      <c r="V38" s="115"/>
      <c r="W38" s="115"/>
      <c r="X38" s="128"/>
      <c r="Y38" s="113"/>
      <c r="Z38" s="113"/>
      <c r="AA38" s="1"/>
      <c r="AB38" s="113"/>
      <c r="AC38" s="113"/>
      <c r="AD38" s="1"/>
      <c r="AE38" s="113"/>
      <c r="AF38" s="113"/>
      <c r="AG38" s="1"/>
      <c r="AH38" s="113"/>
      <c r="AI38" s="113"/>
      <c r="AJ38" s="1"/>
      <c r="AK38" s="113"/>
      <c r="AL38" s="113"/>
      <c r="AM38" s="1"/>
      <c r="AN38" s="1">
        <f t="shared" si="0"/>
        <v>1081</v>
      </c>
      <c r="AO38" s="1">
        <f t="shared" si="1"/>
        <v>7103.52</v>
      </c>
      <c r="AP38" s="1">
        <f t="shared" si="2"/>
        <v>417945.774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117"/>
      <c r="E39" s="117"/>
      <c r="F39" s="2"/>
      <c r="G39" s="117"/>
      <c r="H39" s="117"/>
      <c r="I39" s="2"/>
      <c r="J39" s="2"/>
      <c r="K39" s="2"/>
      <c r="L39" s="2"/>
      <c r="M39" s="2"/>
      <c r="N39" s="2"/>
      <c r="O39" s="2"/>
      <c r="P39" s="117"/>
      <c r="Q39" s="117"/>
      <c r="R39" s="2"/>
      <c r="S39" s="117"/>
      <c r="T39" s="117"/>
      <c r="U39" s="2"/>
      <c r="V39" s="119"/>
      <c r="W39" s="119"/>
      <c r="X39" s="129"/>
      <c r="Y39" s="117"/>
      <c r="Z39" s="117"/>
      <c r="AA39" s="2"/>
      <c r="AB39" s="117"/>
      <c r="AC39" s="117"/>
      <c r="AD39" s="2"/>
      <c r="AE39" s="117"/>
      <c r="AF39" s="117"/>
      <c r="AG39" s="2"/>
      <c r="AH39" s="117"/>
      <c r="AI39" s="117"/>
      <c r="AJ39" s="2"/>
      <c r="AK39" s="117"/>
      <c r="AL39" s="117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13">
        <v>1</v>
      </c>
      <c r="E40" s="113">
        <v>13.9846</v>
      </c>
      <c r="F40" s="1">
        <v>1310.004</v>
      </c>
      <c r="G40" s="113">
        <v>2</v>
      </c>
      <c r="H40" s="113">
        <v>19.4077</v>
      </c>
      <c r="I40" s="1">
        <v>1527.441</v>
      </c>
      <c r="J40" s="1">
        <v>2</v>
      </c>
      <c r="K40" s="1">
        <v>185.233</v>
      </c>
      <c r="L40" s="1">
        <v>127924.394</v>
      </c>
      <c r="M40" s="1"/>
      <c r="N40" s="1"/>
      <c r="O40" s="1"/>
      <c r="P40" s="113"/>
      <c r="Q40" s="113"/>
      <c r="R40" s="1"/>
      <c r="S40" s="113">
        <v>1</v>
      </c>
      <c r="T40" s="113">
        <v>16.8948</v>
      </c>
      <c r="U40" s="1">
        <v>11480.209</v>
      </c>
      <c r="V40" s="115">
        <v>3</v>
      </c>
      <c r="W40" s="115">
        <v>16.9885</v>
      </c>
      <c r="X40" s="128">
        <v>1138.872</v>
      </c>
      <c r="Y40" s="113"/>
      <c r="Z40" s="113"/>
      <c r="AA40" s="1"/>
      <c r="AB40" s="113">
        <v>1</v>
      </c>
      <c r="AC40" s="113">
        <v>14.2635</v>
      </c>
      <c r="AD40" s="1">
        <v>963.395</v>
      </c>
      <c r="AE40" s="113">
        <v>2</v>
      </c>
      <c r="AF40" s="113">
        <v>16.3839</v>
      </c>
      <c r="AG40" s="1">
        <v>1321.159</v>
      </c>
      <c r="AH40" s="113">
        <v>1</v>
      </c>
      <c r="AI40" s="113">
        <v>10.4124</v>
      </c>
      <c r="AJ40" s="1">
        <v>6880.187</v>
      </c>
      <c r="AK40" s="113"/>
      <c r="AL40" s="113"/>
      <c r="AM40" s="1"/>
      <c r="AN40" s="1">
        <f t="shared" si="0"/>
        <v>13</v>
      </c>
      <c r="AO40" s="1">
        <f t="shared" si="1"/>
        <v>293.5684</v>
      </c>
      <c r="AP40" s="1">
        <f t="shared" si="2"/>
        <v>152545.66100000002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117"/>
      <c r="E41" s="117"/>
      <c r="F41" s="2"/>
      <c r="G41" s="117"/>
      <c r="H41" s="117"/>
      <c r="I41" s="2"/>
      <c r="J41" s="2">
        <v>1</v>
      </c>
      <c r="K41" s="2">
        <v>4.1282</v>
      </c>
      <c r="L41" s="2">
        <v>213.249</v>
      </c>
      <c r="M41" s="2"/>
      <c r="N41" s="2"/>
      <c r="O41" s="2"/>
      <c r="P41" s="117"/>
      <c r="Q41" s="117"/>
      <c r="R41" s="2"/>
      <c r="S41" s="117"/>
      <c r="T41" s="117"/>
      <c r="U41" s="2"/>
      <c r="V41" s="119"/>
      <c r="W41" s="119"/>
      <c r="X41" s="129"/>
      <c r="Y41" s="117"/>
      <c r="Z41" s="117"/>
      <c r="AA41" s="2"/>
      <c r="AB41" s="117">
        <v>2</v>
      </c>
      <c r="AC41" s="117">
        <v>21.2446</v>
      </c>
      <c r="AD41" s="2">
        <v>1373.126</v>
      </c>
      <c r="AE41" s="117">
        <v>1</v>
      </c>
      <c r="AF41" s="117">
        <v>5.205</v>
      </c>
      <c r="AG41" s="2">
        <v>353.409</v>
      </c>
      <c r="AH41" s="117">
        <v>1</v>
      </c>
      <c r="AI41" s="117">
        <v>7.0499</v>
      </c>
      <c r="AJ41" s="2">
        <v>409.295</v>
      </c>
      <c r="AK41" s="117"/>
      <c r="AL41" s="117"/>
      <c r="AM41" s="2"/>
      <c r="AN41" s="2">
        <f t="shared" si="0"/>
        <v>5</v>
      </c>
      <c r="AO41" s="2">
        <f t="shared" si="1"/>
        <v>37.6277</v>
      </c>
      <c r="AP41" s="2">
        <f t="shared" si="2"/>
        <v>2349.079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13">
        <v>16</v>
      </c>
      <c r="E42" s="113">
        <v>646.381</v>
      </c>
      <c r="F42" s="1">
        <v>308150.149</v>
      </c>
      <c r="G42" s="113">
        <v>17</v>
      </c>
      <c r="H42" s="113">
        <v>621.8938</v>
      </c>
      <c r="I42" s="1">
        <v>331918.467</v>
      </c>
      <c r="J42" s="1">
        <v>16</v>
      </c>
      <c r="K42" s="1">
        <v>677.2466</v>
      </c>
      <c r="L42" s="1">
        <v>341046.298</v>
      </c>
      <c r="M42" s="1">
        <v>16</v>
      </c>
      <c r="N42" s="1">
        <v>576.8519</v>
      </c>
      <c r="O42" s="1">
        <v>252744.514</v>
      </c>
      <c r="P42" s="113">
        <v>27</v>
      </c>
      <c r="Q42" s="113">
        <v>1065.4026</v>
      </c>
      <c r="R42" s="1">
        <v>311608.787</v>
      </c>
      <c r="S42" s="113">
        <v>22</v>
      </c>
      <c r="T42" s="113">
        <v>1035.4548</v>
      </c>
      <c r="U42" s="1">
        <v>197031.619</v>
      </c>
      <c r="V42" s="115">
        <v>19</v>
      </c>
      <c r="W42" s="115">
        <v>1157.3438</v>
      </c>
      <c r="X42" s="128">
        <v>197291.225</v>
      </c>
      <c r="Y42" s="113">
        <v>6</v>
      </c>
      <c r="Z42" s="113">
        <v>163.9976</v>
      </c>
      <c r="AA42" s="1">
        <v>42039.431</v>
      </c>
      <c r="AB42" s="113">
        <v>9</v>
      </c>
      <c r="AC42" s="113">
        <v>565.3028</v>
      </c>
      <c r="AD42" s="1">
        <v>181114.874</v>
      </c>
      <c r="AE42" s="113">
        <v>12</v>
      </c>
      <c r="AF42" s="113">
        <v>832.9244</v>
      </c>
      <c r="AG42" s="1">
        <v>291278.069</v>
      </c>
      <c r="AH42" s="113">
        <v>19</v>
      </c>
      <c r="AI42" s="113">
        <v>963.2801</v>
      </c>
      <c r="AJ42" s="1">
        <v>347674.553</v>
      </c>
      <c r="AK42" s="113">
        <v>19</v>
      </c>
      <c r="AL42" s="113">
        <v>912.6366</v>
      </c>
      <c r="AM42" s="1">
        <v>376685.534</v>
      </c>
      <c r="AN42" s="1">
        <f t="shared" si="0"/>
        <v>198</v>
      </c>
      <c r="AO42" s="1">
        <f t="shared" si="1"/>
        <v>9218.716</v>
      </c>
      <c r="AP42" s="1">
        <f t="shared" si="2"/>
        <v>3178583.52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117">
        <v>6</v>
      </c>
      <c r="E43" s="117">
        <v>141.8978</v>
      </c>
      <c r="F43" s="2">
        <v>59745.865</v>
      </c>
      <c r="G43" s="117">
        <v>14</v>
      </c>
      <c r="H43" s="117">
        <v>237.3647</v>
      </c>
      <c r="I43" s="2">
        <v>103470.474</v>
      </c>
      <c r="J43" s="2">
        <v>7</v>
      </c>
      <c r="K43" s="2">
        <v>57.346</v>
      </c>
      <c r="L43" s="2">
        <v>27540.046</v>
      </c>
      <c r="M43" s="2">
        <v>8</v>
      </c>
      <c r="N43" s="2">
        <v>221.4389</v>
      </c>
      <c r="O43" s="2">
        <v>91952.243</v>
      </c>
      <c r="P43" s="117">
        <v>32</v>
      </c>
      <c r="Q43" s="117">
        <v>579.2331</v>
      </c>
      <c r="R43" s="2">
        <v>107559.243</v>
      </c>
      <c r="S43" s="117">
        <v>35</v>
      </c>
      <c r="T43" s="117">
        <v>561.2862</v>
      </c>
      <c r="U43" s="2">
        <v>82589.05</v>
      </c>
      <c r="V43" s="119">
        <v>21</v>
      </c>
      <c r="W43" s="119">
        <v>296.5635</v>
      </c>
      <c r="X43" s="129">
        <v>52837.084</v>
      </c>
      <c r="Y43" s="117">
        <v>42</v>
      </c>
      <c r="Z43" s="117">
        <v>64.036</v>
      </c>
      <c r="AA43" s="2">
        <v>14762.157</v>
      </c>
      <c r="AB43" s="117">
        <v>25</v>
      </c>
      <c r="AC43" s="117">
        <v>76.9529</v>
      </c>
      <c r="AD43" s="2">
        <v>70090.882</v>
      </c>
      <c r="AE43" s="117">
        <v>30</v>
      </c>
      <c r="AF43" s="117">
        <v>344.3284</v>
      </c>
      <c r="AG43" s="2">
        <v>194863.101</v>
      </c>
      <c r="AH43" s="117">
        <v>19</v>
      </c>
      <c r="AI43" s="117">
        <v>238.8633</v>
      </c>
      <c r="AJ43" s="2">
        <v>127617.073</v>
      </c>
      <c r="AK43" s="117">
        <v>12</v>
      </c>
      <c r="AL43" s="117">
        <v>176.4974</v>
      </c>
      <c r="AM43" s="2">
        <v>91973.715</v>
      </c>
      <c r="AN43" s="2">
        <f t="shared" si="0"/>
        <v>251</v>
      </c>
      <c r="AO43" s="2">
        <f t="shared" si="1"/>
        <v>2995.8082</v>
      </c>
      <c r="AP43" s="2">
        <f t="shared" si="2"/>
        <v>1025000.933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13">
        <v>63</v>
      </c>
      <c r="E44" s="113">
        <v>3.0737</v>
      </c>
      <c r="F44" s="1">
        <v>1121.491</v>
      </c>
      <c r="G44" s="113">
        <v>49</v>
      </c>
      <c r="H44" s="113">
        <v>1.6207</v>
      </c>
      <c r="I44" s="1">
        <v>816.623</v>
      </c>
      <c r="J44" s="1">
        <v>60</v>
      </c>
      <c r="K44" s="1">
        <v>1.2395</v>
      </c>
      <c r="L44" s="1">
        <v>883.004</v>
      </c>
      <c r="M44" s="1">
        <v>70</v>
      </c>
      <c r="N44" s="1">
        <v>1.6254</v>
      </c>
      <c r="O44" s="1">
        <v>1138.677</v>
      </c>
      <c r="P44" s="113">
        <v>25</v>
      </c>
      <c r="Q44" s="113">
        <v>0.4117</v>
      </c>
      <c r="R44" s="1">
        <v>294.769</v>
      </c>
      <c r="S44" s="113">
        <v>7</v>
      </c>
      <c r="T44" s="113">
        <v>0.1563</v>
      </c>
      <c r="U44" s="1">
        <v>82.38</v>
      </c>
      <c r="V44" s="115">
        <v>12</v>
      </c>
      <c r="W44" s="115">
        <v>0.3122</v>
      </c>
      <c r="X44" s="128">
        <v>190.005</v>
      </c>
      <c r="Y44" s="113">
        <v>17</v>
      </c>
      <c r="Z44" s="113">
        <v>0.2859</v>
      </c>
      <c r="AA44" s="1">
        <v>254.026</v>
      </c>
      <c r="AB44" s="113">
        <v>12</v>
      </c>
      <c r="AC44" s="113">
        <v>0.4906</v>
      </c>
      <c r="AD44" s="1">
        <v>243.289</v>
      </c>
      <c r="AE44" s="113">
        <v>70</v>
      </c>
      <c r="AF44" s="113">
        <v>3.0391</v>
      </c>
      <c r="AG44" s="1">
        <v>1504.676</v>
      </c>
      <c r="AH44" s="113">
        <v>89</v>
      </c>
      <c r="AI44" s="113">
        <v>4.4463</v>
      </c>
      <c r="AJ44" s="1">
        <v>3096.497</v>
      </c>
      <c r="AK44" s="113">
        <v>179</v>
      </c>
      <c r="AL44" s="113">
        <v>7.2234</v>
      </c>
      <c r="AM44" s="1">
        <v>5458.616</v>
      </c>
      <c r="AN44" s="1">
        <f t="shared" si="0"/>
        <v>653</v>
      </c>
      <c r="AO44" s="1">
        <f t="shared" si="1"/>
        <v>23.924799999999998</v>
      </c>
      <c r="AP44" s="1">
        <f t="shared" si="2"/>
        <v>15084.053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117">
        <v>2</v>
      </c>
      <c r="E45" s="117">
        <v>1.2508</v>
      </c>
      <c r="F45" s="2">
        <v>203.797</v>
      </c>
      <c r="G45" s="117">
        <v>12</v>
      </c>
      <c r="H45" s="117">
        <v>1.8219</v>
      </c>
      <c r="I45" s="2">
        <v>252.353</v>
      </c>
      <c r="J45" s="2">
        <v>14</v>
      </c>
      <c r="K45" s="2">
        <v>0.1821</v>
      </c>
      <c r="L45" s="2">
        <v>209.701</v>
      </c>
      <c r="M45" s="2">
        <v>25</v>
      </c>
      <c r="N45" s="2">
        <v>0.5874</v>
      </c>
      <c r="O45" s="2">
        <v>295.54</v>
      </c>
      <c r="P45" s="117">
        <v>8</v>
      </c>
      <c r="Q45" s="117">
        <v>0.5223</v>
      </c>
      <c r="R45" s="2">
        <v>145.334</v>
      </c>
      <c r="S45" s="117"/>
      <c r="T45" s="117"/>
      <c r="U45" s="2"/>
      <c r="V45" s="119"/>
      <c r="W45" s="119"/>
      <c r="X45" s="129"/>
      <c r="Y45" s="117"/>
      <c r="Z45" s="117"/>
      <c r="AA45" s="2"/>
      <c r="AB45" s="117"/>
      <c r="AC45" s="117"/>
      <c r="AD45" s="2"/>
      <c r="AE45" s="117"/>
      <c r="AF45" s="117"/>
      <c r="AG45" s="2"/>
      <c r="AH45" s="117">
        <v>10</v>
      </c>
      <c r="AI45" s="117">
        <v>0.39</v>
      </c>
      <c r="AJ45" s="2">
        <v>243.312</v>
      </c>
      <c r="AK45" s="117"/>
      <c r="AL45" s="117"/>
      <c r="AM45" s="2"/>
      <c r="AN45" s="2">
        <f t="shared" si="0"/>
        <v>71</v>
      </c>
      <c r="AO45" s="2">
        <f t="shared" si="1"/>
        <v>4.7545</v>
      </c>
      <c r="AP45" s="2">
        <f t="shared" si="2"/>
        <v>1350.0370000000003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13"/>
      <c r="E46" s="113"/>
      <c r="F46" s="1"/>
      <c r="G46" s="113"/>
      <c r="H46" s="113"/>
      <c r="I46" s="1"/>
      <c r="J46" s="1"/>
      <c r="K46" s="1"/>
      <c r="L46" s="1"/>
      <c r="M46" s="1"/>
      <c r="N46" s="1"/>
      <c r="O46" s="1"/>
      <c r="P46" s="113"/>
      <c r="Q46" s="113"/>
      <c r="R46" s="1"/>
      <c r="S46" s="113"/>
      <c r="T46" s="113"/>
      <c r="U46" s="1"/>
      <c r="V46" s="115"/>
      <c r="W46" s="115"/>
      <c r="X46" s="128"/>
      <c r="Y46" s="113"/>
      <c r="Z46" s="113"/>
      <c r="AA46" s="1"/>
      <c r="AB46" s="113"/>
      <c r="AC46" s="113"/>
      <c r="AD46" s="1"/>
      <c r="AE46" s="113"/>
      <c r="AF46" s="113"/>
      <c r="AG46" s="1"/>
      <c r="AH46" s="113"/>
      <c r="AI46" s="113"/>
      <c r="AJ46" s="1"/>
      <c r="AK46" s="113"/>
      <c r="AL46" s="113"/>
      <c r="AM46" s="1"/>
      <c r="AN46" s="1">
        <f t="shared" si="0"/>
        <v>0</v>
      </c>
      <c r="AO46" s="1">
        <f t="shared" si="1"/>
        <v>0</v>
      </c>
      <c r="AP46" s="1">
        <f t="shared" si="2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117"/>
      <c r="E47" s="117"/>
      <c r="F47" s="2"/>
      <c r="G47" s="117"/>
      <c r="H47" s="117"/>
      <c r="I47" s="2"/>
      <c r="J47" s="2"/>
      <c r="K47" s="2"/>
      <c r="L47" s="2"/>
      <c r="M47" s="2"/>
      <c r="N47" s="2"/>
      <c r="O47" s="2"/>
      <c r="P47" s="117"/>
      <c r="Q47" s="117"/>
      <c r="R47" s="2"/>
      <c r="S47" s="117"/>
      <c r="T47" s="117"/>
      <c r="U47" s="2"/>
      <c r="V47" s="119"/>
      <c r="W47" s="119"/>
      <c r="X47" s="129"/>
      <c r="Y47" s="117"/>
      <c r="Z47" s="117"/>
      <c r="AA47" s="2"/>
      <c r="AB47" s="117"/>
      <c r="AC47" s="117"/>
      <c r="AD47" s="2"/>
      <c r="AE47" s="117"/>
      <c r="AF47" s="117"/>
      <c r="AG47" s="2"/>
      <c r="AH47" s="117"/>
      <c r="AI47" s="117"/>
      <c r="AJ47" s="2"/>
      <c r="AK47" s="117"/>
      <c r="AL47" s="117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13">
        <v>20</v>
      </c>
      <c r="E48" s="113">
        <v>1.025</v>
      </c>
      <c r="F48" s="1">
        <v>620.938</v>
      </c>
      <c r="G48" s="113"/>
      <c r="H48" s="113"/>
      <c r="I48" s="1"/>
      <c r="J48" s="1"/>
      <c r="K48" s="1"/>
      <c r="L48" s="1"/>
      <c r="M48" s="1"/>
      <c r="N48" s="1"/>
      <c r="O48" s="1"/>
      <c r="P48" s="113"/>
      <c r="Q48" s="113"/>
      <c r="R48" s="1"/>
      <c r="S48" s="113">
        <v>7</v>
      </c>
      <c r="T48" s="113">
        <v>0.7</v>
      </c>
      <c r="U48" s="1">
        <v>230.247</v>
      </c>
      <c r="V48" s="115">
        <v>212</v>
      </c>
      <c r="W48" s="115">
        <v>39.0995</v>
      </c>
      <c r="X48" s="128">
        <v>13951.181</v>
      </c>
      <c r="Y48" s="113">
        <v>236</v>
      </c>
      <c r="Z48" s="113">
        <v>62.005</v>
      </c>
      <c r="AA48" s="1">
        <v>22217.031</v>
      </c>
      <c r="AB48" s="113">
        <v>214</v>
      </c>
      <c r="AC48" s="113">
        <v>64.5037</v>
      </c>
      <c r="AD48" s="1">
        <v>21165.692</v>
      </c>
      <c r="AE48" s="113">
        <v>110</v>
      </c>
      <c r="AF48" s="113">
        <v>18.957</v>
      </c>
      <c r="AG48" s="1">
        <v>7559.219</v>
      </c>
      <c r="AH48" s="113">
        <v>32</v>
      </c>
      <c r="AI48" s="113">
        <v>4.653</v>
      </c>
      <c r="AJ48" s="1">
        <v>2587.823</v>
      </c>
      <c r="AK48" s="113">
        <v>109</v>
      </c>
      <c r="AL48" s="113">
        <v>18.799</v>
      </c>
      <c r="AM48" s="1">
        <v>8782.385</v>
      </c>
      <c r="AN48" s="1">
        <f t="shared" si="0"/>
        <v>940</v>
      </c>
      <c r="AO48" s="1">
        <f t="shared" si="1"/>
        <v>209.74219999999997</v>
      </c>
      <c r="AP48" s="1">
        <f t="shared" si="2"/>
        <v>77114.51599999999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117">
        <v>1</v>
      </c>
      <c r="E49" s="117">
        <v>13.2907</v>
      </c>
      <c r="F49" s="2">
        <v>4784.318</v>
      </c>
      <c r="G49" s="117"/>
      <c r="H49" s="117"/>
      <c r="I49" s="2"/>
      <c r="J49" s="2"/>
      <c r="K49" s="2"/>
      <c r="L49" s="2"/>
      <c r="M49" s="2"/>
      <c r="N49" s="2"/>
      <c r="O49" s="2"/>
      <c r="P49" s="117"/>
      <c r="Q49" s="117"/>
      <c r="R49" s="2"/>
      <c r="S49" s="117"/>
      <c r="T49" s="117"/>
      <c r="U49" s="2"/>
      <c r="V49" s="119">
        <v>1</v>
      </c>
      <c r="W49" s="119">
        <v>0.145</v>
      </c>
      <c r="X49" s="129">
        <v>60.388</v>
      </c>
      <c r="Y49" s="117">
        <v>3</v>
      </c>
      <c r="Z49" s="117">
        <v>0.685</v>
      </c>
      <c r="AA49" s="2">
        <v>302.087</v>
      </c>
      <c r="AB49" s="117"/>
      <c r="AC49" s="117"/>
      <c r="AD49" s="2"/>
      <c r="AE49" s="117"/>
      <c r="AF49" s="117"/>
      <c r="AG49" s="2"/>
      <c r="AH49" s="117"/>
      <c r="AI49" s="117"/>
      <c r="AJ49" s="2"/>
      <c r="AK49" s="117"/>
      <c r="AL49" s="117"/>
      <c r="AM49" s="2"/>
      <c r="AN49" s="2">
        <f t="shared" si="0"/>
        <v>5</v>
      </c>
      <c r="AO49" s="2">
        <f t="shared" si="1"/>
        <v>14.1207</v>
      </c>
      <c r="AP49" s="2">
        <f t="shared" si="2"/>
        <v>5146.793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13"/>
      <c r="E50" s="113"/>
      <c r="F50" s="1"/>
      <c r="G50" s="113"/>
      <c r="H50" s="113"/>
      <c r="I50" s="1"/>
      <c r="J50" s="1"/>
      <c r="K50" s="1"/>
      <c r="L50" s="1"/>
      <c r="M50" s="1"/>
      <c r="N50" s="1"/>
      <c r="O50" s="1"/>
      <c r="P50" s="113"/>
      <c r="Q50" s="113"/>
      <c r="R50" s="1"/>
      <c r="S50" s="113">
        <v>1</v>
      </c>
      <c r="T50" s="113">
        <v>1.9925</v>
      </c>
      <c r="U50" s="1">
        <v>354.858</v>
      </c>
      <c r="V50" s="115">
        <v>1</v>
      </c>
      <c r="W50" s="115">
        <v>230.062</v>
      </c>
      <c r="X50" s="128">
        <v>86142.77</v>
      </c>
      <c r="Y50" s="113">
        <v>1</v>
      </c>
      <c r="Z50" s="113">
        <v>295.5997</v>
      </c>
      <c r="AA50" s="1">
        <v>75105.168</v>
      </c>
      <c r="AB50" s="113">
        <v>2</v>
      </c>
      <c r="AC50" s="113">
        <v>313.1701</v>
      </c>
      <c r="AD50" s="1">
        <v>76566.382</v>
      </c>
      <c r="AE50" s="113"/>
      <c r="AF50" s="113"/>
      <c r="AG50" s="1"/>
      <c r="AH50" s="113">
        <v>2</v>
      </c>
      <c r="AI50" s="113">
        <v>385.0922</v>
      </c>
      <c r="AJ50" s="1">
        <v>89335.712</v>
      </c>
      <c r="AK50" s="113">
        <v>1</v>
      </c>
      <c r="AL50" s="113">
        <v>69.5548</v>
      </c>
      <c r="AM50" s="1">
        <v>19275.568</v>
      </c>
      <c r="AN50" s="1">
        <f t="shared" si="0"/>
        <v>8</v>
      </c>
      <c r="AO50" s="1">
        <f t="shared" si="1"/>
        <v>1295.4713000000002</v>
      </c>
      <c r="AP50" s="1">
        <f t="shared" si="2"/>
        <v>346780.458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117"/>
      <c r="E51" s="117"/>
      <c r="F51" s="2"/>
      <c r="G51" s="117"/>
      <c r="H51" s="117"/>
      <c r="I51" s="2"/>
      <c r="J51" s="2"/>
      <c r="K51" s="2"/>
      <c r="L51" s="2"/>
      <c r="M51" s="2"/>
      <c r="N51" s="2"/>
      <c r="O51" s="2"/>
      <c r="P51" s="117"/>
      <c r="Q51" s="117"/>
      <c r="R51" s="2"/>
      <c r="S51" s="117"/>
      <c r="T51" s="117"/>
      <c r="U51" s="2"/>
      <c r="V51" s="119"/>
      <c r="W51" s="119"/>
      <c r="X51" s="129"/>
      <c r="Y51" s="117"/>
      <c r="Z51" s="117"/>
      <c r="AA51" s="2"/>
      <c r="AB51" s="117"/>
      <c r="AC51" s="117"/>
      <c r="AD51" s="2"/>
      <c r="AE51" s="117">
        <v>1</v>
      </c>
      <c r="AF51" s="117">
        <v>110.9986</v>
      </c>
      <c r="AG51" s="2">
        <v>35825.38</v>
      </c>
      <c r="AH51" s="117"/>
      <c r="AI51" s="117"/>
      <c r="AJ51" s="2"/>
      <c r="AK51" s="117"/>
      <c r="AL51" s="117"/>
      <c r="AM51" s="2"/>
      <c r="AN51" s="2">
        <f t="shared" si="0"/>
        <v>1</v>
      </c>
      <c r="AO51" s="2">
        <f t="shared" si="1"/>
        <v>110.9986</v>
      </c>
      <c r="AP51" s="2">
        <f t="shared" si="2"/>
        <v>35825.38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13"/>
      <c r="E52" s="113"/>
      <c r="F52" s="1"/>
      <c r="G52" s="113"/>
      <c r="H52" s="113"/>
      <c r="I52" s="1"/>
      <c r="J52" s="1"/>
      <c r="K52" s="1"/>
      <c r="L52" s="1"/>
      <c r="M52" s="1"/>
      <c r="N52" s="1"/>
      <c r="O52" s="1"/>
      <c r="P52" s="113"/>
      <c r="Q52" s="113"/>
      <c r="R52" s="1"/>
      <c r="S52" s="113"/>
      <c r="T52" s="113"/>
      <c r="U52" s="1"/>
      <c r="V52" s="115"/>
      <c r="W52" s="115"/>
      <c r="X52" s="128"/>
      <c r="Y52" s="113"/>
      <c r="Z52" s="113"/>
      <c r="AA52" s="1"/>
      <c r="AB52" s="113"/>
      <c r="AC52" s="113"/>
      <c r="AD52" s="1"/>
      <c r="AE52" s="113"/>
      <c r="AF52" s="113"/>
      <c r="AG52" s="1"/>
      <c r="AH52" s="113"/>
      <c r="AI52" s="113"/>
      <c r="AJ52" s="1"/>
      <c r="AK52" s="113"/>
      <c r="AL52" s="113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117"/>
      <c r="E53" s="117"/>
      <c r="F53" s="2"/>
      <c r="G53" s="117"/>
      <c r="H53" s="117"/>
      <c r="I53" s="2"/>
      <c r="J53" s="2"/>
      <c r="K53" s="2"/>
      <c r="L53" s="2"/>
      <c r="M53" s="2"/>
      <c r="N53" s="2"/>
      <c r="O53" s="2"/>
      <c r="P53" s="117"/>
      <c r="Q53" s="117"/>
      <c r="R53" s="2"/>
      <c r="S53" s="117">
        <v>51</v>
      </c>
      <c r="T53" s="117">
        <v>1568.7585</v>
      </c>
      <c r="U53" s="2">
        <v>368477.34</v>
      </c>
      <c r="V53" s="119">
        <v>231</v>
      </c>
      <c r="W53" s="119">
        <v>8641.4504</v>
      </c>
      <c r="X53" s="129">
        <v>1472455.477</v>
      </c>
      <c r="Y53" s="117">
        <v>264</v>
      </c>
      <c r="Z53" s="117">
        <v>6994.2586</v>
      </c>
      <c r="AA53" s="2">
        <v>1255902.97</v>
      </c>
      <c r="AB53" s="117">
        <v>263</v>
      </c>
      <c r="AC53" s="117">
        <v>5427.852</v>
      </c>
      <c r="AD53" s="2">
        <v>1338134.836</v>
      </c>
      <c r="AE53" s="117">
        <v>400</v>
      </c>
      <c r="AF53" s="117">
        <v>5292.602</v>
      </c>
      <c r="AG53" s="2">
        <v>1458552.248</v>
      </c>
      <c r="AH53" s="117">
        <v>181</v>
      </c>
      <c r="AI53" s="117">
        <v>3132.0888</v>
      </c>
      <c r="AJ53" s="2">
        <v>1001045.221</v>
      </c>
      <c r="AK53" s="117">
        <v>16</v>
      </c>
      <c r="AL53" s="117">
        <v>163.88</v>
      </c>
      <c r="AM53" s="2">
        <v>117062.847</v>
      </c>
      <c r="AN53" s="2">
        <f t="shared" si="0"/>
        <v>1406</v>
      </c>
      <c r="AO53" s="2">
        <f t="shared" si="1"/>
        <v>31220.8903</v>
      </c>
      <c r="AP53" s="2">
        <f t="shared" si="2"/>
        <v>7011630.938999999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13"/>
      <c r="E54" s="113"/>
      <c r="F54" s="1"/>
      <c r="G54" s="113"/>
      <c r="H54" s="113"/>
      <c r="I54" s="1"/>
      <c r="J54" s="1"/>
      <c r="K54" s="1"/>
      <c r="L54" s="1"/>
      <c r="M54" s="1"/>
      <c r="N54" s="1"/>
      <c r="O54" s="1"/>
      <c r="P54" s="113"/>
      <c r="Q54" s="113"/>
      <c r="R54" s="1"/>
      <c r="S54" s="113"/>
      <c r="T54" s="113"/>
      <c r="U54" s="1"/>
      <c r="V54" s="115"/>
      <c r="W54" s="115"/>
      <c r="X54" s="128"/>
      <c r="Y54" s="113"/>
      <c r="Z54" s="113"/>
      <c r="AA54" s="1"/>
      <c r="AB54" s="113"/>
      <c r="AC54" s="113"/>
      <c r="AD54" s="1"/>
      <c r="AE54" s="113"/>
      <c r="AF54" s="113"/>
      <c r="AG54" s="1"/>
      <c r="AH54" s="113"/>
      <c r="AI54" s="113"/>
      <c r="AJ54" s="1"/>
      <c r="AK54" s="113"/>
      <c r="AL54" s="113"/>
      <c r="AM54" s="1"/>
      <c r="AN54" s="1">
        <f t="shared" si="0"/>
        <v>0</v>
      </c>
      <c r="AO54" s="1">
        <f t="shared" si="1"/>
        <v>0</v>
      </c>
      <c r="AP54" s="1">
        <f t="shared" si="2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117"/>
      <c r="E55" s="117"/>
      <c r="F55" s="2"/>
      <c r="G55" s="117"/>
      <c r="H55" s="117"/>
      <c r="I55" s="2"/>
      <c r="J55" s="2"/>
      <c r="K55" s="2"/>
      <c r="L55" s="2"/>
      <c r="M55" s="2"/>
      <c r="N55" s="2"/>
      <c r="O55" s="2"/>
      <c r="P55" s="117"/>
      <c r="Q55" s="117"/>
      <c r="R55" s="2"/>
      <c r="S55" s="117"/>
      <c r="T55" s="117"/>
      <c r="U55" s="2"/>
      <c r="V55" s="119"/>
      <c r="W55" s="119"/>
      <c r="X55" s="129"/>
      <c r="Y55" s="117"/>
      <c r="Z55" s="117"/>
      <c r="AA55" s="2"/>
      <c r="AB55" s="117"/>
      <c r="AC55" s="117"/>
      <c r="AD55" s="2"/>
      <c r="AE55" s="117"/>
      <c r="AF55" s="117"/>
      <c r="AG55" s="2"/>
      <c r="AH55" s="117"/>
      <c r="AI55" s="117"/>
      <c r="AJ55" s="2"/>
      <c r="AK55" s="117"/>
      <c r="AL55" s="117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13">
        <v>1</v>
      </c>
      <c r="E56" s="113">
        <v>0.222</v>
      </c>
      <c r="F56" s="1">
        <v>33.333</v>
      </c>
      <c r="G56" s="113">
        <v>5</v>
      </c>
      <c r="H56" s="113">
        <v>1.733</v>
      </c>
      <c r="I56" s="1">
        <v>224.2</v>
      </c>
      <c r="J56" s="1">
        <v>9</v>
      </c>
      <c r="K56" s="1">
        <v>5.536</v>
      </c>
      <c r="L56" s="1">
        <v>842.575</v>
      </c>
      <c r="M56" s="1">
        <v>6</v>
      </c>
      <c r="N56" s="1">
        <v>2.5848</v>
      </c>
      <c r="O56" s="1">
        <v>260.371</v>
      </c>
      <c r="P56" s="113"/>
      <c r="Q56" s="113"/>
      <c r="R56" s="1"/>
      <c r="S56" s="113">
        <v>166</v>
      </c>
      <c r="T56" s="113">
        <v>13.2294</v>
      </c>
      <c r="U56" s="1">
        <v>10860.354</v>
      </c>
      <c r="V56" s="115">
        <v>184</v>
      </c>
      <c r="W56" s="115">
        <v>31.2726</v>
      </c>
      <c r="X56" s="128">
        <v>32102.397</v>
      </c>
      <c r="Y56" s="113">
        <v>83</v>
      </c>
      <c r="Z56" s="113">
        <v>30.8765</v>
      </c>
      <c r="AA56" s="1">
        <v>27976.106</v>
      </c>
      <c r="AB56" s="113">
        <v>22</v>
      </c>
      <c r="AC56" s="113">
        <v>5.5526</v>
      </c>
      <c r="AD56" s="1">
        <v>4176.805</v>
      </c>
      <c r="AE56" s="113">
        <v>2</v>
      </c>
      <c r="AF56" s="113">
        <v>0.126</v>
      </c>
      <c r="AG56" s="1">
        <v>14.798</v>
      </c>
      <c r="AH56" s="113"/>
      <c r="AI56" s="113"/>
      <c r="AJ56" s="1"/>
      <c r="AK56" s="113"/>
      <c r="AL56" s="113"/>
      <c r="AM56" s="1"/>
      <c r="AN56" s="1">
        <f t="shared" si="0"/>
        <v>478</v>
      </c>
      <c r="AO56" s="1">
        <f t="shared" si="1"/>
        <v>91.13289999999999</v>
      </c>
      <c r="AP56" s="1">
        <f t="shared" si="2"/>
        <v>76490.939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117"/>
      <c r="E57" s="117"/>
      <c r="F57" s="2"/>
      <c r="G57" s="117"/>
      <c r="H57" s="117"/>
      <c r="I57" s="2"/>
      <c r="J57" s="2"/>
      <c r="K57" s="2"/>
      <c r="L57" s="2"/>
      <c r="M57" s="2"/>
      <c r="N57" s="2"/>
      <c r="O57" s="2"/>
      <c r="P57" s="117"/>
      <c r="Q57" s="117"/>
      <c r="R57" s="2"/>
      <c r="S57" s="117">
        <v>5</v>
      </c>
      <c r="T57" s="117">
        <v>1.1992</v>
      </c>
      <c r="U57" s="2">
        <v>1307.588</v>
      </c>
      <c r="V57" s="119">
        <v>22</v>
      </c>
      <c r="W57" s="119">
        <v>11.3432</v>
      </c>
      <c r="X57" s="129">
        <v>12336.987</v>
      </c>
      <c r="Y57" s="117">
        <v>41</v>
      </c>
      <c r="Z57" s="117">
        <v>21.6484</v>
      </c>
      <c r="AA57" s="2">
        <v>19106.39</v>
      </c>
      <c r="AB57" s="117">
        <v>3</v>
      </c>
      <c r="AC57" s="117">
        <v>0.377</v>
      </c>
      <c r="AD57" s="2">
        <v>315.856</v>
      </c>
      <c r="AE57" s="117"/>
      <c r="AF57" s="117"/>
      <c r="AG57" s="2"/>
      <c r="AH57" s="117"/>
      <c r="AI57" s="117"/>
      <c r="AJ57" s="2"/>
      <c r="AK57" s="117"/>
      <c r="AL57" s="117"/>
      <c r="AM57" s="2"/>
      <c r="AN57" s="2">
        <f t="shared" si="0"/>
        <v>71</v>
      </c>
      <c r="AO57" s="2">
        <f t="shared" si="1"/>
        <v>34.5678</v>
      </c>
      <c r="AP57" s="2">
        <f t="shared" si="2"/>
        <v>33066.820999999996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122">
        <v>1757</v>
      </c>
      <c r="E58" s="122">
        <v>123.9226</v>
      </c>
      <c r="F58" s="3">
        <v>35214.955</v>
      </c>
      <c r="G58" s="122">
        <v>1707</v>
      </c>
      <c r="H58" s="122">
        <v>94.5203</v>
      </c>
      <c r="I58" s="3">
        <v>28768.959</v>
      </c>
      <c r="J58" s="3">
        <v>1280</v>
      </c>
      <c r="K58" s="3">
        <v>37.7687</v>
      </c>
      <c r="L58" s="3">
        <v>21569.344</v>
      </c>
      <c r="M58" s="3">
        <v>1300</v>
      </c>
      <c r="N58" s="3">
        <v>34.0602</v>
      </c>
      <c r="O58" s="3">
        <v>20349.843</v>
      </c>
      <c r="P58" s="122">
        <v>1205</v>
      </c>
      <c r="Q58" s="122">
        <v>31.4142</v>
      </c>
      <c r="R58" s="3">
        <v>18150.552</v>
      </c>
      <c r="S58" s="122">
        <v>1448</v>
      </c>
      <c r="T58" s="122">
        <v>42.4643</v>
      </c>
      <c r="U58" s="3">
        <v>18970.768</v>
      </c>
      <c r="V58" s="123">
        <v>1343</v>
      </c>
      <c r="W58" s="123">
        <v>53.4048</v>
      </c>
      <c r="X58" s="130">
        <v>23990.115</v>
      </c>
      <c r="Y58" s="122">
        <v>1085</v>
      </c>
      <c r="Z58" s="122">
        <v>39.3416</v>
      </c>
      <c r="AA58" s="3">
        <v>22939.479</v>
      </c>
      <c r="AB58" s="122">
        <v>608</v>
      </c>
      <c r="AC58" s="122">
        <v>14.9452</v>
      </c>
      <c r="AD58" s="3">
        <v>10494.589</v>
      </c>
      <c r="AE58" s="122">
        <v>2003</v>
      </c>
      <c r="AF58" s="122">
        <v>172.6027</v>
      </c>
      <c r="AG58" s="3">
        <v>52917.11</v>
      </c>
      <c r="AH58" s="122">
        <v>1667</v>
      </c>
      <c r="AI58" s="122">
        <v>145.0189</v>
      </c>
      <c r="AJ58" s="3">
        <v>47784.986</v>
      </c>
      <c r="AK58" s="122">
        <v>1218</v>
      </c>
      <c r="AL58" s="122">
        <v>54.2218</v>
      </c>
      <c r="AM58" s="3">
        <v>24042.933</v>
      </c>
      <c r="AN58" s="3">
        <f t="shared" si="0"/>
        <v>16621</v>
      </c>
      <c r="AO58" s="3">
        <f t="shared" si="1"/>
        <v>843.6853000000001</v>
      </c>
      <c r="AP58" s="3">
        <f t="shared" si="2"/>
        <v>325193.633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13"/>
      <c r="E59" s="113"/>
      <c r="F59" s="1"/>
      <c r="G59" s="113"/>
      <c r="H59" s="113"/>
      <c r="I59" s="1"/>
      <c r="J59" s="1"/>
      <c r="K59" s="27"/>
      <c r="L59" s="1"/>
      <c r="M59" s="1"/>
      <c r="N59" s="27"/>
      <c r="O59" s="1"/>
      <c r="P59" s="113"/>
      <c r="Q59" s="113"/>
      <c r="R59" s="1"/>
      <c r="S59" s="113"/>
      <c r="T59" s="113"/>
      <c r="U59" s="1"/>
      <c r="V59" s="115"/>
      <c r="W59" s="115"/>
      <c r="X59" s="128"/>
      <c r="Y59" s="113"/>
      <c r="Z59" s="113"/>
      <c r="AA59" s="1"/>
      <c r="AB59" s="113"/>
      <c r="AC59" s="113"/>
      <c r="AD59" s="1"/>
      <c r="AE59" s="113"/>
      <c r="AF59" s="113"/>
      <c r="AG59" s="1"/>
      <c r="AH59" s="113"/>
      <c r="AI59" s="113"/>
      <c r="AJ59" s="1"/>
      <c r="AK59" s="113"/>
      <c r="AL59" s="113"/>
      <c r="AM59" s="1"/>
      <c r="AN59" s="1">
        <f t="shared" si="0"/>
        <v>0</v>
      </c>
      <c r="AO59" s="1">
        <f t="shared" si="1"/>
        <v>0</v>
      </c>
      <c r="AP59" s="1">
        <f t="shared" si="2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117">
        <v>152</v>
      </c>
      <c r="E60" s="117">
        <v>7.0157</v>
      </c>
      <c r="F60" s="2">
        <v>2332.762</v>
      </c>
      <c r="G60" s="117">
        <v>123</v>
      </c>
      <c r="H60" s="117">
        <v>4.7209</v>
      </c>
      <c r="I60" s="2">
        <v>1684.599</v>
      </c>
      <c r="J60" s="2">
        <v>113</v>
      </c>
      <c r="K60" s="2">
        <v>2.5906</v>
      </c>
      <c r="L60" s="2">
        <v>1914.886</v>
      </c>
      <c r="M60" s="2">
        <v>82</v>
      </c>
      <c r="N60" s="2">
        <v>3.5268</v>
      </c>
      <c r="O60" s="2">
        <v>1252.239</v>
      </c>
      <c r="P60" s="117">
        <v>66</v>
      </c>
      <c r="Q60" s="117">
        <v>1.7315</v>
      </c>
      <c r="R60" s="2">
        <v>1202.693</v>
      </c>
      <c r="S60" s="117">
        <v>43</v>
      </c>
      <c r="T60" s="117">
        <v>1.3861</v>
      </c>
      <c r="U60" s="2">
        <v>1031.256</v>
      </c>
      <c r="V60" s="119">
        <v>42</v>
      </c>
      <c r="W60" s="119">
        <v>1.4541</v>
      </c>
      <c r="X60" s="129">
        <v>1050.316</v>
      </c>
      <c r="Y60" s="117">
        <v>24</v>
      </c>
      <c r="Z60" s="117">
        <v>0.7253</v>
      </c>
      <c r="AA60" s="2">
        <v>671.592</v>
      </c>
      <c r="AB60" s="117">
        <v>57</v>
      </c>
      <c r="AC60" s="117">
        <v>1.2841</v>
      </c>
      <c r="AD60" s="2">
        <v>982.895</v>
      </c>
      <c r="AE60" s="117">
        <v>50</v>
      </c>
      <c r="AF60" s="117">
        <v>1.2096</v>
      </c>
      <c r="AG60" s="2">
        <v>778.775</v>
      </c>
      <c r="AH60" s="117">
        <v>30</v>
      </c>
      <c r="AI60" s="117">
        <v>0.805</v>
      </c>
      <c r="AJ60" s="2">
        <v>407.711</v>
      </c>
      <c r="AK60" s="117">
        <v>29</v>
      </c>
      <c r="AL60" s="117">
        <v>1.1572</v>
      </c>
      <c r="AM60" s="2">
        <v>1042.518</v>
      </c>
      <c r="AN60" s="2">
        <f t="shared" si="0"/>
        <v>811</v>
      </c>
      <c r="AO60" s="2">
        <f t="shared" si="1"/>
        <v>27.6069</v>
      </c>
      <c r="AP60" s="2">
        <f t="shared" si="2"/>
        <v>14352.241999999998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122">
        <v>1918</v>
      </c>
      <c r="E61" s="122">
        <v>874.5373999999999</v>
      </c>
      <c r="F61" s="3">
        <v>364021.41699999996</v>
      </c>
      <c r="G61" s="122">
        <v>1793</v>
      </c>
      <c r="H61" s="122">
        <v>799.6709000000001</v>
      </c>
      <c r="I61" s="3">
        <v>372305.177</v>
      </c>
      <c r="J61" s="3">
        <v>1964</v>
      </c>
      <c r="K61" s="3">
        <v>4859.564799999999</v>
      </c>
      <c r="L61" s="3">
        <v>729178.1780000001</v>
      </c>
      <c r="M61" s="3">
        <v>1965</v>
      </c>
      <c r="N61" s="3">
        <v>3874.4954</v>
      </c>
      <c r="O61" s="3">
        <v>487658.491</v>
      </c>
      <c r="P61" s="122">
        <v>1479</v>
      </c>
      <c r="Q61" s="122">
        <v>1233.0403999999999</v>
      </c>
      <c r="R61" s="3">
        <v>386151.973</v>
      </c>
      <c r="S61" s="122">
        <v>1994</v>
      </c>
      <c r="T61" s="122">
        <v>2042.2349000000002</v>
      </c>
      <c r="U61" s="3">
        <v>478792.18799999997</v>
      </c>
      <c r="V61" s="123">
        <v>2107</v>
      </c>
      <c r="W61" s="123">
        <v>3216.0131999999994</v>
      </c>
      <c r="X61" s="130">
        <v>643170.2289999999</v>
      </c>
      <c r="Y61" s="122">
        <v>1686</v>
      </c>
      <c r="Z61" s="122">
        <v>2058.8484000000003</v>
      </c>
      <c r="AA61" s="3">
        <v>465503.6210000001</v>
      </c>
      <c r="AB61" s="122">
        <v>1091</v>
      </c>
      <c r="AC61" s="122">
        <v>1820.3257000000003</v>
      </c>
      <c r="AD61" s="3">
        <v>552069.7510000002</v>
      </c>
      <c r="AE61" s="122">
        <v>2641</v>
      </c>
      <c r="AF61" s="122">
        <v>2656.1413000000002</v>
      </c>
      <c r="AG61" s="3">
        <v>551350.495</v>
      </c>
      <c r="AH61" s="122">
        <v>2146</v>
      </c>
      <c r="AI61" s="122">
        <v>2787.5415999999996</v>
      </c>
      <c r="AJ61" s="3">
        <v>730172.588</v>
      </c>
      <c r="AK61" s="122">
        <v>1728</v>
      </c>
      <c r="AL61" s="122">
        <v>1738.9236000000003</v>
      </c>
      <c r="AM61" s="3">
        <v>595438.891</v>
      </c>
      <c r="AN61" s="3">
        <f>+AN6+AN8+AN10+AN12+AN14+AN16+AN18+AN20+AN22+AN24+AN26+AN28+AN30+AN32+AN34+AN36+AN38+AN40+AN42+AN44+AN46+AN48+AN50+AN52+AN54+AN56+AN58</f>
        <v>22512</v>
      </c>
      <c r="AO61" s="3">
        <f>+AO6+AO8+AO10+AO12+AO14+AO16+AO18+AO20+AO22+AO24+AO26+AO28+AO30+AO32+AO34+AO36+AO38+AO40+AO42+AO44+AO46+AO48+AO50+AO52+AO54+AO56+AO58</f>
        <v>27961.337600000003</v>
      </c>
      <c r="AP61" s="3">
        <f>+AP6+AP8+AP10+AP12+AP14+AP16+AP18+AP20+AP22+AP24+AP26+AP28+AP30+AP32+AP34+AP36+AP38+AP40+AP42+AP44+AP46+AP48+AP50+AP52+AP54+AP56+AP58</f>
        <v>6355812.999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13">
        <v>0</v>
      </c>
      <c r="E62" s="113">
        <v>0</v>
      </c>
      <c r="F62" s="1">
        <v>0</v>
      </c>
      <c r="G62" s="113">
        <v>0</v>
      </c>
      <c r="H62" s="113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13">
        <v>0</v>
      </c>
      <c r="Q62" s="113">
        <v>0</v>
      </c>
      <c r="R62" s="1">
        <v>0</v>
      </c>
      <c r="S62" s="113">
        <v>0</v>
      </c>
      <c r="T62" s="113">
        <v>0</v>
      </c>
      <c r="U62" s="1">
        <v>0</v>
      </c>
      <c r="V62" s="115">
        <v>0</v>
      </c>
      <c r="W62" s="115">
        <v>0</v>
      </c>
      <c r="X62" s="128">
        <v>0</v>
      </c>
      <c r="Y62" s="113">
        <v>0</v>
      </c>
      <c r="Z62" s="113">
        <v>0</v>
      </c>
      <c r="AA62" s="1">
        <v>0</v>
      </c>
      <c r="AB62" s="113">
        <v>0</v>
      </c>
      <c r="AC62" s="113">
        <v>0</v>
      </c>
      <c r="AD62" s="1">
        <v>0</v>
      </c>
      <c r="AE62" s="113">
        <v>0</v>
      </c>
      <c r="AF62" s="113">
        <v>0</v>
      </c>
      <c r="AG62" s="1">
        <v>0</v>
      </c>
      <c r="AH62" s="113">
        <v>0</v>
      </c>
      <c r="AI62" s="113">
        <v>0</v>
      </c>
      <c r="AJ62" s="1">
        <v>0</v>
      </c>
      <c r="AK62" s="113">
        <v>0</v>
      </c>
      <c r="AL62" s="113">
        <v>0</v>
      </c>
      <c r="AM62" s="1">
        <v>0</v>
      </c>
      <c r="AN62" s="1">
        <f>+D62+G62+J62+M62+P62+S62+V62+Y62+AB62+AE62+AH62+AK62</f>
        <v>0</v>
      </c>
      <c r="AO62" s="1">
        <f>+E62+H62+K62+N62+Q62+T62+W62+Z62+AC62+AF62+AI62+AL62</f>
        <v>0</v>
      </c>
      <c r="AP62" s="1">
        <f>+F62+I62+L62+O62+R62+U62+X62+AA62+AD62+AG62+AJ62+AM62</f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117">
        <v>190</v>
      </c>
      <c r="E63" s="117">
        <v>422.8853</v>
      </c>
      <c r="F63" s="2">
        <v>106514.821</v>
      </c>
      <c r="G63" s="117">
        <v>168</v>
      </c>
      <c r="H63" s="117">
        <v>341.4501</v>
      </c>
      <c r="I63" s="2">
        <v>121322.94900000001</v>
      </c>
      <c r="J63" s="2">
        <v>142</v>
      </c>
      <c r="K63" s="2">
        <v>107.89280000000001</v>
      </c>
      <c r="L63" s="2">
        <v>43591.433999999994</v>
      </c>
      <c r="M63" s="2">
        <v>129</v>
      </c>
      <c r="N63" s="2">
        <v>273.8359</v>
      </c>
      <c r="O63" s="2">
        <v>108859.75499999999</v>
      </c>
      <c r="P63" s="117">
        <v>137</v>
      </c>
      <c r="Q63" s="117">
        <v>793.3165</v>
      </c>
      <c r="R63" s="2">
        <v>151492.494</v>
      </c>
      <c r="S63" s="117">
        <v>221</v>
      </c>
      <c r="T63" s="117">
        <v>5219.0441</v>
      </c>
      <c r="U63" s="2">
        <v>1129942.401</v>
      </c>
      <c r="V63" s="119">
        <v>450</v>
      </c>
      <c r="W63" s="119">
        <v>13593.494100000002</v>
      </c>
      <c r="X63" s="129">
        <v>2657408.9020000002</v>
      </c>
      <c r="Y63" s="117">
        <v>466</v>
      </c>
      <c r="Z63" s="117">
        <v>10112.571</v>
      </c>
      <c r="AA63" s="2">
        <v>1992519.7179999999</v>
      </c>
      <c r="AB63" s="117">
        <v>447</v>
      </c>
      <c r="AC63" s="117">
        <v>8570.635100000001</v>
      </c>
      <c r="AD63" s="2">
        <v>2218165.058</v>
      </c>
      <c r="AE63" s="117">
        <v>728</v>
      </c>
      <c r="AF63" s="117">
        <v>17827.4575</v>
      </c>
      <c r="AG63" s="2">
        <v>3020476.5939999996</v>
      </c>
      <c r="AH63" s="117">
        <v>553</v>
      </c>
      <c r="AI63" s="117">
        <v>12075.7073</v>
      </c>
      <c r="AJ63" s="2">
        <v>2042057.47</v>
      </c>
      <c r="AK63" s="117">
        <v>147</v>
      </c>
      <c r="AL63" s="117">
        <v>3755.2959000000005</v>
      </c>
      <c r="AM63" s="2">
        <v>533097.536</v>
      </c>
      <c r="AN63" s="8">
        <f>+AN7+AN9+AN11+AN13+AN15+AN17+AN19+AN21+AN23+AN25+AN27+AN29+AN31+AN33+AN35+AN37+AN39+AN41+AN43+AN45+AN47+AN49+AN51+AN53+AN55+AN57+AN60</f>
        <v>3778</v>
      </c>
      <c r="AO63" s="2">
        <f>+AO7+AO9+AO11+AO13+AO15+AO17+AO19+AO21+AO23+AO25+AO27+AO29+AO31+AO33+AO35+AO37+AO39+AO41+AO43+AO45+AO47+AO49+AO51+AO53+AO55+AO57+AO60</f>
        <v>73093.58559999999</v>
      </c>
      <c r="AP63" s="2">
        <f>+AP7+AP9+AP11+AP13+AP15+AP17+AP19+AP21+AP23+AP25+AP27+AP29+AP31+AP33+AP35+AP37+AP39+AP41+AP43+AP45+AP47+AP49+AP51+AP53+AP55+AP57+AP60</f>
        <v>14125449.132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13">
        <v>1251</v>
      </c>
      <c r="E64" s="113">
        <v>231.6058</v>
      </c>
      <c r="F64" s="1">
        <v>141957.497</v>
      </c>
      <c r="G64" s="113">
        <v>1539</v>
      </c>
      <c r="H64" s="113">
        <v>215.3789</v>
      </c>
      <c r="I64" s="1">
        <v>160633.705</v>
      </c>
      <c r="J64" s="1">
        <v>1570</v>
      </c>
      <c r="K64" s="1">
        <v>221.4904</v>
      </c>
      <c r="L64" s="1">
        <v>209819.756</v>
      </c>
      <c r="M64" s="1">
        <v>1746</v>
      </c>
      <c r="N64" s="1">
        <v>221.2776</v>
      </c>
      <c r="O64" s="1">
        <v>219726.834</v>
      </c>
      <c r="P64" s="113">
        <v>1466</v>
      </c>
      <c r="Q64" s="113">
        <v>217.8237</v>
      </c>
      <c r="R64" s="1">
        <v>200230.898</v>
      </c>
      <c r="S64" s="113">
        <v>1369</v>
      </c>
      <c r="T64" s="113">
        <v>221.5861</v>
      </c>
      <c r="U64" s="1">
        <v>200742.431</v>
      </c>
      <c r="V64" s="115">
        <v>986</v>
      </c>
      <c r="W64" s="115">
        <v>165.7338</v>
      </c>
      <c r="X64" s="128">
        <v>160319.091</v>
      </c>
      <c r="Y64" s="113">
        <v>798</v>
      </c>
      <c r="Z64" s="113">
        <v>160.3232</v>
      </c>
      <c r="AA64" s="1">
        <v>169313.017</v>
      </c>
      <c r="AB64" s="113">
        <v>698</v>
      </c>
      <c r="AC64" s="113">
        <v>122.2692</v>
      </c>
      <c r="AD64" s="1">
        <v>116527.84</v>
      </c>
      <c r="AE64" s="113">
        <v>926</v>
      </c>
      <c r="AF64" s="113">
        <v>223.236</v>
      </c>
      <c r="AG64" s="1">
        <v>109412.913</v>
      </c>
      <c r="AH64" s="113">
        <v>960</v>
      </c>
      <c r="AI64" s="113">
        <v>196.0293</v>
      </c>
      <c r="AJ64" s="1">
        <v>124755.82</v>
      </c>
      <c r="AK64" s="113">
        <v>1738</v>
      </c>
      <c r="AL64" s="113">
        <v>245.5822</v>
      </c>
      <c r="AM64" s="1">
        <v>177166.703</v>
      </c>
      <c r="AN64" s="9">
        <f aca="true" t="shared" si="3" ref="AN64:AP65">+D64+G64+J64+M64+P64+S64+V64+Y64+AB64+AE64+AH64+AK64</f>
        <v>15047</v>
      </c>
      <c r="AO64" s="9">
        <f t="shared" si="3"/>
        <v>2442.3361999999997</v>
      </c>
      <c r="AP64" s="1">
        <f t="shared" si="3"/>
        <v>1990606.5050000001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117">
        <v>20</v>
      </c>
      <c r="E65" s="117">
        <v>4.1541</v>
      </c>
      <c r="F65" s="2">
        <v>770.358</v>
      </c>
      <c r="G65" s="117">
        <v>18</v>
      </c>
      <c r="H65" s="117">
        <v>3.5447</v>
      </c>
      <c r="I65" s="2">
        <v>754.772</v>
      </c>
      <c r="J65" s="2">
        <v>46</v>
      </c>
      <c r="K65" s="2">
        <v>0.9434</v>
      </c>
      <c r="L65" s="2">
        <v>2096.966</v>
      </c>
      <c r="M65" s="2">
        <v>32</v>
      </c>
      <c r="N65" s="2">
        <v>1.2578</v>
      </c>
      <c r="O65" s="2">
        <v>1774.564</v>
      </c>
      <c r="P65" s="117">
        <v>37</v>
      </c>
      <c r="Q65" s="117">
        <v>4.0208</v>
      </c>
      <c r="R65" s="2">
        <v>2130.943</v>
      </c>
      <c r="S65" s="117">
        <v>101</v>
      </c>
      <c r="T65" s="117">
        <v>7.755</v>
      </c>
      <c r="U65" s="2">
        <v>2075.15</v>
      </c>
      <c r="V65" s="119">
        <v>44</v>
      </c>
      <c r="W65" s="119">
        <v>8.5622</v>
      </c>
      <c r="X65" s="129">
        <v>1799.091</v>
      </c>
      <c r="Y65" s="117">
        <v>34</v>
      </c>
      <c r="Z65" s="117">
        <v>7.5143</v>
      </c>
      <c r="AA65" s="2">
        <v>1445.609</v>
      </c>
      <c r="AB65" s="117">
        <v>43</v>
      </c>
      <c r="AC65" s="117">
        <v>18.0463</v>
      </c>
      <c r="AD65" s="2">
        <v>3249.633</v>
      </c>
      <c r="AE65" s="117">
        <v>79</v>
      </c>
      <c r="AF65" s="117">
        <v>28.7405</v>
      </c>
      <c r="AG65" s="2">
        <v>5268.612</v>
      </c>
      <c r="AH65" s="117">
        <v>68</v>
      </c>
      <c r="AI65" s="117">
        <v>14.9543</v>
      </c>
      <c r="AJ65" s="2">
        <v>4714.759</v>
      </c>
      <c r="AK65" s="117">
        <v>36</v>
      </c>
      <c r="AL65" s="117">
        <v>12.0387</v>
      </c>
      <c r="AM65" s="2">
        <v>2459.468</v>
      </c>
      <c r="AN65" s="2">
        <f t="shared" si="3"/>
        <v>558</v>
      </c>
      <c r="AO65" s="2">
        <f t="shared" si="3"/>
        <v>111.5321</v>
      </c>
      <c r="AP65" s="2">
        <f t="shared" si="3"/>
        <v>28539.925000000003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13"/>
      <c r="E66" s="113"/>
      <c r="F66" s="1"/>
      <c r="G66" s="113"/>
      <c r="H66" s="113"/>
      <c r="I66" s="1"/>
      <c r="J66" s="1"/>
      <c r="K66" s="1"/>
      <c r="L66" s="1"/>
      <c r="M66" s="1"/>
      <c r="N66" s="1"/>
      <c r="O66" s="1"/>
      <c r="P66" s="113"/>
      <c r="Q66" s="113"/>
      <c r="R66" s="1"/>
      <c r="S66" s="113"/>
      <c r="T66" s="113"/>
      <c r="U66" s="1"/>
      <c r="V66" s="115"/>
      <c r="W66" s="115"/>
      <c r="X66" s="128"/>
      <c r="Y66" s="113"/>
      <c r="Z66" s="113"/>
      <c r="AA66" s="1"/>
      <c r="AB66" s="113"/>
      <c r="AC66" s="113"/>
      <c r="AD66" s="1"/>
      <c r="AE66" s="113"/>
      <c r="AF66" s="113"/>
      <c r="AG66" s="1"/>
      <c r="AH66" s="113"/>
      <c r="AI66" s="113"/>
      <c r="AJ66" s="1"/>
      <c r="AK66" s="113"/>
      <c r="AL66" s="113"/>
      <c r="AM66" s="1"/>
      <c r="AN66" s="1">
        <f aca="true" t="shared" si="4" ref="AN66:AP67">+D66+G66+J66+M66+P66+S66+V66+Y66+AB66+AE66+AH66+AK66</f>
        <v>0</v>
      </c>
      <c r="AO66" s="1">
        <f t="shared" si="4"/>
        <v>0</v>
      </c>
      <c r="AP66" s="1">
        <f t="shared" si="4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117"/>
      <c r="H67" s="117"/>
      <c r="I67" s="2"/>
      <c r="J67" s="117"/>
      <c r="K67" s="117"/>
      <c r="L67" s="2"/>
      <c r="M67" s="2"/>
      <c r="N67" s="2"/>
      <c r="O67" s="2"/>
      <c r="P67" s="117"/>
      <c r="Q67" s="117"/>
      <c r="R67" s="2"/>
      <c r="S67" s="117"/>
      <c r="T67" s="117"/>
      <c r="U67" s="2"/>
      <c r="V67" s="119"/>
      <c r="W67" s="119"/>
      <c r="X67" s="129"/>
      <c r="Y67" s="117"/>
      <c r="Z67" s="117"/>
      <c r="AA67" s="2"/>
      <c r="AB67" s="117"/>
      <c r="AC67" s="117"/>
      <c r="AD67" s="2"/>
      <c r="AE67" s="117"/>
      <c r="AF67" s="117"/>
      <c r="AG67" s="2"/>
      <c r="AH67" s="117"/>
      <c r="AI67" s="117"/>
      <c r="AJ67" s="2"/>
      <c r="AK67" s="117"/>
      <c r="AL67" s="117"/>
      <c r="AM67" s="2"/>
      <c r="AN67" s="2">
        <f t="shared" si="4"/>
        <v>0</v>
      </c>
      <c r="AO67" s="2">
        <f t="shared" si="4"/>
        <v>0</v>
      </c>
      <c r="AP67" s="2">
        <f t="shared" si="4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v>3169</v>
      </c>
      <c r="E68" s="1">
        <v>1106.1432</v>
      </c>
      <c r="F68" s="1">
        <v>505978.914</v>
      </c>
      <c r="G68" s="113">
        <v>3332</v>
      </c>
      <c r="H68" s="113">
        <v>1015.0498</v>
      </c>
      <c r="I68" s="113">
        <v>532938.882</v>
      </c>
      <c r="J68" s="113">
        <v>3534</v>
      </c>
      <c r="K68" s="113">
        <v>5081.055199999999</v>
      </c>
      <c r="L68" s="113">
        <v>938997.9340000001</v>
      </c>
      <c r="M68" s="113">
        <v>3711</v>
      </c>
      <c r="N68" s="113">
        <v>4095.7729999999997</v>
      </c>
      <c r="O68" s="113">
        <v>707385.325</v>
      </c>
      <c r="P68" s="113">
        <v>2945</v>
      </c>
      <c r="Q68" s="113">
        <v>1450.8640999999998</v>
      </c>
      <c r="R68" s="113">
        <v>586382.871</v>
      </c>
      <c r="S68" s="113">
        <v>3363</v>
      </c>
      <c r="T68" s="113">
        <v>2263.821</v>
      </c>
      <c r="U68" s="113">
        <v>679534.619</v>
      </c>
      <c r="V68" s="115">
        <v>3093</v>
      </c>
      <c r="W68" s="115">
        <v>3381.7469999999994</v>
      </c>
      <c r="X68" s="14">
        <v>803489.32</v>
      </c>
      <c r="Y68" s="113">
        <v>2484</v>
      </c>
      <c r="Z68" s="113">
        <v>2219.1716</v>
      </c>
      <c r="AA68" s="113">
        <v>634816.638</v>
      </c>
      <c r="AB68" s="113">
        <v>1789</v>
      </c>
      <c r="AC68" s="113">
        <v>1942.5949000000003</v>
      </c>
      <c r="AD68" s="113">
        <v>668597.5910000001</v>
      </c>
      <c r="AE68" s="113">
        <v>3567</v>
      </c>
      <c r="AF68" s="113">
        <v>2879.3773</v>
      </c>
      <c r="AG68" s="113">
        <v>660763.408</v>
      </c>
      <c r="AH68" s="113">
        <v>3106</v>
      </c>
      <c r="AI68" s="113">
        <v>2983.5708999999997</v>
      </c>
      <c r="AJ68" s="113">
        <v>854928.408</v>
      </c>
      <c r="AK68" s="113">
        <v>3466</v>
      </c>
      <c r="AL68" s="113">
        <v>1984.5058000000004</v>
      </c>
      <c r="AM68" s="113">
        <v>772605.5939999999</v>
      </c>
      <c r="AN68" s="9">
        <f>+AN61+AN64+AN66</f>
        <v>37559</v>
      </c>
      <c r="AO68" s="1">
        <f>+AO61+AO64+AO66</f>
        <v>30403.673800000004</v>
      </c>
      <c r="AP68" s="1">
        <f>+AP61+AP64+AP66</f>
        <v>8346419.504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v>210</v>
      </c>
      <c r="E69" s="2">
        <v>427.0394</v>
      </c>
      <c r="F69" s="2">
        <v>107285.17899999999</v>
      </c>
      <c r="G69" s="117">
        <v>186</v>
      </c>
      <c r="H69" s="117">
        <v>344.9948</v>
      </c>
      <c r="I69" s="117">
        <v>122077.721</v>
      </c>
      <c r="J69" s="117">
        <v>188</v>
      </c>
      <c r="K69" s="117">
        <v>108.8362</v>
      </c>
      <c r="L69" s="117">
        <v>45688.399999999994</v>
      </c>
      <c r="M69" s="117">
        <v>161</v>
      </c>
      <c r="N69" s="117">
        <v>275.09369999999996</v>
      </c>
      <c r="O69" s="117">
        <v>110634.31899999999</v>
      </c>
      <c r="P69" s="117">
        <v>174</v>
      </c>
      <c r="Q69" s="117">
        <v>797.3373</v>
      </c>
      <c r="R69" s="117">
        <v>153623.437</v>
      </c>
      <c r="S69" s="117">
        <v>322</v>
      </c>
      <c r="T69" s="117">
        <v>5226.7991</v>
      </c>
      <c r="U69" s="117">
        <v>1132017.551</v>
      </c>
      <c r="V69" s="119">
        <v>494</v>
      </c>
      <c r="W69" s="119">
        <v>13602.056300000002</v>
      </c>
      <c r="X69" s="120">
        <v>2659207.9930000002</v>
      </c>
      <c r="Y69" s="117">
        <v>500</v>
      </c>
      <c r="Z69" s="117">
        <v>10120.0853</v>
      </c>
      <c r="AA69" s="117">
        <v>1993965.3269999998</v>
      </c>
      <c r="AB69" s="117">
        <v>490</v>
      </c>
      <c r="AC69" s="117">
        <v>8588.681400000001</v>
      </c>
      <c r="AD69" s="117">
        <v>2221414.691</v>
      </c>
      <c r="AE69" s="117">
        <v>807</v>
      </c>
      <c r="AF69" s="117">
        <v>17856.198</v>
      </c>
      <c r="AG69" s="117">
        <v>3025745.206</v>
      </c>
      <c r="AH69" s="117">
        <v>621</v>
      </c>
      <c r="AI69" s="117">
        <v>12090.6616</v>
      </c>
      <c r="AJ69" s="117">
        <v>2046772.229</v>
      </c>
      <c r="AK69" s="117">
        <v>183</v>
      </c>
      <c r="AL69" s="117">
        <v>3767.3346000000006</v>
      </c>
      <c r="AM69" s="117">
        <v>535557.004</v>
      </c>
      <c r="AN69" s="8">
        <f>+AN63+AN65+AN67</f>
        <v>4336</v>
      </c>
      <c r="AO69" s="2">
        <f>+AO63+AO65+AO67</f>
        <v>73205.11769999999</v>
      </c>
      <c r="AP69" s="2">
        <f>+AP63+AP65+AP67</f>
        <v>14153989.057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24"/>
      <c r="H70" s="124"/>
      <c r="I70" s="10"/>
      <c r="J70" s="124"/>
      <c r="K70" s="124"/>
      <c r="L70" s="10"/>
      <c r="M70" s="124"/>
      <c r="N70" s="124"/>
      <c r="O70" s="10"/>
      <c r="P70" s="124"/>
      <c r="Q70" s="124"/>
      <c r="R70" s="10"/>
      <c r="S70" s="124"/>
      <c r="T70" s="124"/>
      <c r="U70" s="10"/>
      <c r="V70" s="125"/>
      <c r="W70" s="125"/>
      <c r="X70" s="131"/>
      <c r="Y70" s="124"/>
      <c r="Z70" s="124"/>
      <c r="AA70" s="10"/>
      <c r="AB70" s="124"/>
      <c r="AC70" s="124"/>
      <c r="AD70" s="10"/>
      <c r="AE70" s="124"/>
      <c r="AF70" s="124"/>
      <c r="AG70" s="10"/>
      <c r="AH70" s="124"/>
      <c r="AI70" s="124"/>
      <c r="AJ70" s="10"/>
      <c r="AK70" s="10"/>
      <c r="AL70" s="11"/>
      <c r="AM70" s="11"/>
      <c r="AN70" s="11">
        <f>+D70+G70+M70+P70+S70+V70+Y70+AB70+AE70+AH70+AK70</f>
        <v>0</v>
      </c>
      <c r="AO70" s="11">
        <f>+E70+H70+N70+Q70+T70+W70+Z70+AC70+AF70+AI70+AL70</f>
        <v>0</v>
      </c>
      <c r="AP70" s="11">
        <f>+F70+I70+O70+R70+U70+X70+AA70+AD70+AG70+AJ70+AM70</f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v>3379</v>
      </c>
      <c r="E71" s="11">
        <v>1533.1826</v>
      </c>
      <c r="F71" s="11">
        <v>613264.093</v>
      </c>
      <c r="G71" s="10">
        <v>3518</v>
      </c>
      <c r="H71" s="11">
        <v>1360.0446</v>
      </c>
      <c r="I71" s="11">
        <v>655016.603</v>
      </c>
      <c r="J71" s="10">
        <v>3722</v>
      </c>
      <c r="K71" s="11">
        <v>5189.891399999999</v>
      </c>
      <c r="L71" s="11">
        <v>984686.3340000001</v>
      </c>
      <c r="M71" s="10">
        <v>3872</v>
      </c>
      <c r="N71" s="11">
        <v>4370.8667</v>
      </c>
      <c r="O71" s="11">
        <v>818019.644</v>
      </c>
      <c r="P71" s="10">
        <v>3119</v>
      </c>
      <c r="Q71" s="11">
        <v>2248.2014</v>
      </c>
      <c r="R71" s="11">
        <v>740006.3080000001</v>
      </c>
      <c r="S71" s="124">
        <v>3685</v>
      </c>
      <c r="T71" s="124">
        <v>7490.6201</v>
      </c>
      <c r="U71" s="10">
        <v>1811552.17</v>
      </c>
      <c r="V71" s="125">
        <v>3587</v>
      </c>
      <c r="W71" s="125">
        <v>16983.8033</v>
      </c>
      <c r="X71" s="131">
        <v>3462697.313</v>
      </c>
      <c r="Y71" s="10">
        <v>2984</v>
      </c>
      <c r="Z71" s="11">
        <v>12339.2569</v>
      </c>
      <c r="AA71" s="11">
        <v>2628781.965</v>
      </c>
      <c r="AB71" s="10">
        <v>2279</v>
      </c>
      <c r="AC71" s="11">
        <v>10531.276300000001</v>
      </c>
      <c r="AD71" s="11">
        <v>2890012.282</v>
      </c>
      <c r="AE71" s="10">
        <v>4374</v>
      </c>
      <c r="AF71" s="11">
        <v>20735.5753</v>
      </c>
      <c r="AG71" s="11">
        <v>3686508.614</v>
      </c>
      <c r="AH71" s="10">
        <v>3727</v>
      </c>
      <c r="AI71" s="11">
        <v>15074.232499999998</v>
      </c>
      <c r="AJ71" s="11">
        <v>2901700.637</v>
      </c>
      <c r="AK71" s="10">
        <v>3649</v>
      </c>
      <c r="AL71" s="11">
        <v>5751.840400000001</v>
      </c>
      <c r="AM71" s="11">
        <v>1308162.5979999998</v>
      </c>
      <c r="AN71" s="11">
        <f>+D71+G71+J71+M71+P71+S71+V71+Y71+AB71+AE71+AH71+AK71</f>
        <v>41895</v>
      </c>
      <c r="AO71" s="11">
        <f>+E71+H71+K71+N71+Q71+T71+W71+Z71+AC71+AF71+AI71+AL71</f>
        <v>103608.79149999999</v>
      </c>
      <c r="AP71" s="11">
        <f>+F71+I71+L71+O71+R71+U71+X71+AA71+AD71+AG71+AJ71+AM71</f>
        <v>22500408.561</v>
      </c>
      <c r="AQ71" s="165" t="s">
        <v>104</v>
      </c>
      <c r="AR71" s="166" t="s">
        <v>70</v>
      </c>
      <c r="AS71" s="167" t="s">
        <v>0</v>
      </c>
      <c r="AT71" s="52"/>
    </row>
    <row r="72" spans="19:44" ht="18.75">
      <c r="S72" s="45"/>
      <c r="T72" s="45"/>
      <c r="U72" s="45"/>
      <c r="V72" s="45"/>
      <c r="W72" s="45"/>
      <c r="X72" s="106" t="s">
        <v>88</v>
      </c>
      <c r="AN72" s="107"/>
      <c r="AR72" s="106" t="s">
        <v>88</v>
      </c>
    </row>
  </sheetData>
  <sheetProtection/>
  <mergeCells count="67">
    <mergeCell ref="A1:X1"/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AR40:AR41"/>
    <mergeCell ref="AR42:AR43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R44:AR45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6:AR7"/>
    <mergeCell ref="AR8:AR9"/>
    <mergeCell ref="AR10:AR11"/>
    <mergeCell ref="AR12:AR13"/>
    <mergeCell ref="AR20:AR21"/>
    <mergeCell ref="AR22:AR23"/>
    <mergeCell ref="AR14:AR15"/>
    <mergeCell ref="AR16:AR17"/>
    <mergeCell ref="AR18:AR19"/>
    <mergeCell ref="B38:B39"/>
    <mergeCell ref="B40:B41"/>
    <mergeCell ref="B42:B43"/>
    <mergeCell ref="B44:B45"/>
    <mergeCell ref="A62:B62"/>
    <mergeCell ref="B46:B47"/>
    <mergeCell ref="B48:B49"/>
    <mergeCell ref="B50:B51"/>
    <mergeCell ref="B52:B53"/>
    <mergeCell ref="B54:B55"/>
    <mergeCell ref="A56:B57"/>
    <mergeCell ref="A59:B59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N61:AP6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pane xSplit="3" ySplit="5" topLeftCell="D6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D6" sqref="D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9.125" style="45" customWidth="1"/>
    <col min="19" max="19" width="13.375" style="47" bestFit="1" customWidth="1"/>
    <col min="20" max="20" width="16.625" style="47" customWidth="1"/>
    <col min="21" max="21" width="18.125" style="47" bestFit="1" customWidth="1"/>
    <col min="22" max="22" width="15.25390625" style="47" bestFit="1" customWidth="1"/>
    <col min="23" max="23" width="16.625" style="47" customWidth="1"/>
    <col min="24" max="24" width="18.125" style="47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8.62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73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73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85</v>
      </c>
      <c r="T3" s="55"/>
      <c r="U3" s="55"/>
      <c r="V3" s="56" t="s">
        <v>83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13">
        <v>1</v>
      </c>
      <c r="E6" s="113">
        <v>362.636</v>
      </c>
      <c r="F6" s="113">
        <v>43613.529</v>
      </c>
      <c r="G6" s="113"/>
      <c r="H6" s="113"/>
      <c r="I6" s="113"/>
      <c r="J6" s="1"/>
      <c r="K6" s="1"/>
      <c r="L6" s="1"/>
      <c r="M6" s="1"/>
      <c r="N6" s="1"/>
      <c r="O6" s="1"/>
      <c r="P6" s="113">
        <v>1</v>
      </c>
      <c r="Q6" s="113">
        <v>8.98</v>
      </c>
      <c r="R6" s="113">
        <v>1627.143</v>
      </c>
      <c r="S6" s="113">
        <v>16</v>
      </c>
      <c r="T6" s="113">
        <v>1416.858</v>
      </c>
      <c r="U6" s="113">
        <v>255820.254</v>
      </c>
      <c r="V6" s="132">
        <v>18</v>
      </c>
      <c r="W6" s="132">
        <v>1731.592</v>
      </c>
      <c r="X6" s="133">
        <v>321877.761</v>
      </c>
      <c r="Y6" s="113">
        <v>10</v>
      </c>
      <c r="Z6" s="113">
        <v>1692.739</v>
      </c>
      <c r="AA6" s="113">
        <v>241708.592</v>
      </c>
      <c r="AB6" s="113">
        <v>7</v>
      </c>
      <c r="AC6" s="113">
        <v>963.631</v>
      </c>
      <c r="AD6" s="113">
        <v>137068.332</v>
      </c>
      <c r="AE6" s="113"/>
      <c r="AF6" s="113"/>
      <c r="AG6" s="113"/>
      <c r="AH6" s="113"/>
      <c r="AI6" s="113"/>
      <c r="AJ6" s="113"/>
      <c r="AK6" s="113"/>
      <c r="AL6" s="113"/>
      <c r="AM6" s="113"/>
      <c r="AN6" s="1">
        <f>+D6+G6+J6+M6+P6+S6+V6+Y6+AB6+AE6+AH6+AK6</f>
        <v>53</v>
      </c>
      <c r="AO6" s="1">
        <f>+E6+H6+K6+N6+Q6+T6+W6+Z6+AC6+AF6+AI6+AL6</f>
        <v>6176.436000000001</v>
      </c>
      <c r="AP6" s="1">
        <f>+F6+I6+L6+O6+R6+U6+X6+AA6+AD6+AG6+AJ6+AM6</f>
        <v>1001715.6109999998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117"/>
      <c r="E7" s="117"/>
      <c r="F7" s="117"/>
      <c r="G7" s="117"/>
      <c r="H7" s="117"/>
      <c r="I7" s="117"/>
      <c r="J7" s="2"/>
      <c r="K7" s="2"/>
      <c r="L7" s="2"/>
      <c r="M7" s="2"/>
      <c r="N7" s="2"/>
      <c r="O7" s="2"/>
      <c r="P7" s="117"/>
      <c r="Q7" s="117"/>
      <c r="R7" s="117"/>
      <c r="S7" s="117">
        <v>32</v>
      </c>
      <c r="T7" s="117">
        <v>1938.95</v>
      </c>
      <c r="U7" s="117">
        <v>360411.516</v>
      </c>
      <c r="V7" s="134">
        <v>36</v>
      </c>
      <c r="W7" s="134">
        <v>8365.42</v>
      </c>
      <c r="X7" s="135">
        <v>1276337.009</v>
      </c>
      <c r="Y7" s="117">
        <v>33</v>
      </c>
      <c r="Z7" s="117">
        <v>6427.994</v>
      </c>
      <c r="AA7" s="117">
        <v>982705.264</v>
      </c>
      <c r="AB7" s="117">
        <v>9</v>
      </c>
      <c r="AC7" s="117">
        <v>923.633</v>
      </c>
      <c r="AD7" s="117">
        <v>162802.298</v>
      </c>
      <c r="AE7" s="117"/>
      <c r="AF7" s="117"/>
      <c r="AG7" s="117"/>
      <c r="AH7" s="117"/>
      <c r="AI7" s="117"/>
      <c r="AJ7" s="117"/>
      <c r="AK7" s="117"/>
      <c r="AL7" s="117"/>
      <c r="AM7" s="117"/>
      <c r="AN7" s="2">
        <f aca="true" t="shared" si="0" ref="AN7:AN60">+D7+G7+J7+M7+P7+S7+V7+Y7+AB7+AE7+AH7+AK7</f>
        <v>110</v>
      </c>
      <c r="AO7" s="2">
        <f aca="true" t="shared" si="1" ref="AO7:AO60">+E7+H7+K7+N7+Q7+T7+W7+Z7+AC7+AF7+AI7+AL7</f>
        <v>17655.997000000003</v>
      </c>
      <c r="AP7" s="2">
        <f aca="true" t="shared" si="2" ref="AP7:AP60">+F7+I7+L7+O7+R7+U7+X7+AA7+AD7+AG7+AJ7+AM7</f>
        <v>2782256.087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13">
        <v>1</v>
      </c>
      <c r="E8" s="113">
        <v>199.284</v>
      </c>
      <c r="F8" s="113">
        <v>6382.07</v>
      </c>
      <c r="G8" s="113"/>
      <c r="H8" s="113"/>
      <c r="I8" s="113"/>
      <c r="J8" s="1"/>
      <c r="K8" s="1"/>
      <c r="L8" s="1"/>
      <c r="M8" s="1"/>
      <c r="N8" s="1"/>
      <c r="O8" s="1"/>
      <c r="P8" s="113"/>
      <c r="Q8" s="113"/>
      <c r="R8" s="113"/>
      <c r="S8" s="113"/>
      <c r="T8" s="113"/>
      <c r="U8" s="113"/>
      <c r="V8" s="132"/>
      <c r="W8" s="132"/>
      <c r="X8" s="133"/>
      <c r="Y8" s="113"/>
      <c r="Z8" s="113"/>
      <c r="AA8" s="113"/>
      <c r="AB8" s="113"/>
      <c r="AC8" s="113"/>
      <c r="AD8" s="113"/>
      <c r="AE8" s="113">
        <v>7</v>
      </c>
      <c r="AF8" s="113">
        <v>816.549</v>
      </c>
      <c r="AG8" s="113">
        <v>80188.562</v>
      </c>
      <c r="AH8" s="113">
        <v>8</v>
      </c>
      <c r="AI8" s="113">
        <v>989.352</v>
      </c>
      <c r="AJ8" s="113">
        <v>61095.896</v>
      </c>
      <c r="AK8" s="113">
        <v>10</v>
      </c>
      <c r="AL8" s="113">
        <v>1326.167</v>
      </c>
      <c r="AM8" s="113">
        <v>77406.597</v>
      </c>
      <c r="AN8" s="1">
        <f t="shared" si="0"/>
        <v>26</v>
      </c>
      <c r="AO8" s="1">
        <f t="shared" si="1"/>
        <v>3331.352</v>
      </c>
      <c r="AP8" s="1">
        <f t="shared" si="2"/>
        <v>225073.125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117">
        <v>16</v>
      </c>
      <c r="E9" s="117">
        <v>3555.42</v>
      </c>
      <c r="F9" s="117">
        <v>114733.418</v>
      </c>
      <c r="G9" s="117">
        <v>3</v>
      </c>
      <c r="H9" s="117">
        <v>362.233</v>
      </c>
      <c r="I9" s="117">
        <v>22185.14</v>
      </c>
      <c r="J9" s="2"/>
      <c r="K9" s="2"/>
      <c r="L9" s="2"/>
      <c r="M9" s="2"/>
      <c r="N9" s="2"/>
      <c r="O9" s="2"/>
      <c r="P9" s="117"/>
      <c r="Q9" s="117"/>
      <c r="R9" s="117"/>
      <c r="S9" s="117">
        <v>11</v>
      </c>
      <c r="T9" s="117">
        <v>431.778</v>
      </c>
      <c r="U9" s="117">
        <v>33490.539</v>
      </c>
      <c r="V9" s="134">
        <v>2</v>
      </c>
      <c r="W9" s="134">
        <v>197.829</v>
      </c>
      <c r="X9" s="135">
        <v>12147.98</v>
      </c>
      <c r="Y9" s="117">
        <v>37</v>
      </c>
      <c r="Z9" s="117">
        <v>2824.347</v>
      </c>
      <c r="AA9" s="117">
        <v>269714.405</v>
      </c>
      <c r="AB9" s="117">
        <v>34</v>
      </c>
      <c r="AC9" s="117">
        <v>2572.889</v>
      </c>
      <c r="AD9" s="117">
        <v>239840.686</v>
      </c>
      <c r="AE9" s="117">
        <v>47</v>
      </c>
      <c r="AF9" s="117">
        <v>5708.457</v>
      </c>
      <c r="AG9" s="117">
        <v>583720.174</v>
      </c>
      <c r="AH9" s="117">
        <v>47</v>
      </c>
      <c r="AI9" s="117">
        <v>6542.973</v>
      </c>
      <c r="AJ9" s="117">
        <v>606728.926</v>
      </c>
      <c r="AK9" s="117">
        <v>49</v>
      </c>
      <c r="AL9" s="117">
        <v>7728.994</v>
      </c>
      <c r="AM9" s="117">
        <v>589220.991</v>
      </c>
      <c r="AN9" s="2">
        <f t="shared" si="0"/>
        <v>246</v>
      </c>
      <c r="AO9" s="2">
        <f t="shared" si="1"/>
        <v>29924.92</v>
      </c>
      <c r="AP9" s="2">
        <f t="shared" si="2"/>
        <v>2471782.259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13"/>
      <c r="E10" s="113"/>
      <c r="F10" s="113"/>
      <c r="G10" s="113"/>
      <c r="H10" s="113"/>
      <c r="I10" s="113"/>
      <c r="J10" s="1"/>
      <c r="K10" s="1"/>
      <c r="L10" s="1"/>
      <c r="M10" s="1"/>
      <c r="N10" s="1"/>
      <c r="O10" s="1"/>
      <c r="P10" s="113"/>
      <c r="Q10" s="113"/>
      <c r="R10" s="113"/>
      <c r="S10" s="113"/>
      <c r="T10" s="113"/>
      <c r="U10" s="113"/>
      <c r="V10" s="132"/>
      <c r="W10" s="132"/>
      <c r="X10" s="13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117"/>
      <c r="E11" s="117"/>
      <c r="F11" s="117"/>
      <c r="G11" s="117"/>
      <c r="H11" s="117"/>
      <c r="I11" s="117"/>
      <c r="J11" s="2"/>
      <c r="K11" s="2"/>
      <c r="L11" s="2"/>
      <c r="M11" s="2"/>
      <c r="N11" s="2"/>
      <c r="O11" s="2"/>
      <c r="P11" s="117"/>
      <c r="Q11" s="117"/>
      <c r="R11" s="117"/>
      <c r="S11" s="117"/>
      <c r="T11" s="117"/>
      <c r="U11" s="117"/>
      <c r="V11" s="134"/>
      <c r="W11" s="134"/>
      <c r="X11" s="135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13"/>
      <c r="E12" s="113"/>
      <c r="F12" s="113"/>
      <c r="G12" s="113"/>
      <c r="H12" s="113"/>
      <c r="I12" s="113"/>
      <c r="J12" s="1"/>
      <c r="K12" s="1"/>
      <c r="L12" s="1"/>
      <c r="M12" s="1"/>
      <c r="N12" s="1"/>
      <c r="O12" s="1"/>
      <c r="P12" s="113"/>
      <c r="Q12" s="113"/>
      <c r="R12" s="113"/>
      <c r="S12" s="113"/>
      <c r="T12" s="113"/>
      <c r="U12" s="113"/>
      <c r="V12" s="132"/>
      <c r="W12" s="132"/>
      <c r="X12" s="13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117"/>
      <c r="E13" s="117"/>
      <c r="F13" s="117"/>
      <c r="G13" s="117"/>
      <c r="H13" s="117"/>
      <c r="I13" s="117"/>
      <c r="J13" s="2"/>
      <c r="K13" s="2"/>
      <c r="L13" s="2"/>
      <c r="M13" s="2"/>
      <c r="N13" s="2"/>
      <c r="O13" s="2"/>
      <c r="P13" s="117"/>
      <c r="Q13" s="117"/>
      <c r="R13" s="117"/>
      <c r="S13" s="117"/>
      <c r="T13" s="117"/>
      <c r="U13" s="117"/>
      <c r="V13" s="134"/>
      <c r="W13" s="134"/>
      <c r="X13" s="135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13">
        <v>147</v>
      </c>
      <c r="E14" s="113">
        <v>1491.397</v>
      </c>
      <c r="F14" s="113">
        <v>245959.529</v>
      </c>
      <c r="G14" s="113">
        <v>192</v>
      </c>
      <c r="H14" s="113">
        <v>1538.973</v>
      </c>
      <c r="I14" s="113">
        <v>275148.229</v>
      </c>
      <c r="J14" s="1">
        <v>210</v>
      </c>
      <c r="K14" s="1">
        <v>2153.945</v>
      </c>
      <c r="L14" s="1">
        <v>275120.456</v>
      </c>
      <c r="M14" s="1">
        <v>173</v>
      </c>
      <c r="N14" s="1">
        <v>1708.48</v>
      </c>
      <c r="O14" s="1">
        <v>265210.612</v>
      </c>
      <c r="P14" s="113">
        <v>146</v>
      </c>
      <c r="Q14" s="113">
        <v>2002.694</v>
      </c>
      <c r="R14" s="113">
        <v>258942.578</v>
      </c>
      <c r="S14" s="113">
        <v>248</v>
      </c>
      <c r="T14" s="113">
        <v>4421.025</v>
      </c>
      <c r="U14" s="113">
        <v>700326.413</v>
      </c>
      <c r="V14" s="132">
        <v>12</v>
      </c>
      <c r="W14" s="132">
        <v>209.746</v>
      </c>
      <c r="X14" s="133">
        <v>28902.075</v>
      </c>
      <c r="Y14" s="113"/>
      <c r="Z14" s="113"/>
      <c r="AA14" s="113"/>
      <c r="AB14" s="113">
        <v>251</v>
      </c>
      <c r="AC14" s="113">
        <v>2127.078</v>
      </c>
      <c r="AD14" s="113">
        <v>371773.169</v>
      </c>
      <c r="AE14" s="113">
        <v>299</v>
      </c>
      <c r="AF14" s="113">
        <v>3122.587</v>
      </c>
      <c r="AG14" s="113">
        <v>497468.716</v>
      </c>
      <c r="AH14" s="113">
        <v>252</v>
      </c>
      <c r="AI14" s="113">
        <v>2685.601</v>
      </c>
      <c r="AJ14" s="113">
        <v>324114.207</v>
      </c>
      <c r="AK14" s="113">
        <v>263</v>
      </c>
      <c r="AL14" s="113">
        <v>3467.684</v>
      </c>
      <c r="AM14" s="113">
        <v>563379.989</v>
      </c>
      <c r="AN14" s="1">
        <f t="shared" si="0"/>
        <v>2193</v>
      </c>
      <c r="AO14" s="1">
        <f t="shared" si="1"/>
        <v>24929.21</v>
      </c>
      <c r="AP14" s="1">
        <f t="shared" si="2"/>
        <v>3806345.9729999998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117"/>
      <c r="E15" s="117"/>
      <c r="F15" s="117"/>
      <c r="G15" s="117"/>
      <c r="H15" s="117"/>
      <c r="I15" s="117"/>
      <c r="J15" s="2"/>
      <c r="K15" s="2"/>
      <c r="L15" s="2"/>
      <c r="M15" s="2"/>
      <c r="N15" s="2"/>
      <c r="O15" s="2"/>
      <c r="P15" s="117"/>
      <c r="Q15" s="117"/>
      <c r="R15" s="117"/>
      <c r="S15" s="117"/>
      <c r="T15" s="117"/>
      <c r="U15" s="117"/>
      <c r="V15" s="134"/>
      <c r="W15" s="134"/>
      <c r="X15" s="135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13">
        <v>197</v>
      </c>
      <c r="E16" s="113">
        <v>854.487</v>
      </c>
      <c r="F16" s="113">
        <v>106284.7</v>
      </c>
      <c r="G16" s="113">
        <v>222</v>
      </c>
      <c r="H16" s="113">
        <v>1313.618</v>
      </c>
      <c r="I16" s="113">
        <v>148464.793</v>
      </c>
      <c r="J16" s="1">
        <v>228</v>
      </c>
      <c r="K16" s="1">
        <v>909.368</v>
      </c>
      <c r="L16" s="1">
        <v>141933.005</v>
      </c>
      <c r="M16" s="1">
        <v>208</v>
      </c>
      <c r="N16" s="1">
        <v>1100.8</v>
      </c>
      <c r="O16" s="1">
        <v>113135.255</v>
      </c>
      <c r="P16" s="113">
        <v>204</v>
      </c>
      <c r="Q16" s="113">
        <v>1272.262</v>
      </c>
      <c r="R16" s="113">
        <v>104179.358</v>
      </c>
      <c r="S16" s="113">
        <v>240</v>
      </c>
      <c r="T16" s="113">
        <v>989.126</v>
      </c>
      <c r="U16" s="113">
        <v>134256.185</v>
      </c>
      <c r="V16" s="132">
        <v>10</v>
      </c>
      <c r="W16" s="132">
        <v>47.556</v>
      </c>
      <c r="X16" s="133">
        <v>5822.719</v>
      </c>
      <c r="Y16" s="113"/>
      <c r="Z16" s="113"/>
      <c r="AA16" s="113"/>
      <c r="AB16" s="113">
        <v>242</v>
      </c>
      <c r="AC16" s="113">
        <v>690.664</v>
      </c>
      <c r="AD16" s="113">
        <v>73501.627</v>
      </c>
      <c r="AE16" s="113">
        <v>234</v>
      </c>
      <c r="AF16" s="113">
        <v>533.515</v>
      </c>
      <c r="AG16" s="113">
        <v>105040.53</v>
      </c>
      <c r="AH16" s="113">
        <v>256</v>
      </c>
      <c r="AI16" s="113">
        <v>320.315</v>
      </c>
      <c r="AJ16" s="113">
        <v>110129.415</v>
      </c>
      <c r="AK16" s="113">
        <v>241</v>
      </c>
      <c r="AL16" s="113">
        <v>310.817</v>
      </c>
      <c r="AM16" s="113">
        <v>114603.294</v>
      </c>
      <c r="AN16" s="1">
        <f t="shared" si="0"/>
        <v>2282</v>
      </c>
      <c r="AO16" s="1">
        <f t="shared" si="1"/>
        <v>8342.527999999998</v>
      </c>
      <c r="AP16" s="1">
        <f t="shared" si="2"/>
        <v>1157350.881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117"/>
      <c r="E17" s="117"/>
      <c r="F17" s="117"/>
      <c r="G17" s="117"/>
      <c r="H17" s="117"/>
      <c r="I17" s="117"/>
      <c r="J17" s="2"/>
      <c r="K17" s="2"/>
      <c r="L17" s="2"/>
      <c r="M17" s="2"/>
      <c r="N17" s="2"/>
      <c r="O17" s="2"/>
      <c r="P17" s="117"/>
      <c r="Q17" s="117"/>
      <c r="R17" s="117"/>
      <c r="S17" s="117"/>
      <c r="T17" s="117"/>
      <c r="U17" s="117"/>
      <c r="V17" s="134"/>
      <c r="W17" s="134"/>
      <c r="X17" s="135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13">
        <v>187</v>
      </c>
      <c r="E18" s="113">
        <v>209.729</v>
      </c>
      <c r="F18" s="113">
        <v>56593.011</v>
      </c>
      <c r="G18" s="113">
        <v>222</v>
      </c>
      <c r="H18" s="113">
        <v>241.498</v>
      </c>
      <c r="I18" s="113">
        <v>57763.371</v>
      </c>
      <c r="J18" s="1">
        <v>55</v>
      </c>
      <c r="K18" s="1">
        <v>45.382</v>
      </c>
      <c r="L18" s="1">
        <v>10871.115</v>
      </c>
      <c r="M18" s="1">
        <v>32</v>
      </c>
      <c r="N18" s="1">
        <v>43.883</v>
      </c>
      <c r="O18" s="1">
        <v>6490.245</v>
      </c>
      <c r="P18" s="113">
        <v>95</v>
      </c>
      <c r="Q18" s="113">
        <v>113.71</v>
      </c>
      <c r="R18" s="113">
        <v>14985.444</v>
      </c>
      <c r="S18" s="113">
        <v>272</v>
      </c>
      <c r="T18" s="113">
        <v>472.496</v>
      </c>
      <c r="U18" s="113">
        <v>53648.365</v>
      </c>
      <c r="V18" s="132">
        <v>200</v>
      </c>
      <c r="W18" s="132">
        <v>193.598</v>
      </c>
      <c r="X18" s="133">
        <v>36342.66</v>
      </c>
      <c r="Y18" s="113">
        <v>193</v>
      </c>
      <c r="Z18" s="113">
        <v>139.746</v>
      </c>
      <c r="AA18" s="113">
        <v>32246.724</v>
      </c>
      <c r="AB18" s="113">
        <v>194</v>
      </c>
      <c r="AC18" s="113">
        <v>133.647</v>
      </c>
      <c r="AD18" s="113">
        <v>26617.838</v>
      </c>
      <c r="AE18" s="113">
        <v>241</v>
      </c>
      <c r="AF18" s="113">
        <v>200.99</v>
      </c>
      <c r="AG18" s="113">
        <v>48494.447</v>
      </c>
      <c r="AH18" s="113">
        <v>206</v>
      </c>
      <c r="AI18" s="113">
        <v>151.449</v>
      </c>
      <c r="AJ18" s="113">
        <v>41521.063</v>
      </c>
      <c r="AK18" s="113">
        <v>201</v>
      </c>
      <c r="AL18" s="113">
        <v>184.432</v>
      </c>
      <c r="AM18" s="113">
        <v>54646.581</v>
      </c>
      <c r="AN18" s="1">
        <f t="shared" si="0"/>
        <v>2098</v>
      </c>
      <c r="AO18" s="1">
        <f t="shared" si="1"/>
        <v>2130.56</v>
      </c>
      <c r="AP18" s="1">
        <f t="shared" si="2"/>
        <v>440220.864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117"/>
      <c r="E19" s="117"/>
      <c r="F19" s="117"/>
      <c r="G19" s="117"/>
      <c r="H19" s="117"/>
      <c r="I19" s="117"/>
      <c r="J19" s="2"/>
      <c r="K19" s="2"/>
      <c r="L19" s="2"/>
      <c r="M19" s="2"/>
      <c r="N19" s="2"/>
      <c r="O19" s="2"/>
      <c r="P19" s="117"/>
      <c r="Q19" s="117"/>
      <c r="R19" s="117"/>
      <c r="S19" s="117"/>
      <c r="T19" s="117"/>
      <c r="U19" s="117"/>
      <c r="V19" s="134"/>
      <c r="W19" s="134"/>
      <c r="X19" s="135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13"/>
      <c r="E20" s="113"/>
      <c r="F20" s="113"/>
      <c r="G20" s="113"/>
      <c r="H20" s="113"/>
      <c r="I20" s="113"/>
      <c r="J20" s="1"/>
      <c r="K20" s="1"/>
      <c r="L20" s="1"/>
      <c r="M20" s="1"/>
      <c r="N20" s="1"/>
      <c r="O20" s="1"/>
      <c r="P20" s="113"/>
      <c r="Q20" s="113"/>
      <c r="R20" s="113"/>
      <c r="S20" s="113"/>
      <c r="T20" s="113"/>
      <c r="U20" s="113"/>
      <c r="V20" s="132"/>
      <c r="W20" s="132"/>
      <c r="X20" s="13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>
        <v>1</v>
      </c>
      <c r="AI20" s="113">
        <v>1.231</v>
      </c>
      <c r="AJ20" s="113">
        <v>93.064</v>
      </c>
      <c r="AK20" s="113">
        <v>17</v>
      </c>
      <c r="AL20" s="113">
        <v>286.819</v>
      </c>
      <c r="AM20" s="113">
        <v>19513.73</v>
      </c>
      <c r="AN20" s="1">
        <f t="shared" si="0"/>
        <v>18</v>
      </c>
      <c r="AO20" s="1">
        <f t="shared" si="1"/>
        <v>288.05</v>
      </c>
      <c r="AP20" s="1">
        <f t="shared" si="2"/>
        <v>19606.793999999998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117"/>
      <c r="E21" s="117"/>
      <c r="F21" s="117"/>
      <c r="G21" s="117"/>
      <c r="H21" s="117"/>
      <c r="I21" s="117"/>
      <c r="J21" s="2"/>
      <c r="K21" s="2"/>
      <c r="L21" s="2"/>
      <c r="M21" s="2"/>
      <c r="N21" s="2"/>
      <c r="O21" s="2"/>
      <c r="P21" s="117"/>
      <c r="Q21" s="117"/>
      <c r="R21" s="117"/>
      <c r="S21" s="117"/>
      <c r="T21" s="117"/>
      <c r="U21" s="117"/>
      <c r="V21" s="134"/>
      <c r="W21" s="134"/>
      <c r="X21" s="135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>
        <v>8</v>
      </c>
      <c r="AL21" s="117">
        <v>101.946</v>
      </c>
      <c r="AM21" s="117">
        <v>7084.106</v>
      </c>
      <c r="AN21" s="2">
        <f t="shared" si="0"/>
        <v>8</v>
      </c>
      <c r="AO21" s="2">
        <f t="shared" si="1"/>
        <v>101.946</v>
      </c>
      <c r="AP21" s="2">
        <f t="shared" si="2"/>
        <v>7084.106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13"/>
      <c r="E22" s="113"/>
      <c r="F22" s="113"/>
      <c r="G22" s="113"/>
      <c r="H22" s="113"/>
      <c r="I22" s="113"/>
      <c r="J22" s="1">
        <v>183</v>
      </c>
      <c r="K22" s="1">
        <v>97.523</v>
      </c>
      <c r="L22" s="1">
        <v>49105.636</v>
      </c>
      <c r="M22" s="1">
        <v>657</v>
      </c>
      <c r="N22" s="1">
        <v>579.758</v>
      </c>
      <c r="O22" s="1">
        <v>213886.689</v>
      </c>
      <c r="P22" s="113">
        <v>952</v>
      </c>
      <c r="Q22" s="113">
        <v>1622.203</v>
      </c>
      <c r="R22" s="113">
        <v>141947.322</v>
      </c>
      <c r="S22" s="113"/>
      <c r="T22" s="113"/>
      <c r="U22" s="113"/>
      <c r="V22" s="132"/>
      <c r="W22" s="132"/>
      <c r="X22" s="13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">
        <f t="shared" si="0"/>
        <v>1792</v>
      </c>
      <c r="AO22" s="1">
        <f t="shared" si="1"/>
        <v>2299.484</v>
      </c>
      <c r="AP22" s="1">
        <f t="shared" si="2"/>
        <v>404939.647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117"/>
      <c r="E23" s="117"/>
      <c r="F23" s="117"/>
      <c r="G23" s="117"/>
      <c r="H23" s="117"/>
      <c r="I23" s="117"/>
      <c r="J23" s="2"/>
      <c r="K23" s="2"/>
      <c r="L23" s="2"/>
      <c r="M23" s="2"/>
      <c r="N23" s="2"/>
      <c r="O23" s="2"/>
      <c r="P23" s="117">
        <v>2</v>
      </c>
      <c r="Q23" s="117">
        <v>0.151</v>
      </c>
      <c r="R23" s="117">
        <v>26.849</v>
      </c>
      <c r="S23" s="117"/>
      <c r="T23" s="117"/>
      <c r="U23" s="117"/>
      <c r="V23" s="134"/>
      <c r="W23" s="134"/>
      <c r="X23" s="135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2">
        <f t="shared" si="0"/>
        <v>2</v>
      </c>
      <c r="AO23" s="2">
        <f t="shared" si="1"/>
        <v>0.151</v>
      </c>
      <c r="AP23" s="2">
        <f t="shared" si="2"/>
        <v>26.849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13"/>
      <c r="E24" s="113"/>
      <c r="F24" s="113"/>
      <c r="G24" s="113"/>
      <c r="H24" s="113"/>
      <c r="I24" s="113"/>
      <c r="J24" s="1"/>
      <c r="K24" s="1"/>
      <c r="L24" s="1"/>
      <c r="M24" s="1"/>
      <c r="N24" s="1"/>
      <c r="O24" s="1"/>
      <c r="P24" s="113"/>
      <c r="Q24" s="113"/>
      <c r="R24" s="113"/>
      <c r="S24" s="113"/>
      <c r="T24" s="113"/>
      <c r="U24" s="113"/>
      <c r="V24" s="132"/>
      <c r="W24" s="132"/>
      <c r="X24" s="13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117"/>
      <c r="E25" s="117"/>
      <c r="F25" s="117"/>
      <c r="G25" s="117"/>
      <c r="H25" s="117"/>
      <c r="I25" s="117"/>
      <c r="J25" s="2"/>
      <c r="K25" s="2"/>
      <c r="L25" s="2"/>
      <c r="M25" s="2"/>
      <c r="N25" s="2"/>
      <c r="O25" s="2"/>
      <c r="P25" s="117"/>
      <c r="Q25" s="117"/>
      <c r="R25" s="117"/>
      <c r="S25" s="117"/>
      <c r="T25" s="117"/>
      <c r="U25" s="117"/>
      <c r="V25" s="134"/>
      <c r="W25" s="134"/>
      <c r="X25" s="135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13"/>
      <c r="E26" s="113"/>
      <c r="F26" s="113"/>
      <c r="G26" s="113"/>
      <c r="H26" s="113"/>
      <c r="I26" s="113"/>
      <c r="J26" s="1"/>
      <c r="K26" s="1"/>
      <c r="L26" s="1"/>
      <c r="M26" s="1"/>
      <c r="N26" s="1"/>
      <c r="O26" s="1"/>
      <c r="P26" s="113"/>
      <c r="Q26" s="113"/>
      <c r="R26" s="113"/>
      <c r="S26" s="113"/>
      <c r="T26" s="113"/>
      <c r="U26" s="113"/>
      <c r="V26" s="132"/>
      <c r="W26" s="132"/>
      <c r="X26" s="13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117"/>
      <c r="E27" s="117"/>
      <c r="F27" s="117"/>
      <c r="G27" s="117"/>
      <c r="H27" s="117"/>
      <c r="I27" s="117"/>
      <c r="J27" s="2"/>
      <c r="K27" s="2"/>
      <c r="L27" s="2"/>
      <c r="M27" s="2"/>
      <c r="N27" s="2"/>
      <c r="O27" s="2"/>
      <c r="P27" s="117"/>
      <c r="Q27" s="117"/>
      <c r="R27" s="117"/>
      <c r="S27" s="117"/>
      <c r="T27" s="117"/>
      <c r="U27" s="117"/>
      <c r="V27" s="134"/>
      <c r="W27" s="134"/>
      <c r="X27" s="135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13"/>
      <c r="E28" s="113"/>
      <c r="F28" s="113"/>
      <c r="G28" s="113"/>
      <c r="H28" s="113"/>
      <c r="I28" s="113"/>
      <c r="J28" s="1"/>
      <c r="K28" s="1"/>
      <c r="L28" s="1"/>
      <c r="M28" s="1"/>
      <c r="N28" s="1"/>
      <c r="O28" s="1"/>
      <c r="P28" s="113"/>
      <c r="Q28" s="113"/>
      <c r="R28" s="113"/>
      <c r="S28" s="113"/>
      <c r="T28" s="113"/>
      <c r="U28" s="113"/>
      <c r="V28" s="132"/>
      <c r="W28" s="132"/>
      <c r="X28" s="13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117"/>
      <c r="E29" s="117"/>
      <c r="F29" s="117"/>
      <c r="G29" s="117"/>
      <c r="H29" s="117"/>
      <c r="I29" s="117"/>
      <c r="J29" s="2"/>
      <c r="K29" s="2"/>
      <c r="L29" s="2"/>
      <c r="M29" s="2"/>
      <c r="N29" s="2"/>
      <c r="O29" s="2"/>
      <c r="P29" s="117"/>
      <c r="Q29" s="117"/>
      <c r="R29" s="117"/>
      <c r="S29" s="117"/>
      <c r="T29" s="117"/>
      <c r="U29" s="117"/>
      <c r="V29" s="134"/>
      <c r="W29" s="134"/>
      <c r="X29" s="135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13"/>
      <c r="E30" s="113"/>
      <c r="F30" s="113"/>
      <c r="G30" s="113"/>
      <c r="H30" s="113"/>
      <c r="I30" s="113"/>
      <c r="J30" s="1"/>
      <c r="K30" s="1"/>
      <c r="L30" s="1"/>
      <c r="M30" s="1"/>
      <c r="N30" s="1"/>
      <c r="O30" s="1"/>
      <c r="P30" s="113"/>
      <c r="Q30" s="113"/>
      <c r="R30" s="113"/>
      <c r="S30" s="113"/>
      <c r="T30" s="113"/>
      <c r="U30" s="113"/>
      <c r="V30" s="132"/>
      <c r="W30" s="132"/>
      <c r="X30" s="13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">
        <f t="shared" si="0"/>
        <v>0</v>
      </c>
      <c r="AO30" s="1">
        <f t="shared" si="1"/>
        <v>0</v>
      </c>
      <c r="AP30" s="1">
        <f t="shared" si="2"/>
        <v>0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117"/>
      <c r="E31" s="117"/>
      <c r="F31" s="117"/>
      <c r="G31" s="117"/>
      <c r="H31" s="117"/>
      <c r="I31" s="117"/>
      <c r="J31" s="2"/>
      <c r="K31" s="2"/>
      <c r="L31" s="2"/>
      <c r="M31" s="2"/>
      <c r="N31" s="2"/>
      <c r="O31" s="2"/>
      <c r="P31" s="117"/>
      <c r="Q31" s="117"/>
      <c r="R31" s="117"/>
      <c r="S31" s="117"/>
      <c r="T31" s="117"/>
      <c r="U31" s="117"/>
      <c r="V31" s="134"/>
      <c r="W31" s="134"/>
      <c r="X31" s="135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13">
        <v>37</v>
      </c>
      <c r="E32" s="113">
        <v>202.484</v>
      </c>
      <c r="F32" s="113">
        <v>9918.165</v>
      </c>
      <c r="G32" s="113"/>
      <c r="H32" s="113"/>
      <c r="I32" s="113"/>
      <c r="J32" s="1"/>
      <c r="K32" s="1"/>
      <c r="L32" s="1"/>
      <c r="M32" s="1">
        <v>148</v>
      </c>
      <c r="N32" s="1">
        <v>28.912</v>
      </c>
      <c r="O32" s="1">
        <v>19705.933</v>
      </c>
      <c r="P32" s="113">
        <v>201</v>
      </c>
      <c r="Q32" s="113">
        <v>2018.158</v>
      </c>
      <c r="R32" s="113">
        <v>145381.797</v>
      </c>
      <c r="S32" s="113">
        <v>252</v>
      </c>
      <c r="T32" s="113">
        <v>2692.764</v>
      </c>
      <c r="U32" s="113">
        <v>178611.571</v>
      </c>
      <c r="V32" s="132">
        <v>240</v>
      </c>
      <c r="W32" s="132">
        <v>4351.552</v>
      </c>
      <c r="X32" s="133">
        <v>387072.777</v>
      </c>
      <c r="Y32" s="113">
        <v>229</v>
      </c>
      <c r="Z32" s="113">
        <v>2521.651</v>
      </c>
      <c r="AA32" s="113">
        <v>288616.2</v>
      </c>
      <c r="AB32" s="113">
        <v>227</v>
      </c>
      <c r="AC32" s="113">
        <v>1274.587</v>
      </c>
      <c r="AD32" s="113">
        <v>105908.148</v>
      </c>
      <c r="AE32" s="113">
        <v>247</v>
      </c>
      <c r="AF32" s="113">
        <v>1253.606</v>
      </c>
      <c r="AG32" s="113">
        <v>108847.78</v>
      </c>
      <c r="AH32" s="113">
        <v>232</v>
      </c>
      <c r="AI32" s="113">
        <v>781.634</v>
      </c>
      <c r="AJ32" s="113">
        <v>125199.801</v>
      </c>
      <c r="AK32" s="113">
        <v>136</v>
      </c>
      <c r="AL32" s="113">
        <v>1717.821</v>
      </c>
      <c r="AM32" s="113">
        <v>81557.122</v>
      </c>
      <c r="AN32" s="1">
        <f t="shared" si="0"/>
        <v>1949</v>
      </c>
      <c r="AO32" s="1">
        <f t="shared" si="1"/>
        <v>16843.168999999998</v>
      </c>
      <c r="AP32" s="1">
        <f t="shared" si="2"/>
        <v>1450819.294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117"/>
      <c r="E33" s="117"/>
      <c r="F33" s="117"/>
      <c r="G33" s="117"/>
      <c r="H33" s="117"/>
      <c r="I33" s="117"/>
      <c r="J33" s="2"/>
      <c r="K33" s="2"/>
      <c r="L33" s="2"/>
      <c r="M33" s="2"/>
      <c r="N33" s="2"/>
      <c r="O33" s="2"/>
      <c r="P33" s="117"/>
      <c r="Q33" s="117"/>
      <c r="R33" s="117"/>
      <c r="S33" s="117"/>
      <c r="T33" s="117"/>
      <c r="U33" s="117"/>
      <c r="V33" s="119"/>
      <c r="W33" s="119"/>
      <c r="X33" s="120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13"/>
      <c r="E34" s="113"/>
      <c r="F34" s="113"/>
      <c r="G34" s="113"/>
      <c r="H34" s="113"/>
      <c r="I34" s="113"/>
      <c r="J34" s="1"/>
      <c r="K34" s="1"/>
      <c r="L34" s="1"/>
      <c r="M34" s="1"/>
      <c r="N34" s="1"/>
      <c r="O34" s="1"/>
      <c r="P34" s="113"/>
      <c r="Q34" s="113"/>
      <c r="R34" s="113"/>
      <c r="S34" s="113"/>
      <c r="T34" s="113"/>
      <c r="U34" s="113"/>
      <c r="V34" s="115"/>
      <c r="W34" s="115"/>
      <c r="X34" s="14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">
        <f t="shared" si="0"/>
        <v>0</v>
      </c>
      <c r="AO34" s="1">
        <f t="shared" si="1"/>
        <v>0</v>
      </c>
      <c r="AP34" s="1">
        <f t="shared" si="2"/>
        <v>0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117"/>
      <c r="E35" s="117"/>
      <c r="F35" s="117"/>
      <c r="G35" s="117"/>
      <c r="H35" s="117"/>
      <c r="I35" s="117"/>
      <c r="J35" s="2"/>
      <c r="K35" s="2"/>
      <c r="L35" s="2"/>
      <c r="M35" s="2"/>
      <c r="N35" s="2"/>
      <c r="O35" s="2"/>
      <c r="P35" s="117"/>
      <c r="Q35" s="117"/>
      <c r="R35" s="117"/>
      <c r="S35" s="117"/>
      <c r="T35" s="117"/>
      <c r="U35" s="117"/>
      <c r="V35" s="119"/>
      <c r="W35" s="119"/>
      <c r="X35" s="120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13"/>
      <c r="E36" s="113"/>
      <c r="F36" s="113"/>
      <c r="G36" s="113">
        <v>8</v>
      </c>
      <c r="H36" s="113">
        <v>8.131</v>
      </c>
      <c r="I36" s="113">
        <v>460.986</v>
      </c>
      <c r="J36" s="1">
        <v>229</v>
      </c>
      <c r="K36" s="1">
        <v>488.307</v>
      </c>
      <c r="L36" s="143">
        <v>34762.732</v>
      </c>
      <c r="M36" s="141">
        <v>209</v>
      </c>
      <c r="N36" s="1">
        <v>210.664</v>
      </c>
      <c r="O36" s="1">
        <v>14979.014</v>
      </c>
      <c r="P36" s="113">
        <v>29</v>
      </c>
      <c r="Q36" s="113">
        <v>32.038</v>
      </c>
      <c r="R36" s="113">
        <v>2338.346</v>
      </c>
      <c r="S36" s="113"/>
      <c r="T36" s="113"/>
      <c r="U36" s="113"/>
      <c r="V36" s="115"/>
      <c r="W36" s="115"/>
      <c r="X36" s="14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">
        <f t="shared" si="0"/>
        <v>475</v>
      </c>
      <c r="AO36" s="1">
        <f t="shared" si="1"/>
        <v>739.14</v>
      </c>
      <c r="AP36" s="1">
        <f t="shared" si="2"/>
        <v>52541.078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117"/>
      <c r="E37" s="117"/>
      <c r="F37" s="117"/>
      <c r="G37" s="117"/>
      <c r="H37" s="117"/>
      <c r="I37" s="117"/>
      <c r="J37" s="2"/>
      <c r="K37" s="2"/>
      <c r="L37" s="2"/>
      <c r="M37" s="2"/>
      <c r="N37" s="2"/>
      <c r="O37" s="2"/>
      <c r="P37" s="117"/>
      <c r="Q37" s="117"/>
      <c r="R37" s="117"/>
      <c r="S37" s="117"/>
      <c r="T37" s="117"/>
      <c r="U37" s="117"/>
      <c r="V37" s="119"/>
      <c r="W37" s="119"/>
      <c r="X37" s="120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13"/>
      <c r="E38" s="113"/>
      <c r="F38" s="113"/>
      <c r="G38" s="113"/>
      <c r="H38" s="113"/>
      <c r="I38" s="113"/>
      <c r="J38" s="1">
        <v>35</v>
      </c>
      <c r="K38" s="1">
        <v>221.37</v>
      </c>
      <c r="L38" s="1">
        <v>13031.999</v>
      </c>
      <c r="M38" s="1">
        <v>55</v>
      </c>
      <c r="N38" s="1">
        <v>364.08</v>
      </c>
      <c r="O38" s="1">
        <v>22520.023</v>
      </c>
      <c r="P38" s="113"/>
      <c r="Q38" s="113"/>
      <c r="R38" s="113"/>
      <c r="S38" s="113"/>
      <c r="T38" s="113"/>
      <c r="U38" s="113"/>
      <c r="V38" s="115"/>
      <c r="W38" s="115"/>
      <c r="X38" s="14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">
        <f t="shared" si="0"/>
        <v>90</v>
      </c>
      <c r="AO38" s="1">
        <f t="shared" si="1"/>
        <v>585.45</v>
      </c>
      <c r="AP38" s="1">
        <f t="shared" si="2"/>
        <v>35552.022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117"/>
      <c r="E39" s="117"/>
      <c r="F39" s="117"/>
      <c r="G39" s="117"/>
      <c r="H39" s="117"/>
      <c r="I39" s="117"/>
      <c r="J39" s="2"/>
      <c r="K39" s="2"/>
      <c r="L39" s="2"/>
      <c r="M39" s="2"/>
      <c r="N39" s="2"/>
      <c r="O39" s="2"/>
      <c r="P39" s="117"/>
      <c r="Q39" s="117"/>
      <c r="R39" s="117"/>
      <c r="S39" s="117"/>
      <c r="T39" s="117"/>
      <c r="U39" s="117"/>
      <c r="V39" s="119"/>
      <c r="W39" s="119"/>
      <c r="X39" s="120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2">
        <f t="shared" si="0"/>
        <v>0</v>
      </c>
      <c r="AO39" s="2">
        <f t="shared" si="1"/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13"/>
      <c r="E40" s="113"/>
      <c r="F40" s="113"/>
      <c r="G40" s="113"/>
      <c r="H40" s="113"/>
      <c r="I40" s="113"/>
      <c r="J40" s="1"/>
      <c r="K40" s="1"/>
      <c r="L40" s="1"/>
      <c r="M40" s="1"/>
      <c r="N40" s="1"/>
      <c r="O40" s="1"/>
      <c r="P40" s="113"/>
      <c r="Q40" s="113"/>
      <c r="R40" s="113"/>
      <c r="S40" s="113"/>
      <c r="T40" s="113"/>
      <c r="U40" s="113"/>
      <c r="V40" s="115"/>
      <c r="W40" s="115"/>
      <c r="X40" s="14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">
        <f t="shared" si="0"/>
        <v>0</v>
      </c>
      <c r="AO40" s="1">
        <f t="shared" si="1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117"/>
      <c r="E41" s="117"/>
      <c r="F41" s="117"/>
      <c r="G41" s="117"/>
      <c r="H41" s="117"/>
      <c r="I41" s="117"/>
      <c r="J41" s="2"/>
      <c r="K41" s="2"/>
      <c r="L41" s="2"/>
      <c r="M41" s="2"/>
      <c r="N41" s="2"/>
      <c r="O41" s="2"/>
      <c r="P41" s="117"/>
      <c r="Q41" s="117"/>
      <c r="R41" s="117"/>
      <c r="S41" s="117"/>
      <c r="T41" s="117"/>
      <c r="U41" s="117"/>
      <c r="V41" s="119"/>
      <c r="W41" s="119"/>
      <c r="X41" s="120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2">
        <f t="shared" si="0"/>
        <v>0</v>
      </c>
      <c r="AO41" s="2">
        <f t="shared" si="1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13"/>
      <c r="E42" s="113"/>
      <c r="F42" s="113"/>
      <c r="G42" s="113"/>
      <c r="H42" s="113"/>
      <c r="I42" s="113"/>
      <c r="J42" s="1"/>
      <c r="K42" s="1"/>
      <c r="L42" s="1"/>
      <c r="M42" s="1"/>
      <c r="N42" s="1"/>
      <c r="O42" s="1"/>
      <c r="P42" s="113"/>
      <c r="Q42" s="113"/>
      <c r="R42" s="113"/>
      <c r="S42" s="113"/>
      <c r="T42" s="113"/>
      <c r="U42" s="113"/>
      <c r="V42" s="115"/>
      <c r="W42" s="115"/>
      <c r="X42" s="14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">
        <f t="shared" si="0"/>
        <v>0</v>
      </c>
      <c r="AO42" s="1">
        <f t="shared" si="1"/>
        <v>0</v>
      </c>
      <c r="AP42" s="1">
        <f t="shared" si="2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117"/>
      <c r="E43" s="117"/>
      <c r="F43" s="117"/>
      <c r="G43" s="117"/>
      <c r="H43" s="117"/>
      <c r="I43" s="117"/>
      <c r="J43" s="2"/>
      <c r="K43" s="2"/>
      <c r="L43" s="2"/>
      <c r="M43" s="2"/>
      <c r="N43" s="2"/>
      <c r="O43" s="2"/>
      <c r="P43" s="117"/>
      <c r="Q43" s="117"/>
      <c r="R43" s="117"/>
      <c r="S43" s="117"/>
      <c r="T43" s="117"/>
      <c r="U43" s="117"/>
      <c r="V43" s="119"/>
      <c r="W43" s="119"/>
      <c r="X43" s="120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2">
        <f t="shared" si="0"/>
        <v>0</v>
      </c>
      <c r="AO43" s="2">
        <f t="shared" si="1"/>
        <v>0</v>
      </c>
      <c r="AP43" s="2">
        <f t="shared" si="2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13"/>
      <c r="E44" s="113"/>
      <c r="F44" s="113"/>
      <c r="G44" s="113"/>
      <c r="H44" s="113"/>
      <c r="I44" s="113"/>
      <c r="J44" s="1"/>
      <c r="K44" s="1"/>
      <c r="L44" s="1"/>
      <c r="M44" s="1"/>
      <c r="N44" s="1"/>
      <c r="O44" s="1"/>
      <c r="P44" s="113"/>
      <c r="Q44" s="113"/>
      <c r="R44" s="113"/>
      <c r="S44" s="113"/>
      <c r="T44" s="113"/>
      <c r="U44" s="113"/>
      <c r="V44" s="115"/>
      <c r="W44" s="115"/>
      <c r="X44" s="14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">
        <f t="shared" si="0"/>
        <v>0</v>
      </c>
      <c r="AO44" s="1">
        <f t="shared" si="1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117"/>
      <c r="E45" s="117"/>
      <c r="F45" s="117"/>
      <c r="G45" s="117"/>
      <c r="H45" s="117"/>
      <c r="I45" s="117"/>
      <c r="J45" s="2"/>
      <c r="K45" s="2"/>
      <c r="L45" s="2"/>
      <c r="M45" s="2"/>
      <c r="N45" s="2"/>
      <c r="O45" s="2"/>
      <c r="P45" s="117"/>
      <c r="Q45" s="117"/>
      <c r="R45" s="117"/>
      <c r="S45" s="117"/>
      <c r="T45" s="117"/>
      <c r="U45" s="117"/>
      <c r="V45" s="119"/>
      <c r="W45" s="119"/>
      <c r="X45" s="120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2">
        <f t="shared" si="0"/>
        <v>0</v>
      </c>
      <c r="AO45" s="2">
        <f t="shared" si="1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13"/>
      <c r="E46" s="113"/>
      <c r="F46" s="113"/>
      <c r="G46" s="113"/>
      <c r="H46" s="113"/>
      <c r="I46" s="113"/>
      <c r="J46" s="1"/>
      <c r="K46" s="1"/>
      <c r="L46" s="1"/>
      <c r="M46" s="1"/>
      <c r="N46" s="1"/>
      <c r="O46" s="1"/>
      <c r="P46" s="113"/>
      <c r="Q46" s="113"/>
      <c r="R46" s="113"/>
      <c r="S46" s="113"/>
      <c r="T46" s="113"/>
      <c r="U46" s="113"/>
      <c r="V46" s="115"/>
      <c r="W46" s="115"/>
      <c r="X46" s="14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">
        <f t="shared" si="0"/>
        <v>0</v>
      </c>
      <c r="AO46" s="1">
        <f t="shared" si="1"/>
        <v>0</v>
      </c>
      <c r="AP46" s="1">
        <f t="shared" si="2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117"/>
      <c r="E47" s="117"/>
      <c r="F47" s="117"/>
      <c r="G47" s="117"/>
      <c r="H47" s="117"/>
      <c r="I47" s="117"/>
      <c r="J47" s="2"/>
      <c r="K47" s="2"/>
      <c r="L47" s="2"/>
      <c r="M47" s="2"/>
      <c r="N47" s="2"/>
      <c r="O47" s="2"/>
      <c r="P47" s="117"/>
      <c r="Q47" s="117"/>
      <c r="R47" s="117"/>
      <c r="S47" s="117"/>
      <c r="T47" s="117"/>
      <c r="U47" s="117"/>
      <c r="V47" s="119"/>
      <c r="W47" s="119"/>
      <c r="X47" s="120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2">
        <f t="shared" si="0"/>
        <v>0</v>
      </c>
      <c r="AO47" s="2">
        <f t="shared" si="1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13">
        <v>7</v>
      </c>
      <c r="E48" s="113">
        <v>0.35</v>
      </c>
      <c r="F48" s="113">
        <v>344.82</v>
      </c>
      <c r="G48" s="113"/>
      <c r="H48" s="113"/>
      <c r="I48" s="113"/>
      <c r="J48" s="1"/>
      <c r="K48" s="1"/>
      <c r="L48" s="1"/>
      <c r="M48" s="1"/>
      <c r="N48" s="1"/>
      <c r="O48" s="1"/>
      <c r="P48" s="113"/>
      <c r="Q48" s="113"/>
      <c r="R48" s="113"/>
      <c r="S48" s="113">
        <v>29</v>
      </c>
      <c r="T48" s="113">
        <v>8.327</v>
      </c>
      <c r="U48" s="113">
        <v>1931.801</v>
      </c>
      <c r="V48" s="132">
        <v>443</v>
      </c>
      <c r="W48" s="132">
        <v>126.011</v>
      </c>
      <c r="X48" s="133">
        <v>44255.746</v>
      </c>
      <c r="Y48" s="113">
        <v>592</v>
      </c>
      <c r="Z48" s="113">
        <v>331.741</v>
      </c>
      <c r="AA48" s="113">
        <v>102987.948</v>
      </c>
      <c r="AB48" s="113">
        <v>422</v>
      </c>
      <c r="AC48" s="113">
        <v>247.832</v>
      </c>
      <c r="AD48" s="113">
        <v>93347.563</v>
      </c>
      <c r="AE48" s="113">
        <v>119</v>
      </c>
      <c r="AF48" s="113">
        <v>38.437</v>
      </c>
      <c r="AG48" s="113">
        <v>13118.742</v>
      </c>
      <c r="AH48" s="113">
        <v>8</v>
      </c>
      <c r="AI48" s="113">
        <v>2.185</v>
      </c>
      <c r="AJ48" s="113">
        <v>1197.315</v>
      </c>
      <c r="AK48" s="113">
        <v>44</v>
      </c>
      <c r="AL48" s="113">
        <v>4.615</v>
      </c>
      <c r="AM48" s="113">
        <v>4554.06</v>
      </c>
      <c r="AN48" s="1">
        <f t="shared" si="0"/>
        <v>1664</v>
      </c>
      <c r="AO48" s="1">
        <f t="shared" si="1"/>
        <v>759.4979999999999</v>
      </c>
      <c r="AP48" s="1">
        <f t="shared" si="2"/>
        <v>261737.995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117"/>
      <c r="E49" s="117"/>
      <c r="F49" s="117"/>
      <c r="G49" s="117"/>
      <c r="H49" s="117"/>
      <c r="I49" s="117"/>
      <c r="J49" s="2"/>
      <c r="K49" s="2"/>
      <c r="L49" s="2"/>
      <c r="M49" s="2"/>
      <c r="N49" s="2"/>
      <c r="O49" s="2"/>
      <c r="P49" s="117"/>
      <c r="Q49" s="117"/>
      <c r="R49" s="117"/>
      <c r="S49" s="117"/>
      <c r="T49" s="117"/>
      <c r="U49" s="117"/>
      <c r="V49" s="119"/>
      <c r="W49" s="119"/>
      <c r="X49" s="120"/>
      <c r="Y49" s="117">
        <v>1</v>
      </c>
      <c r="Z49" s="117">
        <v>0.32</v>
      </c>
      <c r="AA49" s="117">
        <v>154.455</v>
      </c>
      <c r="AB49" s="117">
        <v>2</v>
      </c>
      <c r="AC49" s="117">
        <v>0.2</v>
      </c>
      <c r="AD49" s="117">
        <v>66.15</v>
      </c>
      <c r="AE49" s="117"/>
      <c r="AF49" s="117"/>
      <c r="AG49" s="117"/>
      <c r="AH49" s="117"/>
      <c r="AI49" s="117"/>
      <c r="AJ49" s="117"/>
      <c r="AK49" s="117"/>
      <c r="AL49" s="117"/>
      <c r="AM49" s="117"/>
      <c r="AN49" s="2">
        <f t="shared" si="0"/>
        <v>3</v>
      </c>
      <c r="AO49" s="2">
        <f t="shared" si="1"/>
        <v>0.52</v>
      </c>
      <c r="AP49" s="2">
        <f t="shared" si="2"/>
        <v>220.60500000000002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13"/>
      <c r="E50" s="113"/>
      <c r="F50" s="113"/>
      <c r="G50" s="113"/>
      <c r="H50" s="113"/>
      <c r="I50" s="113"/>
      <c r="J50" s="1"/>
      <c r="K50" s="1"/>
      <c r="L50" s="1"/>
      <c r="M50" s="1"/>
      <c r="N50" s="1"/>
      <c r="O50" s="1"/>
      <c r="P50" s="113"/>
      <c r="Q50" s="113"/>
      <c r="R50" s="113"/>
      <c r="S50" s="113"/>
      <c r="T50" s="113"/>
      <c r="U50" s="113"/>
      <c r="V50" s="115"/>
      <c r="W50" s="115"/>
      <c r="X50" s="14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">
        <f t="shared" si="0"/>
        <v>0</v>
      </c>
      <c r="AO50" s="1">
        <f t="shared" si="1"/>
        <v>0</v>
      </c>
      <c r="AP50" s="1">
        <f t="shared" si="2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117"/>
      <c r="E51" s="117"/>
      <c r="F51" s="117"/>
      <c r="G51" s="117"/>
      <c r="H51" s="117"/>
      <c r="I51" s="117"/>
      <c r="J51" s="2"/>
      <c r="K51" s="2"/>
      <c r="L51" s="2"/>
      <c r="M51" s="2"/>
      <c r="N51" s="2"/>
      <c r="O51" s="2"/>
      <c r="P51" s="117"/>
      <c r="Q51" s="117"/>
      <c r="R51" s="117"/>
      <c r="S51" s="117"/>
      <c r="T51" s="117"/>
      <c r="U51" s="117"/>
      <c r="V51" s="119"/>
      <c r="W51" s="119"/>
      <c r="X51" s="120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2">
        <f t="shared" si="0"/>
        <v>0</v>
      </c>
      <c r="AO51" s="2">
        <f t="shared" si="1"/>
        <v>0</v>
      </c>
      <c r="AP51" s="2">
        <f t="shared" si="2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13"/>
      <c r="E52" s="113"/>
      <c r="F52" s="113"/>
      <c r="G52" s="113"/>
      <c r="H52" s="113"/>
      <c r="I52" s="113"/>
      <c r="J52" s="1"/>
      <c r="K52" s="1"/>
      <c r="L52" s="1"/>
      <c r="M52" s="1"/>
      <c r="N52" s="1"/>
      <c r="O52" s="1"/>
      <c r="P52" s="113"/>
      <c r="Q52" s="113"/>
      <c r="R52" s="113"/>
      <c r="S52" s="113"/>
      <c r="T52" s="113"/>
      <c r="U52" s="113"/>
      <c r="V52" s="115"/>
      <c r="W52" s="115"/>
      <c r="X52" s="14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">
        <f t="shared" si="0"/>
        <v>0</v>
      </c>
      <c r="AO52" s="1">
        <f t="shared" si="1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117"/>
      <c r="E53" s="117"/>
      <c r="F53" s="117"/>
      <c r="G53" s="117"/>
      <c r="H53" s="117"/>
      <c r="I53" s="117"/>
      <c r="J53" s="2"/>
      <c r="K53" s="2"/>
      <c r="L53" s="2"/>
      <c r="M53" s="2"/>
      <c r="N53" s="2"/>
      <c r="O53" s="2"/>
      <c r="P53" s="117"/>
      <c r="Q53" s="117"/>
      <c r="R53" s="117"/>
      <c r="S53" s="117"/>
      <c r="T53" s="117"/>
      <c r="U53" s="117"/>
      <c r="V53" s="134">
        <v>9</v>
      </c>
      <c r="W53" s="134">
        <v>272.057</v>
      </c>
      <c r="X53" s="135">
        <v>36576.967</v>
      </c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2">
        <f t="shared" si="0"/>
        <v>9</v>
      </c>
      <c r="AO53" s="2">
        <f t="shared" si="1"/>
        <v>272.057</v>
      </c>
      <c r="AP53" s="2">
        <f t="shared" si="2"/>
        <v>36576.967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13"/>
      <c r="E54" s="113"/>
      <c r="F54" s="113"/>
      <c r="G54" s="113"/>
      <c r="H54" s="113"/>
      <c r="I54" s="113"/>
      <c r="J54" s="1"/>
      <c r="K54" s="1"/>
      <c r="L54" s="1"/>
      <c r="M54" s="1"/>
      <c r="N54" s="1"/>
      <c r="O54" s="1"/>
      <c r="P54" s="113"/>
      <c r="Q54" s="113"/>
      <c r="R54" s="113"/>
      <c r="S54" s="113"/>
      <c r="T54" s="113"/>
      <c r="U54" s="113"/>
      <c r="V54" s="115"/>
      <c r="W54" s="115"/>
      <c r="X54" s="14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">
        <f t="shared" si="0"/>
        <v>0</v>
      </c>
      <c r="AO54" s="1">
        <f t="shared" si="1"/>
        <v>0</v>
      </c>
      <c r="AP54" s="1">
        <f t="shared" si="2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117"/>
      <c r="E55" s="117"/>
      <c r="F55" s="117"/>
      <c r="G55" s="117"/>
      <c r="H55" s="117"/>
      <c r="I55" s="117"/>
      <c r="J55" s="2"/>
      <c r="K55" s="2"/>
      <c r="L55" s="2"/>
      <c r="M55" s="2"/>
      <c r="N55" s="2"/>
      <c r="O55" s="2"/>
      <c r="P55" s="117"/>
      <c r="Q55" s="117"/>
      <c r="R55" s="117"/>
      <c r="S55" s="117"/>
      <c r="T55" s="117"/>
      <c r="U55" s="117"/>
      <c r="V55" s="119"/>
      <c r="W55" s="119"/>
      <c r="X55" s="120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2">
        <f t="shared" si="0"/>
        <v>0</v>
      </c>
      <c r="AO55" s="2">
        <f t="shared" si="1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13"/>
      <c r="E56" s="113"/>
      <c r="F56" s="113"/>
      <c r="G56" s="113"/>
      <c r="H56" s="113"/>
      <c r="I56" s="113"/>
      <c r="J56" s="1"/>
      <c r="K56" s="1"/>
      <c r="L56" s="1"/>
      <c r="M56" s="1"/>
      <c r="N56" s="1"/>
      <c r="O56" s="1"/>
      <c r="P56" s="113"/>
      <c r="Q56" s="113"/>
      <c r="R56" s="113"/>
      <c r="S56" s="113"/>
      <c r="T56" s="113"/>
      <c r="U56" s="113"/>
      <c r="V56" s="115"/>
      <c r="W56" s="115"/>
      <c r="X56" s="14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">
        <f t="shared" si="0"/>
        <v>0</v>
      </c>
      <c r="AO56" s="1">
        <f t="shared" si="1"/>
        <v>0</v>
      </c>
      <c r="AP56" s="1">
        <f t="shared" si="2"/>
        <v>0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117"/>
      <c r="E57" s="117"/>
      <c r="F57" s="117"/>
      <c r="G57" s="117"/>
      <c r="H57" s="117"/>
      <c r="I57" s="117"/>
      <c r="J57" s="2"/>
      <c r="K57" s="2"/>
      <c r="L57" s="2"/>
      <c r="M57" s="2"/>
      <c r="N57" s="2"/>
      <c r="O57" s="2"/>
      <c r="P57" s="117"/>
      <c r="Q57" s="117"/>
      <c r="R57" s="117"/>
      <c r="S57" s="117"/>
      <c r="T57" s="117"/>
      <c r="U57" s="117"/>
      <c r="V57" s="119"/>
      <c r="W57" s="119"/>
      <c r="X57" s="120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2">
        <f t="shared" si="0"/>
        <v>0</v>
      </c>
      <c r="AO57" s="2">
        <f t="shared" si="1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122">
        <v>24</v>
      </c>
      <c r="E58" s="122">
        <v>36.306</v>
      </c>
      <c r="F58" s="122">
        <v>11018.046</v>
      </c>
      <c r="G58" s="122">
        <v>1</v>
      </c>
      <c r="H58" s="122">
        <v>0.976</v>
      </c>
      <c r="I58" s="122">
        <v>227.85</v>
      </c>
      <c r="J58" s="3"/>
      <c r="K58" s="3"/>
      <c r="L58" s="3"/>
      <c r="M58" s="3"/>
      <c r="N58" s="3"/>
      <c r="O58" s="3"/>
      <c r="P58" s="122"/>
      <c r="Q58" s="122"/>
      <c r="R58" s="122"/>
      <c r="S58" s="122">
        <v>3</v>
      </c>
      <c r="T58" s="122">
        <v>8.59</v>
      </c>
      <c r="U58" s="122">
        <v>2301.79</v>
      </c>
      <c r="V58" s="136">
        <v>31</v>
      </c>
      <c r="W58" s="136">
        <v>30.75</v>
      </c>
      <c r="X58" s="137">
        <v>11081.04</v>
      </c>
      <c r="Y58" s="122">
        <v>42</v>
      </c>
      <c r="Z58" s="122">
        <v>58.916</v>
      </c>
      <c r="AA58" s="122">
        <v>18983.948</v>
      </c>
      <c r="AB58" s="122">
        <v>31</v>
      </c>
      <c r="AC58" s="122">
        <v>55.398</v>
      </c>
      <c r="AD58" s="122">
        <v>14103.071</v>
      </c>
      <c r="AE58" s="122">
        <v>93</v>
      </c>
      <c r="AF58" s="122">
        <v>134.041</v>
      </c>
      <c r="AG58" s="122">
        <v>42632.003</v>
      </c>
      <c r="AH58" s="122">
        <v>102</v>
      </c>
      <c r="AI58" s="122">
        <v>173.081</v>
      </c>
      <c r="AJ58" s="122">
        <v>68165.534</v>
      </c>
      <c r="AK58" s="122">
        <v>88</v>
      </c>
      <c r="AL58" s="122">
        <v>123.82</v>
      </c>
      <c r="AM58" s="122">
        <v>53895.019</v>
      </c>
      <c r="AN58" s="3">
        <f t="shared" si="0"/>
        <v>415</v>
      </c>
      <c r="AO58" s="3">
        <f t="shared" si="1"/>
        <v>621.8779999999999</v>
      </c>
      <c r="AP58" s="3">
        <f t="shared" si="2"/>
        <v>222408.301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13"/>
      <c r="E59" s="113"/>
      <c r="F59" s="113"/>
      <c r="G59" s="113"/>
      <c r="H59" s="113"/>
      <c r="I59" s="113"/>
      <c r="J59" s="1"/>
      <c r="K59" s="27"/>
      <c r="L59" s="1"/>
      <c r="M59" s="1"/>
      <c r="N59" s="27"/>
      <c r="O59" s="1"/>
      <c r="P59" s="113"/>
      <c r="Q59" s="113"/>
      <c r="R59" s="113"/>
      <c r="S59" s="113"/>
      <c r="T59" s="113"/>
      <c r="U59" s="113"/>
      <c r="V59" s="132"/>
      <c r="W59" s="132"/>
      <c r="X59" s="13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">
        <f t="shared" si="0"/>
        <v>0</v>
      </c>
      <c r="AO59" s="1">
        <f t="shared" si="1"/>
        <v>0</v>
      </c>
      <c r="AP59" s="1">
        <f t="shared" si="2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117">
        <v>3</v>
      </c>
      <c r="E60" s="117">
        <v>24.923</v>
      </c>
      <c r="F60" s="117">
        <v>5436.89</v>
      </c>
      <c r="G60" s="117">
        <v>6</v>
      </c>
      <c r="H60" s="117">
        <v>33.448</v>
      </c>
      <c r="I60" s="117">
        <v>7379.349</v>
      </c>
      <c r="J60" s="2">
        <v>6</v>
      </c>
      <c r="K60" s="2">
        <v>31.081</v>
      </c>
      <c r="L60" s="2">
        <v>7950.643</v>
      </c>
      <c r="M60" s="2">
        <v>3</v>
      </c>
      <c r="N60" s="2">
        <v>6.403</v>
      </c>
      <c r="O60" s="2">
        <v>1522.154</v>
      </c>
      <c r="P60" s="117"/>
      <c r="Q60" s="117"/>
      <c r="R60" s="117"/>
      <c r="S60" s="117">
        <v>9</v>
      </c>
      <c r="T60" s="117">
        <v>72.266</v>
      </c>
      <c r="U60" s="117">
        <v>20349.935</v>
      </c>
      <c r="V60" s="134">
        <v>11</v>
      </c>
      <c r="W60" s="134">
        <v>73.939</v>
      </c>
      <c r="X60" s="135">
        <v>22823.011</v>
      </c>
      <c r="Y60" s="117">
        <v>13</v>
      </c>
      <c r="Z60" s="117">
        <v>68.687</v>
      </c>
      <c r="AA60" s="117">
        <v>21178.827</v>
      </c>
      <c r="AB60" s="117">
        <v>11</v>
      </c>
      <c r="AC60" s="117">
        <v>57.611</v>
      </c>
      <c r="AD60" s="117">
        <v>17981.766</v>
      </c>
      <c r="AE60" s="117">
        <v>12</v>
      </c>
      <c r="AF60" s="117">
        <v>64.077</v>
      </c>
      <c r="AG60" s="117">
        <v>18455.05</v>
      </c>
      <c r="AH60" s="117">
        <v>14</v>
      </c>
      <c r="AI60" s="117">
        <v>49.895</v>
      </c>
      <c r="AJ60" s="117">
        <v>17795.696</v>
      </c>
      <c r="AK60" s="117">
        <v>7</v>
      </c>
      <c r="AL60" s="117">
        <v>33.635</v>
      </c>
      <c r="AM60" s="117">
        <v>16313.851</v>
      </c>
      <c r="AN60" s="2">
        <f t="shared" si="0"/>
        <v>95</v>
      </c>
      <c r="AO60" s="2">
        <f t="shared" si="1"/>
        <v>515.965</v>
      </c>
      <c r="AP60" s="2">
        <f t="shared" si="2"/>
        <v>157187.17200000002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122">
        <v>601</v>
      </c>
      <c r="E61" s="122">
        <v>3356.673</v>
      </c>
      <c r="F61" s="122">
        <v>480113.87</v>
      </c>
      <c r="G61" s="122">
        <v>645</v>
      </c>
      <c r="H61" s="122">
        <v>3103.196</v>
      </c>
      <c r="I61" s="122">
        <v>482065.22899999993</v>
      </c>
      <c r="J61" s="3">
        <v>940</v>
      </c>
      <c r="K61" s="3">
        <v>3915.8950000000004</v>
      </c>
      <c r="L61" s="3">
        <v>524824.943</v>
      </c>
      <c r="M61" s="3">
        <v>1482</v>
      </c>
      <c r="N61" s="3">
        <v>4036.5769999999993</v>
      </c>
      <c r="O61" s="3">
        <v>655927.771</v>
      </c>
      <c r="P61" s="122">
        <v>1631</v>
      </c>
      <c r="Q61" s="122">
        <v>7070.044999999999</v>
      </c>
      <c r="R61" s="122">
        <v>669401.988</v>
      </c>
      <c r="S61" s="122">
        <v>1060</v>
      </c>
      <c r="T61" s="122">
        <v>10009.186</v>
      </c>
      <c r="U61" s="122">
        <v>1326896.379</v>
      </c>
      <c r="V61" s="123">
        <v>954</v>
      </c>
      <c r="W61" s="123">
        <v>6690.805</v>
      </c>
      <c r="X61" s="20">
        <v>835354.778</v>
      </c>
      <c r="Y61" s="122">
        <v>1066</v>
      </c>
      <c r="Z61" s="122">
        <v>4744.793000000001</v>
      </c>
      <c r="AA61" s="122">
        <v>684543.412</v>
      </c>
      <c r="AB61" s="122">
        <v>1374</v>
      </c>
      <c r="AC61" s="122">
        <v>5492.837</v>
      </c>
      <c r="AD61" s="122">
        <v>822319.748</v>
      </c>
      <c r="AE61" s="122">
        <v>1240</v>
      </c>
      <c r="AF61" s="122">
        <v>6099.724999999999</v>
      </c>
      <c r="AG61" s="122">
        <v>895790.7800000001</v>
      </c>
      <c r="AH61" s="122">
        <v>1065</v>
      </c>
      <c r="AI61" s="122">
        <v>5104.848</v>
      </c>
      <c r="AJ61" s="122">
        <v>731516.2949999999</v>
      </c>
      <c r="AK61" s="122">
        <v>1000</v>
      </c>
      <c r="AL61" s="122">
        <v>7422.175</v>
      </c>
      <c r="AM61" s="122">
        <v>969556.3919999999</v>
      </c>
      <c r="AN61" s="3">
        <f>+D61+G61+M61+P61+S61+V61+Y61+AB61+AE61+AH61+AK61+J61</f>
        <v>13058</v>
      </c>
      <c r="AO61" s="3">
        <f>AO6+AO8+AO10+AO12+AO14+AO16+AO18+AO20+AO22+AO24+AO26+AO28+AO30+AO32+AO34+AO36+AO38+AO40+AO42+AO44+AO46+AO48+AO50+AO52+AO54+AO56+AO58</f>
        <v>67046.75499999999</v>
      </c>
      <c r="AP61" s="3">
        <f>AP6+AP8+AP10+AP12+AP14+AP16+AP18+AP20+AP22+AP24+AP26+AP28+AP30+AP32+AP34+AP36+AP38+AP40+AP42+AP44+AP46+AP48+AP50+AP52+AP54+AP56+AP58</f>
        <v>9078311.584999999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5">
        <v>0</v>
      </c>
      <c r="W62" s="115">
        <v>0</v>
      </c>
      <c r="X62" s="14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">
        <f aca="true" t="shared" si="3" ref="AN62:AN67">+D62+G62+M62+P62+S62+V62+Y62+AB62+AE62+AH62+AK62</f>
        <v>0</v>
      </c>
      <c r="AO62" s="1">
        <f>+E62+H62+N62+Q62+T62+W62+Z62+AC62+AF62+AI62+AL62</f>
        <v>0</v>
      </c>
      <c r="AP62" s="1"/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117">
        <v>19</v>
      </c>
      <c r="E63" s="117">
        <v>3580.343</v>
      </c>
      <c r="F63" s="117">
        <v>120170.308</v>
      </c>
      <c r="G63" s="117">
        <v>9</v>
      </c>
      <c r="H63" s="117">
        <v>395.681</v>
      </c>
      <c r="I63" s="117">
        <v>29564.489</v>
      </c>
      <c r="J63" s="2">
        <v>6</v>
      </c>
      <c r="K63" s="2">
        <v>31.081</v>
      </c>
      <c r="L63" s="2">
        <v>7950.643</v>
      </c>
      <c r="M63" s="2">
        <v>3</v>
      </c>
      <c r="N63" s="2">
        <v>6.403</v>
      </c>
      <c r="O63" s="2">
        <v>1522.154</v>
      </c>
      <c r="P63" s="117">
        <v>2</v>
      </c>
      <c r="Q63" s="117">
        <v>0.151</v>
      </c>
      <c r="R63" s="117">
        <v>26.849</v>
      </c>
      <c r="S63" s="117">
        <v>52</v>
      </c>
      <c r="T63" s="117">
        <v>2442.994</v>
      </c>
      <c r="U63" s="117">
        <v>414251.99</v>
      </c>
      <c r="V63" s="119">
        <v>58</v>
      </c>
      <c r="W63" s="119">
        <v>8909.245</v>
      </c>
      <c r="X63" s="120">
        <v>1347884.967</v>
      </c>
      <c r="Y63" s="117">
        <v>84</v>
      </c>
      <c r="Z63" s="117">
        <v>9321.348</v>
      </c>
      <c r="AA63" s="117">
        <v>1273752.9510000001</v>
      </c>
      <c r="AB63" s="117">
        <v>56</v>
      </c>
      <c r="AC63" s="117">
        <v>3554.3329999999996</v>
      </c>
      <c r="AD63" s="117">
        <v>420690.9</v>
      </c>
      <c r="AE63" s="117">
        <v>59</v>
      </c>
      <c r="AF63" s="117">
        <v>5772.534000000001</v>
      </c>
      <c r="AG63" s="117">
        <v>602175.224</v>
      </c>
      <c r="AH63" s="117">
        <v>61</v>
      </c>
      <c r="AI63" s="117">
        <v>6592.868</v>
      </c>
      <c r="AJ63" s="117">
        <v>624524.622</v>
      </c>
      <c r="AK63" s="117">
        <v>64</v>
      </c>
      <c r="AL63" s="117">
        <v>7864.575</v>
      </c>
      <c r="AM63" s="117">
        <v>612618.9480000001</v>
      </c>
      <c r="AN63" s="8">
        <f>+D63+G63+M63+P63+S63+V63+Y63+AB63+AE63+AH63+AK63+J63</f>
        <v>473</v>
      </c>
      <c r="AO63" s="2">
        <f>+AO7+AO9+AO11+AO13+AO15+AO17+AO19+AO21+AO23+AO25+AO27+AO29+AO31+AO33+AO35+AO37+AO39+AO41+AO43+AO45+AO47+AO49+AO51+AO53+AO55+AO57+AO60</f>
        <v>48471.556</v>
      </c>
      <c r="AP63" s="2">
        <f>+AP7+AP9+AP11+AP13+AP15+AP17+AP19+AP21+AP23+AP25+AP27+AP29+AP31+AP33+AP35+AP37+AP39+AP41+AP43+AP45+AP47+AP49+AP51+AP53+AP55+AP57+AP60</f>
        <v>5455134.045000001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13">
        <v>2156</v>
      </c>
      <c r="E64" s="113">
        <v>532.791</v>
      </c>
      <c r="F64" s="113">
        <v>120310.693</v>
      </c>
      <c r="G64" s="113">
        <v>2278</v>
      </c>
      <c r="H64" s="113">
        <v>615.378</v>
      </c>
      <c r="I64" s="113">
        <v>120742.189</v>
      </c>
      <c r="J64" s="1">
        <v>2035</v>
      </c>
      <c r="K64" s="1">
        <v>332.607</v>
      </c>
      <c r="L64" s="1">
        <v>97387.079</v>
      </c>
      <c r="M64" s="1">
        <v>2300</v>
      </c>
      <c r="N64" s="1">
        <v>431.229</v>
      </c>
      <c r="O64" s="1">
        <v>225338.232</v>
      </c>
      <c r="P64" s="113">
        <v>3345</v>
      </c>
      <c r="Q64" s="113">
        <v>954.91</v>
      </c>
      <c r="R64" s="113">
        <v>341539.693</v>
      </c>
      <c r="S64" s="113">
        <v>4977</v>
      </c>
      <c r="T64" s="113">
        <v>1813.258</v>
      </c>
      <c r="U64" s="113">
        <v>593048.963</v>
      </c>
      <c r="V64" s="132">
        <v>3717</v>
      </c>
      <c r="W64" s="132">
        <v>1762.411</v>
      </c>
      <c r="X64" s="133">
        <v>672972.995</v>
      </c>
      <c r="Y64" s="113">
        <v>2753</v>
      </c>
      <c r="Z64" s="113">
        <v>576.836</v>
      </c>
      <c r="AA64" s="113">
        <v>217006.186</v>
      </c>
      <c r="AB64" s="113">
        <v>2021</v>
      </c>
      <c r="AC64" s="113">
        <v>307.221</v>
      </c>
      <c r="AD64" s="113">
        <v>63105.849</v>
      </c>
      <c r="AE64" s="113">
        <v>3862</v>
      </c>
      <c r="AF64" s="113">
        <v>1125.554</v>
      </c>
      <c r="AG64" s="113">
        <v>283517.572</v>
      </c>
      <c r="AH64" s="113">
        <v>3437</v>
      </c>
      <c r="AI64" s="113">
        <v>646.329</v>
      </c>
      <c r="AJ64" s="113">
        <v>232557.055</v>
      </c>
      <c r="AK64" s="113">
        <v>2317</v>
      </c>
      <c r="AL64" s="113">
        <v>278.407</v>
      </c>
      <c r="AM64" s="113">
        <v>124533.773</v>
      </c>
      <c r="AN64" s="9">
        <f>+D64+G64+J64+M64+P64+S64+V64+Y64+AB64+AE64+AH64+AK64</f>
        <v>35198</v>
      </c>
      <c r="AO64" s="9">
        <f aca="true" t="shared" si="4" ref="AO64:AP67">+E64+H64+K64+N64+Q64+T64+W64+Z64+AC64+AF64+AI64+AL64</f>
        <v>9376.930999999999</v>
      </c>
      <c r="AP64" s="1">
        <f t="shared" si="4"/>
        <v>3092060.2790000006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117">
        <v>64</v>
      </c>
      <c r="E65" s="117">
        <v>223.516</v>
      </c>
      <c r="F65" s="117">
        <v>18941.389</v>
      </c>
      <c r="G65" s="117">
        <v>60</v>
      </c>
      <c r="H65" s="117">
        <v>509.455</v>
      </c>
      <c r="I65" s="117">
        <v>27322.614</v>
      </c>
      <c r="J65" s="2">
        <v>75</v>
      </c>
      <c r="K65" s="2">
        <v>488.17</v>
      </c>
      <c r="L65" s="2">
        <v>33578.936</v>
      </c>
      <c r="M65" s="2">
        <v>68</v>
      </c>
      <c r="N65" s="2">
        <v>470.827</v>
      </c>
      <c r="O65" s="2">
        <v>32011.669</v>
      </c>
      <c r="P65" s="117">
        <v>91</v>
      </c>
      <c r="Q65" s="117">
        <v>620.426</v>
      </c>
      <c r="R65" s="117">
        <v>47707.47</v>
      </c>
      <c r="S65" s="117">
        <v>103</v>
      </c>
      <c r="T65" s="117">
        <v>534.809</v>
      </c>
      <c r="U65" s="117">
        <v>56868.93</v>
      </c>
      <c r="V65" s="134">
        <v>42</v>
      </c>
      <c r="W65" s="134">
        <v>11.411</v>
      </c>
      <c r="X65" s="135">
        <v>1932.997</v>
      </c>
      <c r="Y65" s="117">
        <v>41</v>
      </c>
      <c r="Z65" s="117">
        <v>3.619</v>
      </c>
      <c r="AA65" s="117">
        <v>1461.562</v>
      </c>
      <c r="AB65" s="117">
        <v>107</v>
      </c>
      <c r="AC65" s="117">
        <v>259.696</v>
      </c>
      <c r="AD65" s="117">
        <v>37732.676</v>
      </c>
      <c r="AE65" s="117">
        <v>98</v>
      </c>
      <c r="AF65" s="117">
        <v>238.61</v>
      </c>
      <c r="AG65" s="117">
        <v>38348.286</v>
      </c>
      <c r="AH65" s="117">
        <v>95</v>
      </c>
      <c r="AI65" s="117">
        <v>207.562</v>
      </c>
      <c r="AJ65" s="117">
        <v>26322.396</v>
      </c>
      <c r="AK65" s="117">
        <v>70</v>
      </c>
      <c r="AL65" s="117">
        <v>128.459</v>
      </c>
      <c r="AM65" s="117">
        <v>24789.959</v>
      </c>
      <c r="AN65" s="2">
        <f>+D65+G65+J65+M65+P65+S65+V65+Y65+AB65+AE65+AH65+AK65</f>
        <v>914</v>
      </c>
      <c r="AO65" s="2">
        <f t="shared" si="4"/>
        <v>3696.5600000000004</v>
      </c>
      <c r="AP65" s="2">
        <f t="shared" si="4"/>
        <v>347018.884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"/>
      <c r="N66" s="1"/>
      <c r="O66" s="1"/>
      <c r="P66" s="113"/>
      <c r="Q66" s="113"/>
      <c r="R66" s="113"/>
      <c r="S66" s="113"/>
      <c r="T66" s="113"/>
      <c r="U66" s="113"/>
      <c r="V66" s="115"/>
      <c r="W66" s="115"/>
      <c r="X66" s="14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">
        <f t="shared" si="3"/>
        <v>0</v>
      </c>
      <c r="AO66" s="1">
        <f t="shared" si="4"/>
        <v>0</v>
      </c>
      <c r="AP66" s="1">
        <f t="shared" si="4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117"/>
      <c r="H67" s="117"/>
      <c r="I67" s="117"/>
      <c r="J67" s="117"/>
      <c r="K67" s="117"/>
      <c r="L67" s="117"/>
      <c r="M67" s="2"/>
      <c r="N67" s="2"/>
      <c r="O67" s="2"/>
      <c r="P67" s="117"/>
      <c r="Q67" s="117"/>
      <c r="R67" s="117"/>
      <c r="S67" s="117"/>
      <c r="T67" s="117"/>
      <c r="U67" s="117"/>
      <c r="V67" s="119"/>
      <c r="W67" s="119"/>
      <c r="X67" s="120"/>
      <c r="Y67" s="117"/>
      <c r="Z67" s="117"/>
      <c r="AA67" s="117"/>
      <c r="AB67" s="2"/>
      <c r="AC67" s="2"/>
      <c r="AD67" s="2"/>
      <c r="AE67" s="117"/>
      <c r="AF67" s="117"/>
      <c r="AG67" s="117"/>
      <c r="AH67" s="117"/>
      <c r="AI67" s="117"/>
      <c r="AJ67" s="117"/>
      <c r="AK67" s="117"/>
      <c r="AL67" s="117"/>
      <c r="AM67" s="117"/>
      <c r="AN67" s="2">
        <f t="shared" si="3"/>
        <v>0</v>
      </c>
      <c r="AO67" s="2">
        <f t="shared" si="4"/>
        <v>0</v>
      </c>
      <c r="AP67" s="2">
        <f t="shared" si="4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109</v>
      </c>
      <c r="B68" s="180"/>
      <c r="C68" s="112" t="s">
        <v>23</v>
      </c>
      <c r="D68" s="1">
        <v>2757</v>
      </c>
      <c r="E68" s="1">
        <v>3889.464</v>
      </c>
      <c r="F68" s="1">
        <v>600424.563</v>
      </c>
      <c r="G68" s="113">
        <v>2923</v>
      </c>
      <c r="H68" s="113">
        <v>3718.574</v>
      </c>
      <c r="I68" s="113">
        <v>602807.418</v>
      </c>
      <c r="J68" s="113">
        <v>2975</v>
      </c>
      <c r="K68" s="113">
        <v>4248.502</v>
      </c>
      <c r="L68" s="113">
        <v>622212.022</v>
      </c>
      <c r="M68" s="113">
        <v>3782</v>
      </c>
      <c r="N68" s="113">
        <v>4467.806</v>
      </c>
      <c r="O68" s="113">
        <v>881266.0029999999</v>
      </c>
      <c r="P68" s="113">
        <v>4976</v>
      </c>
      <c r="Q68" s="113">
        <v>8024.954999999999</v>
      </c>
      <c r="R68" s="113">
        <v>1010941.6810000001</v>
      </c>
      <c r="S68" s="113">
        <v>6037</v>
      </c>
      <c r="T68" s="113">
        <v>11822.444</v>
      </c>
      <c r="U68" s="113">
        <v>1919945.342</v>
      </c>
      <c r="V68" s="115">
        <v>4671</v>
      </c>
      <c r="W68" s="115">
        <v>8453.216</v>
      </c>
      <c r="X68" s="14">
        <v>1508327.773</v>
      </c>
      <c r="Y68" s="113">
        <v>3819</v>
      </c>
      <c r="Z68" s="113">
        <v>5321.629000000001</v>
      </c>
      <c r="AA68" s="113">
        <v>901549.598</v>
      </c>
      <c r="AB68" s="1">
        <v>3395</v>
      </c>
      <c r="AC68" s="1">
        <v>5800.058000000001</v>
      </c>
      <c r="AD68" s="1">
        <v>885425.5970000001</v>
      </c>
      <c r="AE68" s="113">
        <v>5102</v>
      </c>
      <c r="AF68" s="113">
        <v>7225.2789999999995</v>
      </c>
      <c r="AG68" s="113">
        <v>1179308.3520000002</v>
      </c>
      <c r="AH68" s="113">
        <v>4502</v>
      </c>
      <c r="AI68" s="113">
        <v>5751.177</v>
      </c>
      <c r="AJ68" s="113">
        <v>964073.3499999999</v>
      </c>
      <c r="AK68" s="113">
        <v>3317</v>
      </c>
      <c r="AL68" s="113">
        <v>7700.582</v>
      </c>
      <c r="AM68" s="113">
        <v>1094090.1649999998</v>
      </c>
      <c r="AN68" s="9">
        <f>+AN61+AN64+AN66</f>
        <v>48256</v>
      </c>
      <c r="AO68" s="1">
        <f>+AO61+AO64+AO66</f>
        <v>76423.68599999999</v>
      </c>
      <c r="AP68" s="1">
        <f>+AP61+AP64+AP66</f>
        <v>12170371.864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v>83</v>
      </c>
      <c r="E69" s="2">
        <v>3803.859</v>
      </c>
      <c r="F69" s="2">
        <v>139111.69700000001</v>
      </c>
      <c r="G69" s="117">
        <v>69</v>
      </c>
      <c r="H69" s="117">
        <v>905.136</v>
      </c>
      <c r="I69" s="117">
        <v>56887.103</v>
      </c>
      <c r="J69" s="117">
        <v>81</v>
      </c>
      <c r="K69" s="117">
        <v>519.251</v>
      </c>
      <c r="L69" s="117">
        <v>41529.579</v>
      </c>
      <c r="M69" s="117">
        <v>71</v>
      </c>
      <c r="N69" s="117">
        <v>477.23</v>
      </c>
      <c r="O69" s="117">
        <v>33533.823000000004</v>
      </c>
      <c r="P69" s="117">
        <v>93</v>
      </c>
      <c r="Q69" s="117">
        <v>620.577</v>
      </c>
      <c r="R69" s="117">
        <v>47734.319</v>
      </c>
      <c r="S69" s="117">
        <v>155</v>
      </c>
      <c r="T69" s="117">
        <v>2977.803</v>
      </c>
      <c r="U69" s="117">
        <v>471120.92</v>
      </c>
      <c r="V69" s="119">
        <v>100</v>
      </c>
      <c r="W69" s="119">
        <v>8920.656</v>
      </c>
      <c r="X69" s="120">
        <v>1349817.964</v>
      </c>
      <c r="Y69" s="117">
        <v>125</v>
      </c>
      <c r="Z69" s="117">
        <v>9324.967</v>
      </c>
      <c r="AA69" s="117">
        <v>1275214.513</v>
      </c>
      <c r="AB69" s="2">
        <v>163</v>
      </c>
      <c r="AC69" s="2">
        <v>3814.0289999999995</v>
      </c>
      <c r="AD69" s="2">
        <v>458423.576</v>
      </c>
      <c r="AE69" s="117">
        <v>157</v>
      </c>
      <c r="AF69" s="117">
        <v>6011.144</v>
      </c>
      <c r="AG69" s="117">
        <v>640523.51</v>
      </c>
      <c r="AH69" s="117">
        <v>156</v>
      </c>
      <c r="AI69" s="117">
        <v>6800.43</v>
      </c>
      <c r="AJ69" s="117">
        <v>650847.0179999999</v>
      </c>
      <c r="AK69" s="117">
        <v>134</v>
      </c>
      <c r="AL69" s="117">
        <v>7993.034</v>
      </c>
      <c r="AM69" s="117">
        <v>637408.9070000001</v>
      </c>
      <c r="AN69" s="8">
        <f>+AN63+AN65+AN67</f>
        <v>1387</v>
      </c>
      <c r="AO69" s="2">
        <f>+AO63+AO65+AO67</f>
        <v>52168.115999999995</v>
      </c>
      <c r="AP69" s="2">
        <f>+AP63+AP65+AP67</f>
        <v>5802152.9290000005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5"/>
      <c r="W70" s="125"/>
      <c r="X70" s="126"/>
      <c r="Y70" s="124"/>
      <c r="Z70" s="124"/>
      <c r="AA70" s="124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>D70+G70+J70+M70+P70+S70+V70+Y70+AB70+AE70+AH70+AK70</f>
        <v>0</v>
      </c>
      <c r="AO70" s="11">
        <f>E70+H70+K70+N70+Q70+T70+W70+Z70+AC70+AF70+AI70+AL70</f>
        <v>0</v>
      </c>
      <c r="AP70" s="11">
        <f>F70+I70+L70+O70+R70+U70+X70+AA70+AD70+AG70+AJ70+AM70</f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v>2840</v>
      </c>
      <c r="E71" s="11">
        <v>7693.323</v>
      </c>
      <c r="F71" s="11">
        <v>739536.26</v>
      </c>
      <c r="G71" s="10">
        <v>2992</v>
      </c>
      <c r="H71" s="11">
        <v>4623.71</v>
      </c>
      <c r="I71" s="11">
        <v>659694.521</v>
      </c>
      <c r="J71" s="10">
        <v>3056</v>
      </c>
      <c r="K71" s="11">
        <v>4767.753000000001</v>
      </c>
      <c r="L71" s="11">
        <v>663741.601</v>
      </c>
      <c r="M71" s="10">
        <v>3853</v>
      </c>
      <c r="N71" s="11">
        <v>4945.036</v>
      </c>
      <c r="O71" s="11">
        <v>914799.8259999999</v>
      </c>
      <c r="P71" s="10">
        <v>5069</v>
      </c>
      <c r="Q71" s="11">
        <v>8645.532</v>
      </c>
      <c r="R71" s="11">
        <v>1058676</v>
      </c>
      <c r="S71" s="124">
        <v>6192</v>
      </c>
      <c r="T71" s="124">
        <v>14800.247</v>
      </c>
      <c r="U71" s="10">
        <v>2391066.262</v>
      </c>
      <c r="V71" s="125">
        <v>4771</v>
      </c>
      <c r="W71" s="125">
        <v>17373.872000000003</v>
      </c>
      <c r="X71" s="131">
        <v>2858145.7369999997</v>
      </c>
      <c r="Y71" s="10">
        <v>3944</v>
      </c>
      <c r="Z71" s="11">
        <v>14646.596000000001</v>
      </c>
      <c r="AA71" s="11">
        <v>2176764.111</v>
      </c>
      <c r="AB71" s="10">
        <v>3558</v>
      </c>
      <c r="AC71" s="11">
        <v>9614.087</v>
      </c>
      <c r="AD71" s="11">
        <v>1343849.173</v>
      </c>
      <c r="AE71" s="10">
        <v>5259</v>
      </c>
      <c r="AF71" s="11">
        <v>13236.422999999999</v>
      </c>
      <c r="AG71" s="11">
        <v>1819831.8620000002</v>
      </c>
      <c r="AH71" s="10">
        <v>4658</v>
      </c>
      <c r="AI71" s="11">
        <v>12551.607</v>
      </c>
      <c r="AJ71" s="11">
        <v>1614920.3679999998</v>
      </c>
      <c r="AK71" s="10">
        <v>3451</v>
      </c>
      <c r="AL71" s="11">
        <v>15693.616</v>
      </c>
      <c r="AM71" s="11">
        <v>1731499.072</v>
      </c>
      <c r="AN71" s="11">
        <f>+D71+G71+J71+M71+P71+S71+V71+Y71+AB71+AE71+AH71+AK71</f>
        <v>49643</v>
      </c>
      <c r="AO71" s="11">
        <f>+E71+H71+K71+N71+Q71+T71+W71+Z71+AC71+AF71+AI71+AL71</f>
        <v>128591.802</v>
      </c>
      <c r="AP71" s="11">
        <f>+F71+I71+L71+O71+R71+U71+X71+AA71+AD71+AG71+AJ71+AM71</f>
        <v>17972524.792999998</v>
      </c>
      <c r="AQ71" s="165" t="s">
        <v>104</v>
      </c>
      <c r="AR71" s="166" t="s">
        <v>70</v>
      </c>
      <c r="AS71" s="167" t="s">
        <v>0</v>
      </c>
      <c r="AT71" s="52"/>
    </row>
    <row r="72" spans="19:44" ht="18.75">
      <c r="S72" s="45"/>
      <c r="T72" s="45"/>
      <c r="U72" s="45"/>
      <c r="V72" s="45"/>
      <c r="W72" s="45"/>
      <c r="X72" s="106" t="s">
        <v>88</v>
      </c>
      <c r="AN72" s="107"/>
      <c r="AR72" s="106" t="s">
        <v>88</v>
      </c>
    </row>
  </sheetData>
  <sheetProtection/>
  <mergeCells count="67">
    <mergeCell ref="AR52:AR53"/>
    <mergeCell ref="B48:B49"/>
    <mergeCell ref="B50:B51"/>
    <mergeCell ref="B52:B53"/>
    <mergeCell ref="A1:X1"/>
    <mergeCell ref="A71:B71"/>
    <mergeCell ref="B64:B65"/>
    <mergeCell ref="B66:B67"/>
    <mergeCell ref="A68:B69"/>
    <mergeCell ref="A70:B70"/>
    <mergeCell ref="AR40:AR41"/>
    <mergeCell ref="AR34:AR35"/>
    <mergeCell ref="AR59:AS59"/>
    <mergeCell ref="AR48:AR49"/>
    <mergeCell ref="AR68:AS69"/>
    <mergeCell ref="AR54:AR55"/>
    <mergeCell ref="AR56:AS57"/>
    <mergeCell ref="AR42:AR43"/>
    <mergeCell ref="AR44:AR45"/>
    <mergeCell ref="AR50:AR51"/>
    <mergeCell ref="AR46:AR47"/>
    <mergeCell ref="B44:B45"/>
    <mergeCell ref="AQ71:AS71"/>
    <mergeCell ref="AR62:AS62"/>
    <mergeCell ref="AR64:AR65"/>
    <mergeCell ref="AR66:AR67"/>
    <mergeCell ref="AQ70:AS70"/>
    <mergeCell ref="A62:B62"/>
    <mergeCell ref="B46:B47"/>
    <mergeCell ref="A59:B59"/>
    <mergeCell ref="AR36:AR37"/>
    <mergeCell ref="AR30:AR31"/>
    <mergeCell ref="AR32:AR33"/>
    <mergeCell ref="AR28:AR29"/>
    <mergeCell ref="AR22:AR23"/>
    <mergeCell ref="B38:B39"/>
    <mergeCell ref="AR38:AR39"/>
    <mergeCell ref="B26:B27"/>
    <mergeCell ref="B28:B29"/>
    <mergeCell ref="AR24:AR25"/>
    <mergeCell ref="AR20:AR21"/>
    <mergeCell ref="AR26:AR27"/>
    <mergeCell ref="AR6:AR7"/>
    <mergeCell ref="AR8:AR9"/>
    <mergeCell ref="AR10:AR11"/>
    <mergeCell ref="AR12:AR13"/>
    <mergeCell ref="AR14:AR15"/>
    <mergeCell ref="AR16:AR17"/>
    <mergeCell ref="AR18:AR19"/>
    <mergeCell ref="B6:B7"/>
    <mergeCell ref="B8:B9"/>
    <mergeCell ref="B10:B11"/>
    <mergeCell ref="B12:B13"/>
    <mergeCell ref="B30:B31"/>
    <mergeCell ref="B32:B33"/>
    <mergeCell ref="B20:B21"/>
    <mergeCell ref="B22:B23"/>
    <mergeCell ref="B14:B15"/>
    <mergeCell ref="B16:B17"/>
    <mergeCell ref="B24:B25"/>
    <mergeCell ref="B18:B19"/>
    <mergeCell ref="B54:B55"/>
    <mergeCell ref="A56:B57"/>
    <mergeCell ref="B34:B35"/>
    <mergeCell ref="B36:B37"/>
    <mergeCell ref="B40:B41"/>
    <mergeCell ref="B42:B4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N62:AN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U72"/>
  <sheetViews>
    <sheetView zoomScale="50" zoomScaleNormal="50" zoomScalePageLayoutView="0" workbookViewId="0" topLeftCell="A1">
      <pane xSplit="3" ySplit="5" topLeftCell="D6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7" bestFit="1" customWidth="1"/>
    <col min="23" max="23" width="16.625" style="47" customWidth="1"/>
    <col min="24" max="24" width="18.125" style="47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74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74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84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13"/>
      <c r="E6" s="113"/>
      <c r="F6" s="113"/>
      <c r="G6" s="113"/>
      <c r="H6" s="113"/>
      <c r="I6" s="113"/>
      <c r="J6" s="1"/>
      <c r="K6" s="1"/>
      <c r="L6" s="1"/>
      <c r="M6" s="1"/>
      <c r="N6" s="1"/>
      <c r="O6" s="1"/>
      <c r="P6" s="113"/>
      <c r="Q6" s="113"/>
      <c r="R6" s="113"/>
      <c r="S6" s="113"/>
      <c r="T6" s="113"/>
      <c r="U6" s="113"/>
      <c r="V6" s="115"/>
      <c r="W6" s="115"/>
      <c r="X6" s="14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">
        <f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117"/>
      <c r="E7" s="117"/>
      <c r="F7" s="117"/>
      <c r="G7" s="117"/>
      <c r="H7" s="117"/>
      <c r="I7" s="117"/>
      <c r="J7" s="2"/>
      <c r="K7" s="2"/>
      <c r="L7" s="2"/>
      <c r="M7" s="2"/>
      <c r="N7" s="2"/>
      <c r="O7" s="2"/>
      <c r="P7" s="117"/>
      <c r="Q7" s="117"/>
      <c r="R7" s="117"/>
      <c r="S7" s="117"/>
      <c r="T7" s="117"/>
      <c r="U7" s="117"/>
      <c r="V7" s="119"/>
      <c r="W7" s="119"/>
      <c r="X7" s="120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2">
        <f>+D7+G7+J7+M7+P7+S7+V7+Y7+AB7+AE7+AH7+AK7</f>
        <v>0</v>
      </c>
      <c r="AO7" s="2">
        <f aca="true" t="shared" si="0" ref="AO7:AO57">+E7+H7+K7+N7+Q7+T7+W7+Z7+AC7+AF7+AI7+AL7</f>
        <v>0</v>
      </c>
      <c r="AP7" s="2">
        <f aca="true" t="shared" si="1" ref="AP7:AP57">+F7+I7+L7+O7+R7+U7+X7+AA7+AD7+AG7+AJ7+AM7</f>
        <v>0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13"/>
      <c r="E8" s="113"/>
      <c r="F8" s="113"/>
      <c r="G8" s="113"/>
      <c r="H8" s="113"/>
      <c r="I8" s="113"/>
      <c r="J8" s="1"/>
      <c r="K8" s="1"/>
      <c r="L8" s="1"/>
      <c r="M8" s="1"/>
      <c r="N8" s="1"/>
      <c r="O8" s="1"/>
      <c r="P8" s="113"/>
      <c r="Q8" s="113"/>
      <c r="R8" s="113"/>
      <c r="S8" s="113"/>
      <c r="T8" s="113"/>
      <c r="U8" s="113"/>
      <c r="V8" s="115"/>
      <c r="W8" s="115"/>
      <c r="X8" s="14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">
        <f aca="true" t="shared" si="2" ref="AN8:AN36">+D8+G8+J8+M8+P8+S8+V8+Y19+AB8+AE8+AH8+AK8</f>
        <v>0</v>
      </c>
      <c r="AO8" s="1">
        <f t="shared" si="0"/>
        <v>0</v>
      </c>
      <c r="AP8" s="1">
        <f t="shared" si="1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117"/>
      <c r="E9" s="117"/>
      <c r="F9" s="117"/>
      <c r="G9" s="117"/>
      <c r="H9" s="117"/>
      <c r="I9" s="117"/>
      <c r="J9" s="2"/>
      <c r="K9" s="2"/>
      <c r="L9" s="2"/>
      <c r="M9" s="2"/>
      <c r="N9" s="2"/>
      <c r="O9" s="2"/>
      <c r="P9" s="117"/>
      <c r="Q9" s="117"/>
      <c r="R9" s="117"/>
      <c r="S9" s="117"/>
      <c r="T9" s="117"/>
      <c r="U9" s="117"/>
      <c r="V9" s="119"/>
      <c r="W9" s="119"/>
      <c r="X9" s="120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2">
        <f t="shared" si="2"/>
        <v>0</v>
      </c>
      <c r="AO9" s="2">
        <f t="shared" si="0"/>
        <v>0</v>
      </c>
      <c r="AP9" s="2">
        <f t="shared" si="1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13"/>
      <c r="E10" s="113"/>
      <c r="F10" s="113"/>
      <c r="G10" s="113"/>
      <c r="H10" s="113"/>
      <c r="I10" s="113"/>
      <c r="J10" s="1"/>
      <c r="K10" s="1"/>
      <c r="L10" s="1"/>
      <c r="M10" s="1"/>
      <c r="N10" s="1"/>
      <c r="O10" s="1"/>
      <c r="P10" s="113"/>
      <c r="Q10" s="113"/>
      <c r="R10" s="113"/>
      <c r="S10" s="113"/>
      <c r="T10" s="113"/>
      <c r="U10" s="113"/>
      <c r="V10" s="115"/>
      <c r="W10" s="115"/>
      <c r="X10" s="14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">
        <f t="shared" si="2"/>
        <v>0</v>
      </c>
      <c r="AO10" s="1">
        <f t="shared" si="0"/>
        <v>0</v>
      </c>
      <c r="AP10" s="1">
        <f t="shared" si="1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117"/>
      <c r="E11" s="117"/>
      <c r="F11" s="117"/>
      <c r="G11" s="117"/>
      <c r="H11" s="117"/>
      <c r="I11" s="117"/>
      <c r="J11" s="2"/>
      <c r="K11" s="2"/>
      <c r="L11" s="2"/>
      <c r="M11" s="2"/>
      <c r="N11" s="2"/>
      <c r="O11" s="2"/>
      <c r="P11" s="117"/>
      <c r="Q11" s="117"/>
      <c r="R11" s="117"/>
      <c r="S11" s="117"/>
      <c r="T11" s="117"/>
      <c r="U11" s="117"/>
      <c r="V11" s="119"/>
      <c r="W11" s="119"/>
      <c r="X11" s="120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2">
        <f t="shared" si="2"/>
        <v>0</v>
      </c>
      <c r="AO11" s="2">
        <f t="shared" si="0"/>
        <v>0</v>
      </c>
      <c r="AP11" s="2">
        <f t="shared" si="1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13"/>
      <c r="E12" s="113"/>
      <c r="F12" s="113"/>
      <c r="G12" s="113"/>
      <c r="H12" s="113"/>
      <c r="I12" s="113"/>
      <c r="J12" s="1"/>
      <c r="K12" s="1"/>
      <c r="L12" s="1"/>
      <c r="M12" s="1"/>
      <c r="N12" s="1"/>
      <c r="O12" s="1"/>
      <c r="P12" s="113"/>
      <c r="Q12" s="113"/>
      <c r="R12" s="113"/>
      <c r="S12" s="113"/>
      <c r="T12" s="113"/>
      <c r="U12" s="113"/>
      <c r="V12" s="115"/>
      <c r="W12" s="115"/>
      <c r="X12" s="14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">
        <f t="shared" si="2"/>
        <v>0</v>
      </c>
      <c r="AO12" s="1">
        <f t="shared" si="0"/>
        <v>0</v>
      </c>
      <c r="AP12" s="1">
        <f t="shared" si="1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117"/>
      <c r="E13" s="117"/>
      <c r="F13" s="117"/>
      <c r="G13" s="117"/>
      <c r="H13" s="117"/>
      <c r="I13" s="117"/>
      <c r="J13" s="2"/>
      <c r="K13" s="2"/>
      <c r="L13" s="2"/>
      <c r="M13" s="2"/>
      <c r="N13" s="2"/>
      <c r="O13" s="2"/>
      <c r="P13" s="117"/>
      <c r="Q13" s="117"/>
      <c r="R13" s="117"/>
      <c r="S13" s="117"/>
      <c r="T13" s="117"/>
      <c r="U13" s="117"/>
      <c r="V13" s="119"/>
      <c r="W13" s="119"/>
      <c r="X13" s="120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2">
        <f t="shared" si="2"/>
        <v>0</v>
      </c>
      <c r="AO13" s="2">
        <f t="shared" si="0"/>
        <v>0</v>
      </c>
      <c r="AP13" s="2">
        <f t="shared" si="1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13"/>
      <c r="E14" s="113"/>
      <c r="F14" s="113"/>
      <c r="G14" s="113"/>
      <c r="H14" s="113"/>
      <c r="I14" s="113"/>
      <c r="J14" s="1"/>
      <c r="K14" s="1"/>
      <c r="L14" s="1"/>
      <c r="M14" s="1"/>
      <c r="N14" s="1"/>
      <c r="O14" s="1"/>
      <c r="P14" s="113"/>
      <c r="Q14" s="113"/>
      <c r="R14" s="113"/>
      <c r="S14" s="113"/>
      <c r="T14" s="113"/>
      <c r="U14" s="113"/>
      <c r="V14" s="115"/>
      <c r="W14" s="115"/>
      <c r="X14" s="14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">
        <f t="shared" si="2"/>
        <v>0</v>
      </c>
      <c r="AO14" s="1">
        <f t="shared" si="0"/>
        <v>0</v>
      </c>
      <c r="AP14" s="1">
        <f t="shared" si="1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117"/>
      <c r="E15" s="117"/>
      <c r="F15" s="117"/>
      <c r="G15" s="117"/>
      <c r="H15" s="117"/>
      <c r="I15" s="117"/>
      <c r="J15" s="2"/>
      <c r="K15" s="2"/>
      <c r="L15" s="2"/>
      <c r="M15" s="2"/>
      <c r="N15" s="2"/>
      <c r="O15" s="2"/>
      <c r="P15" s="117"/>
      <c r="Q15" s="117"/>
      <c r="R15" s="117"/>
      <c r="S15" s="117"/>
      <c r="T15" s="117"/>
      <c r="U15" s="117"/>
      <c r="V15" s="119"/>
      <c r="W15" s="119"/>
      <c r="X15" s="120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2">
        <f t="shared" si="2"/>
        <v>0</v>
      </c>
      <c r="AO15" s="2">
        <f t="shared" si="0"/>
        <v>0</v>
      </c>
      <c r="AP15" s="2">
        <f t="shared" si="1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13"/>
      <c r="E16" s="113"/>
      <c r="F16" s="113"/>
      <c r="G16" s="113"/>
      <c r="H16" s="113"/>
      <c r="I16" s="113"/>
      <c r="J16" s="1"/>
      <c r="K16" s="1"/>
      <c r="L16" s="1"/>
      <c r="M16" s="1"/>
      <c r="N16" s="1"/>
      <c r="O16" s="1"/>
      <c r="P16" s="113"/>
      <c r="Q16" s="113"/>
      <c r="R16" s="113"/>
      <c r="S16" s="113"/>
      <c r="T16" s="113"/>
      <c r="U16" s="113"/>
      <c r="V16" s="115"/>
      <c r="W16" s="115"/>
      <c r="X16" s="14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">
        <f t="shared" si="2"/>
        <v>0</v>
      </c>
      <c r="AO16" s="1">
        <f t="shared" si="0"/>
        <v>0</v>
      </c>
      <c r="AP16" s="1">
        <f t="shared" si="1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117"/>
      <c r="E17" s="117"/>
      <c r="F17" s="117"/>
      <c r="G17" s="117"/>
      <c r="H17" s="117"/>
      <c r="I17" s="117"/>
      <c r="J17" s="2"/>
      <c r="K17" s="2"/>
      <c r="L17" s="2"/>
      <c r="M17" s="2"/>
      <c r="N17" s="2"/>
      <c r="O17" s="2"/>
      <c r="P17" s="117"/>
      <c r="Q17" s="117"/>
      <c r="R17" s="117"/>
      <c r="S17" s="117"/>
      <c r="T17" s="117"/>
      <c r="U17" s="117"/>
      <c r="V17" s="119"/>
      <c r="W17" s="119"/>
      <c r="X17" s="120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2">
        <f t="shared" si="2"/>
        <v>0</v>
      </c>
      <c r="AO17" s="2">
        <f t="shared" si="0"/>
        <v>0</v>
      </c>
      <c r="AP17" s="2">
        <f t="shared" si="1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13">
        <v>107</v>
      </c>
      <c r="E18" s="113">
        <v>4.417</v>
      </c>
      <c r="F18" s="113">
        <v>3729.9</v>
      </c>
      <c r="G18" s="113">
        <v>128</v>
      </c>
      <c r="H18" s="113">
        <v>4.891</v>
      </c>
      <c r="I18" s="113">
        <v>4807.252</v>
      </c>
      <c r="J18" s="1">
        <v>30</v>
      </c>
      <c r="K18" s="1">
        <v>1.303</v>
      </c>
      <c r="L18" s="1">
        <v>1377.676</v>
      </c>
      <c r="M18" s="1">
        <v>16</v>
      </c>
      <c r="N18" s="1">
        <v>0.772</v>
      </c>
      <c r="O18" s="1">
        <v>1020.404</v>
      </c>
      <c r="P18" s="113">
        <v>50</v>
      </c>
      <c r="Q18" s="113">
        <v>1.707</v>
      </c>
      <c r="R18" s="113">
        <v>1518.938</v>
      </c>
      <c r="S18" s="113">
        <v>122</v>
      </c>
      <c r="T18" s="113">
        <v>3.227</v>
      </c>
      <c r="U18" s="113">
        <v>1670.331</v>
      </c>
      <c r="V18" s="115">
        <v>22</v>
      </c>
      <c r="W18" s="115">
        <v>0.515</v>
      </c>
      <c r="X18" s="14">
        <v>547.053</v>
      </c>
      <c r="Y18" s="113">
        <v>22</v>
      </c>
      <c r="Z18" s="113">
        <v>1.796</v>
      </c>
      <c r="AA18" s="113">
        <v>2103.173</v>
      </c>
      <c r="AB18" s="113">
        <v>42</v>
      </c>
      <c r="AC18" s="113">
        <v>2.873</v>
      </c>
      <c r="AD18" s="113">
        <v>2601.506</v>
      </c>
      <c r="AE18" s="113">
        <v>161</v>
      </c>
      <c r="AF18" s="113">
        <v>8.623</v>
      </c>
      <c r="AG18" s="113">
        <v>7791.467</v>
      </c>
      <c r="AH18" s="113">
        <v>128</v>
      </c>
      <c r="AI18" s="113">
        <v>9.547</v>
      </c>
      <c r="AJ18" s="113">
        <v>7076.234</v>
      </c>
      <c r="AK18" s="113">
        <v>135</v>
      </c>
      <c r="AL18" s="113">
        <v>10.099</v>
      </c>
      <c r="AM18" s="113">
        <v>9610.953</v>
      </c>
      <c r="AN18" s="26">
        <f t="shared" si="2"/>
        <v>941</v>
      </c>
      <c r="AO18" s="1">
        <f t="shared" si="0"/>
        <v>49.77000000000001</v>
      </c>
      <c r="AP18" s="1">
        <f t="shared" si="1"/>
        <v>43854.887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117"/>
      <c r="E19" s="117"/>
      <c r="F19" s="117"/>
      <c r="G19" s="117"/>
      <c r="H19" s="117"/>
      <c r="I19" s="117"/>
      <c r="J19" s="2"/>
      <c r="K19" s="2"/>
      <c r="L19" s="2"/>
      <c r="M19" s="2"/>
      <c r="N19" s="2"/>
      <c r="O19" s="2"/>
      <c r="P19" s="117"/>
      <c r="Q19" s="117"/>
      <c r="R19" s="117"/>
      <c r="S19" s="117"/>
      <c r="T19" s="117"/>
      <c r="U19" s="117"/>
      <c r="V19" s="119"/>
      <c r="W19" s="119"/>
      <c r="X19" s="120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2">
        <f t="shared" si="2"/>
        <v>0</v>
      </c>
      <c r="AO19" s="2">
        <f t="shared" si="0"/>
        <v>0</v>
      </c>
      <c r="AP19" s="2">
        <f t="shared" si="1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13"/>
      <c r="E20" s="113"/>
      <c r="F20" s="113"/>
      <c r="G20" s="113"/>
      <c r="H20" s="113"/>
      <c r="I20" s="113"/>
      <c r="J20" s="1"/>
      <c r="K20" s="1"/>
      <c r="L20" s="1"/>
      <c r="M20" s="1"/>
      <c r="N20" s="1"/>
      <c r="O20" s="1"/>
      <c r="P20" s="113"/>
      <c r="Q20" s="113"/>
      <c r="R20" s="113"/>
      <c r="S20" s="113"/>
      <c r="T20" s="113"/>
      <c r="U20" s="113"/>
      <c r="V20" s="115"/>
      <c r="W20" s="115"/>
      <c r="X20" s="14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">
        <f t="shared" si="2"/>
        <v>0</v>
      </c>
      <c r="AO20" s="1">
        <f t="shared" si="0"/>
        <v>0</v>
      </c>
      <c r="AP20" s="1">
        <f t="shared" si="1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117"/>
      <c r="E21" s="117"/>
      <c r="F21" s="117"/>
      <c r="G21" s="117"/>
      <c r="H21" s="117"/>
      <c r="I21" s="117"/>
      <c r="J21" s="2"/>
      <c r="K21" s="2"/>
      <c r="L21" s="2"/>
      <c r="M21" s="2"/>
      <c r="N21" s="2"/>
      <c r="O21" s="2"/>
      <c r="P21" s="117"/>
      <c r="Q21" s="117"/>
      <c r="R21" s="117"/>
      <c r="S21" s="117"/>
      <c r="T21" s="117"/>
      <c r="U21" s="117"/>
      <c r="V21" s="119"/>
      <c r="W21" s="119"/>
      <c r="X21" s="120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2">
        <f t="shared" si="2"/>
        <v>0</v>
      </c>
      <c r="AO21" s="2">
        <f t="shared" si="0"/>
        <v>0</v>
      </c>
      <c r="AP21" s="2">
        <f t="shared" si="1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13"/>
      <c r="E22" s="113"/>
      <c r="F22" s="113"/>
      <c r="G22" s="113"/>
      <c r="H22" s="113"/>
      <c r="I22" s="113"/>
      <c r="J22" s="1"/>
      <c r="K22" s="1"/>
      <c r="L22" s="1"/>
      <c r="M22" s="1"/>
      <c r="N22" s="1"/>
      <c r="O22" s="1"/>
      <c r="P22" s="113"/>
      <c r="Q22" s="113"/>
      <c r="R22" s="113"/>
      <c r="S22" s="113"/>
      <c r="T22" s="113"/>
      <c r="U22" s="113"/>
      <c r="V22" s="115"/>
      <c r="W22" s="115"/>
      <c r="X22" s="14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">
        <f t="shared" si="2"/>
        <v>0</v>
      </c>
      <c r="AO22" s="1">
        <f t="shared" si="0"/>
        <v>0</v>
      </c>
      <c r="AP22" s="1">
        <f t="shared" si="1"/>
        <v>0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117"/>
      <c r="E23" s="117"/>
      <c r="F23" s="117"/>
      <c r="G23" s="117"/>
      <c r="H23" s="117"/>
      <c r="I23" s="117"/>
      <c r="J23" s="2"/>
      <c r="K23" s="2"/>
      <c r="L23" s="2"/>
      <c r="M23" s="2"/>
      <c r="N23" s="2"/>
      <c r="O23" s="2"/>
      <c r="P23" s="117"/>
      <c r="Q23" s="117"/>
      <c r="R23" s="117"/>
      <c r="S23" s="117"/>
      <c r="T23" s="117"/>
      <c r="U23" s="117"/>
      <c r="V23" s="119"/>
      <c r="W23" s="119"/>
      <c r="X23" s="120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2">
        <f t="shared" si="2"/>
        <v>0</v>
      </c>
      <c r="AO23" s="2">
        <f t="shared" si="0"/>
        <v>0</v>
      </c>
      <c r="AP23" s="2">
        <f t="shared" si="1"/>
        <v>0</v>
      </c>
      <c r="AQ23" s="88" t="s">
        <v>24</v>
      </c>
      <c r="AR23" s="146"/>
      <c r="AS23" s="89"/>
      <c r="AT23" s="52"/>
    </row>
    <row r="24" spans="1:47" ht="18.75">
      <c r="A24" s="81"/>
      <c r="B24" s="145" t="s">
        <v>37</v>
      </c>
      <c r="C24" s="112" t="s">
        <v>23</v>
      </c>
      <c r="D24" s="113"/>
      <c r="E24" s="113"/>
      <c r="F24" s="113"/>
      <c r="G24" s="113"/>
      <c r="H24" s="113"/>
      <c r="I24" s="113"/>
      <c r="J24" s="1"/>
      <c r="K24" s="1"/>
      <c r="L24" s="1"/>
      <c r="M24" s="1"/>
      <c r="N24" s="1"/>
      <c r="O24" s="1"/>
      <c r="P24" s="113"/>
      <c r="Q24" s="113"/>
      <c r="R24" s="113"/>
      <c r="S24" s="113"/>
      <c r="T24" s="113"/>
      <c r="U24" s="113"/>
      <c r="V24" s="115"/>
      <c r="W24" s="115"/>
      <c r="X24" s="14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">
        <f t="shared" si="2"/>
        <v>0</v>
      </c>
      <c r="AO24" s="1">
        <f t="shared" si="0"/>
        <v>0</v>
      </c>
      <c r="AP24" s="1">
        <f t="shared" si="1"/>
        <v>0</v>
      </c>
      <c r="AQ24" s="79" t="s">
        <v>23</v>
      </c>
      <c r="AR24" s="145" t="s">
        <v>37</v>
      </c>
      <c r="AS24" s="80"/>
      <c r="AT24" s="52"/>
      <c r="AU24" s="5"/>
    </row>
    <row r="25" spans="1:47" ht="18.75">
      <c r="A25" s="81" t="s">
        <v>38</v>
      </c>
      <c r="B25" s="146"/>
      <c r="C25" s="116" t="s">
        <v>24</v>
      </c>
      <c r="D25" s="117"/>
      <c r="E25" s="117"/>
      <c r="F25" s="117"/>
      <c r="G25" s="117"/>
      <c r="H25" s="117"/>
      <c r="I25" s="117"/>
      <c r="J25" s="2"/>
      <c r="K25" s="2"/>
      <c r="L25" s="2"/>
      <c r="M25" s="2"/>
      <c r="N25" s="2"/>
      <c r="O25" s="2"/>
      <c r="P25" s="117"/>
      <c r="Q25" s="117"/>
      <c r="R25" s="117"/>
      <c r="S25" s="117"/>
      <c r="T25" s="117"/>
      <c r="U25" s="117"/>
      <c r="V25" s="119"/>
      <c r="W25" s="119"/>
      <c r="X25" s="120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2">
        <f t="shared" si="2"/>
        <v>0</v>
      </c>
      <c r="AO25" s="2">
        <f t="shared" si="0"/>
        <v>0</v>
      </c>
      <c r="AP25" s="2">
        <f t="shared" si="1"/>
        <v>0</v>
      </c>
      <c r="AQ25" s="85" t="s">
        <v>24</v>
      </c>
      <c r="AR25" s="146"/>
      <c r="AS25" s="80" t="s">
        <v>38</v>
      </c>
      <c r="AT25" s="52"/>
      <c r="AU25" s="52"/>
    </row>
    <row r="26" spans="1:47" ht="18.75">
      <c r="A26" s="81"/>
      <c r="B26" s="145" t="s">
        <v>39</v>
      </c>
      <c r="C26" s="112" t="s">
        <v>23</v>
      </c>
      <c r="D26" s="113"/>
      <c r="E26" s="113"/>
      <c r="F26" s="113"/>
      <c r="G26" s="113"/>
      <c r="H26" s="113"/>
      <c r="I26" s="113"/>
      <c r="J26" s="1"/>
      <c r="K26" s="1"/>
      <c r="L26" s="1"/>
      <c r="M26" s="1"/>
      <c r="N26" s="1"/>
      <c r="O26" s="1"/>
      <c r="P26" s="113"/>
      <c r="Q26" s="113"/>
      <c r="R26" s="113"/>
      <c r="S26" s="113"/>
      <c r="T26" s="113"/>
      <c r="U26" s="113"/>
      <c r="V26" s="115"/>
      <c r="W26" s="115"/>
      <c r="X26" s="1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">
        <f t="shared" si="2"/>
        <v>0</v>
      </c>
      <c r="AO26" s="1">
        <f t="shared" si="0"/>
        <v>0</v>
      </c>
      <c r="AP26" s="1">
        <f t="shared" si="1"/>
        <v>0</v>
      </c>
      <c r="AQ26" s="79" t="s">
        <v>23</v>
      </c>
      <c r="AR26" s="145" t="s">
        <v>39</v>
      </c>
      <c r="AS26" s="80"/>
      <c r="AT26" s="52"/>
      <c r="AU26" s="52"/>
    </row>
    <row r="27" spans="1:47" ht="18.75">
      <c r="A27" s="81" t="s">
        <v>25</v>
      </c>
      <c r="B27" s="146"/>
      <c r="C27" s="116" t="s">
        <v>24</v>
      </c>
      <c r="D27" s="117"/>
      <c r="E27" s="117"/>
      <c r="F27" s="117"/>
      <c r="G27" s="117"/>
      <c r="H27" s="117"/>
      <c r="I27" s="117"/>
      <c r="J27" s="2"/>
      <c r="K27" s="2"/>
      <c r="L27" s="2"/>
      <c r="M27" s="2"/>
      <c r="N27" s="2"/>
      <c r="O27" s="2"/>
      <c r="P27" s="117"/>
      <c r="Q27" s="117"/>
      <c r="R27" s="117"/>
      <c r="S27" s="117"/>
      <c r="T27" s="117"/>
      <c r="U27" s="117"/>
      <c r="V27" s="119"/>
      <c r="W27" s="119"/>
      <c r="X27" s="120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2">
        <f t="shared" si="2"/>
        <v>0</v>
      </c>
      <c r="AO27" s="2">
        <f t="shared" si="0"/>
        <v>0</v>
      </c>
      <c r="AP27" s="2">
        <f t="shared" si="1"/>
        <v>0</v>
      </c>
      <c r="AQ27" s="85" t="s">
        <v>24</v>
      </c>
      <c r="AR27" s="146"/>
      <c r="AS27" s="80" t="s">
        <v>25</v>
      </c>
      <c r="AT27" s="52"/>
      <c r="AU27" s="52"/>
    </row>
    <row r="28" spans="1:47" ht="18.75">
      <c r="A28" s="81"/>
      <c r="B28" s="145" t="s">
        <v>40</v>
      </c>
      <c r="C28" s="112" t="s">
        <v>23</v>
      </c>
      <c r="D28" s="113"/>
      <c r="E28" s="113"/>
      <c r="F28" s="113"/>
      <c r="G28" s="113"/>
      <c r="H28" s="113"/>
      <c r="I28" s="113"/>
      <c r="J28" s="1"/>
      <c r="K28" s="1"/>
      <c r="L28" s="1"/>
      <c r="M28" s="1"/>
      <c r="N28" s="1"/>
      <c r="O28" s="1"/>
      <c r="P28" s="113"/>
      <c r="Q28" s="113"/>
      <c r="R28" s="113"/>
      <c r="S28" s="113"/>
      <c r="T28" s="113"/>
      <c r="U28" s="113"/>
      <c r="V28" s="115"/>
      <c r="W28" s="115"/>
      <c r="X28" s="14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">
        <f t="shared" si="2"/>
        <v>0</v>
      </c>
      <c r="AO28" s="1">
        <f t="shared" si="0"/>
        <v>0</v>
      </c>
      <c r="AP28" s="1">
        <f t="shared" si="1"/>
        <v>0</v>
      </c>
      <c r="AQ28" s="79" t="s">
        <v>23</v>
      </c>
      <c r="AR28" s="145" t="s">
        <v>40</v>
      </c>
      <c r="AS28" s="80"/>
      <c r="AT28" s="52"/>
      <c r="AU28" s="5"/>
    </row>
    <row r="29" spans="1:47" ht="18.75">
      <c r="A29" s="81" t="s">
        <v>27</v>
      </c>
      <c r="B29" s="146"/>
      <c r="C29" s="116" t="s">
        <v>24</v>
      </c>
      <c r="D29" s="117"/>
      <c r="E29" s="117"/>
      <c r="F29" s="117"/>
      <c r="G29" s="117"/>
      <c r="H29" s="117"/>
      <c r="I29" s="117"/>
      <c r="J29" s="2"/>
      <c r="K29" s="2"/>
      <c r="L29" s="2"/>
      <c r="M29" s="2"/>
      <c r="N29" s="2"/>
      <c r="O29" s="2"/>
      <c r="P29" s="117"/>
      <c r="Q29" s="117"/>
      <c r="R29" s="117"/>
      <c r="S29" s="117"/>
      <c r="T29" s="117"/>
      <c r="U29" s="117"/>
      <c r="V29" s="119"/>
      <c r="W29" s="119"/>
      <c r="X29" s="120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2">
        <f t="shared" si="2"/>
        <v>0</v>
      </c>
      <c r="AO29" s="2">
        <f t="shared" si="0"/>
        <v>0</v>
      </c>
      <c r="AP29" s="2">
        <f t="shared" si="1"/>
        <v>0</v>
      </c>
      <c r="AQ29" s="85" t="s">
        <v>24</v>
      </c>
      <c r="AR29" s="146"/>
      <c r="AS29" s="80" t="s">
        <v>27</v>
      </c>
      <c r="AT29" s="52"/>
      <c r="AU29" s="5"/>
    </row>
    <row r="30" spans="1:47" ht="18.75">
      <c r="A30" s="81"/>
      <c r="B30" s="145" t="s">
        <v>41</v>
      </c>
      <c r="C30" s="112" t="s">
        <v>23</v>
      </c>
      <c r="D30" s="113"/>
      <c r="E30" s="113"/>
      <c r="F30" s="113"/>
      <c r="G30" s="113"/>
      <c r="H30" s="113"/>
      <c r="I30" s="113"/>
      <c r="J30" s="1"/>
      <c r="K30" s="1"/>
      <c r="L30" s="1"/>
      <c r="M30" s="1"/>
      <c r="N30" s="1"/>
      <c r="O30" s="1"/>
      <c r="P30" s="113"/>
      <c r="Q30" s="113"/>
      <c r="R30" s="113"/>
      <c r="S30" s="113"/>
      <c r="T30" s="113"/>
      <c r="U30" s="113"/>
      <c r="V30" s="115"/>
      <c r="W30" s="115"/>
      <c r="X30" s="14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">
        <f t="shared" si="2"/>
        <v>0</v>
      </c>
      <c r="AO30" s="1">
        <f t="shared" si="0"/>
        <v>0</v>
      </c>
      <c r="AP30" s="1">
        <f t="shared" si="1"/>
        <v>0</v>
      </c>
      <c r="AQ30" s="79" t="s">
        <v>23</v>
      </c>
      <c r="AR30" s="145" t="s">
        <v>41</v>
      </c>
      <c r="AS30" s="90"/>
      <c r="AT30" s="52"/>
      <c r="AU30" s="5"/>
    </row>
    <row r="31" spans="1:47" ht="18.75">
      <c r="A31" s="87"/>
      <c r="B31" s="146"/>
      <c r="C31" s="116" t="s">
        <v>24</v>
      </c>
      <c r="D31" s="117"/>
      <c r="E31" s="117"/>
      <c r="F31" s="117"/>
      <c r="G31" s="117"/>
      <c r="H31" s="117"/>
      <c r="I31" s="117"/>
      <c r="J31" s="2"/>
      <c r="K31" s="2"/>
      <c r="L31" s="2"/>
      <c r="M31" s="2"/>
      <c r="N31" s="2"/>
      <c r="O31" s="2"/>
      <c r="P31" s="117"/>
      <c r="Q31" s="117"/>
      <c r="R31" s="117"/>
      <c r="S31" s="117"/>
      <c r="T31" s="117"/>
      <c r="U31" s="117"/>
      <c r="V31" s="119"/>
      <c r="W31" s="119"/>
      <c r="X31" s="120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2">
        <f t="shared" si="2"/>
        <v>0</v>
      </c>
      <c r="AO31" s="2">
        <f t="shared" si="0"/>
        <v>0</v>
      </c>
      <c r="AP31" s="2">
        <f t="shared" si="1"/>
        <v>0</v>
      </c>
      <c r="AQ31" s="88" t="s">
        <v>24</v>
      </c>
      <c r="AR31" s="146"/>
      <c r="AS31" s="89"/>
      <c r="AT31" s="52"/>
      <c r="AU31" s="5"/>
    </row>
    <row r="32" spans="1:47" ht="18.75">
      <c r="A32" s="81" t="s">
        <v>42</v>
      </c>
      <c r="B32" s="145" t="s">
        <v>43</v>
      </c>
      <c r="C32" s="112" t="s">
        <v>23</v>
      </c>
      <c r="D32" s="113"/>
      <c r="E32" s="113"/>
      <c r="F32" s="113"/>
      <c r="G32" s="138"/>
      <c r="H32" s="113"/>
      <c r="I32" s="113"/>
      <c r="J32" s="1"/>
      <c r="K32" s="1"/>
      <c r="L32" s="1"/>
      <c r="M32" s="1"/>
      <c r="N32" s="1"/>
      <c r="O32" s="1"/>
      <c r="P32" s="113"/>
      <c r="Q32" s="113"/>
      <c r="R32" s="113"/>
      <c r="S32" s="113"/>
      <c r="T32" s="113"/>
      <c r="U32" s="113"/>
      <c r="V32" s="115"/>
      <c r="W32" s="115"/>
      <c r="X32" s="14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">
        <f t="shared" si="2"/>
        <v>0</v>
      </c>
      <c r="AO32" s="1">
        <f t="shared" si="0"/>
        <v>0</v>
      </c>
      <c r="AP32" s="1">
        <f t="shared" si="1"/>
        <v>0</v>
      </c>
      <c r="AQ32" s="79" t="s">
        <v>23</v>
      </c>
      <c r="AR32" s="145" t="s">
        <v>43</v>
      </c>
      <c r="AS32" s="80" t="s">
        <v>42</v>
      </c>
      <c r="AT32" s="5"/>
      <c r="AU32" s="52"/>
    </row>
    <row r="33" spans="1:47" ht="18.75">
      <c r="A33" s="81" t="s">
        <v>44</v>
      </c>
      <c r="B33" s="146"/>
      <c r="C33" s="116" t="s">
        <v>24</v>
      </c>
      <c r="D33" s="117"/>
      <c r="E33" s="117"/>
      <c r="F33" s="117"/>
      <c r="G33" s="117"/>
      <c r="H33" s="117"/>
      <c r="I33" s="117"/>
      <c r="J33" s="2"/>
      <c r="K33" s="2"/>
      <c r="L33" s="2"/>
      <c r="M33" s="2"/>
      <c r="N33" s="2"/>
      <c r="O33" s="2"/>
      <c r="P33" s="117"/>
      <c r="Q33" s="117"/>
      <c r="R33" s="117"/>
      <c r="S33" s="117"/>
      <c r="T33" s="117"/>
      <c r="U33" s="117"/>
      <c r="V33" s="119"/>
      <c r="W33" s="119"/>
      <c r="X33" s="120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2">
        <f t="shared" si="2"/>
        <v>0</v>
      </c>
      <c r="AO33" s="2">
        <f t="shared" si="0"/>
        <v>0</v>
      </c>
      <c r="AP33" s="2">
        <f t="shared" si="1"/>
        <v>0</v>
      </c>
      <c r="AQ33" s="85" t="s">
        <v>24</v>
      </c>
      <c r="AR33" s="146"/>
      <c r="AS33" s="80" t="s">
        <v>44</v>
      </c>
      <c r="AT33" s="5"/>
      <c r="AU33" s="52"/>
    </row>
    <row r="34" spans="1:46" ht="18.75">
      <c r="A34" s="81" t="s">
        <v>25</v>
      </c>
      <c r="B34" s="145" t="s">
        <v>45</v>
      </c>
      <c r="C34" s="112" t="s">
        <v>23</v>
      </c>
      <c r="D34" s="113"/>
      <c r="E34" s="113"/>
      <c r="F34" s="113"/>
      <c r="G34" s="113"/>
      <c r="H34" s="113"/>
      <c r="I34" s="113"/>
      <c r="J34" s="1"/>
      <c r="K34" s="1"/>
      <c r="L34" s="1"/>
      <c r="M34" s="1"/>
      <c r="N34" s="1"/>
      <c r="O34" s="1"/>
      <c r="P34" s="113"/>
      <c r="Q34" s="113"/>
      <c r="R34" s="113"/>
      <c r="S34" s="113"/>
      <c r="T34" s="113"/>
      <c r="U34" s="113"/>
      <c r="V34" s="115"/>
      <c r="W34" s="115"/>
      <c r="X34" s="14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">
        <f t="shared" si="2"/>
        <v>0</v>
      </c>
      <c r="AO34" s="1">
        <f t="shared" si="0"/>
        <v>0</v>
      </c>
      <c r="AP34" s="1">
        <f t="shared" si="1"/>
        <v>0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117"/>
      <c r="E35" s="117"/>
      <c r="F35" s="117"/>
      <c r="G35" s="117"/>
      <c r="H35" s="117"/>
      <c r="I35" s="117"/>
      <c r="J35" s="2"/>
      <c r="K35" s="2"/>
      <c r="L35" s="2"/>
      <c r="M35" s="2"/>
      <c r="N35" s="2"/>
      <c r="O35" s="2"/>
      <c r="P35" s="117"/>
      <c r="Q35" s="117"/>
      <c r="R35" s="117"/>
      <c r="S35" s="117"/>
      <c r="T35" s="117"/>
      <c r="U35" s="117"/>
      <c r="V35" s="119"/>
      <c r="W35" s="119"/>
      <c r="X35" s="120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2">
        <f t="shared" si="2"/>
        <v>0</v>
      </c>
      <c r="AO35" s="2">
        <f t="shared" si="0"/>
        <v>0</v>
      </c>
      <c r="AP35" s="2">
        <f t="shared" si="1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13"/>
      <c r="E36" s="113"/>
      <c r="F36" s="113"/>
      <c r="G36" s="113"/>
      <c r="H36" s="113"/>
      <c r="I36" s="113"/>
      <c r="J36" s="1"/>
      <c r="K36" s="1"/>
      <c r="L36" s="143"/>
      <c r="M36" s="141"/>
      <c r="N36" s="1"/>
      <c r="O36" s="1"/>
      <c r="P36" s="113"/>
      <c r="Q36" s="113"/>
      <c r="R36" s="113"/>
      <c r="S36" s="113"/>
      <c r="T36" s="113"/>
      <c r="U36" s="113"/>
      <c r="V36" s="115"/>
      <c r="W36" s="115"/>
      <c r="X36" s="14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">
        <f t="shared" si="2"/>
        <v>0</v>
      </c>
      <c r="AO36" s="1">
        <f t="shared" si="0"/>
        <v>0</v>
      </c>
      <c r="AP36" s="1">
        <f t="shared" si="1"/>
        <v>0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117"/>
      <c r="E37" s="117"/>
      <c r="F37" s="117"/>
      <c r="G37" s="117"/>
      <c r="H37" s="117"/>
      <c r="I37" s="117"/>
      <c r="J37" s="2"/>
      <c r="K37" s="2"/>
      <c r="L37" s="2"/>
      <c r="M37" s="2"/>
      <c r="N37" s="2"/>
      <c r="O37" s="2"/>
      <c r="P37" s="117"/>
      <c r="Q37" s="117"/>
      <c r="R37" s="117"/>
      <c r="S37" s="117"/>
      <c r="T37" s="117"/>
      <c r="U37" s="117"/>
      <c r="V37" s="119"/>
      <c r="W37" s="119"/>
      <c r="X37" s="120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2">
        <f aca="true" t="shared" si="3" ref="AN37:AN60">+D37+G37+J37+M37+P37+S37+V37+Y37+AB37+AE37+AH37+AK37</f>
        <v>0</v>
      </c>
      <c r="AO37" s="2">
        <f t="shared" si="0"/>
        <v>0</v>
      </c>
      <c r="AP37" s="2">
        <f t="shared" si="1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13"/>
      <c r="E38" s="113"/>
      <c r="F38" s="113"/>
      <c r="G38" s="113"/>
      <c r="H38" s="113"/>
      <c r="I38" s="113"/>
      <c r="J38" s="1"/>
      <c r="K38" s="1"/>
      <c r="L38" s="1"/>
      <c r="M38" s="1"/>
      <c r="N38" s="1"/>
      <c r="O38" s="1"/>
      <c r="P38" s="113"/>
      <c r="Q38" s="113"/>
      <c r="R38" s="113"/>
      <c r="S38" s="113"/>
      <c r="T38" s="113"/>
      <c r="U38" s="113"/>
      <c r="V38" s="115"/>
      <c r="W38" s="115"/>
      <c r="X38" s="14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">
        <f t="shared" si="3"/>
        <v>0</v>
      </c>
      <c r="AO38" s="1">
        <f t="shared" si="0"/>
        <v>0</v>
      </c>
      <c r="AP38" s="1">
        <f t="shared" si="1"/>
        <v>0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117"/>
      <c r="E39" s="117"/>
      <c r="F39" s="117"/>
      <c r="G39" s="117"/>
      <c r="H39" s="117"/>
      <c r="I39" s="117"/>
      <c r="J39" s="2"/>
      <c r="K39" s="2"/>
      <c r="L39" s="2"/>
      <c r="M39" s="2"/>
      <c r="N39" s="2"/>
      <c r="O39" s="2"/>
      <c r="P39" s="117"/>
      <c r="Q39" s="117"/>
      <c r="R39" s="117"/>
      <c r="S39" s="117"/>
      <c r="T39" s="117"/>
      <c r="U39" s="117"/>
      <c r="V39" s="119"/>
      <c r="W39" s="119"/>
      <c r="X39" s="120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2">
        <f t="shared" si="3"/>
        <v>0</v>
      </c>
      <c r="AO39" s="2">
        <f t="shared" si="0"/>
        <v>0</v>
      </c>
      <c r="AP39" s="2">
        <f t="shared" si="1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13"/>
      <c r="E40" s="113"/>
      <c r="F40" s="113"/>
      <c r="G40" s="113"/>
      <c r="H40" s="113"/>
      <c r="I40" s="113"/>
      <c r="J40" s="1"/>
      <c r="K40" s="1"/>
      <c r="L40" s="1"/>
      <c r="M40" s="1"/>
      <c r="N40" s="1"/>
      <c r="O40" s="1"/>
      <c r="P40" s="113"/>
      <c r="Q40" s="113"/>
      <c r="R40" s="113"/>
      <c r="S40" s="113"/>
      <c r="T40" s="113"/>
      <c r="U40" s="113"/>
      <c r="V40" s="115"/>
      <c r="W40" s="115"/>
      <c r="X40" s="14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">
        <f t="shared" si="3"/>
        <v>0</v>
      </c>
      <c r="AO40" s="1">
        <f t="shared" si="0"/>
        <v>0</v>
      </c>
      <c r="AP40" s="1">
        <f t="shared" si="1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117"/>
      <c r="E41" s="117"/>
      <c r="F41" s="117"/>
      <c r="G41" s="117"/>
      <c r="H41" s="117"/>
      <c r="I41" s="117"/>
      <c r="J41" s="2"/>
      <c r="K41" s="2"/>
      <c r="L41" s="2"/>
      <c r="M41" s="2"/>
      <c r="N41" s="2"/>
      <c r="O41" s="2"/>
      <c r="P41" s="117"/>
      <c r="Q41" s="117"/>
      <c r="R41" s="117"/>
      <c r="S41" s="117"/>
      <c r="T41" s="117"/>
      <c r="U41" s="117"/>
      <c r="V41" s="119"/>
      <c r="W41" s="119"/>
      <c r="X41" s="120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2">
        <f t="shared" si="3"/>
        <v>0</v>
      </c>
      <c r="AO41" s="2">
        <f t="shared" si="0"/>
        <v>0</v>
      </c>
      <c r="AP41" s="2">
        <f t="shared" si="1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13"/>
      <c r="E42" s="113"/>
      <c r="F42" s="113"/>
      <c r="G42" s="113"/>
      <c r="H42" s="113"/>
      <c r="I42" s="113"/>
      <c r="J42" s="1"/>
      <c r="K42" s="1"/>
      <c r="L42" s="1"/>
      <c r="M42" s="1"/>
      <c r="N42" s="1"/>
      <c r="O42" s="1"/>
      <c r="P42" s="113"/>
      <c r="Q42" s="113"/>
      <c r="R42" s="113"/>
      <c r="S42" s="113"/>
      <c r="T42" s="113"/>
      <c r="U42" s="113"/>
      <c r="V42" s="115"/>
      <c r="W42" s="115"/>
      <c r="X42" s="14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">
        <f t="shared" si="3"/>
        <v>0</v>
      </c>
      <c r="AO42" s="1">
        <f t="shared" si="0"/>
        <v>0</v>
      </c>
      <c r="AP42" s="1">
        <f t="shared" si="1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117"/>
      <c r="E43" s="117"/>
      <c r="F43" s="117"/>
      <c r="G43" s="117"/>
      <c r="H43" s="117"/>
      <c r="I43" s="117"/>
      <c r="J43" s="2"/>
      <c r="K43" s="2"/>
      <c r="L43" s="2"/>
      <c r="M43" s="2"/>
      <c r="N43" s="2"/>
      <c r="O43" s="2"/>
      <c r="P43" s="117"/>
      <c r="Q43" s="117"/>
      <c r="R43" s="117"/>
      <c r="S43" s="117"/>
      <c r="T43" s="117"/>
      <c r="U43" s="117"/>
      <c r="V43" s="119"/>
      <c r="W43" s="119"/>
      <c r="X43" s="120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2">
        <f t="shared" si="3"/>
        <v>0</v>
      </c>
      <c r="AO43" s="2">
        <f t="shared" si="0"/>
        <v>0</v>
      </c>
      <c r="AP43" s="2">
        <f t="shared" si="1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13"/>
      <c r="E44" s="113"/>
      <c r="F44" s="113"/>
      <c r="G44" s="113"/>
      <c r="H44" s="113"/>
      <c r="I44" s="113"/>
      <c r="J44" s="1"/>
      <c r="K44" s="1"/>
      <c r="L44" s="1"/>
      <c r="M44" s="1"/>
      <c r="N44" s="1"/>
      <c r="O44" s="1"/>
      <c r="P44" s="113"/>
      <c r="Q44" s="113"/>
      <c r="R44" s="113"/>
      <c r="S44" s="113"/>
      <c r="T44" s="113"/>
      <c r="U44" s="113"/>
      <c r="V44" s="115"/>
      <c r="W44" s="115"/>
      <c r="X44" s="14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">
        <f t="shared" si="3"/>
        <v>0</v>
      </c>
      <c r="AO44" s="1">
        <f t="shared" si="0"/>
        <v>0</v>
      </c>
      <c r="AP44" s="1">
        <f t="shared" si="1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117"/>
      <c r="E45" s="117"/>
      <c r="F45" s="117"/>
      <c r="G45" s="117"/>
      <c r="H45" s="117"/>
      <c r="I45" s="117"/>
      <c r="J45" s="2"/>
      <c r="K45" s="2"/>
      <c r="L45" s="2"/>
      <c r="M45" s="2"/>
      <c r="N45" s="2"/>
      <c r="O45" s="2"/>
      <c r="P45" s="117"/>
      <c r="Q45" s="117"/>
      <c r="R45" s="117"/>
      <c r="S45" s="117"/>
      <c r="T45" s="117"/>
      <c r="U45" s="117"/>
      <c r="V45" s="119"/>
      <c r="W45" s="119"/>
      <c r="X45" s="120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2">
        <f t="shared" si="3"/>
        <v>0</v>
      </c>
      <c r="AO45" s="2">
        <f t="shared" si="0"/>
        <v>0</v>
      </c>
      <c r="AP45" s="2">
        <f t="shared" si="1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13"/>
      <c r="E46" s="113"/>
      <c r="F46" s="113"/>
      <c r="G46" s="113"/>
      <c r="H46" s="113"/>
      <c r="I46" s="113"/>
      <c r="J46" s="1"/>
      <c r="K46" s="1"/>
      <c r="L46" s="1"/>
      <c r="M46" s="1"/>
      <c r="N46" s="1"/>
      <c r="O46" s="1"/>
      <c r="P46" s="113"/>
      <c r="Q46" s="113"/>
      <c r="R46" s="113"/>
      <c r="S46" s="113"/>
      <c r="T46" s="113"/>
      <c r="U46" s="113"/>
      <c r="V46" s="115"/>
      <c r="W46" s="115"/>
      <c r="X46" s="14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">
        <f t="shared" si="3"/>
        <v>0</v>
      </c>
      <c r="AO46" s="1">
        <f t="shared" si="0"/>
        <v>0</v>
      </c>
      <c r="AP46" s="1">
        <f t="shared" si="1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117"/>
      <c r="E47" s="117"/>
      <c r="F47" s="117"/>
      <c r="G47" s="117"/>
      <c r="H47" s="117"/>
      <c r="I47" s="117"/>
      <c r="J47" s="2"/>
      <c r="K47" s="2"/>
      <c r="L47" s="2"/>
      <c r="M47" s="2"/>
      <c r="N47" s="2"/>
      <c r="O47" s="2"/>
      <c r="P47" s="117"/>
      <c r="Q47" s="117"/>
      <c r="R47" s="117"/>
      <c r="S47" s="117"/>
      <c r="T47" s="117"/>
      <c r="U47" s="117"/>
      <c r="V47" s="119"/>
      <c r="W47" s="119"/>
      <c r="X47" s="120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2">
        <f t="shared" si="3"/>
        <v>0</v>
      </c>
      <c r="AO47" s="2">
        <f t="shared" si="0"/>
        <v>0</v>
      </c>
      <c r="AP47" s="2">
        <f t="shared" si="1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13"/>
      <c r="E48" s="113"/>
      <c r="F48" s="113"/>
      <c r="G48" s="113"/>
      <c r="H48" s="113"/>
      <c r="I48" s="113"/>
      <c r="J48" s="1"/>
      <c r="K48" s="1"/>
      <c r="L48" s="1"/>
      <c r="M48" s="1"/>
      <c r="N48" s="1"/>
      <c r="O48" s="1"/>
      <c r="P48" s="113"/>
      <c r="Q48" s="113"/>
      <c r="R48" s="113"/>
      <c r="S48" s="113"/>
      <c r="T48" s="113"/>
      <c r="U48" s="113"/>
      <c r="V48" s="115"/>
      <c r="W48" s="115"/>
      <c r="X48" s="14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">
        <f t="shared" si="3"/>
        <v>0</v>
      </c>
      <c r="AO48" s="1">
        <f t="shared" si="0"/>
        <v>0</v>
      </c>
      <c r="AP48" s="1">
        <f t="shared" si="1"/>
        <v>0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117"/>
      <c r="E49" s="117"/>
      <c r="F49" s="117"/>
      <c r="G49" s="117"/>
      <c r="H49" s="117"/>
      <c r="I49" s="117"/>
      <c r="J49" s="2"/>
      <c r="K49" s="2"/>
      <c r="L49" s="2"/>
      <c r="M49" s="2"/>
      <c r="N49" s="2"/>
      <c r="O49" s="2"/>
      <c r="P49" s="117"/>
      <c r="Q49" s="117"/>
      <c r="R49" s="117"/>
      <c r="S49" s="117"/>
      <c r="T49" s="117"/>
      <c r="U49" s="117"/>
      <c r="V49" s="119"/>
      <c r="W49" s="119"/>
      <c r="X49" s="120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2">
        <f t="shared" si="3"/>
        <v>0</v>
      </c>
      <c r="AO49" s="2">
        <f t="shared" si="0"/>
        <v>0</v>
      </c>
      <c r="AP49" s="2">
        <f t="shared" si="1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13"/>
      <c r="E50" s="113"/>
      <c r="F50" s="113"/>
      <c r="G50" s="113"/>
      <c r="H50" s="113"/>
      <c r="I50" s="113"/>
      <c r="J50" s="1"/>
      <c r="K50" s="1"/>
      <c r="L50" s="1"/>
      <c r="M50" s="1"/>
      <c r="N50" s="1"/>
      <c r="O50" s="1"/>
      <c r="P50" s="113"/>
      <c r="Q50" s="113"/>
      <c r="R50" s="113"/>
      <c r="S50" s="113"/>
      <c r="T50" s="113"/>
      <c r="U50" s="113"/>
      <c r="V50" s="115"/>
      <c r="W50" s="115"/>
      <c r="X50" s="14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">
        <f t="shared" si="3"/>
        <v>0</v>
      </c>
      <c r="AO50" s="1">
        <f t="shared" si="0"/>
        <v>0</v>
      </c>
      <c r="AP50" s="1">
        <f t="shared" si="1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117"/>
      <c r="E51" s="117"/>
      <c r="F51" s="117"/>
      <c r="G51" s="117"/>
      <c r="H51" s="117"/>
      <c r="I51" s="117"/>
      <c r="J51" s="2"/>
      <c r="K51" s="2"/>
      <c r="L51" s="2"/>
      <c r="M51" s="2"/>
      <c r="N51" s="2"/>
      <c r="O51" s="2"/>
      <c r="P51" s="117"/>
      <c r="Q51" s="117"/>
      <c r="R51" s="117"/>
      <c r="S51" s="117"/>
      <c r="T51" s="117"/>
      <c r="U51" s="117"/>
      <c r="V51" s="119"/>
      <c r="W51" s="119"/>
      <c r="X51" s="120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2">
        <f t="shared" si="3"/>
        <v>0</v>
      </c>
      <c r="AO51" s="2">
        <f t="shared" si="0"/>
        <v>0</v>
      </c>
      <c r="AP51" s="2">
        <f t="shared" si="1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13"/>
      <c r="E52" s="113"/>
      <c r="F52" s="113"/>
      <c r="G52" s="113"/>
      <c r="H52" s="113"/>
      <c r="I52" s="113"/>
      <c r="J52" s="1"/>
      <c r="K52" s="1"/>
      <c r="L52" s="1"/>
      <c r="M52" s="1"/>
      <c r="N52" s="1"/>
      <c r="O52" s="1"/>
      <c r="P52" s="113"/>
      <c r="Q52" s="113"/>
      <c r="R52" s="113"/>
      <c r="S52" s="113"/>
      <c r="T52" s="113"/>
      <c r="U52" s="113"/>
      <c r="V52" s="115"/>
      <c r="W52" s="115"/>
      <c r="X52" s="14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">
        <f t="shared" si="3"/>
        <v>0</v>
      </c>
      <c r="AO52" s="1">
        <f t="shared" si="0"/>
        <v>0</v>
      </c>
      <c r="AP52" s="1">
        <f>+F52+I52+L52+O52+R52+U52+X52+AA52+AD52+AG52+AJ52+AM52</f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117"/>
      <c r="E53" s="117"/>
      <c r="F53" s="117"/>
      <c r="G53" s="117"/>
      <c r="H53" s="117"/>
      <c r="I53" s="117"/>
      <c r="J53" s="2"/>
      <c r="K53" s="2"/>
      <c r="L53" s="2"/>
      <c r="M53" s="2"/>
      <c r="N53" s="2"/>
      <c r="O53" s="2"/>
      <c r="P53" s="117"/>
      <c r="Q53" s="117"/>
      <c r="R53" s="117"/>
      <c r="S53" s="117"/>
      <c r="T53" s="117"/>
      <c r="U53" s="117"/>
      <c r="V53" s="119"/>
      <c r="W53" s="119"/>
      <c r="X53" s="120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2">
        <f t="shared" si="3"/>
        <v>0</v>
      </c>
      <c r="AO53" s="2">
        <f t="shared" si="0"/>
        <v>0</v>
      </c>
      <c r="AP53" s="2">
        <f t="shared" si="1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13"/>
      <c r="E54" s="113"/>
      <c r="F54" s="113"/>
      <c r="G54" s="113"/>
      <c r="H54" s="113"/>
      <c r="I54" s="113"/>
      <c r="J54" s="1"/>
      <c r="K54" s="1"/>
      <c r="L54" s="1"/>
      <c r="M54" s="1"/>
      <c r="N54" s="1"/>
      <c r="O54" s="1"/>
      <c r="P54" s="113"/>
      <c r="Q54" s="113"/>
      <c r="R54" s="113"/>
      <c r="S54" s="113"/>
      <c r="T54" s="113"/>
      <c r="U54" s="113"/>
      <c r="V54" s="115"/>
      <c r="W54" s="115"/>
      <c r="X54" s="14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">
        <f t="shared" si="3"/>
        <v>0</v>
      </c>
      <c r="AO54" s="1">
        <f t="shared" si="0"/>
        <v>0</v>
      </c>
      <c r="AP54" s="1">
        <f t="shared" si="1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117"/>
      <c r="E55" s="117"/>
      <c r="F55" s="117"/>
      <c r="G55" s="117"/>
      <c r="H55" s="117"/>
      <c r="I55" s="117"/>
      <c r="J55" s="2"/>
      <c r="K55" s="2"/>
      <c r="L55" s="2"/>
      <c r="M55" s="2"/>
      <c r="N55" s="2"/>
      <c r="O55" s="2"/>
      <c r="P55" s="117"/>
      <c r="Q55" s="117"/>
      <c r="R55" s="117"/>
      <c r="S55" s="117"/>
      <c r="T55" s="117"/>
      <c r="U55" s="117"/>
      <c r="V55" s="119"/>
      <c r="W55" s="119"/>
      <c r="X55" s="120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2">
        <f t="shared" si="3"/>
        <v>0</v>
      </c>
      <c r="AO55" s="2">
        <f t="shared" si="0"/>
        <v>0</v>
      </c>
      <c r="AP55" s="2">
        <f t="shared" si="1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13"/>
      <c r="E56" s="113"/>
      <c r="F56" s="113"/>
      <c r="G56" s="113"/>
      <c r="H56" s="113"/>
      <c r="I56" s="113"/>
      <c r="J56" s="1"/>
      <c r="K56" s="1"/>
      <c r="L56" s="1"/>
      <c r="M56" s="1"/>
      <c r="N56" s="1"/>
      <c r="O56" s="1"/>
      <c r="P56" s="113"/>
      <c r="Q56" s="113"/>
      <c r="R56" s="113"/>
      <c r="S56" s="113"/>
      <c r="T56" s="113"/>
      <c r="U56" s="113"/>
      <c r="V56" s="115"/>
      <c r="W56" s="115"/>
      <c r="X56" s="14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">
        <f t="shared" si="3"/>
        <v>0</v>
      </c>
      <c r="AO56" s="1">
        <f t="shared" si="0"/>
        <v>0</v>
      </c>
      <c r="AP56" s="1">
        <f t="shared" si="1"/>
        <v>0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117"/>
      <c r="E57" s="117"/>
      <c r="F57" s="117"/>
      <c r="G57" s="117"/>
      <c r="H57" s="117"/>
      <c r="I57" s="117"/>
      <c r="J57" s="2"/>
      <c r="K57" s="2"/>
      <c r="L57" s="2"/>
      <c r="M57" s="2"/>
      <c r="N57" s="2"/>
      <c r="O57" s="2"/>
      <c r="P57" s="117"/>
      <c r="Q57" s="117"/>
      <c r="R57" s="117"/>
      <c r="S57" s="117"/>
      <c r="T57" s="117"/>
      <c r="U57" s="117"/>
      <c r="V57" s="119"/>
      <c r="W57" s="119"/>
      <c r="X57" s="120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2">
        <f t="shared" si="3"/>
        <v>0</v>
      </c>
      <c r="AO57" s="2">
        <f t="shared" si="0"/>
        <v>0</v>
      </c>
      <c r="AP57" s="2">
        <f t="shared" si="1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122">
        <v>6</v>
      </c>
      <c r="E58" s="122">
        <v>0.45</v>
      </c>
      <c r="F58" s="122">
        <v>316.088</v>
      </c>
      <c r="G58" s="122">
        <v>13</v>
      </c>
      <c r="H58" s="122">
        <v>0.201</v>
      </c>
      <c r="I58" s="122">
        <v>186.606</v>
      </c>
      <c r="J58" s="3">
        <v>5</v>
      </c>
      <c r="K58" s="3">
        <v>0.036</v>
      </c>
      <c r="L58" s="3">
        <v>65.846</v>
      </c>
      <c r="M58" s="3">
        <v>57</v>
      </c>
      <c r="N58" s="3">
        <v>0.647</v>
      </c>
      <c r="O58" s="3">
        <v>983.788</v>
      </c>
      <c r="P58" s="122">
        <v>90</v>
      </c>
      <c r="Q58" s="122">
        <v>1.097</v>
      </c>
      <c r="R58" s="122">
        <v>1451.893</v>
      </c>
      <c r="S58" s="122">
        <v>159</v>
      </c>
      <c r="T58" s="122">
        <v>2.919</v>
      </c>
      <c r="U58" s="122">
        <v>2266.119</v>
      </c>
      <c r="V58" s="123">
        <v>106</v>
      </c>
      <c r="W58" s="123">
        <v>1.953</v>
      </c>
      <c r="X58" s="20">
        <v>1258.439</v>
      </c>
      <c r="Y58" s="122">
        <v>80</v>
      </c>
      <c r="Z58" s="122">
        <v>1.738</v>
      </c>
      <c r="AA58" s="122">
        <v>1298.215</v>
      </c>
      <c r="AB58" s="122">
        <v>68</v>
      </c>
      <c r="AC58" s="122">
        <v>1.107</v>
      </c>
      <c r="AD58" s="122">
        <v>839.55</v>
      </c>
      <c r="AE58" s="122">
        <v>47</v>
      </c>
      <c r="AF58" s="122">
        <v>0.905</v>
      </c>
      <c r="AG58" s="122">
        <v>607.867</v>
      </c>
      <c r="AH58" s="122">
        <v>36</v>
      </c>
      <c r="AI58" s="122">
        <v>0.576</v>
      </c>
      <c r="AJ58" s="122">
        <v>530.815</v>
      </c>
      <c r="AK58" s="122">
        <v>39</v>
      </c>
      <c r="AL58" s="122">
        <v>0.845</v>
      </c>
      <c r="AM58" s="122">
        <v>788.87</v>
      </c>
      <c r="AN58" s="3">
        <f t="shared" si="3"/>
        <v>706</v>
      </c>
      <c r="AO58" s="3">
        <f aca="true" t="shared" si="4" ref="AO58:AO69">+E58+H58+K58+N58+Q58+T58+W58+Z58+AC58+AF58+AI58+AL58</f>
        <v>12.474</v>
      </c>
      <c r="AP58" s="3">
        <f aca="true" t="shared" si="5" ref="AP58:AP69">+F58+I58+L58+O58+R58+U58+X58+AA58+AD58+AG58+AJ58+AM58</f>
        <v>10594.096000000001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13"/>
      <c r="E59" s="113"/>
      <c r="F59" s="113"/>
      <c r="G59" s="113"/>
      <c r="H59" s="113"/>
      <c r="I59" s="113"/>
      <c r="J59" s="1"/>
      <c r="K59" s="27"/>
      <c r="L59" s="1"/>
      <c r="M59" s="1"/>
      <c r="N59" s="27"/>
      <c r="O59" s="1"/>
      <c r="P59" s="113"/>
      <c r="Q59" s="113"/>
      <c r="R59" s="113"/>
      <c r="S59" s="113"/>
      <c r="T59" s="113"/>
      <c r="U59" s="113"/>
      <c r="V59" s="115"/>
      <c r="W59" s="115"/>
      <c r="X59" s="14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">
        <f t="shared" si="3"/>
        <v>0</v>
      </c>
      <c r="AO59" s="1">
        <f t="shared" si="4"/>
        <v>0</v>
      </c>
      <c r="AP59" s="1">
        <f t="shared" si="5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117"/>
      <c r="E60" s="117"/>
      <c r="F60" s="117"/>
      <c r="G60" s="117"/>
      <c r="H60" s="117"/>
      <c r="I60" s="117"/>
      <c r="J60" s="2"/>
      <c r="K60" s="2"/>
      <c r="L60" s="2"/>
      <c r="M60" s="2"/>
      <c r="N60" s="2"/>
      <c r="O60" s="2"/>
      <c r="P60" s="117"/>
      <c r="Q60" s="117"/>
      <c r="R60" s="117"/>
      <c r="S60" s="117"/>
      <c r="T60" s="117"/>
      <c r="U60" s="117"/>
      <c r="V60" s="119"/>
      <c r="W60" s="119"/>
      <c r="X60" s="120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2">
        <f t="shared" si="3"/>
        <v>0</v>
      </c>
      <c r="AO60" s="2">
        <f t="shared" si="4"/>
        <v>0</v>
      </c>
      <c r="AP60" s="2">
        <f t="shared" si="5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122">
        <v>113</v>
      </c>
      <c r="E61" s="122">
        <v>4.867</v>
      </c>
      <c r="F61" s="122">
        <v>4045.9880000000003</v>
      </c>
      <c r="G61" s="122">
        <v>141</v>
      </c>
      <c r="H61" s="122">
        <v>5.092</v>
      </c>
      <c r="I61" s="122">
        <v>4993.858</v>
      </c>
      <c r="J61" s="3">
        <v>35</v>
      </c>
      <c r="K61" s="3">
        <v>1.339</v>
      </c>
      <c r="L61" s="3">
        <v>1443.522</v>
      </c>
      <c r="M61" s="3">
        <v>73</v>
      </c>
      <c r="N61" s="3">
        <v>1.419</v>
      </c>
      <c r="O61" s="3">
        <v>2004.192</v>
      </c>
      <c r="P61" s="122">
        <v>140</v>
      </c>
      <c r="Q61" s="122">
        <v>2.8040000000000003</v>
      </c>
      <c r="R61" s="122">
        <v>2970.831</v>
      </c>
      <c r="S61" s="122">
        <v>281</v>
      </c>
      <c r="T61" s="122">
        <v>6.146</v>
      </c>
      <c r="U61" s="122">
        <v>3936.45</v>
      </c>
      <c r="V61" s="123">
        <v>128</v>
      </c>
      <c r="W61" s="123">
        <v>2.468</v>
      </c>
      <c r="X61" s="20">
        <v>1805.4920000000002</v>
      </c>
      <c r="Y61" s="122">
        <v>102</v>
      </c>
      <c r="Z61" s="122">
        <v>3.534</v>
      </c>
      <c r="AA61" s="122">
        <v>3401.388</v>
      </c>
      <c r="AB61" s="122">
        <v>110</v>
      </c>
      <c r="AC61" s="122">
        <v>3.9800000000000004</v>
      </c>
      <c r="AD61" s="122">
        <v>3441.0559999999996</v>
      </c>
      <c r="AE61" s="122">
        <v>208</v>
      </c>
      <c r="AF61" s="122">
        <v>9.527999999999999</v>
      </c>
      <c r="AG61" s="122">
        <v>8399.333999999999</v>
      </c>
      <c r="AH61" s="122">
        <v>164</v>
      </c>
      <c r="AI61" s="122">
        <v>10.123000000000001</v>
      </c>
      <c r="AJ61" s="122">
        <v>7607.049000000001</v>
      </c>
      <c r="AK61" s="122">
        <v>174</v>
      </c>
      <c r="AL61" s="122">
        <v>10.944</v>
      </c>
      <c r="AM61" s="122">
        <v>10399.823</v>
      </c>
      <c r="AN61" s="3">
        <f>+D61+G61+M61+P61+S61+V61+Y61+AB61+AE61+AH61+AK61+J61</f>
        <v>1669</v>
      </c>
      <c r="AO61" s="3">
        <f t="shared" si="4"/>
        <v>62.244</v>
      </c>
      <c r="AP61" s="3">
        <f t="shared" si="5"/>
        <v>54448.98299999999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5">
        <v>0</v>
      </c>
      <c r="W62" s="115">
        <v>0</v>
      </c>
      <c r="X62" s="14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">
        <f aca="true" t="shared" si="6" ref="AN62:AN67">+D62+G62+M62+P62+S62+V62+Y62+AB62+AE62+AH62+AK62</f>
        <v>0</v>
      </c>
      <c r="AO62" s="1">
        <f t="shared" si="4"/>
        <v>0</v>
      </c>
      <c r="AP62" s="1">
        <f t="shared" si="5"/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9">
        <v>0</v>
      </c>
      <c r="W63" s="119">
        <v>0</v>
      </c>
      <c r="X63" s="120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8">
        <f>+D63+G63+M63+P63+S63+V63+Y63+AB63+AE63+AH63+AK63+J63</f>
        <v>0</v>
      </c>
      <c r="AO63" s="2">
        <f t="shared" si="4"/>
        <v>0</v>
      </c>
      <c r="AP63" s="2">
        <f t="shared" si="5"/>
        <v>0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13">
        <v>17</v>
      </c>
      <c r="E64" s="113">
        <v>0.283</v>
      </c>
      <c r="F64" s="113">
        <v>399.713</v>
      </c>
      <c r="G64" s="113">
        <v>33</v>
      </c>
      <c r="H64" s="113">
        <v>0.781</v>
      </c>
      <c r="I64" s="113">
        <v>955.013</v>
      </c>
      <c r="J64" s="1">
        <v>80</v>
      </c>
      <c r="K64" s="1">
        <v>0.756</v>
      </c>
      <c r="L64" s="1">
        <v>1424.868</v>
      </c>
      <c r="M64" s="1">
        <v>102</v>
      </c>
      <c r="N64" s="1">
        <v>1.286</v>
      </c>
      <c r="O64" s="1">
        <v>2171.602</v>
      </c>
      <c r="P64" s="113">
        <v>132</v>
      </c>
      <c r="Q64" s="113">
        <v>1.465</v>
      </c>
      <c r="R64" s="113">
        <v>2235.602</v>
      </c>
      <c r="S64" s="113">
        <v>243</v>
      </c>
      <c r="T64" s="113">
        <v>4.496</v>
      </c>
      <c r="U64" s="113">
        <v>4570.895</v>
      </c>
      <c r="V64" s="115">
        <v>84</v>
      </c>
      <c r="W64" s="115">
        <v>1.817</v>
      </c>
      <c r="X64" s="14">
        <v>1467.883</v>
      </c>
      <c r="Y64" s="113">
        <v>220</v>
      </c>
      <c r="Z64" s="113">
        <v>5.595</v>
      </c>
      <c r="AA64" s="113">
        <v>5702.614</v>
      </c>
      <c r="AB64" s="113">
        <v>158</v>
      </c>
      <c r="AC64" s="113">
        <v>4.336</v>
      </c>
      <c r="AD64" s="113">
        <v>4077.528</v>
      </c>
      <c r="AE64" s="113">
        <v>57</v>
      </c>
      <c r="AF64" s="113">
        <v>1.632</v>
      </c>
      <c r="AG64" s="113">
        <v>1559.601</v>
      </c>
      <c r="AH64" s="113">
        <v>31</v>
      </c>
      <c r="AI64" s="113">
        <v>0.77</v>
      </c>
      <c r="AJ64" s="113">
        <v>684.606</v>
      </c>
      <c r="AK64" s="113">
        <v>17</v>
      </c>
      <c r="AL64" s="113">
        <v>0.367</v>
      </c>
      <c r="AM64" s="113">
        <v>557.528</v>
      </c>
      <c r="AN64" s="9">
        <f>+D64+G64+J64+M64+P64+S64+V64+Y64+AB64+AE64+AH64+AK64</f>
        <v>1174</v>
      </c>
      <c r="AO64" s="9">
        <f t="shared" si="4"/>
        <v>23.584</v>
      </c>
      <c r="AP64" s="1">
        <f t="shared" si="5"/>
        <v>25807.452999999994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/>
      <c r="E65" s="2"/>
      <c r="F65" s="2"/>
      <c r="G65" s="117"/>
      <c r="H65" s="117"/>
      <c r="I65" s="117"/>
      <c r="J65" s="117"/>
      <c r="K65" s="117"/>
      <c r="L65" s="117"/>
      <c r="M65" s="2"/>
      <c r="N65" s="2"/>
      <c r="O65" s="2"/>
      <c r="P65" s="117"/>
      <c r="Q65" s="117"/>
      <c r="R65" s="117"/>
      <c r="S65" s="117"/>
      <c r="T65" s="117"/>
      <c r="U65" s="117"/>
      <c r="V65" s="119"/>
      <c r="W65" s="119"/>
      <c r="X65" s="120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2">
        <f>+D65+G65+J65+M65+P65+S65+V65+Y65+AB65+AE65+AH65+AK65</f>
        <v>0</v>
      </c>
      <c r="AO65" s="2">
        <f t="shared" si="4"/>
        <v>0</v>
      </c>
      <c r="AP65" s="2">
        <f t="shared" si="5"/>
        <v>0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/>
      <c r="E66" s="1"/>
      <c r="F66" s="1"/>
      <c r="G66" s="113"/>
      <c r="H66" s="113"/>
      <c r="I66" s="113"/>
      <c r="J66" s="113"/>
      <c r="K66" s="113"/>
      <c r="L66" s="113"/>
      <c r="M66" s="1"/>
      <c r="N66" s="1"/>
      <c r="O66" s="1"/>
      <c r="P66" s="113"/>
      <c r="Q66" s="113"/>
      <c r="R66" s="113"/>
      <c r="S66" s="113"/>
      <c r="T66" s="113"/>
      <c r="U66" s="113"/>
      <c r="V66" s="115"/>
      <c r="W66" s="115"/>
      <c r="X66" s="14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">
        <f t="shared" si="6"/>
        <v>0</v>
      </c>
      <c r="AO66" s="1">
        <f t="shared" si="4"/>
        <v>0</v>
      </c>
      <c r="AP66" s="1">
        <f t="shared" si="5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9"/>
      <c r="W67" s="119"/>
      <c r="X67" s="120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2">
        <f t="shared" si="6"/>
        <v>0</v>
      </c>
      <c r="AO67" s="2">
        <f t="shared" si="4"/>
        <v>0</v>
      </c>
      <c r="AP67" s="2">
        <f t="shared" si="5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109</v>
      </c>
      <c r="B68" s="180"/>
      <c r="C68" s="112" t="s">
        <v>23</v>
      </c>
      <c r="D68" s="1">
        <v>130</v>
      </c>
      <c r="E68" s="1">
        <v>5.15</v>
      </c>
      <c r="F68" s="1">
        <v>4445.701</v>
      </c>
      <c r="G68" s="113">
        <v>174</v>
      </c>
      <c r="H68" s="113">
        <v>5.872999999999999</v>
      </c>
      <c r="I68" s="113">
        <v>5948.871</v>
      </c>
      <c r="J68" s="113">
        <v>115</v>
      </c>
      <c r="K68" s="113">
        <v>2.0949999999999998</v>
      </c>
      <c r="L68" s="113">
        <v>2868.39</v>
      </c>
      <c r="M68" s="113">
        <v>175</v>
      </c>
      <c r="N68" s="113">
        <v>2.705</v>
      </c>
      <c r="O68" s="113">
        <v>4175.794</v>
      </c>
      <c r="P68" s="113">
        <v>272</v>
      </c>
      <c r="Q68" s="113">
        <v>4.269</v>
      </c>
      <c r="R68" s="113">
        <v>5206.433</v>
      </c>
      <c r="S68" s="113">
        <v>524</v>
      </c>
      <c r="T68" s="113">
        <v>10.642</v>
      </c>
      <c r="U68" s="113">
        <v>8507.345000000001</v>
      </c>
      <c r="V68" s="115">
        <v>212</v>
      </c>
      <c r="W68" s="115">
        <v>4.285</v>
      </c>
      <c r="X68" s="14">
        <v>3273.375</v>
      </c>
      <c r="Y68" s="113">
        <v>322</v>
      </c>
      <c r="Z68" s="113">
        <v>9.129</v>
      </c>
      <c r="AA68" s="113">
        <v>9104.002</v>
      </c>
      <c r="AB68" s="113">
        <v>268</v>
      </c>
      <c r="AC68" s="113">
        <v>8.316</v>
      </c>
      <c r="AD68" s="113">
        <v>7518.583999999999</v>
      </c>
      <c r="AE68" s="113">
        <v>265</v>
      </c>
      <c r="AF68" s="113">
        <v>11.159999999999998</v>
      </c>
      <c r="AG68" s="113">
        <v>9958.935</v>
      </c>
      <c r="AH68" s="113">
        <v>195</v>
      </c>
      <c r="AI68" s="113">
        <v>10.893</v>
      </c>
      <c r="AJ68" s="113">
        <v>8291.655</v>
      </c>
      <c r="AK68" s="113">
        <v>191</v>
      </c>
      <c r="AL68" s="113">
        <v>11.311</v>
      </c>
      <c r="AM68" s="113">
        <v>10957.351</v>
      </c>
      <c r="AN68" s="9">
        <f>+AN61+AN64+AN66</f>
        <v>2843</v>
      </c>
      <c r="AO68" s="1">
        <f t="shared" si="4"/>
        <v>85.828</v>
      </c>
      <c r="AP68" s="1">
        <f t="shared" si="5"/>
        <v>80256.43599999999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v>0</v>
      </c>
      <c r="E69" s="2">
        <v>0</v>
      </c>
      <c r="F69" s="2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v>0</v>
      </c>
      <c r="V69" s="119">
        <v>0</v>
      </c>
      <c r="W69" s="119">
        <v>0</v>
      </c>
      <c r="X69" s="120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2">
        <v>0</v>
      </c>
      <c r="AI69" s="2">
        <v>0</v>
      </c>
      <c r="AJ69" s="2">
        <v>0</v>
      </c>
      <c r="AK69" s="117">
        <v>0</v>
      </c>
      <c r="AL69" s="117">
        <v>0</v>
      </c>
      <c r="AM69" s="117">
        <v>0</v>
      </c>
      <c r="AN69" s="8">
        <f>+AN63+AN65+AN67</f>
        <v>0</v>
      </c>
      <c r="AO69" s="2">
        <f t="shared" si="4"/>
        <v>0</v>
      </c>
      <c r="AP69" s="2">
        <f t="shared" si="5"/>
        <v>0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5"/>
      <c r="W70" s="125"/>
      <c r="X70" s="126"/>
      <c r="Y70" s="124"/>
      <c r="Z70" s="124"/>
      <c r="AA70" s="124"/>
      <c r="AB70" s="124"/>
      <c r="AC70" s="124"/>
      <c r="AD70" s="124"/>
      <c r="AE70" s="124"/>
      <c r="AF70" s="124"/>
      <c r="AG70" s="124"/>
      <c r="AH70" s="10"/>
      <c r="AI70" s="11"/>
      <c r="AJ70" s="11"/>
      <c r="AK70" s="10"/>
      <c r="AL70" s="11"/>
      <c r="AM70" s="11"/>
      <c r="AN70" s="11">
        <f>D70+G70+J70+M70+P70+S70+V70+Y70+AB70+AE70+AH70+AK70</f>
        <v>0</v>
      </c>
      <c r="AO70" s="11">
        <f>E70+H70+K70+N70+Q70+T70+W70+Z70+AC70+AF70+AI70+AL70</f>
        <v>0</v>
      </c>
      <c r="AP70" s="11">
        <f>F70+I70+L70+O70+R70+U70+X70+AA70+AD70+AG70+AJ70+AM70</f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v>130</v>
      </c>
      <c r="E71" s="11">
        <v>5.15</v>
      </c>
      <c r="F71" s="11">
        <v>4445.701</v>
      </c>
      <c r="G71" s="10">
        <v>174</v>
      </c>
      <c r="H71" s="11">
        <v>5.872999999999999</v>
      </c>
      <c r="I71" s="11">
        <v>5948.871</v>
      </c>
      <c r="J71" s="10">
        <v>115</v>
      </c>
      <c r="K71" s="11">
        <v>2.0949999999999998</v>
      </c>
      <c r="L71" s="11">
        <v>2868.39</v>
      </c>
      <c r="M71" s="10">
        <v>175</v>
      </c>
      <c r="N71" s="11">
        <v>2.705</v>
      </c>
      <c r="O71" s="11">
        <v>4175.794</v>
      </c>
      <c r="P71" s="10">
        <v>272</v>
      </c>
      <c r="Q71" s="11">
        <v>4.269</v>
      </c>
      <c r="R71" s="11">
        <v>5206.433</v>
      </c>
      <c r="S71" s="124">
        <v>524</v>
      </c>
      <c r="T71" s="124">
        <v>10.642</v>
      </c>
      <c r="U71" s="10">
        <v>8507.345000000001</v>
      </c>
      <c r="V71" s="125">
        <v>212</v>
      </c>
      <c r="W71" s="125">
        <v>4.285</v>
      </c>
      <c r="X71" s="131">
        <v>3273.375</v>
      </c>
      <c r="Y71" s="10">
        <v>322</v>
      </c>
      <c r="Z71" s="11">
        <v>9.129</v>
      </c>
      <c r="AA71" s="11">
        <v>9104.002</v>
      </c>
      <c r="AB71" s="10">
        <v>268</v>
      </c>
      <c r="AC71" s="11">
        <v>8.316</v>
      </c>
      <c r="AD71" s="11">
        <v>7518.583999999999</v>
      </c>
      <c r="AE71" s="10">
        <v>265</v>
      </c>
      <c r="AF71" s="11">
        <v>11.159999999999998</v>
      </c>
      <c r="AG71" s="11">
        <v>9958.935</v>
      </c>
      <c r="AH71" s="10">
        <v>195</v>
      </c>
      <c r="AI71" s="11">
        <v>10.893</v>
      </c>
      <c r="AJ71" s="11">
        <v>8291.655</v>
      </c>
      <c r="AK71" s="10">
        <v>191</v>
      </c>
      <c r="AL71" s="11">
        <v>11.311</v>
      </c>
      <c r="AM71" s="11">
        <v>10957.351</v>
      </c>
      <c r="AN71" s="11">
        <f>+D71+G71+J71+M71+P71+S71+V71+Y71+AB71+AE71+AH71+AK71</f>
        <v>2843</v>
      </c>
      <c r="AO71" s="11">
        <f>+E71+H71+K71+N71+Q71+T71+W71+Z71+AC71+AF71+AI71+AL71</f>
        <v>85.828</v>
      </c>
      <c r="AP71" s="11">
        <f>+F71+I71+L71+O71+R71+U71+X71+AA71+AD71+AG71+AJ71+AM71</f>
        <v>80256.43599999999</v>
      </c>
      <c r="AQ71" s="165" t="s">
        <v>104</v>
      </c>
      <c r="AR71" s="166" t="s">
        <v>70</v>
      </c>
      <c r="AS71" s="167" t="s">
        <v>0</v>
      </c>
      <c r="AT71" s="52"/>
    </row>
    <row r="72" spans="22:44" ht="18.75">
      <c r="V72" s="45"/>
      <c r="W72" s="45"/>
      <c r="X72" s="106" t="s">
        <v>88</v>
      </c>
      <c r="AN72" s="107"/>
      <c r="AR72" s="106" t="s">
        <v>88</v>
      </c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24:AR25"/>
    <mergeCell ref="AR26:AR27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AR28:AR29"/>
    <mergeCell ref="AR30:AR31"/>
    <mergeCell ref="B34:B35"/>
    <mergeCell ref="B36:B37"/>
    <mergeCell ref="A59:B59"/>
    <mergeCell ref="A62:B62"/>
    <mergeCell ref="B46:B47"/>
    <mergeCell ref="B48:B49"/>
    <mergeCell ref="B50:B51"/>
    <mergeCell ref="B52:B53"/>
    <mergeCell ref="B54:B55"/>
    <mergeCell ref="A56:B57"/>
    <mergeCell ref="B22:B23"/>
    <mergeCell ref="B24:B25"/>
    <mergeCell ref="B26:B27"/>
    <mergeCell ref="B28:B29"/>
    <mergeCell ref="B38:B39"/>
    <mergeCell ref="B40:B41"/>
    <mergeCell ref="B30:B31"/>
    <mergeCell ref="B32:B33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O70:AP70 AN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pane xSplit="3" ySplit="5" topLeftCell="D15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9.00390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8" width="15.25390625" style="45" bestFit="1" customWidth="1"/>
    <col min="9" max="9" width="18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7" bestFit="1" customWidth="1"/>
    <col min="20" max="20" width="16.625" style="47" customWidth="1"/>
    <col min="21" max="21" width="18.125" style="47" bestFit="1" customWidth="1"/>
    <col min="22" max="22" width="15.25390625" style="47" bestFit="1" customWidth="1"/>
    <col min="23" max="23" width="16.625" style="47" customWidth="1"/>
    <col min="24" max="24" width="18.125" style="47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8.62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46" width="10.625" style="46" customWidth="1"/>
    <col min="47" max="16384" width="9.00390625" style="139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87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 t="s">
        <v>87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86</v>
      </c>
      <c r="T3" s="55"/>
      <c r="U3" s="55"/>
      <c r="V3" s="56" t="s">
        <v>83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13"/>
      <c r="E6" s="113"/>
      <c r="F6" s="113"/>
      <c r="G6" s="113"/>
      <c r="H6" s="113"/>
      <c r="I6" s="113"/>
      <c r="J6" s="1"/>
      <c r="K6" s="1"/>
      <c r="L6" s="1"/>
      <c r="M6" s="1"/>
      <c r="N6" s="1"/>
      <c r="O6" s="1"/>
      <c r="P6" s="113"/>
      <c r="Q6" s="113"/>
      <c r="R6" s="113"/>
      <c r="S6" s="113">
        <v>1</v>
      </c>
      <c r="T6" s="113">
        <v>396.463</v>
      </c>
      <c r="U6" s="113">
        <v>55790.645</v>
      </c>
      <c r="V6" s="115"/>
      <c r="W6" s="115"/>
      <c r="X6" s="14"/>
      <c r="Y6" s="113">
        <v>1</v>
      </c>
      <c r="Z6" s="113">
        <v>393.492</v>
      </c>
      <c r="AA6" s="113">
        <v>51159.635</v>
      </c>
      <c r="AB6" s="113">
        <v>1</v>
      </c>
      <c r="AC6" s="113">
        <v>177.539</v>
      </c>
      <c r="AD6" s="113">
        <v>31291.634</v>
      </c>
      <c r="AE6" s="113"/>
      <c r="AF6" s="113"/>
      <c r="AG6" s="113"/>
      <c r="AH6" s="113"/>
      <c r="AI6" s="113"/>
      <c r="AJ6" s="113"/>
      <c r="AK6" s="113"/>
      <c r="AL6" s="113"/>
      <c r="AM6" s="113"/>
      <c r="AN6" s="1">
        <f>+D6+G6+J6+M6+P6+S6+V6+Y6+AB6+AE6+AH6+AK6</f>
        <v>3</v>
      </c>
      <c r="AO6" s="1">
        <f>+E6+H6+K6+N6+Q6+T6+W6+Z6+AC6+AF6+AI6+AL6</f>
        <v>967.494</v>
      </c>
      <c r="AP6" s="1">
        <f>+F6+I6+L6+O6+R6+U6+X6+AA6+AD6+AG6+AJ6+AM6</f>
        <v>138241.914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117"/>
      <c r="E7" s="117"/>
      <c r="F7" s="117"/>
      <c r="G7" s="117"/>
      <c r="H7" s="117"/>
      <c r="I7" s="117"/>
      <c r="J7" s="2"/>
      <c r="K7" s="2"/>
      <c r="L7" s="2"/>
      <c r="M7" s="2"/>
      <c r="N7" s="2"/>
      <c r="O7" s="2"/>
      <c r="P7" s="117"/>
      <c r="Q7" s="117"/>
      <c r="R7" s="117"/>
      <c r="S7" s="117">
        <v>1</v>
      </c>
      <c r="T7" s="117">
        <v>373.142</v>
      </c>
      <c r="U7" s="117">
        <v>52339.65</v>
      </c>
      <c r="V7" s="119">
        <v>2</v>
      </c>
      <c r="W7" s="119">
        <v>1054.733</v>
      </c>
      <c r="X7" s="120">
        <v>146394.189</v>
      </c>
      <c r="Y7" s="117">
        <v>2</v>
      </c>
      <c r="Z7" s="117">
        <v>627.431</v>
      </c>
      <c r="AA7" s="117">
        <v>95413.497</v>
      </c>
      <c r="AB7" s="117">
        <v>1</v>
      </c>
      <c r="AC7" s="117">
        <v>521.883</v>
      </c>
      <c r="AD7" s="117">
        <v>75894.151</v>
      </c>
      <c r="AE7" s="117"/>
      <c r="AF7" s="117"/>
      <c r="AG7" s="117"/>
      <c r="AH7" s="117"/>
      <c r="AI7" s="117"/>
      <c r="AJ7" s="117"/>
      <c r="AK7" s="117"/>
      <c r="AL7" s="117"/>
      <c r="AM7" s="117"/>
      <c r="AN7" s="2">
        <f aca="true" t="shared" si="0" ref="AN7:AN69">+D7+G7+J7+M7+P7+S7+V7+Y7+AB7+AE7+AH7+AK7</f>
        <v>6</v>
      </c>
      <c r="AO7" s="2">
        <f aca="true" t="shared" si="1" ref="AO7:AO38">+E7+H7+K7+N7+Q7+T7+W7+Z7+AC7+AF7+AI7+AL7</f>
        <v>2577.1890000000003</v>
      </c>
      <c r="AP7" s="2">
        <f aca="true" t="shared" si="2" ref="AP7:AP70">+F7+I7+L7+O7+R7+U7+X7+AA7+AD7+AG7+AJ7+AM7</f>
        <v>370041.487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13"/>
      <c r="E8" s="113"/>
      <c r="F8" s="113"/>
      <c r="G8" s="113"/>
      <c r="H8" s="113"/>
      <c r="I8" s="113"/>
      <c r="J8" s="1"/>
      <c r="K8" s="1"/>
      <c r="L8" s="1"/>
      <c r="M8" s="1"/>
      <c r="N8" s="1"/>
      <c r="O8" s="1"/>
      <c r="P8" s="113"/>
      <c r="Q8" s="113"/>
      <c r="R8" s="113"/>
      <c r="S8" s="113"/>
      <c r="T8" s="113"/>
      <c r="U8" s="113"/>
      <c r="V8" s="115"/>
      <c r="W8" s="115"/>
      <c r="X8" s="14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117"/>
      <c r="E9" s="117"/>
      <c r="F9" s="117"/>
      <c r="G9" s="117"/>
      <c r="H9" s="117"/>
      <c r="I9" s="117"/>
      <c r="J9" s="2"/>
      <c r="K9" s="2"/>
      <c r="L9" s="2"/>
      <c r="M9" s="2"/>
      <c r="N9" s="2"/>
      <c r="O9" s="2"/>
      <c r="P9" s="117"/>
      <c r="Q9" s="117"/>
      <c r="R9" s="117"/>
      <c r="S9" s="117"/>
      <c r="T9" s="117"/>
      <c r="U9" s="117"/>
      <c r="V9" s="119"/>
      <c r="W9" s="119"/>
      <c r="X9" s="120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13"/>
      <c r="E10" s="113"/>
      <c r="F10" s="113"/>
      <c r="G10" s="113"/>
      <c r="H10" s="113"/>
      <c r="I10" s="113"/>
      <c r="J10" s="1"/>
      <c r="K10" s="1"/>
      <c r="L10" s="1"/>
      <c r="M10" s="1"/>
      <c r="N10" s="1"/>
      <c r="O10" s="1"/>
      <c r="P10" s="113"/>
      <c r="Q10" s="113"/>
      <c r="R10" s="113"/>
      <c r="S10" s="113"/>
      <c r="T10" s="113"/>
      <c r="U10" s="113"/>
      <c r="V10" s="115"/>
      <c r="W10" s="115"/>
      <c r="X10" s="14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117"/>
      <c r="E11" s="117"/>
      <c r="F11" s="117"/>
      <c r="G11" s="117"/>
      <c r="H11" s="117"/>
      <c r="I11" s="117"/>
      <c r="J11" s="2"/>
      <c r="K11" s="2"/>
      <c r="L11" s="2"/>
      <c r="M11" s="2"/>
      <c r="N11" s="2"/>
      <c r="O11" s="2"/>
      <c r="P11" s="117"/>
      <c r="Q11" s="117"/>
      <c r="R11" s="117"/>
      <c r="S11" s="117"/>
      <c r="T11" s="117"/>
      <c r="U11" s="117"/>
      <c r="V11" s="119"/>
      <c r="W11" s="119"/>
      <c r="X11" s="120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13"/>
      <c r="E12" s="113"/>
      <c r="F12" s="113"/>
      <c r="G12" s="113"/>
      <c r="H12" s="113"/>
      <c r="I12" s="113"/>
      <c r="J12" s="1"/>
      <c r="K12" s="1"/>
      <c r="L12" s="1"/>
      <c r="M12" s="1"/>
      <c r="N12" s="1"/>
      <c r="O12" s="1"/>
      <c r="P12" s="113"/>
      <c r="Q12" s="113"/>
      <c r="R12" s="113"/>
      <c r="S12" s="113"/>
      <c r="T12" s="113"/>
      <c r="U12" s="113"/>
      <c r="V12" s="115"/>
      <c r="W12" s="115"/>
      <c r="X12" s="14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117"/>
      <c r="E13" s="117"/>
      <c r="F13" s="117"/>
      <c r="G13" s="117"/>
      <c r="H13" s="117"/>
      <c r="I13" s="117"/>
      <c r="J13" s="2"/>
      <c r="K13" s="2"/>
      <c r="L13" s="2"/>
      <c r="M13" s="2"/>
      <c r="N13" s="2"/>
      <c r="O13" s="2"/>
      <c r="P13" s="117"/>
      <c r="Q13" s="117"/>
      <c r="R13" s="117"/>
      <c r="S13" s="117"/>
      <c r="T13" s="117"/>
      <c r="U13" s="117"/>
      <c r="V13" s="119"/>
      <c r="W13" s="119"/>
      <c r="X13" s="120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13">
        <v>23</v>
      </c>
      <c r="E14" s="113">
        <v>211.282</v>
      </c>
      <c r="F14" s="113">
        <v>16352.103</v>
      </c>
      <c r="G14" s="113">
        <v>28</v>
      </c>
      <c r="H14" s="113">
        <v>172.9417</v>
      </c>
      <c r="I14" s="113">
        <v>11516.255</v>
      </c>
      <c r="J14" s="1">
        <v>37</v>
      </c>
      <c r="K14" s="1">
        <v>107.1925</v>
      </c>
      <c r="L14" s="1">
        <v>10522.04</v>
      </c>
      <c r="M14" s="1">
        <v>27</v>
      </c>
      <c r="N14" s="1">
        <v>176.6256</v>
      </c>
      <c r="O14" s="1">
        <v>14743.243</v>
      </c>
      <c r="P14" s="113">
        <v>33</v>
      </c>
      <c r="Q14" s="113">
        <v>267.8488</v>
      </c>
      <c r="R14" s="113">
        <v>16073.143</v>
      </c>
      <c r="S14" s="113">
        <v>39</v>
      </c>
      <c r="T14" s="113">
        <v>430.7436</v>
      </c>
      <c r="U14" s="113">
        <v>54647.367</v>
      </c>
      <c r="V14" s="115">
        <v>2</v>
      </c>
      <c r="W14" s="115">
        <v>15.2649</v>
      </c>
      <c r="X14" s="14">
        <v>2084.343</v>
      </c>
      <c r="Y14" s="113"/>
      <c r="Z14" s="113"/>
      <c r="AA14" s="113"/>
      <c r="AB14" s="113">
        <v>45</v>
      </c>
      <c r="AC14" s="113">
        <v>291.9021</v>
      </c>
      <c r="AD14" s="113">
        <v>35202.352</v>
      </c>
      <c r="AE14" s="113">
        <v>62</v>
      </c>
      <c r="AF14" s="113">
        <v>409.81</v>
      </c>
      <c r="AG14" s="113">
        <v>47894.467</v>
      </c>
      <c r="AH14" s="113">
        <v>50</v>
      </c>
      <c r="AI14" s="113">
        <v>621.4421</v>
      </c>
      <c r="AJ14" s="113">
        <v>42752.664</v>
      </c>
      <c r="AK14" s="113">
        <v>46</v>
      </c>
      <c r="AL14" s="113">
        <v>525.7458</v>
      </c>
      <c r="AM14" s="113">
        <v>56826.209</v>
      </c>
      <c r="AN14" s="1">
        <f t="shared" si="0"/>
        <v>392</v>
      </c>
      <c r="AO14" s="1">
        <f t="shared" si="1"/>
        <v>3230.7990999999997</v>
      </c>
      <c r="AP14" s="1">
        <f t="shared" si="2"/>
        <v>308614.186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117"/>
      <c r="E15" s="117"/>
      <c r="F15" s="117"/>
      <c r="G15" s="117"/>
      <c r="H15" s="117"/>
      <c r="I15" s="117"/>
      <c r="J15" s="2"/>
      <c r="K15" s="2"/>
      <c r="L15" s="2"/>
      <c r="M15" s="2"/>
      <c r="N15" s="2"/>
      <c r="O15" s="2"/>
      <c r="P15" s="117"/>
      <c r="Q15" s="117"/>
      <c r="R15" s="117"/>
      <c r="S15" s="117"/>
      <c r="T15" s="117"/>
      <c r="U15" s="117"/>
      <c r="V15" s="119"/>
      <c r="W15" s="119"/>
      <c r="X15" s="120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13"/>
      <c r="E16" s="113"/>
      <c r="F16" s="113"/>
      <c r="G16" s="113"/>
      <c r="H16" s="113"/>
      <c r="I16" s="113"/>
      <c r="J16" s="1"/>
      <c r="K16" s="1"/>
      <c r="L16" s="1"/>
      <c r="M16" s="1"/>
      <c r="N16" s="1"/>
      <c r="O16" s="1"/>
      <c r="P16" s="113"/>
      <c r="Q16" s="113"/>
      <c r="R16" s="113"/>
      <c r="S16" s="113"/>
      <c r="T16" s="113"/>
      <c r="U16" s="113"/>
      <c r="V16" s="115"/>
      <c r="W16" s="115"/>
      <c r="X16" s="14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">
        <f t="shared" si="0"/>
        <v>0</v>
      </c>
      <c r="AO16" s="1">
        <f t="shared" si="1"/>
        <v>0</v>
      </c>
      <c r="AP16" s="1">
        <f t="shared" si="2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117"/>
      <c r="E17" s="117"/>
      <c r="F17" s="117"/>
      <c r="G17" s="117"/>
      <c r="H17" s="117"/>
      <c r="I17" s="117"/>
      <c r="J17" s="2"/>
      <c r="K17" s="2"/>
      <c r="L17" s="2"/>
      <c r="M17" s="2"/>
      <c r="N17" s="2"/>
      <c r="O17" s="2"/>
      <c r="P17" s="117"/>
      <c r="Q17" s="117"/>
      <c r="R17" s="117"/>
      <c r="S17" s="117"/>
      <c r="T17" s="117"/>
      <c r="U17" s="117"/>
      <c r="V17" s="119"/>
      <c r="W17" s="119"/>
      <c r="X17" s="120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13"/>
      <c r="E18" s="113"/>
      <c r="F18" s="113"/>
      <c r="G18" s="113"/>
      <c r="H18" s="113"/>
      <c r="I18" s="113"/>
      <c r="J18" s="1"/>
      <c r="K18" s="1"/>
      <c r="L18" s="1"/>
      <c r="M18" s="1"/>
      <c r="N18" s="1"/>
      <c r="O18" s="1"/>
      <c r="P18" s="113"/>
      <c r="Q18" s="113"/>
      <c r="R18" s="113"/>
      <c r="S18" s="113"/>
      <c r="T18" s="113"/>
      <c r="U18" s="113"/>
      <c r="V18" s="115"/>
      <c r="W18" s="115"/>
      <c r="X18" s="14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">
        <f t="shared" si="0"/>
        <v>0</v>
      </c>
      <c r="AO18" s="1">
        <f t="shared" si="1"/>
        <v>0</v>
      </c>
      <c r="AP18" s="1">
        <f t="shared" si="2"/>
        <v>0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117"/>
      <c r="E19" s="117"/>
      <c r="F19" s="117"/>
      <c r="G19" s="117"/>
      <c r="H19" s="117"/>
      <c r="I19" s="117"/>
      <c r="J19" s="2"/>
      <c r="K19" s="2"/>
      <c r="L19" s="2"/>
      <c r="M19" s="2"/>
      <c r="N19" s="2"/>
      <c r="O19" s="2"/>
      <c r="P19" s="117"/>
      <c r="Q19" s="117"/>
      <c r="R19" s="117"/>
      <c r="S19" s="117"/>
      <c r="T19" s="117"/>
      <c r="U19" s="117"/>
      <c r="V19" s="119"/>
      <c r="W19" s="119"/>
      <c r="X19" s="120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13"/>
      <c r="E20" s="113"/>
      <c r="F20" s="113"/>
      <c r="G20" s="113"/>
      <c r="H20" s="113"/>
      <c r="I20" s="113"/>
      <c r="J20" s="1"/>
      <c r="K20" s="1"/>
      <c r="L20" s="1"/>
      <c r="M20" s="1"/>
      <c r="N20" s="1"/>
      <c r="O20" s="1"/>
      <c r="P20" s="113"/>
      <c r="Q20" s="113"/>
      <c r="R20" s="113"/>
      <c r="S20" s="113"/>
      <c r="T20" s="113"/>
      <c r="U20" s="113"/>
      <c r="V20" s="115"/>
      <c r="W20" s="115"/>
      <c r="X20" s="14"/>
      <c r="Y20" s="113"/>
      <c r="Z20" s="113"/>
      <c r="AA20" s="113"/>
      <c r="AB20" s="113">
        <v>13</v>
      </c>
      <c r="AC20" s="113">
        <v>927.666</v>
      </c>
      <c r="AD20" s="113">
        <v>217008.36</v>
      </c>
      <c r="AE20" s="113">
        <v>57</v>
      </c>
      <c r="AF20" s="113">
        <v>3223.538</v>
      </c>
      <c r="AG20" s="113">
        <v>376013.589</v>
      </c>
      <c r="AH20" s="113">
        <v>91</v>
      </c>
      <c r="AI20" s="113">
        <v>3132.061</v>
      </c>
      <c r="AJ20" s="113">
        <v>317828.93</v>
      </c>
      <c r="AK20" s="113">
        <v>65</v>
      </c>
      <c r="AL20" s="113">
        <v>2120.777</v>
      </c>
      <c r="AM20" s="113">
        <v>179718.264</v>
      </c>
      <c r="AN20" s="1">
        <f t="shared" si="0"/>
        <v>226</v>
      </c>
      <c r="AO20" s="1">
        <f t="shared" si="1"/>
        <v>9404.042</v>
      </c>
      <c r="AP20" s="1">
        <f t="shared" si="2"/>
        <v>1090569.143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117"/>
      <c r="E21" s="117"/>
      <c r="F21" s="117"/>
      <c r="G21" s="117"/>
      <c r="H21" s="117"/>
      <c r="I21" s="117"/>
      <c r="J21" s="2"/>
      <c r="K21" s="2"/>
      <c r="L21" s="2"/>
      <c r="M21" s="2"/>
      <c r="N21" s="2"/>
      <c r="O21" s="2"/>
      <c r="P21" s="117"/>
      <c r="Q21" s="117"/>
      <c r="R21" s="117"/>
      <c r="S21" s="117"/>
      <c r="T21" s="117"/>
      <c r="U21" s="117"/>
      <c r="V21" s="119"/>
      <c r="W21" s="119"/>
      <c r="X21" s="120"/>
      <c r="Y21" s="117">
        <v>1</v>
      </c>
      <c r="Z21" s="117">
        <v>22.363</v>
      </c>
      <c r="AA21" s="117">
        <v>10830.386</v>
      </c>
      <c r="AB21" s="117">
        <v>11</v>
      </c>
      <c r="AC21" s="117">
        <v>793.876</v>
      </c>
      <c r="AD21" s="117">
        <v>170557.622</v>
      </c>
      <c r="AE21" s="117">
        <v>77</v>
      </c>
      <c r="AF21" s="117">
        <v>5960.3886</v>
      </c>
      <c r="AG21" s="117">
        <v>699994.795</v>
      </c>
      <c r="AH21" s="117">
        <v>92</v>
      </c>
      <c r="AI21" s="117">
        <v>4549.273</v>
      </c>
      <c r="AJ21" s="117">
        <v>519509.87</v>
      </c>
      <c r="AK21" s="117">
        <v>46</v>
      </c>
      <c r="AL21" s="117">
        <v>2331.209</v>
      </c>
      <c r="AM21" s="117">
        <v>204076.812</v>
      </c>
      <c r="AN21" s="2">
        <f t="shared" si="0"/>
        <v>227</v>
      </c>
      <c r="AO21" s="2">
        <f t="shared" si="1"/>
        <v>13657.1096</v>
      </c>
      <c r="AP21" s="2">
        <f t="shared" si="2"/>
        <v>1604969.4849999999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13">
        <v>259</v>
      </c>
      <c r="E22" s="113">
        <v>37.6953</v>
      </c>
      <c r="F22" s="113">
        <v>12224.42</v>
      </c>
      <c r="G22" s="113"/>
      <c r="H22" s="113"/>
      <c r="I22" s="113"/>
      <c r="J22" s="1">
        <v>50</v>
      </c>
      <c r="K22" s="1">
        <v>23.315</v>
      </c>
      <c r="L22" s="1">
        <v>12618.974</v>
      </c>
      <c r="M22" s="1">
        <v>243</v>
      </c>
      <c r="N22" s="1">
        <v>205.836</v>
      </c>
      <c r="O22" s="1">
        <v>79135.039</v>
      </c>
      <c r="P22" s="113">
        <v>248</v>
      </c>
      <c r="Q22" s="113">
        <v>341.394</v>
      </c>
      <c r="R22" s="113">
        <v>34821.074</v>
      </c>
      <c r="S22" s="113"/>
      <c r="T22" s="113"/>
      <c r="U22" s="113"/>
      <c r="V22" s="115"/>
      <c r="W22" s="115"/>
      <c r="X22" s="14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">
        <f t="shared" si="0"/>
        <v>800</v>
      </c>
      <c r="AO22" s="1">
        <f t="shared" si="1"/>
        <v>608.2403</v>
      </c>
      <c r="AP22" s="1">
        <f t="shared" si="2"/>
        <v>138799.507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117"/>
      <c r="E23" s="117"/>
      <c r="F23" s="117"/>
      <c r="G23" s="117"/>
      <c r="H23" s="117"/>
      <c r="I23" s="117"/>
      <c r="J23" s="2"/>
      <c r="K23" s="2"/>
      <c r="L23" s="2"/>
      <c r="M23" s="2"/>
      <c r="N23" s="2"/>
      <c r="O23" s="2"/>
      <c r="P23" s="117"/>
      <c r="Q23" s="117"/>
      <c r="R23" s="117"/>
      <c r="S23" s="117"/>
      <c r="T23" s="117"/>
      <c r="U23" s="117"/>
      <c r="V23" s="119"/>
      <c r="W23" s="119"/>
      <c r="X23" s="120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13"/>
      <c r="E24" s="113"/>
      <c r="F24" s="113"/>
      <c r="G24" s="113"/>
      <c r="H24" s="113"/>
      <c r="I24" s="113"/>
      <c r="J24" s="1"/>
      <c r="K24" s="1"/>
      <c r="L24" s="1"/>
      <c r="M24" s="1"/>
      <c r="N24" s="1"/>
      <c r="O24" s="1"/>
      <c r="P24" s="113"/>
      <c r="Q24" s="113"/>
      <c r="R24" s="113"/>
      <c r="S24" s="113"/>
      <c r="T24" s="113"/>
      <c r="U24" s="113"/>
      <c r="V24" s="115"/>
      <c r="W24" s="115"/>
      <c r="X24" s="14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117"/>
      <c r="E25" s="117"/>
      <c r="F25" s="117"/>
      <c r="G25" s="117"/>
      <c r="H25" s="117"/>
      <c r="I25" s="117"/>
      <c r="J25" s="2"/>
      <c r="K25" s="2"/>
      <c r="L25" s="2"/>
      <c r="M25" s="2"/>
      <c r="N25" s="2"/>
      <c r="O25" s="2"/>
      <c r="P25" s="117"/>
      <c r="Q25" s="117"/>
      <c r="R25" s="117"/>
      <c r="S25" s="117"/>
      <c r="T25" s="117"/>
      <c r="U25" s="117"/>
      <c r="V25" s="119"/>
      <c r="W25" s="119"/>
      <c r="X25" s="120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13"/>
      <c r="E26" s="113"/>
      <c r="F26" s="113"/>
      <c r="G26" s="113"/>
      <c r="H26" s="113"/>
      <c r="I26" s="113"/>
      <c r="J26" s="1"/>
      <c r="K26" s="1"/>
      <c r="L26" s="1"/>
      <c r="M26" s="1"/>
      <c r="N26" s="1"/>
      <c r="O26" s="1"/>
      <c r="P26" s="113"/>
      <c r="Q26" s="113"/>
      <c r="R26" s="113"/>
      <c r="S26" s="113"/>
      <c r="T26" s="113"/>
      <c r="U26" s="113"/>
      <c r="V26" s="115"/>
      <c r="W26" s="115"/>
      <c r="X26" s="1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117"/>
      <c r="E27" s="117"/>
      <c r="F27" s="117"/>
      <c r="G27" s="117"/>
      <c r="H27" s="117"/>
      <c r="I27" s="117"/>
      <c r="J27" s="2"/>
      <c r="K27" s="2"/>
      <c r="L27" s="2"/>
      <c r="M27" s="2"/>
      <c r="N27" s="2"/>
      <c r="O27" s="2"/>
      <c r="P27" s="117"/>
      <c r="Q27" s="117"/>
      <c r="R27" s="117"/>
      <c r="S27" s="117"/>
      <c r="T27" s="117"/>
      <c r="U27" s="117"/>
      <c r="V27" s="119"/>
      <c r="W27" s="119"/>
      <c r="X27" s="120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13"/>
      <c r="E28" s="113"/>
      <c r="F28" s="113"/>
      <c r="G28" s="113"/>
      <c r="H28" s="113"/>
      <c r="I28" s="113"/>
      <c r="J28" s="1"/>
      <c r="K28" s="1"/>
      <c r="L28" s="1"/>
      <c r="M28" s="1"/>
      <c r="N28" s="1"/>
      <c r="O28" s="1"/>
      <c r="P28" s="113"/>
      <c r="Q28" s="113"/>
      <c r="R28" s="113"/>
      <c r="S28" s="113"/>
      <c r="T28" s="113"/>
      <c r="U28" s="113"/>
      <c r="V28" s="115"/>
      <c r="W28" s="115"/>
      <c r="X28" s="14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117"/>
      <c r="E29" s="117"/>
      <c r="F29" s="117"/>
      <c r="G29" s="117"/>
      <c r="H29" s="117"/>
      <c r="I29" s="117"/>
      <c r="J29" s="2"/>
      <c r="K29" s="2"/>
      <c r="L29" s="2"/>
      <c r="M29" s="2"/>
      <c r="N29" s="2"/>
      <c r="O29" s="2"/>
      <c r="P29" s="117"/>
      <c r="Q29" s="117"/>
      <c r="R29" s="117"/>
      <c r="S29" s="117"/>
      <c r="T29" s="117"/>
      <c r="U29" s="117"/>
      <c r="V29" s="119"/>
      <c r="W29" s="119"/>
      <c r="X29" s="120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13"/>
      <c r="E30" s="113"/>
      <c r="F30" s="113"/>
      <c r="G30" s="113">
        <v>351</v>
      </c>
      <c r="H30" s="113">
        <v>52.7716</v>
      </c>
      <c r="I30" s="113">
        <v>14622.646</v>
      </c>
      <c r="J30" s="1">
        <v>112</v>
      </c>
      <c r="K30" s="1">
        <v>4.2117</v>
      </c>
      <c r="L30" s="1">
        <v>2601.646</v>
      </c>
      <c r="M30" s="1">
        <v>119</v>
      </c>
      <c r="N30" s="1">
        <v>2.908</v>
      </c>
      <c r="O30" s="1">
        <v>1760.073</v>
      </c>
      <c r="P30" s="113">
        <v>133</v>
      </c>
      <c r="Q30" s="113">
        <v>2.154</v>
      </c>
      <c r="R30" s="113">
        <v>1332.81</v>
      </c>
      <c r="S30" s="113">
        <v>218</v>
      </c>
      <c r="T30" s="113">
        <v>5.8229</v>
      </c>
      <c r="U30" s="113">
        <v>2176.019</v>
      </c>
      <c r="V30" s="115">
        <v>234</v>
      </c>
      <c r="W30" s="115">
        <v>6.688</v>
      </c>
      <c r="X30" s="14">
        <v>2624.716</v>
      </c>
      <c r="Y30" s="113">
        <v>44</v>
      </c>
      <c r="Z30" s="113">
        <v>2.5303</v>
      </c>
      <c r="AA30" s="113">
        <v>1028.486</v>
      </c>
      <c r="AB30" s="113">
        <v>6</v>
      </c>
      <c r="AC30" s="113">
        <v>0.6151</v>
      </c>
      <c r="AD30" s="113">
        <v>207.805</v>
      </c>
      <c r="AE30" s="113">
        <v>151</v>
      </c>
      <c r="AF30" s="113">
        <v>23.4255</v>
      </c>
      <c r="AG30" s="113">
        <v>6821.114</v>
      </c>
      <c r="AH30" s="113">
        <v>179</v>
      </c>
      <c r="AI30" s="113">
        <v>10.2116</v>
      </c>
      <c r="AJ30" s="113">
        <v>3266.219</v>
      </c>
      <c r="AK30" s="113">
        <v>152</v>
      </c>
      <c r="AL30" s="113">
        <v>4.5324</v>
      </c>
      <c r="AM30" s="113">
        <v>2149.143</v>
      </c>
      <c r="AN30" s="1">
        <f t="shared" si="0"/>
        <v>1699</v>
      </c>
      <c r="AO30" s="1">
        <f t="shared" si="1"/>
        <v>115.8711</v>
      </c>
      <c r="AP30" s="1">
        <f t="shared" si="2"/>
        <v>38590.676999999996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117"/>
      <c r="E31" s="117"/>
      <c r="F31" s="117"/>
      <c r="G31" s="117"/>
      <c r="H31" s="117"/>
      <c r="I31" s="117"/>
      <c r="J31" s="2"/>
      <c r="K31" s="2"/>
      <c r="L31" s="2"/>
      <c r="M31" s="2"/>
      <c r="N31" s="2"/>
      <c r="O31" s="2"/>
      <c r="P31" s="117"/>
      <c r="Q31" s="117"/>
      <c r="R31" s="117"/>
      <c r="S31" s="117"/>
      <c r="T31" s="117"/>
      <c r="U31" s="117"/>
      <c r="V31" s="119"/>
      <c r="W31" s="119"/>
      <c r="X31" s="120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13">
        <v>2</v>
      </c>
      <c r="E32" s="113">
        <v>35.4373</v>
      </c>
      <c r="F32" s="113">
        <v>1332.712</v>
      </c>
      <c r="G32" s="113"/>
      <c r="H32" s="113"/>
      <c r="I32" s="113"/>
      <c r="J32" s="1">
        <v>1</v>
      </c>
      <c r="K32" s="1">
        <v>0.0085</v>
      </c>
      <c r="L32" s="1">
        <v>7.939</v>
      </c>
      <c r="M32" s="1">
        <v>30</v>
      </c>
      <c r="N32" s="1">
        <v>4.3923</v>
      </c>
      <c r="O32" s="1">
        <v>2925.197</v>
      </c>
      <c r="P32" s="113">
        <v>160</v>
      </c>
      <c r="Q32" s="113">
        <v>617.1887</v>
      </c>
      <c r="R32" s="113">
        <v>36988.879</v>
      </c>
      <c r="S32" s="113">
        <v>265</v>
      </c>
      <c r="T32" s="113">
        <v>1365.7703</v>
      </c>
      <c r="U32" s="113">
        <v>78428.769</v>
      </c>
      <c r="V32" s="115">
        <v>251</v>
      </c>
      <c r="W32" s="115">
        <v>2129.5633</v>
      </c>
      <c r="X32" s="14">
        <v>192419.32</v>
      </c>
      <c r="Y32" s="113">
        <v>231</v>
      </c>
      <c r="Z32" s="113">
        <v>1149.2108</v>
      </c>
      <c r="AA32" s="113">
        <v>129582.147</v>
      </c>
      <c r="AB32" s="113">
        <v>225</v>
      </c>
      <c r="AC32" s="113">
        <v>424.3695</v>
      </c>
      <c r="AD32" s="113">
        <v>42479.579</v>
      </c>
      <c r="AE32" s="113">
        <v>305</v>
      </c>
      <c r="AF32" s="113">
        <v>467.3012</v>
      </c>
      <c r="AG32" s="113">
        <v>66823.104</v>
      </c>
      <c r="AH32" s="113">
        <v>306</v>
      </c>
      <c r="AI32" s="113">
        <v>872.4126</v>
      </c>
      <c r="AJ32" s="113">
        <v>85025.159</v>
      </c>
      <c r="AK32" s="113">
        <v>231</v>
      </c>
      <c r="AL32" s="113">
        <v>3509.6296</v>
      </c>
      <c r="AM32" s="113">
        <v>152465.732</v>
      </c>
      <c r="AN32" s="1">
        <f t="shared" si="0"/>
        <v>2007</v>
      </c>
      <c r="AO32" s="1">
        <f t="shared" si="1"/>
        <v>10575.284099999999</v>
      </c>
      <c r="AP32" s="1">
        <f t="shared" si="2"/>
        <v>788478.537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117"/>
      <c r="E33" s="117"/>
      <c r="F33" s="117"/>
      <c r="G33" s="117"/>
      <c r="H33" s="117"/>
      <c r="I33" s="117"/>
      <c r="J33" s="2"/>
      <c r="K33" s="2"/>
      <c r="L33" s="2"/>
      <c r="M33" s="2"/>
      <c r="N33" s="2"/>
      <c r="O33" s="2"/>
      <c r="P33" s="117"/>
      <c r="Q33" s="117"/>
      <c r="R33" s="117"/>
      <c r="S33" s="117"/>
      <c r="T33" s="117"/>
      <c r="U33" s="117"/>
      <c r="V33" s="119"/>
      <c r="W33" s="119"/>
      <c r="X33" s="120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13">
        <v>22</v>
      </c>
      <c r="E34" s="113">
        <v>0.5916</v>
      </c>
      <c r="F34" s="113">
        <v>182.282</v>
      </c>
      <c r="G34" s="113"/>
      <c r="H34" s="113"/>
      <c r="I34" s="113"/>
      <c r="J34" s="1"/>
      <c r="K34" s="1"/>
      <c r="L34" s="1"/>
      <c r="M34" s="1"/>
      <c r="N34" s="1"/>
      <c r="O34" s="1"/>
      <c r="P34" s="113"/>
      <c r="Q34" s="113"/>
      <c r="R34" s="113"/>
      <c r="S34" s="113"/>
      <c r="T34" s="113"/>
      <c r="U34" s="113"/>
      <c r="V34" s="115"/>
      <c r="W34" s="115"/>
      <c r="X34" s="14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">
        <f t="shared" si="0"/>
        <v>22</v>
      </c>
      <c r="AO34" s="1">
        <f t="shared" si="1"/>
        <v>0.5916</v>
      </c>
      <c r="AP34" s="1">
        <f t="shared" si="2"/>
        <v>182.282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117"/>
      <c r="E35" s="117"/>
      <c r="F35" s="117"/>
      <c r="G35" s="117"/>
      <c r="H35" s="117"/>
      <c r="I35" s="117"/>
      <c r="J35" s="2"/>
      <c r="K35" s="2"/>
      <c r="L35" s="2"/>
      <c r="M35" s="2"/>
      <c r="N35" s="2"/>
      <c r="O35" s="2"/>
      <c r="P35" s="117"/>
      <c r="Q35" s="117"/>
      <c r="R35" s="117"/>
      <c r="S35" s="117"/>
      <c r="T35" s="117"/>
      <c r="U35" s="117"/>
      <c r="V35" s="119"/>
      <c r="W35" s="119"/>
      <c r="X35" s="120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13"/>
      <c r="E36" s="113"/>
      <c r="F36" s="113"/>
      <c r="G36" s="113">
        <v>7</v>
      </c>
      <c r="H36" s="113">
        <v>3.359</v>
      </c>
      <c r="I36" s="113">
        <v>178.974</v>
      </c>
      <c r="J36" s="1">
        <v>66</v>
      </c>
      <c r="K36" s="1">
        <v>126.146</v>
      </c>
      <c r="L36" s="143">
        <v>8992.526</v>
      </c>
      <c r="M36" s="141">
        <v>75</v>
      </c>
      <c r="N36" s="1">
        <v>109.772</v>
      </c>
      <c r="O36" s="1">
        <v>7819.259</v>
      </c>
      <c r="P36" s="113">
        <v>16</v>
      </c>
      <c r="Q36" s="113">
        <v>12.524</v>
      </c>
      <c r="R36" s="113">
        <v>893.128</v>
      </c>
      <c r="S36" s="113">
        <v>14</v>
      </c>
      <c r="T36" s="113">
        <v>9.279</v>
      </c>
      <c r="U36" s="113">
        <v>438.434</v>
      </c>
      <c r="V36" s="115"/>
      <c r="W36" s="115"/>
      <c r="X36" s="14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">
        <f t="shared" si="0"/>
        <v>178</v>
      </c>
      <c r="AO36" s="1">
        <f t="shared" si="1"/>
        <v>261.08</v>
      </c>
      <c r="AP36" s="1">
        <f t="shared" si="2"/>
        <v>18322.321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117"/>
      <c r="E37" s="117"/>
      <c r="F37" s="117"/>
      <c r="G37" s="117"/>
      <c r="H37" s="117"/>
      <c r="I37" s="117"/>
      <c r="J37" s="2"/>
      <c r="K37" s="2"/>
      <c r="L37" s="2"/>
      <c r="M37" s="2"/>
      <c r="N37" s="2"/>
      <c r="O37" s="2"/>
      <c r="P37" s="117"/>
      <c r="Q37" s="117"/>
      <c r="R37" s="117"/>
      <c r="S37" s="117"/>
      <c r="T37" s="117"/>
      <c r="U37" s="117"/>
      <c r="V37" s="119"/>
      <c r="W37" s="119"/>
      <c r="X37" s="120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13"/>
      <c r="E38" s="113"/>
      <c r="F38" s="113"/>
      <c r="G38" s="113"/>
      <c r="H38" s="113"/>
      <c r="I38" s="113"/>
      <c r="J38" s="1">
        <v>650</v>
      </c>
      <c r="K38" s="1">
        <v>4586.34</v>
      </c>
      <c r="L38" s="1">
        <v>265174.617</v>
      </c>
      <c r="M38" s="1">
        <v>625</v>
      </c>
      <c r="N38" s="1">
        <v>4149.81</v>
      </c>
      <c r="O38" s="1">
        <v>261940.578</v>
      </c>
      <c r="P38" s="113"/>
      <c r="Q38" s="113"/>
      <c r="R38" s="113"/>
      <c r="S38" s="113"/>
      <c r="T38" s="113"/>
      <c r="U38" s="113"/>
      <c r="V38" s="115"/>
      <c r="W38" s="115"/>
      <c r="X38" s="14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">
        <f t="shared" si="0"/>
        <v>1275</v>
      </c>
      <c r="AO38" s="1">
        <f t="shared" si="1"/>
        <v>8736.150000000001</v>
      </c>
      <c r="AP38" s="1">
        <f t="shared" si="2"/>
        <v>527115.1950000001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117"/>
      <c r="E39" s="117"/>
      <c r="F39" s="117"/>
      <c r="G39" s="117"/>
      <c r="H39" s="117"/>
      <c r="I39" s="117"/>
      <c r="J39" s="2"/>
      <c r="K39" s="2"/>
      <c r="L39" s="2"/>
      <c r="M39" s="2"/>
      <c r="N39" s="2"/>
      <c r="O39" s="2"/>
      <c r="P39" s="117"/>
      <c r="Q39" s="117"/>
      <c r="R39" s="117"/>
      <c r="S39" s="117"/>
      <c r="T39" s="117"/>
      <c r="U39" s="117"/>
      <c r="V39" s="119"/>
      <c r="W39" s="119"/>
      <c r="X39" s="120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2">
        <f t="shared" si="0"/>
        <v>0</v>
      </c>
      <c r="AO39" s="2">
        <f aca="true" t="shared" si="3" ref="AO39:AO71">+E39+H39+K39+N39+Q39+T39+W39+Z39+AC39+AF39+AI39+AL39</f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13"/>
      <c r="E40" s="113"/>
      <c r="F40" s="113"/>
      <c r="G40" s="113"/>
      <c r="H40" s="113"/>
      <c r="I40" s="113"/>
      <c r="J40" s="1"/>
      <c r="K40" s="1"/>
      <c r="L40" s="1"/>
      <c r="M40" s="1"/>
      <c r="N40" s="1"/>
      <c r="O40" s="1"/>
      <c r="P40" s="113"/>
      <c r="Q40" s="113"/>
      <c r="R40" s="113"/>
      <c r="S40" s="113"/>
      <c r="T40" s="113"/>
      <c r="U40" s="113"/>
      <c r="V40" s="115"/>
      <c r="W40" s="115"/>
      <c r="X40" s="14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">
        <f t="shared" si="0"/>
        <v>0</v>
      </c>
      <c r="AO40" s="1">
        <f t="shared" si="3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117"/>
      <c r="E41" s="117"/>
      <c r="F41" s="117"/>
      <c r="G41" s="117"/>
      <c r="H41" s="117"/>
      <c r="I41" s="117"/>
      <c r="J41" s="2"/>
      <c r="K41" s="2"/>
      <c r="L41" s="2"/>
      <c r="M41" s="2"/>
      <c r="N41" s="2"/>
      <c r="O41" s="2"/>
      <c r="P41" s="117"/>
      <c r="Q41" s="117"/>
      <c r="R41" s="117"/>
      <c r="S41" s="117"/>
      <c r="T41" s="117"/>
      <c r="U41" s="117"/>
      <c r="V41" s="119"/>
      <c r="W41" s="119"/>
      <c r="X41" s="120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2">
        <f t="shared" si="0"/>
        <v>0</v>
      </c>
      <c r="AO41" s="2">
        <f t="shared" si="3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13"/>
      <c r="E42" s="113"/>
      <c r="F42" s="113"/>
      <c r="G42" s="113"/>
      <c r="H42" s="113"/>
      <c r="I42" s="113"/>
      <c r="J42" s="1"/>
      <c r="K42" s="1"/>
      <c r="L42" s="1"/>
      <c r="M42" s="1"/>
      <c r="N42" s="1"/>
      <c r="O42" s="1"/>
      <c r="P42" s="113"/>
      <c r="Q42" s="113"/>
      <c r="R42" s="113"/>
      <c r="S42" s="113"/>
      <c r="T42" s="113"/>
      <c r="U42" s="113"/>
      <c r="V42" s="115"/>
      <c r="W42" s="115"/>
      <c r="X42" s="14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">
        <f t="shared" si="0"/>
        <v>0</v>
      </c>
      <c r="AO42" s="1">
        <f t="shared" si="3"/>
        <v>0</v>
      </c>
      <c r="AP42" s="1">
        <f t="shared" si="2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117"/>
      <c r="E43" s="117"/>
      <c r="F43" s="117"/>
      <c r="G43" s="117"/>
      <c r="H43" s="117"/>
      <c r="I43" s="117"/>
      <c r="J43" s="2"/>
      <c r="K43" s="2"/>
      <c r="L43" s="2"/>
      <c r="M43" s="2"/>
      <c r="N43" s="2"/>
      <c r="O43" s="2"/>
      <c r="P43" s="117"/>
      <c r="Q43" s="117"/>
      <c r="R43" s="117"/>
      <c r="S43" s="117"/>
      <c r="T43" s="117"/>
      <c r="U43" s="117"/>
      <c r="V43" s="119"/>
      <c r="W43" s="119"/>
      <c r="X43" s="120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2">
        <f t="shared" si="0"/>
        <v>0</v>
      </c>
      <c r="AO43" s="2">
        <f t="shared" si="3"/>
        <v>0</v>
      </c>
      <c r="AP43" s="2">
        <f t="shared" si="2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13"/>
      <c r="E44" s="113"/>
      <c r="F44" s="113"/>
      <c r="G44" s="113"/>
      <c r="H44" s="113"/>
      <c r="I44" s="113"/>
      <c r="J44" s="1"/>
      <c r="K44" s="1"/>
      <c r="L44" s="1"/>
      <c r="M44" s="1"/>
      <c r="N44" s="1"/>
      <c r="O44" s="1"/>
      <c r="P44" s="113"/>
      <c r="Q44" s="113"/>
      <c r="R44" s="113"/>
      <c r="S44" s="113"/>
      <c r="T44" s="113"/>
      <c r="U44" s="113"/>
      <c r="V44" s="115"/>
      <c r="W44" s="115"/>
      <c r="X44" s="14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">
        <f t="shared" si="0"/>
        <v>0</v>
      </c>
      <c r="AO44" s="1">
        <f t="shared" si="3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117"/>
      <c r="E45" s="117"/>
      <c r="F45" s="117"/>
      <c r="G45" s="117"/>
      <c r="H45" s="117"/>
      <c r="I45" s="117"/>
      <c r="J45" s="2"/>
      <c r="K45" s="2"/>
      <c r="L45" s="2"/>
      <c r="M45" s="2"/>
      <c r="N45" s="2"/>
      <c r="O45" s="2"/>
      <c r="P45" s="117"/>
      <c r="Q45" s="117"/>
      <c r="R45" s="117"/>
      <c r="S45" s="117"/>
      <c r="T45" s="117"/>
      <c r="U45" s="117"/>
      <c r="V45" s="119"/>
      <c r="W45" s="119"/>
      <c r="X45" s="120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2">
        <f t="shared" si="0"/>
        <v>0</v>
      </c>
      <c r="AO45" s="2">
        <f t="shared" si="3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13"/>
      <c r="E46" s="113"/>
      <c r="F46" s="113"/>
      <c r="G46" s="113"/>
      <c r="H46" s="113"/>
      <c r="I46" s="113"/>
      <c r="J46" s="1"/>
      <c r="K46" s="1"/>
      <c r="L46" s="1"/>
      <c r="M46" s="1"/>
      <c r="N46" s="1"/>
      <c r="O46" s="1"/>
      <c r="P46" s="113"/>
      <c r="Q46" s="113"/>
      <c r="R46" s="113"/>
      <c r="S46" s="113"/>
      <c r="T46" s="113"/>
      <c r="U46" s="113"/>
      <c r="V46" s="115"/>
      <c r="W46" s="115"/>
      <c r="X46" s="14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">
        <f t="shared" si="0"/>
        <v>0</v>
      </c>
      <c r="AO46" s="1">
        <f t="shared" si="3"/>
        <v>0</v>
      </c>
      <c r="AP46" s="1">
        <f t="shared" si="2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117"/>
      <c r="E47" s="117"/>
      <c r="F47" s="117"/>
      <c r="G47" s="117"/>
      <c r="H47" s="117"/>
      <c r="I47" s="117"/>
      <c r="J47" s="2"/>
      <c r="K47" s="2"/>
      <c r="L47" s="2"/>
      <c r="M47" s="2"/>
      <c r="N47" s="2"/>
      <c r="O47" s="2"/>
      <c r="P47" s="117"/>
      <c r="Q47" s="117"/>
      <c r="R47" s="117"/>
      <c r="S47" s="117"/>
      <c r="T47" s="117"/>
      <c r="U47" s="117"/>
      <c r="V47" s="119"/>
      <c r="W47" s="119"/>
      <c r="X47" s="120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2">
        <f t="shared" si="0"/>
        <v>0</v>
      </c>
      <c r="AO47" s="2">
        <f t="shared" si="3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13"/>
      <c r="E48" s="113"/>
      <c r="F48" s="113"/>
      <c r="G48" s="113"/>
      <c r="H48" s="113"/>
      <c r="I48" s="113"/>
      <c r="J48" s="1"/>
      <c r="K48" s="1"/>
      <c r="L48" s="1"/>
      <c r="M48" s="1"/>
      <c r="N48" s="1"/>
      <c r="O48" s="1"/>
      <c r="P48" s="113"/>
      <c r="Q48" s="113"/>
      <c r="R48" s="113"/>
      <c r="S48" s="113">
        <v>3</v>
      </c>
      <c r="T48" s="113">
        <v>0.637</v>
      </c>
      <c r="U48" s="113">
        <v>133.97</v>
      </c>
      <c r="V48" s="115">
        <v>141</v>
      </c>
      <c r="W48" s="115">
        <v>31.699</v>
      </c>
      <c r="X48" s="14">
        <v>11741.164</v>
      </c>
      <c r="Y48" s="113">
        <v>340</v>
      </c>
      <c r="Z48" s="113">
        <v>163.278</v>
      </c>
      <c r="AA48" s="113">
        <v>48818.952</v>
      </c>
      <c r="AB48" s="113">
        <v>257</v>
      </c>
      <c r="AC48" s="113">
        <v>125.903</v>
      </c>
      <c r="AD48" s="113">
        <v>46240.594</v>
      </c>
      <c r="AE48" s="113">
        <v>61</v>
      </c>
      <c r="AF48" s="113">
        <v>19.945</v>
      </c>
      <c r="AG48" s="113">
        <v>6867.221</v>
      </c>
      <c r="AH48" s="113">
        <v>4</v>
      </c>
      <c r="AI48" s="113">
        <v>0.245</v>
      </c>
      <c r="AJ48" s="113">
        <v>133.875</v>
      </c>
      <c r="AK48" s="113">
        <v>12</v>
      </c>
      <c r="AL48" s="113">
        <v>2.5145</v>
      </c>
      <c r="AM48" s="113">
        <v>982.382</v>
      </c>
      <c r="AN48" s="1">
        <f t="shared" si="0"/>
        <v>818</v>
      </c>
      <c r="AO48" s="1">
        <f t="shared" si="3"/>
        <v>344.2215</v>
      </c>
      <c r="AP48" s="1">
        <f t="shared" si="2"/>
        <v>114918.158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117"/>
      <c r="E49" s="117"/>
      <c r="F49" s="117"/>
      <c r="G49" s="117"/>
      <c r="H49" s="117"/>
      <c r="I49" s="117"/>
      <c r="J49" s="2"/>
      <c r="K49" s="2"/>
      <c r="L49" s="2"/>
      <c r="M49" s="2"/>
      <c r="N49" s="2"/>
      <c r="O49" s="2"/>
      <c r="P49" s="117"/>
      <c r="Q49" s="117"/>
      <c r="R49" s="117"/>
      <c r="S49" s="117"/>
      <c r="T49" s="117"/>
      <c r="U49" s="117"/>
      <c r="V49" s="119"/>
      <c r="W49" s="119"/>
      <c r="X49" s="120"/>
      <c r="Y49" s="117"/>
      <c r="Z49" s="117"/>
      <c r="AA49" s="117"/>
      <c r="AB49" s="117">
        <v>1</v>
      </c>
      <c r="AC49" s="117">
        <v>0.74</v>
      </c>
      <c r="AD49" s="117">
        <v>272.895</v>
      </c>
      <c r="AE49" s="117"/>
      <c r="AF49" s="117"/>
      <c r="AG49" s="117"/>
      <c r="AH49" s="117"/>
      <c r="AI49" s="117"/>
      <c r="AJ49" s="117"/>
      <c r="AK49" s="117"/>
      <c r="AL49" s="117"/>
      <c r="AM49" s="117"/>
      <c r="AN49" s="2">
        <f t="shared" si="0"/>
        <v>1</v>
      </c>
      <c r="AO49" s="2">
        <f t="shared" si="3"/>
        <v>0.74</v>
      </c>
      <c r="AP49" s="2">
        <f t="shared" si="2"/>
        <v>272.895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13"/>
      <c r="E50" s="113"/>
      <c r="F50" s="113"/>
      <c r="G50" s="113"/>
      <c r="H50" s="113"/>
      <c r="I50" s="113"/>
      <c r="J50" s="1"/>
      <c r="K50" s="1"/>
      <c r="L50" s="1"/>
      <c r="M50" s="1"/>
      <c r="N50" s="1"/>
      <c r="O50" s="1"/>
      <c r="P50" s="113"/>
      <c r="Q50" s="113"/>
      <c r="R50" s="113"/>
      <c r="S50" s="113"/>
      <c r="T50" s="113"/>
      <c r="U50" s="113"/>
      <c r="V50" s="115"/>
      <c r="W50" s="115"/>
      <c r="X50" s="14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">
        <f t="shared" si="0"/>
        <v>0</v>
      </c>
      <c r="AO50" s="1">
        <f t="shared" si="3"/>
        <v>0</v>
      </c>
      <c r="AP50" s="1">
        <f t="shared" si="2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117"/>
      <c r="E51" s="117"/>
      <c r="F51" s="117"/>
      <c r="G51" s="117"/>
      <c r="H51" s="117"/>
      <c r="I51" s="117"/>
      <c r="J51" s="2"/>
      <c r="K51" s="2"/>
      <c r="L51" s="2"/>
      <c r="M51" s="2"/>
      <c r="N51" s="2"/>
      <c r="O51" s="2"/>
      <c r="P51" s="117"/>
      <c r="Q51" s="117"/>
      <c r="R51" s="117"/>
      <c r="S51" s="117"/>
      <c r="T51" s="117"/>
      <c r="U51" s="117"/>
      <c r="V51" s="119"/>
      <c r="W51" s="119"/>
      <c r="X51" s="120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2">
        <f t="shared" si="0"/>
        <v>0</v>
      </c>
      <c r="AO51" s="2">
        <f t="shared" si="3"/>
        <v>0</v>
      </c>
      <c r="AP51" s="2">
        <f t="shared" si="2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13"/>
      <c r="E52" s="113"/>
      <c r="F52" s="113"/>
      <c r="G52" s="113"/>
      <c r="H52" s="113"/>
      <c r="I52" s="113"/>
      <c r="J52" s="1"/>
      <c r="K52" s="1"/>
      <c r="L52" s="1"/>
      <c r="M52" s="1"/>
      <c r="N52" s="1"/>
      <c r="O52" s="1"/>
      <c r="P52" s="113"/>
      <c r="Q52" s="113"/>
      <c r="R52" s="113"/>
      <c r="S52" s="113"/>
      <c r="T52" s="113"/>
      <c r="U52" s="113"/>
      <c r="V52" s="115"/>
      <c r="W52" s="115"/>
      <c r="X52" s="14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">
        <f t="shared" si="0"/>
        <v>0</v>
      </c>
      <c r="AO52" s="1">
        <f t="shared" si="3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117"/>
      <c r="E53" s="117"/>
      <c r="F53" s="117"/>
      <c r="G53" s="117"/>
      <c r="H53" s="117"/>
      <c r="I53" s="117"/>
      <c r="J53" s="2"/>
      <c r="K53" s="2"/>
      <c r="L53" s="2"/>
      <c r="M53" s="2"/>
      <c r="N53" s="2"/>
      <c r="O53" s="2"/>
      <c r="P53" s="117"/>
      <c r="Q53" s="117"/>
      <c r="R53" s="117"/>
      <c r="S53" s="117"/>
      <c r="T53" s="117"/>
      <c r="U53" s="117"/>
      <c r="V53" s="119"/>
      <c r="W53" s="119"/>
      <c r="X53" s="120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2">
        <f t="shared" si="0"/>
        <v>0</v>
      </c>
      <c r="AO53" s="2">
        <f t="shared" si="3"/>
        <v>0</v>
      </c>
      <c r="AP53" s="2">
        <f t="shared" si="2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13"/>
      <c r="E54" s="113"/>
      <c r="F54" s="113"/>
      <c r="G54" s="113"/>
      <c r="H54" s="113"/>
      <c r="I54" s="113"/>
      <c r="J54" s="1"/>
      <c r="K54" s="1"/>
      <c r="L54" s="1"/>
      <c r="M54" s="1"/>
      <c r="N54" s="1"/>
      <c r="O54" s="1"/>
      <c r="P54" s="113"/>
      <c r="Q54" s="113"/>
      <c r="R54" s="113"/>
      <c r="S54" s="113"/>
      <c r="T54" s="113"/>
      <c r="U54" s="113"/>
      <c r="V54" s="115"/>
      <c r="W54" s="115"/>
      <c r="X54" s="14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">
        <f t="shared" si="0"/>
        <v>0</v>
      </c>
      <c r="AO54" s="1">
        <f t="shared" si="3"/>
        <v>0</v>
      </c>
      <c r="AP54" s="1">
        <f t="shared" si="2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117"/>
      <c r="E55" s="117"/>
      <c r="F55" s="117"/>
      <c r="G55" s="117"/>
      <c r="H55" s="117"/>
      <c r="I55" s="117"/>
      <c r="J55" s="2"/>
      <c r="K55" s="2"/>
      <c r="L55" s="2"/>
      <c r="M55" s="2"/>
      <c r="N55" s="2"/>
      <c r="O55" s="2"/>
      <c r="P55" s="117"/>
      <c r="Q55" s="117"/>
      <c r="R55" s="117"/>
      <c r="S55" s="117"/>
      <c r="T55" s="117"/>
      <c r="U55" s="117"/>
      <c r="V55" s="119"/>
      <c r="W55" s="119"/>
      <c r="X55" s="120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2">
        <f t="shared" si="0"/>
        <v>0</v>
      </c>
      <c r="AO55" s="2">
        <f t="shared" si="3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13"/>
      <c r="E56" s="113"/>
      <c r="F56" s="113"/>
      <c r="G56" s="113"/>
      <c r="H56" s="113"/>
      <c r="I56" s="113"/>
      <c r="J56" s="1"/>
      <c r="K56" s="1"/>
      <c r="L56" s="1"/>
      <c r="M56" s="1"/>
      <c r="N56" s="1"/>
      <c r="O56" s="1"/>
      <c r="P56" s="113"/>
      <c r="Q56" s="113"/>
      <c r="R56" s="113"/>
      <c r="S56" s="113"/>
      <c r="T56" s="113"/>
      <c r="U56" s="113"/>
      <c r="V56" s="115"/>
      <c r="W56" s="115"/>
      <c r="X56" s="14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">
        <f t="shared" si="0"/>
        <v>0</v>
      </c>
      <c r="AO56" s="1">
        <f t="shared" si="3"/>
        <v>0</v>
      </c>
      <c r="AP56" s="1">
        <f t="shared" si="2"/>
        <v>0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117"/>
      <c r="E57" s="117"/>
      <c r="F57" s="117"/>
      <c r="G57" s="117"/>
      <c r="H57" s="117"/>
      <c r="I57" s="117"/>
      <c r="J57" s="2"/>
      <c r="K57" s="2"/>
      <c r="L57" s="2"/>
      <c r="M57" s="2"/>
      <c r="N57" s="2"/>
      <c r="O57" s="2"/>
      <c r="P57" s="117"/>
      <c r="Q57" s="117"/>
      <c r="R57" s="117"/>
      <c r="S57" s="117"/>
      <c r="T57" s="117"/>
      <c r="U57" s="117"/>
      <c r="V57" s="119"/>
      <c r="W57" s="119"/>
      <c r="X57" s="120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2">
        <f t="shared" si="0"/>
        <v>0</v>
      </c>
      <c r="AO57" s="2">
        <f t="shared" si="3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122">
        <v>114</v>
      </c>
      <c r="E58" s="122">
        <v>4.0035</v>
      </c>
      <c r="F58" s="122">
        <v>1879.27</v>
      </c>
      <c r="G58" s="122">
        <v>124</v>
      </c>
      <c r="H58" s="122">
        <v>4.654</v>
      </c>
      <c r="I58" s="122">
        <v>2010.217</v>
      </c>
      <c r="J58" s="3">
        <v>188</v>
      </c>
      <c r="K58" s="3">
        <v>87.0697</v>
      </c>
      <c r="L58" s="3">
        <v>54663.885</v>
      </c>
      <c r="M58" s="3">
        <v>270</v>
      </c>
      <c r="N58" s="3">
        <v>359.1425</v>
      </c>
      <c r="O58" s="3">
        <v>212541.114</v>
      </c>
      <c r="P58" s="122">
        <v>374</v>
      </c>
      <c r="Q58" s="122">
        <v>664.886</v>
      </c>
      <c r="R58" s="122">
        <v>321707.59</v>
      </c>
      <c r="S58" s="122">
        <v>525</v>
      </c>
      <c r="T58" s="122">
        <v>1497.5718</v>
      </c>
      <c r="U58" s="122">
        <v>631414.496</v>
      </c>
      <c r="V58" s="123">
        <v>514</v>
      </c>
      <c r="W58" s="123">
        <v>2508.7552</v>
      </c>
      <c r="X58" s="20">
        <v>1018822.126</v>
      </c>
      <c r="Y58" s="122">
        <v>148</v>
      </c>
      <c r="Z58" s="122">
        <v>196.003</v>
      </c>
      <c r="AA58" s="122">
        <v>82338.329</v>
      </c>
      <c r="AB58" s="122">
        <v>106</v>
      </c>
      <c r="AC58" s="122">
        <v>2.0816</v>
      </c>
      <c r="AD58" s="122">
        <v>1515.793</v>
      </c>
      <c r="AE58" s="122">
        <v>87</v>
      </c>
      <c r="AF58" s="122">
        <v>2.6497</v>
      </c>
      <c r="AG58" s="122">
        <v>2090.277</v>
      </c>
      <c r="AH58" s="122">
        <v>144</v>
      </c>
      <c r="AI58" s="122">
        <v>5.934</v>
      </c>
      <c r="AJ58" s="122">
        <v>2268.408</v>
      </c>
      <c r="AK58" s="122">
        <v>126</v>
      </c>
      <c r="AL58" s="122">
        <v>4.3156</v>
      </c>
      <c r="AM58" s="122">
        <v>1692.229</v>
      </c>
      <c r="AN58" s="3">
        <f t="shared" si="0"/>
        <v>2720</v>
      </c>
      <c r="AO58" s="3">
        <f t="shared" si="3"/>
        <v>5337.0666</v>
      </c>
      <c r="AP58" s="3">
        <f t="shared" si="2"/>
        <v>2332943.7339999997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13"/>
      <c r="E59" s="113"/>
      <c r="F59" s="113"/>
      <c r="G59" s="113"/>
      <c r="H59" s="113"/>
      <c r="I59" s="113"/>
      <c r="J59" s="1"/>
      <c r="K59" s="27"/>
      <c r="L59" s="1"/>
      <c r="M59" s="1"/>
      <c r="N59" s="27"/>
      <c r="O59" s="1"/>
      <c r="P59" s="113"/>
      <c r="Q59" s="113"/>
      <c r="R59" s="113"/>
      <c r="S59" s="113"/>
      <c r="T59" s="113"/>
      <c r="U59" s="113"/>
      <c r="V59" s="115"/>
      <c r="W59" s="115"/>
      <c r="X59" s="14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">
        <f t="shared" si="0"/>
        <v>0</v>
      </c>
      <c r="AO59" s="1">
        <f t="shared" si="3"/>
        <v>0</v>
      </c>
      <c r="AP59" s="1">
        <f>+F59+I59+L59+O59+R59+U59+X59+AA59+AD59+AG59+AJ59+AM59</f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117"/>
      <c r="E60" s="117"/>
      <c r="F60" s="117"/>
      <c r="G60" s="117"/>
      <c r="H60" s="117"/>
      <c r="I60" s="117"/>
      <c r="J60" s="2"/>
      <c r="K60" s="2"/>
      <c r="L60" s="2"/>
      <c r="M60" s="2"/>
      <c r="N60" s="2"/>
      <c r="O60" s="2"/>
      <c r="P60" s="117"/>
      <c r="Q60" s="117"/>
      <c r="R60" s="117"/>
      <c r="S60" s="117"/>
      <c r="T60" s="117"/>
      <c r="U60" s="117"/>
      <c r="V60" s="119"/>
      <c r="W60" s="119"/>
      <c r="X60" s="120"/>
      <c r="Y60" s="117"/>
      <c r="Z60" s="117"/>
      <c r="AA60" s="117"/>
      <c r="AB60" s="117"/>
      <c r="AC60" s="117"/>
      <c r="AD60" s="117"/>
      <c r="AE60" s="117"/>
      <c r="AF60" s="117">
        <v>0.1215</v>
      </c>
      <c r="AG60" s="117">
        <v>29.523</v>
      </c>
      <c r="AH60" s="117"/>
      <c r="AI60" s="117">
        <v>0.104</v>
      </c>
      <c r="AJ60" s="117">
        <v>38.548</v>
      </c>
      <c r="AK60" s="117"/>
      <c r="AL60" s="117"/>
      <c r="AM60" s="117"/>
      <c r="AN60" s="2">
        <f t="shared" si="0"/>
        <v>0</v>
      </c>
      <c r="AO60" s="2">
        <f t="shared" si="3"/>
        <v>0.22549999999999998</v>
      </c>
      <c r="AP60" s="2">
        <f t="shared" si="2"/>
        <v>68.071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122">
        <v>420</v>
      </c>
      <c r="E61" s="122">
        <v>289.0097</v>
      </c>
      <c r="F61" s="122">
        <v>31970.787</v>
      </c>
      <c r="G61" s="122">
        <v>510</v>
      </c>
      <c r="H61" s="122">
        <v>233.7263</v>
      </c>
      <c r="I61" s="122">
        <v>28328.091999999997</v>
      </c>
      <c r="J61" s="3">
        <v>1104</v>
      </c>
      <c r="K61" s="3">
        <v>4934.2834</v>
      </c>
      <c r="L61" s="3">
        <v>354581.62700000004</v>
      </c>
      <c r="M61" s="3">
        <v>1389</v>
      </c>
      <c r="N61" s="3">
        <v>5008.486400000001</v>
      </c>
      <c r="O61" s="3">
        <v>580864.503</v>
      </c>
      <c r="P61" s="122">
        <v>964</v>
      </c>
      <c r="Q61" s="122">
        <v>1905.9955</v>
      </c>
      <c r="R61" s="122">
        <v>411816.624</v>
      </c>
      <c r="S61" s="122">
        <v>1065</v>
      </c>
      <c r="T61" s="122">
        <v>3706.2875999999997</v>
      </c>
      <c r="U61" s="122">
        <v>823029.7000000001</v>
      </c>
      <c r="V61" s="123">
        <v>1142</v>
      </c>
      <c r="W61" s="123">
        <v>4691.9704</v>
      </c>
      <c r="X61" s="20">
        <v>1227691.669</v>
      </c>
      <c r="Y61" s="122">
        <v>764</v>
      </c>
      <c r="Z61" s="122">
        <v>1904.5141</v>
      </c>
      <c r="AA61" s="122">
        <v>312927.549</v>
      </c>
      <c r="AB61" s="122">
        <v>653</v>
      </c>
      <c r="AC61" s="122">
        <v>1950.0763000000002</v>
      </c>
      <c r="AD61" s="122">
        <v>373946.11699999997</v>
      </c>
      <c r="AE61" s="122">
        <v>723</v>
      </c>
      <c r="AF61" s="122">
        <v>4146.6694</v>
      </c>
      <c r="AG61" s="122">
        <v>506509.772</v>
      </c>
      <c r="AH61" s="122">
        <v>774</v>
      </c>
      <c r="AI61" s="122">
        <v>4642.3063</v>
      </c>
      <c r="AJ61" s="122">
        <v>451275.25499999995</v>
      </c>
      <c r="AK61" s="122">
        <v>632</v>
      </c>
      <c r="AL61" s="122">
        <v>6167.514900000001</v>
      </c>
      <c r="AM61" s="122">
        <v>393833.959</v>
      </c>
      <c r="AN61" s="3">
        <f t="shared" si="0"/>
        <v>10140</v>
      </c>
      <c r="AO61" s="3">
        <f t="shared" si="3"/>
        <v>39580.8403</v>
      </c>
      <c r="AP61" s="3">
        <f t="shared" si="2"/>
        <v>5496775.654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5">
        <v>0</v>
      </c>
      <c r="W62" s="115">
        <v>0</v>
      </c>
      <c r="X62" s="14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">
        <f t="shared" si="0"/>
        <v>0</v>
      </c>
      <c r="AO62" s="1">
        <f t="shared" si="3"/>
        <v>0</v>
      </c>
      <c r="AP62" s="1"/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117">
        <v>0</v>
      </c>
      <c r="Q63" s="117">
        <v>0</v>
      </c>
      <c r="R63" s="117">
        <v>0</v>
      </c>
      <c r="S63" s="117">
        <v>1</v>
      </c>
      <c r="T63" s="117">
        <v>373.142</v>
      </c>
      <c r="U63" s="117">
        <v>52339.65</v>
      </c>
      <c r="V63" s="119">
        <v>2</v>
      </c>
      <c r="W63" s="119">
        <v>1054.733</v>
      </c>
      <c r="X63" s="120">
        <v>146394.189</v>
      </c>
      <c r="Y63" s="117">
        <v>3</v>
      </c>
      <c r="Z63" s="117">
        <v>649.7940000000001</v>
      </c>
      <c r="AA63" s="117">
        <v>106243.883</v>
      </c>
      <c r="AB63" s="117">
        <v>13</v>
      </c>
      <c r="AC63" s="117">
        <v>1316.499</v>
      </c>
      <c r="AD63" s="117">
        <v>246724.66799999998</v>
      </c>
      <c r="AE63" s="117">
        <v>77</v>
      </c>
      <c r="AF63" s="117">
        <v>5960.5101</v>
      </c>
      <c r="AG63" s="117">
        <v>700024.3180000001</v>
      </c>
      <c r="AH63" s="117">
        <v>92</v>
      </c>
      <c r="AI63" s="117">
        <v>4549.377</v>
      </c>
      <c r="AJ63" s="117">
        <v>519548.418</v>
      </c>
      <c r="AK63" s="117">
        <v>46</v>
      </c>
      <c r="AL63" s="117">
        <v>2331.209</v>
      </c>
      <c r="AM63" s="117">
        <v>204076.812</v>
      </c>
      <c r="AN63" s="8">
        <f t="shared" si="0"/>
        <v>234</v>
      </c>
      <c r="AO63" s="2">
        <f t="shared" si="3"/>
        <v>16235.2641</v>
      </c>
      <c r="AP63" s="2">
        <f t="shared" si="2"/>
        <v>1975351.938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13">
        <v>7</v>
      </c>
      <c r="E64" s="113">
        <v>5.056</v>
      </c>
      <c r="F64" s="113">
        <v>1820.26</v>
      </c>
      <c r="G64" s="113">
        <v>5</v>
      </c>
      <c r="H64" s="113">
        <v>2.6025</v>
      </c>
      <c r="I64" s="113">
        <v>1987.991</v>
      </c>
      <c r="J64" s="1">
        <v>40</v>
      </c>
      <c r="K64" s="1">
        <v>267.638</v>
      </c>
      <c r="L64" s="1">
        <v>28605.338</v>
      </c>
      <c r="M64" s="1">
        <v>54</v>
      </c>
      <c r="N64" s="1">
        <v>21.087</v>
      </c>
      <c r="O64" s="1">
        <v>9562.304</v>
      </c>
      <c r="P64" s="113">
        <v>50</v>
      </c>
      <c r="Q64" s="113">
        <v>290.207</v>
      </c>
      <c r="R64" s="113">
        <v>29236.738</v>
      </c>
      <c r="S64" s="113">
        <v>92</v>
      </c>
      <c r="T64" s="113">
        <v>650.914</v>
      </c>
      <c r="U64" s="113">
        <v>60715.905</v>
      </c>
      <c r="V64" s="115">
        <v>134</v>
      </c>
      <c r="W64" s="115">
        <v>819.3755</v>
      </c>
      <c r="X64" s="14">
        <v>82181.596</v>
      </c>
      <c r="Y64" s="113">
        <v>58</v>
      </c>
      <c r="Z64" s="113">
        <v>351.0428</v>
      </c>
      <c r="AA64" s="113">
        <v>37407.499</v>
      </c>
      <c r="AB64" s="113">
        <v>54</v>
      </c>
      <c r="AC64" s="113">
        <v>499.9172</v>
      </c>
      <c r="AD64" s="113">
        <v>75699.246</v>
      </c>
      <c r="AE64" s="113">
        <v>83</v>
      </c>
      <c r="AF64" s="113">
        <v>335.3034</v>
      </c>
      <c r="AG64" s="113">
        <v>33684.12</v>
      </c>
      <c r="AH64" s="113">
        <v>82</v>
      </c>
      <c r="AI64" s="113">
        <v>1119.4145</v>
      </c>
      <c r="AJ64" s="113">
        <v>74334.322</v>
      </c>
      <c r="AK64" s="113">
        <v>54</v>
      </c>
      <c r="AL64" s="113">
        <v>2588.4669</v>
      </c>
      <c r="AM64" s="113">
        <v>151459.642</v>
      </c>
      <c r="AN64" s="9">
        <f t="shared" si="0"/>
        <v>713</v>
      </c>
      <c r="AO64" s="9">
        <f t="shared" si="3"/>
        <v>6951.024799999999</v>
      </c>
      <c r="AP64" s="1">
        <f t="shared" si="2"/>
        <v>586694.9609999999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117"/>
      <c r="E65" s="117"/>
      <c r="F65" s="117"/>
      <c r="G65" s="117">
        <v>5</v>
      </c>
      <c r="H65" s="117">
        <v>193.016</v>
      </c>
      <c r="I65" s="117">
        <v>11009.838</v>
      </c>
      <c r="J65" s="2">
        <v>7</v>
      </c>
      <c r="K65" s="2">
        <v>159.956</v>
      </c>
      <c r="L65" s="2">
        <v>10036.412</v>
      </c>
      <c r="M65" s="2">
        <v>11</v>
      </c>
      <c r="N65" s="2">
        <v>181.282</v>
      </c>
      <c r="O65" s="2">
        <v>14271.868</v>
      </c>
      <c r="P65" s="117">
        <v>3</v>
      </c>
      <c r="Q65" s="117">
        <v>9.552</v>
      </c>
      <c r="R65" s="117">
        <v>2523.292</v>
      </c>
      <c r="S65" s="117">
        <v>2</v>
      </c>
      <c r="T65" s="117">
        <v>96.386</v>
      </c>
      <c r="U65" s="117">
        <v>61502.265</v>
      </c>
      <c r="V65" s="119">
        <v>1</v>
      </c>
      <c r="W65" s="119">
        <v>5.055</v>
      </c>
      <c r="X65" s="120">
        <v>663.469</v>
      </c>
      <c r="Y65" s="117"/>
      <c r="Z65" s="117"/>
      <c r="AA65" s="117"/>
      <c r="AB65" s="117">
        <v>2</v>
      </c>
      <c r="AC65" s="117">
        <v>1.508</v>
      </c>
      <c r="AD65" s="117">
        <v>536.718</v>
      </c>
      <c r="AE65" s="117"/>
      <c r="AF65" s="117"/>
      <c r="AG65" s="117"/>
      <c r="AH65" s="117"/>
      <c r="AI65" s="117"/>
      <c r="AJ65" s="117"/>
      <c r="AK65" s="117"/>
      <c r="AL65" s="117"/>
      <c r="AM65" s="117"/>
      <c r="AN65" s="2">
        <f t="shared" si="0"/>
        <v>31</v>
      </c>
      <c r="AO65" s="2">
        <f t="shared" si="3"/>
        <v>646.755</v>
      </c>
      <c r="AP65" s="2">
        <f t="shared" si="2"/>
        <v>100543.862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5"/>
      <c r="W66" s="115"/>
      <c r="X66" s="14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">
        <f t="shared" si="0"/>
        <v>0</v>
      </c>
      <c r="AO66" s="1">
        <f t="shared" si="3"/>
        <v>0</v>
      </c>
      <c r="AP66" s="1">
        <f t="shared" si="2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117"/>
      <c r="E67" s="117"/>
      <c r="F67" s="117"/>
      <c r="G67" s="117"/>
      <c r="H67" s="117"/>
      <c r="I67" s="117"/>
      <c r="J67" s="2"/>
      <c r="K67" s="2"/>
      <c r="L67" s="2"/>
      <c r="M67" s="117"/>
      <c r="N67" s="117"/>
      <c r="O67" s="117"/>
      <c r="P67" s="117"/>
      <c r="Q67" s="117"/>
      <c r="R67" s="117"/>
      <c r="S67" s="117"/>
      <c r="T67" s="117"/>
      <c r="U67" s="117"/>
      <c r="V67" s="119"/>
      <c r="W67" s="119"/>
      <c r="X67" s="120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2">
        <f t="shared" si="0"/>
        <v>0</v>
      </c>
      <c r="AO67" s="2">
        <f t="shared" si="3"/>
        <v>0</v>
      </c>
      <c r="AP67" s="2">
        <f t="shared" si="2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109</v>
      </c>
      <c r="B68" s="180"/>
      <c r="C68" s="112" t="s">
        <v>23</v>
      </c>
      <c r="D68" s="113">
        <v>427</v>
      </c>
      <c r="E68" s="113">
        <v>294.0657</v>
      </c>
      <c r="F68" s="113">
        <v>33791.047</v>
      </c>
      <c r="G68" s="113">
        <v>515</v>
      </c>
      <c r="H68" s="113">
        <v>236.3288</v>
      </c>
      <c r="I68" s="113">
        <v>30316.083</v>
      </c>
      <c r="J68" s="1">
        <v>1144</v>
      </c>
      <c r="K68" s="1">
        <v>5201.9214</v>
      </c>
      <c r="L68" s="1">
        <v>383186.965</v>
      </c>
      <c r="M68" s="113">
        <v>1443</v>
      </c>
      <c r="N68" s="113">
        <v>5029.573400000001</v>
      </c>
      <c r="O68" s="113">
        <v>590426.807</v>
      </c>
      <c r="P68" s="113">
        <v>1014</v>
      </c>
      <c r="Q68" s="113">
        <v>2196.2025</v>
      </c>
      <c r="R68" s="113">
        <v>441053.362</v>
      </c>
      <c r="S68" s="113">
        <v>1157</v>
      </c>
      <c r="T68" s="113">
        <v>4357.201599999999</v>
      </c>
      <c r="U68" s="113">
        <v>883745.6050000001</v>
      </c>
      <c r="V68" s="115">
        <v>1276</v>
      </c>
      <c r="W68" s="115">
        <v>5511.3459</v>
      </c>
      <c r="X68" s="14">
        <v>1309873.265</v>
      </c>
      <c r="Y68" s="113">
        <v>822</v>
      </c>
      <c r="Z68" s="113">
        <v>2255.5569</v>
      </c>
      <c r="AA68" s="113">
        <v>350335.048</v>
      </c>
      <c r="AB68" s="1">
        <v>707</v>
      </c>
      <c r="AC68" s="1">
        <v>2449.9935</v>
      </c>
      <c r="AD68" s="1">
        <v>449645.36299999995</v>
      </c>
      <c r="AE68" s="113">
        <v>806</v>
      </c>
      <c r="AF68" s="113">
        <v>4481.9728</v>
      </c>
      <c r="AG68" s="113">
        <v>540193.892</v>
      </c>
      <c r="AH68" s="113">
        <v>856</v>
      </c>
      <c r="AI68" s="113">
        <v>5761.7208</v>
      </c>
      <c r="AJ68" s="113">
        <v>525609.5769999999</v>
      </c>
      <c r="AK68" s="113">
        <v>686</v>
      </c>
      <c r="AL68" s="113">
        <v>8755.981800000001</v>
      </c>
      <c r="AM68" s="113">
        <v>545293.601</v>
      </c>
      <c r="AN68" s="9">
        <f t="shared" si="0"/>
        <v>10853</v>
      </c>
      <c r="AO68" s="1">
        <f t="shared" si="3"/>
        <v>46531.8651</v>
      </c>
      <c r="AP68" s="1">
        <f t="shared" si="2"/>
        <v>6083470.614999999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117">
        <v>0</v>
      </c>
      <c r="E69" s="117">
        <v>0</v>
      </c>
      <c r="F69" s="117">
        <v>0</v>
      </c>
      <c r="G69" s="117">
        <v>5</v>
      </c>
      <c r="H69" s="117">
        <v>193.016</v>
      </c>
      <c r="I69" s="117">
        <v>11009.838</v>
      </c>
      <c r="J69" s="2">
        <v>7</v>
      </c>
      <c r="K69" s="2">
        <v>159.956</v>
      </c>
      <c r="L69" s="2">
        <v>10036.412</v>
      </c>
      <c r="M69" s="117">
        <v>11</v>
      </c>
      <c r="N69" s="117">
        <v>181.282</v>
      </c>
      <c r="O69" s="117">
        <v>14271.868</v>
      </c>
      <c r="P69" s="117">
        <v>3</v>
      </c>
      <c r="Q69" s="117">
        <v>9.552</v>
      </c>
      <c r="R69" s="117">
        <v>2523.292</v>
      </c>
      <c r="S69" s="117">
        <v>3</v>
      </c>
      <c r="T69" s="117">
        <v>469.528</v>
      </c>
      <c r="U69" s="117">
        <v>113841.91500000001</v>
      </c>
      <c r="V69" s="119">
        <v>3</v>
      </c>
      <c r="W69" s="119">
        <v>1059.788</v>
      </c>
      <c r="X69" s="120">
        <v>147057.65800000002</v>
      </c>
      <c r="Y69" s="117">
        <v>3</v>
      </c>
      <c r="Z69" s="117">
        <v>649.7940000000001</v>
      </c>
      <c r="AA69" s="117">
        <v>106243.883</v>
      </c>
      <c r="AB69" s="2">
        <v>15</v>
      </c>
      <c r="AC69" s="2">
        <v>1318.007</v>
      </c>
      <c r="AD69" s="2">
        <v>247261.38599999997</v>
      </c>
      <c r="AE69" s="117">
        <v>77</v>
      </c>
      <c r="AF69" s="117">
        <v>5960.5101</v>
      </c>
      <c r="AG69" s="117">
        <v>700024.3180000001</v>
      </c>
      <c r="AH69" s="117">
        <v>92</v>
      </c>
      <c r="AI69" s="117">
        <v>4549.377</v>
      </c>
      <c r="AJ69" s="117">
        <v>519548.418</v>
      </c>
      <c r="AK69" s="117">
        <v>46</v>
      </c>
      <c r="AL69" s="117">
        <v>2331.209</v>
      </c>
      <c r="AM69" s="117">
        <v>204076.812</v>
      </c>
      <c r="AN69" s="8">
        <f t="shared" si="0"/>
        <v>265</v>
      </c>
      <c r="AO69" s="2">
        <f t="shared" si="3"/>
        <v>16882.0191</v>
      </c>
      <c r="AP69" s="2">
        <f t="shared" si="2"/>
        <v>2075895.8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24"/>
      <c r="E70" s="124"/>
      <c r="F70" s="124"/>
      <c r="G70" s="124"/>
      <c r="H70" s="124"/>
      <c r="I70" s="124"/>
      <c r="J70" s="10"/>
      <c r="K70" s="11"/>
      <c r="L70" s="11"/>
      <c r="M70" s="124"/>
      <c r="N70" s="124"/>
      <c r="O70" s="124"/>
      <c r="P70" s="124"/>
      <c r="Q70" s="124"/>
      <c r="R70" s="124"/>
      <c r="S70" s="124"/>
      <c r="T70" s="124"/>
      <c r="U70" s="124"/>
      <c r="V70" s="125"/>
      <c r="W70" s="125"/>
      <c r="X70" s="126"/>
      <c r="Y70" s="124"/>
      <c r="Z70" s="124"/>
      <c r="AA70" s="124"/>
      <c r="AB70" s="10"/>
      <c r="AC70" s="11"/>
      <c r="AD70" s="11"/>
      <c r="AE70" s="10"/>
      <c r="AF70" s="11"/>
      <c r="AG70" s="11"/>
      <c r="AH70" s="124"/>
      <c r="AI70" s="124"/>
      <c r="AJ70" s="124"/>
      <c r="AK70" s="10"/>
      <c r="AL70" s="11"/>
      <c r="AM70" s="11"/>
      <c r="AN70" s="11">
        <f>+D70+G70+J70+M70+P70+S70+V70+Y70+AB70+AE70+AH70+AK70</f>
        <v>0</v>
      </c>
      <c r="AO70" s="11">
        <f t="shared" si="3"/>
        <v>0</v>
      </c>
      <c r="AP70" s="11">
        <f t="shared" si="2"/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v>427</v>
      </c>
      <c r="E71" s="11">
        <v>294.0657</v>
      </c>
      <c r="F71" s="11">
        <v>33791.047</v>
      </c>
      <c r="G71" s="10">
        <v>520</v>
      </c>
      <c r="H71" s="11">
        <v>429.34479999999996</v>
      </c>
      <c r="I71" s="11">
        <v>41325.921</v>
      </c>
      <c r="J71" s="10">
        <v>1151</v>
      </c>
      <c r="K71" s="11">
        <v>5361.8774</v>
      </c>
      <c r="L71" s="11">
        <v>393223.37700000004</v>
      </c>
      <c r="M71" s="10">
        <v>1454</v>
      </c>
      <c r="N71" s="11">
        <v>5210.855400000001</v>
      </c>
      <c r="O71" s="11">
        <v>604698.675</v>
      </c>
      <c r="P71" s="124">
        <v>1017</v>
      </c>
      <c r="Q71" s="124">
        <v>2205.7545</v>
      </c>
      <c r="R71" s="124">
        <v>443576.65400000004</v>
      </c>
      <c r="S71" s="124">
        <v>1160</v>
      </c>
      <c r="T71" s="124">
        <v>4826.7296</v>
      </c>
      <c r="U71" s="124">
        <v>997587.5200000001</v>
      </c>
      <c r="V71" s="125">
        <v>1279</v>
      </c>
      <c r="W71" s="125">
        <v>6571.133900000001</v>
      </c>
      <c r="X71" s="126">
        <v>1456930.923</v>
      </c>
      <c r="Y71" s="10">
        <v>825</v>
      </c>
      <c r="Z71" s="11">
        <v>2905.3509000000004</v>
      </c>
      <c r="AA71" s="11">
        <v>456578.931</v>
      </c>
      <c r="AB71" s="10">
        <v>722</v>
      </c>
      <c r="AC71" s="11">
        <v>3768.0005</v>
      </c>
      <c r="AD71" s="11">
        <v>696906.749</v>
      </c>
      <c r="AE71" s="10">
        <v>883</v>
      </c>
      <c r="AF71" s="11">
        <v>10442.482899999999</v>
      </c>
      <c r="AG71" s="11">
        <v>1240218.21</v>
      </c>
      <c r="AH71" s="10">
        <v>948</v>
      </c>
      <c r="AI71" s="11">
        <v>10311.0978</v>
      </c>
      <c r="AJ71" s="11">
        <v>1045157.9949999999</v>
      </c>
      <c r="AK71" s="10">
        <v>732</v>
      </c>
      <c r="AL71" s="11">
        <v>11087.1908</v>
      </c>
      <c r="AM71" s="11">
        <v>749370.4130000001</v>
      </c>
      <c r="AN71" s="11">
        <f>+D71+G71+J71+M71+P71+S71+V71+Y71+AB71+AE71+AH71+AK71</f>
        <v>11118</v>
      </c>
      <c r="AO71" s="11">
        <f t="shared" si="3"/>
        <v>63413.8842</v>
      </c>
      <c r="AP71" s="11">
        <f>+F71+I71+L71+O71+R71+U71+X71+AA71+AD71+AG71+AJ71+AM71</f>
        <v>8159366.415</v>
      </c>
      <c r="AQ71" s="165" t="s">
        <v>104</v>
      </c>
      <c r="AR71" s="166" t="s">
        <v>70</v>
      </c>
      <c r="AS71" s="167" t="s">
        <v>0</v>
      </c>
      <c r="AT71" s="52"/>
    </row>
    <row r="72" spans="19:44" ht="18.75">
      <c r="S72" s="45"/>
      <c r="T72" s="45"/>
      <c r="U72" s="45"/>
      <c r="V72" s="45"/>
      <c r="W72" s="45"/>
      <c r="X72" s="106" t="s">
        <v>88</v>
      </c>
      <c r="AN72" s="107"/>
      <c r="AR72" s="106" t="s">
        <v>88</v>
      </c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24:AR25"/>
    <mergeCell ref="AR26:AR27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AR28:AR29"/>
    <mergeCell ref="AR30:AR31"/>
    <mergeCell ref="B34:B35"/>
    <mergeCell ref="B36:B37"/>
    <mergeCell ref="A59:B59"/>
    <mergeCell ref="A62:B62"/>
    <mergeCell ref="B46:B47"/>
    <mergeCell ref="B48:B49"/>
    <mergeCell ref="B50:B51"/>
    <mergeCell ref="B52:B53"/>
    <mergeCell ref="B54:B55"/>
    <mergeCell ref="A56:B57"/>
    <mergeCell ref="B22:B23"/>
    <mergeCell ref="B24:B25"/>
    <mergeCell ref="B26:B27"/>
    <mergeCell ref="B28:B29"/>
    <mergeCell ref="B38:B39"/>
    <mergeCell ref="B40:B41"/>
    <mergeCell ref="B30:B31"/>
    <mergeCell ref="B32:B33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pane xSplit="3" ySplit="5" topLeftCell="V6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Y2" sqref="Y2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8.375" style="45" bestFit="1" customWidth="1"/>
    <col min="5" max="5" width="16.75390625" style="45" customWidth="1"/>
    <col min="6" max="6" width="20.00390625" style="45" bestFit="1" customWidth="1"/>
    <col min="7" max="7" width="18.375" style="45" bestFit="1" customWidth="1"/>
    <col min="8" max="8" width="16.00390625" style="45" bestFit="1" customWidth="1"/>
    <col min="9" max="9" width="20.003906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8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8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875" style="45" bestFit="1" customWidth="1"/>
    <col min="32" max="32" width="18.1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114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8" t="s">
        <v>114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3">+D6+G6+J6+M6+P6+S6+V6+Y6+AB6+AE6+AH6+AK6</f>
        <v>0</v>
      </c>
      <c r="AO6" s="1">
        <f aca="true" t="shared" si="1" ref="AO6:AP9">+E6+H6+K6+N6+Q6+T6+W6+Z6+AC6+AF6+AI6+AL6</f>
        <v>0</v>
      </c>
      <c r="AP6" s="1">
        <f t="shared" si="1"/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t="shared" si="1"/>
        <v>0</v>
      </c>
      <c r="AP7" s="2">
        <f t="shared" si="1"/>
        <v>0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1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1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aca="true" t="shared" si="2" ref="AO10:AO41">+E10+H10+K10+N10+Q10+T10+W10+Z10+AC10+AF10+AI10+AL10</f>
        <v>0</v>
      </c>
      <c r="AP10" s="1">
        <f aca="true" t="shared" si="3" ref="AP10:AP67">+F10+I10+L10+O10+R10+U10+X10+AA10+AD10+AG10+AJ10+AM10</f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2"/>
        <v>0</v>
      </c>
      <c r="AP11" s="2">
        <f t="shared" si="3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2"/>
        <v>0</v>
      </c>
      <c r="AP12" s="1">
        <f t="shared" si="3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2"/>
        <v>0</v>
      </c>
      <c r="AP13" s="2">
        <f t="shared" si="3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2"/>
        <v>0</v>
      </c>
      <c r="AP14" s="1">
        <f t="shared" si="3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2"/>
        <v>0</v>
      </c>
      <c r="AP15" s="2">
        <f t="shared" si="3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f t="shared" si="0"/>
        <v>0</v>
      </c>
      <c r="AO16" s="1">
        <f t="shared" si="2"/>
        <v>0</v>
      </c>
      <c r="AP16" s="1">
        <f t="shared" si="3"/>
        <v>0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2"/>
        <v>0</v>
      </c>
      <c r="AP17" s="2">
        <f t="shared" si="3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  <c r="AO18" s="1">
        <f t="shared" si="2"/>
        <v>0</v>
      </c>
      <c r="AP18" s="1">
        <f t="shared" si="3"/>
        <v>0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2"/>
        <v>0</v>
      </c>
      <c r="AP19" s="2">
        <f t="shared" si="3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>
        <v>4</v>
      </c>
      <c r="AF20" s="1">
        <v>41.937</v>
      </c>
      <c r="AG20" s="1">
        <v>3670.68</v>
      </c>
      <c r="AH20" s="1">
        <v>9</v>
      </c>
      <c r="AI20" s="1">
        <v>61.843</v>
      </c>
      <c r="AJ20" s="1">
        <v>5098.458</v>
      </c>
      <c r="AK20" s="1">
        <v>8</v>
      </c>
      <c r="AL20" s="1">
        <v>26.864</v>
      </c>
      <c r="AM20" s="1">
        <v>1981.495</v>
      </c>
      <c r="AN20" s="1">
        <f t="shared" si="0"/>
        <v>21</v>
      </c>
      <c r="AO20" s="1">
        <f t="shared" si="2"/>
        <v>130.644</v>
      </c>
      <c r="AP20" s="1">
        <f t="shared" si="3"/>
        <v>10750.632999999998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2"/>
        <v>0</v>
      </c>
      <c r="AP21" s="2">
        <f t="shared" si="3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28</v>
      </c>
      <c r="Q22" s="1">
        <v>4.517</v>
      </c>
      <c r="R22" s="1">
        <v>389.71</v>
      </c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28</v>
      </c>
      <c r="AO22" s="1">
        <f t="shared" si="2"/>
        <v>4.517</v>
      </c>
      <c r="AP22" s="1">
        <f t="shared" si="3"/>
        <v>389.71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2"/>
        <v>0</v>
      </c>
      <c r="AP23" s="2">
        <f t="shared" si="3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>
        <v>1</v>
      </c>
      <c r="Z24" s="1">
        <v>0.2207</v>
      </c>
      <c r="AA24" s="1">
        <v>33.809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1</v>
      </c>
      <c r="AO24" s="1">
        <f t="shared" si="2"/>
        <v>0.2207</v>
      </c>
      <c r="AP24" s="1">
        <f t="shared" si="3"/>
        <v>33.809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2"/>
        <v>0</v>
      </c>
      <c r="AP25" s="2">
        <f t="shared" si="3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2"/>
        <v>0</v>
      </c>
      <c r="AP26" s="1">
        <f t="shared" si="3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2"/>
        <v>0</v>
      </c>
      <c r="AP27" s="2">
        <f t="shared" si="3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2"/>
        <v>0</v>
      </c>
      <c r="AP28" s="1">
        <f t="shared" si="3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2"/>
        <v>0</v>
      </c>
      <c r="AP29" s="2">
        <f t="shared" si="3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v>1336</v>
      </c>
      <c r="E30" s="1">
        <v>145.5038</v>
      </c>
      <c r="F30" s="1">
        <v>56799.915</v>
      </c>
      <c r="G30" s="1">
        <v>1181</v>
      </c>
      <c r="H30" s="1">
        <v>94.895</v>
      </c>
      <c r="I30" s="1">
        <v>36172.742</v>
      </c>
      <c r="J30" s="1">
        <v>672</v>
      </c>
      <c r="K30" s="1">
        <v>25.519</v>
      </c>
      <c r="L30" s="1">
        <v>13574.699</v>
      </c>
      <c r="M30" s="1">
        <v>497</v>
      </c>
      <c r="N30" s="1">
        <v>15.8758</v>
      </c>
      <c r="O30" s="1">
        <v>7676.752</v>
      </c>
      <c r="P30" s="1">
        <v>510</v>
      </c>
      <c r="Q30" s="1">
        <v>7.1915</v>
      </c>
      <c r="R30" s="1">
        <v>4734.326</v>
      </c>
      <c r="S30" s="1">
        <v>769</v>
      </c>
      <c r="T30" s="1">
        <v>11.0164</v>
      </c>
      <c r="U30" s="1">
        <v>6486.906</v>
      </c>
      <c r="V30" s="1">
        <v>757</v>
      </c>
      <c r="W30" s="1">
        <v>8.4765</v>
      </c>
      <c r="X30" s="6">
        <v>6066.664</v>
      </c>
      <c r="Y30" s="1">
        <v>445</v>
      </c>
      <c r="Z30" s="1">
        <v>4.6457</v>
      </c>
      <c r="AA30" s="1">
        <v>4301.035</v>
      </c>
      <c r="AB30" s="1">
        <v>537</v>
      </c>
      <c r="AC30" s="1">
        <v>43.7275</v>
      </c>
      <c r="AD30" s="1">
        <v>13637.235</v>
      </c>
      <c r="AE30" s="1">
        <v>4049</v>
      </c>
      <c r="AF30" s="1">
        <v>631.1032</v>
      </c>
      <c r="AG30" s="1">
        <v>228497.05</v>
      </c>
      <c r="AH30" s="1">
        <v>3076</v>
      </c>
      <c r="AI30" s="1">
        <v>350.049</v>
      </c>
      <c r="AJ30" s="1">
        <v>159027.54</v>
      </c>
      <c r="AK30" s="1">
        <v>773</v>
      </c>
      <c r="AL30" s="1">
        <v>36.4487</v>
      </c>
      <c r="AM30" s="1">
        <v>13336.834</v>
      </c>
      <c r="AN30" s="1">
        <f t="shared" si="0"/>
        <v>14602</v>
      </c>
      <c r="AO30" s="1">
        <f t="shared" si="2"/>
        <v>1374.4521</v>
      </c>
      <c r="AP30" s="1">
        <f t="shared" si="3"/>
        <v>550311.6980000001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2"/>
        <v>0</v>
      </c>
      <c r="AP31" s="2">
        <f t="shared" si="3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2"/>
        <v>0</v>
      </c>
      <c r="AP32" s="1">
        <f t="shared" si="3"/>
        <v>0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2"/>
        <v>0</v>
      </c>
      <c r="AP33" s="2">
        <f t="shared" si="3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>
        <v>43</v>
      </c>
      <c r="E34" s="1">
        <v>8.1369</v>
      </c>
      <c r="F34" s="1">
        <v>2908.326</v>
      </c>
      <c r="G34" s="1">
        <v>5</v>
      </c>
      <c r="H34" s="1">
        <v>0.3004</v>
      </c>
      <c r="I34" s="1">
        <v>335.561</v>
      </c>
      <c r="J34" s="1"/>
      <c r="K34" s="1"/>
      <c r="L34" s="1"/>
      <c r="M34" s="1">
        <v>47</v>
      </c>
      <c r="N34" s="1">
        <v>2.4676</v>
      </c>
      <c r="O34" s="1">
        <v>1110.121</v>
      </c>
      <c r="P34" s="1">
        <v>127</v>
      </c>
      <c r="Q34" s="1">
        <v>6.4437</v>
      </c>
      <c r="R34" s="1">
        <v>2455.705</v>
      </c>
      <c r="S34" s="1">
        <v>174</v>
      </c>
      <c r="T34" s="1">
        <v>15.7367</v>
      </c>
      <c r="U34" s="1">
        <v>5206.075</v>
      </c>
      <c r="V34" s="1">
        <v>200</v>
      </c>
      <c r="W34" s="1">
        <v>48.7749</v>
      </c>
      <c r="X34" s="6">
        <v>6883.747</v>
      </c>
      <c r="Y34" s="1">
        <v>157</v>
      </c>
      <c r="Z34" s="1">
        <v>79.0751</v>
      </c>
      <c r="AA34" s="1">
        <v>10850.595</v>
      </c>
      <c r="AB34" s="1">
        <v>198</v>
      </c>
      <c r="AC34" s="1">
        <v>52.5422</v>
      </c>
      <c r="AD34" s="1">
        <v>8759.426</v>
      </c>
      <c r="AE34" s="1">
        <v>453</v>
      </c>
      <c r="AF34" s="1">
        <v>139.5735</v>
      </c>
      <c r="AG34" s="1">
        <v>34570.729</v>
      </c>
      <c r="AH34" s="1">
        <v>411</v>
      </c>
      <c r="AI34" s="1">
        <v>386.11</v>
      </c>
      <c r="AJ34" s="1">
        <v>158563.943</v>
      </c>
      <c r="AK34" s="1">
        <v>243</v>
      </c>
      <c r="AL34" s="1">
        <v>157.8331</v>
      </c>
      <c r="AM34" s="1">
        <v>63961.859</v>
      </c>
      <c r="AN34" s="1">
        <f t="shared" si="0"/>
        <v>2058</v>
      </c>
      <c r="AO34" s="1">
        <f t="shared" si="2"/>
        <v>896.9941000000001</v>
      </c>
      <c r="AP34" s="1">
        <f t="shared" si="3"/>
        <v>295606.087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2"/>
        <v>0</v>
      </c>
      <c r="AP35" s="2">
        <f t="shared" si="3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/>
      <c r="E36" s="1"/>
      <c r="F36" s="1"/>
      <c r="G36" s="1"/>
      <c r="H36" s="1"/>
      <c r="I36" s="1"/>
      <c r="J36" s="1"/>
      <c r="K36" s="1"/>
      <c r="L36" s="143"/>
      <c r="M36" s="14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2"/>
        <v>0</v>
      </c>
      <c r="AP36" s="1">
        <f t="shared" si="3"/>
        <v>0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2"/>
        <v>0</v>
      </c>
      <c r="AP37" s="2">
        <f t="shared" si="3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>
        <v>29</v>
      </c>
      <c r="E38" s="1">
        <v>1.0918</v>
      </c>
      <c r="F38" s="1">
        <v>289.615</v>
      </c>
      <c r="G38" s="1"/>
      <c r="H38" s="1"/>
      <c r="I38" s="1"/>
      <c r="J38" s="1">
        <v>172</v>
      </c>
      <c r="K38" s="1">
        <v>1074.8482</v>
      </c>
      <c r="L38" s="1">
        <v>58437.227</v>
      </c>
      <c r="M38" s="1">
        <v>165</v>
      </c>
      <c r="N38" s="1">
        <v>963.0659</v>
      </c>
      <c r="O38" s="1">
        <v>59055.064</v>
      </c>
      <c r="P38" s="1">
        <v>60</v>
      </c>
      <c r="Q38" s="1">
        <v>1.8064</v>
      </c>
      <c r="R38" s="1">
        <v>477.124</v>
      </c>
      <c r="S38" s="1">
        <v>67</v>
      </c>
      <c r="T38" s="1">
        <v>1.5848</v>
      </c>
      <c r="U38" s="1">
        <v>655.892</v>
      </c>
      <c r="V38" s="1">
        <v>82</v>
      </c>
      <c r="W38" s="1">
        <v>2.4915</v>
      </c>
      <c r="X38" s="6">
        <v>765.47</v>
      </c>
      <c r="Y38" s="1">
        <v>60</v>
      </c>
      <c r="Z38" s="1">
        <v>2.8506</v>
      </c>
      <c r="AA38" s="1">
        <v>401.742</v>
      </c>
      <c r="AB38" s="1">
        <v>63</v>
      </c>
      <c r="AC38" s="1">
        <v>1.5459</v>
      </c>
      <c r="AD38" s="1">
        <v>587.367</v>
      </c>
      <c r="AE38" s="1">
        <v>798</v>
      </c>
      <c r="AF38" s="1">
        <v>80.4143</v>
      </c>
      <c r="AG38" s="1">
        <v>29407.266</v>
      </c>
      <c r="AH38" s="1">
        <v>1009</v>
      </c>
      <c r="AI38" s="1">
        <v>183.1677</v>
      </c>
      <c r="AJ38" s="1">
        <v>74879.933</v>
      </c>
      <c r="AK38" s="1">
        <v>525</v>
      </c>
      <c r="AL38" s="1">
        <v>63.3018</v>
      </c>
      <c r="AM38" s="1">
        <v>23893.54</v>
      </c>
      <c r="AN38" s="1">
        <f t="shared" si="0"/>
        <v>3030</v>
      </c>
      <c r="AO38" s="1">
        <f t="shared" si="2"/>
        <v>2376.1689</v>
      </c>
      <c r="AP38" s="1">
        <f t="shared" si="3"/>
        <v>248850.24000000002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2"/>
        <v>0</v>
      </c>
      <c r="AP39" s="2">
        <f t="shared" si="3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2"/>
        <v>0</v>
      </c>
      <c r="AP40" s="1">
        <f t="shared" si="3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2"/>
        <v>0</v>
      </c>
      <c r="AP41" s="2">
        <f t="shared" si="3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aca="true" t="shared" si="4" ref="AO42:AO67">+E42+H42+K42+N42+Q42+T42+W42+Z42+AC42+AF42+AI42+AL42</f>
        <v>0</v>
      </c>
      <c r="AP42" s="1">
        <f t="shared" si="3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4"/>
        <v>0</v>
      </c>
      <c r="AP43" s="2">
        <f t="shared" si="3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4"/>
        <v>0</v>
      </c>
      <c r="AP44" s="1">
        <f t="shared" si="3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4"/>
        <v>0</v>
      </c>
      <c r="AP45" s="2">
        <f t="shared" si="3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4"/>
        <v>0</v>
      </c>
      <c r="AP46" s="1">
        <f t="shared" si="3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4"/>
        <v>0</v>
      </c>
      <c r="AP47" s="2">
        <f t="shared" si="3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>
        <v>3</v>
      </c>
      <c r="E48" s="1">
        <v>0.375</v>
      </c>
      <c r="F48" s="1">
        <v>150.155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2</v>
      </c>
      <c r="T48" s="1">
        <v>0.025</v>
      </c>
      <c r="U48" s="1">
        <v>11.76</v>
      </c>
      <c r="V48" s="1">
        <v>42</v>
      </c>
      <c r="W48" s="1">
        <v>3.8745</v>
      </c>
      <c r="X48" s="6">
        <v>1227.312</v>
      </c>
      <c r="Y48" s="1">
        <v>54</v>
      </c>
      <c r="Z48" s="1">
        <v>4.634</v>
      </c>
      <c r="AA48" s="1">
        <v>1456.064</v>
      </c>
      <c r="AB48" s="1">
        <v>31</v>
      </c>
      <c r="AC48" s="1">
        <v>2.356</v>
      </c>
      <c r="AD48" s="1">
        <v>852.95</v>
      </c>
      <c r="AE48" s="1">
        <v>13</v>
      </c>
      <c r="AF48" s="1">
        <v>1.26</v>
      </c>
      <c r="AG48" s="1">
        <v>599.362</v>
      </c>
      <c r="AH48" s="1">
        <v>4</v>
      </c>
      <c r="AI48" s="1">
        <v>0.26</v>
      </c>
      <c r="AJ48" s="1">
        <v>166.597</v>
      </c>
      <c r="AK48" s="1">
        <v>2</v>
      </c>
      <c r="AL48" s="1">
        <v>0.061</v>
      </c>
      <c r="AM48" s="1">
        <v>44.205</v>
      </c>
      <c r="AN48" s="1">
        <f t="shared" si="0"/>
        <v>151</v>
      </c>
      <c r="AO48" s="1">
        <f t="shared" si="4"/>
        <v>12.8455</v>
      </c>
      <c r="AP48" s="1">
        <f t="shared" si="3"/>
        <v>4508.405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4"/>
        <v>0</v>
      </c>
      <c r="AP49" s="2">
        <f t="shared" si="3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4"/>
        <v>0</v>
      </c>
      <c r="AP50" s="1">
        <f t="shared" si="3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4"/>
        <v>0</v>
      </c>
      <c r="AP51" s="2">
        <f t="shared" si="3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4"/>
        <v>0</v>
      </c>
      <c r="AP52" s="1">
        <f t="shared" si="3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4"/>
        <v>0</v>
      </c>
      <c r="AP53" s="2">
        <f t="shared" si="3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4"/>
        <v>0</v>
      </c>
      <c r="AP54" s="1">
        <f t="shared" si="3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4"/>
        <v>0</v>
      </c>
      <c r="AP55" s="2">
        <f t="shared" si="3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v>23</v>
      </c>
      <c r="T56" s="1">
        <v>1.398</v>
      </c>
      <c r="U56" s="1">
        <v>376.293</v>
      </c>
      <c r="V56" s="1">
        <v>8</v>
      </c>
      <c r="W56" s="1">
        <v>0.2835</v>
      </c>
      <c r="X56" s="6">
        <v>125.207</v>
      </c>
      <c r="Y56" s="1">
        <v>4</v>
      </c>
      <c r="Z56" s="1">
        <v>0.084</v>
      </c>
      <c r="AA56" s="1">
        <v>64.681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35</v>
      </c>
      <c r="AO56" s="1">
        <f t="shared" si="4"/>
        <v>1.7654999999999998</v>
      </c>
      <c r="AP56" s="1">
        <f t="shared" si="3"/>
        <v>566.181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4"/>
        <v>0</v>
      </c>
      <c r="AP57" s="2">
        <f t="shared" si="3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>
        <v>1165</v>
      </c>
      <c r="E58" s="3">
        <v>84.7895</v>
      </c>
      <c r="F58" s="3">
        <v>19631.887</v>
      </c>
      <c r="G58" s="3">
        <v>1017</v>
      </c>
      <c r="H58" s="3">
        <v>112.3892</v>
      </c>
      <c r="I58" s="3">
        <v>15040.298</v>
      </c>
      <c r="J58" s="3">
        <v>682</v>
      </c>
      <c r="K58" s="3">
        <v>78.1618</v>
      </c>
      <c r="L58" s="3">
        <v>13854.482</v>
      </c>
      <c r="M58" s="3">
        <v>544</v>
      </c>
      <c r="N58" s="3">
        <v>47.0474</v>
      </c>
      <c r="O58" s="3">
        <v>15339.498</v>
      </c>
      <c r="P58" s="3">
        <v>710</v>
      </c>
      <c r="Q58" s="3">
        <v>59.2487</v>
      </c>
      <c r="R58" s="3">
        <v>26454.874</v>
      </c>
      <c r="S58" s="3">
        <v>1298</v>
      </c>
      <c r="T58" s="3">
        <v>175.6599</v>
      </c>
      <c r="U58" s="3">
        <v>66780.191</v>
      </c>
      <c r="V58" s="3">
        <v>1753</v>
      </c>
      <c r="W58" s="3">
        <v>487.3347</v>
      </c>
      <c r="X58" s="4">
        <v>125409.446</v>
      </c>
      <c r="Y58" s="3">
        <v>1152</v>
      </c>
      <c r="Z58" s="3">
        <v>226.0911</v>
      </c>
      <c r="AA58" s="3">
        <v>37351.409</v>
      </c>
      <c r="AB58" s="3">
        <v>397</v>
      </c>
      <c r="AC58" s="3">
        <v>10.2207</v>
      </c>
      <c r="AD58" s="3">
        <v>5054.329</v>
      </c>
      <c r="AE58" s="3">
        <v>368</v>
      </c>
      <c r="AF58" s="3">
        <v>6.7704</v>
      </c>
      <c r="AG58" s="3">
        <v>3194.683</v>
      </c>
      <c r="AH58" s="3">
        <v>501</v>
      </c>
      <c r="AI58" s="3">
        <v>10.2573</v>
      </c>
      <c r="AJ58" s="3">
        <v>5928.784</v>
      </c>
      <c r="AK58" s="3">
        <v>756</v>
      </c>
      <c r="AL58" s="3">
        <v>20.9313</v>
      </c>
      <c r="AM58" s="3">
        <v>14269.141</v>
      </c>
      <c r="AN58" s="3">
        <f t="shared" si="0"/>
        <v>10343</v>
      </c>
      <c r="AO58" s="3">
        <f t="shared" si="4"/>
        <v>1318.902</v>
      </c>
      <c r="AP58" s="3">
        <f t="shared" si="3"/>
        <v>348309.022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/>
      <c r="E59" s="27"/>
      <c r="F59" s="1"/>
      <c r="G59" s="1"/>
      <c r="H59" s="27"/>
      <c r="I59" s="1"/>
      <c r="J59" s="1"/>
      <c r="K59" s="27"/>
      <c r="L59" s="1"/>
      <c r="M59" s="1"/>
      <c r="N59" s="27"/>
      <c r="O59" s="1"/>
      <c r="P59" s="1"/>
      <c r="Q59" s="27"/>
      <c r="R59" s="1"/>
      <c r="S59" s="1"/>
      <c r="T59" s="27"/>
      <c r="U59" s="1"/>
      <c r="V59" s="1"/>
      <c r="W59" s="27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7"/>
      <c r="AJ59" s="1"/>
      <c r="AK59" s="1"/>
      <c r="AL59" s="27"/>
      <c r="AM59" s="1"/>
      <c r="AN59" s="1">
        <f t="shared" si="0"/>
        <v>0</v>
      </c>
      <c r="AO59" s="1">
        <f t="shared" si="4"/>
        <v>0</v>
      </c>
      <c r="AP59" s="1">
        <f t="shared" si="3"/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4"/>
        <v>0</v>
      </c>
      <c r="AP60" s="2">
        <f t="shared" si="3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>+D6+D8+D10+D12+D14+D16+D18+D20+D22+D24+D26+D28+D30+D32+D34+D36+D38+D40+D42+D44+D46+D48+D50+D52+D54+D56+D58</f>
        <v>2576</v>
      </c>
      <c r="E61" s="3">
        <f>+E6+E8+E10+E12+E14+E16+E18+E20+E22+E24+E26+E28+E30+E32+E34+E36+E38+E40+E42+E44+E46+E48+E50+E52+E54+E56+E58</f>
        <v>239.89700000000002</v>
      </c>
      <c r="F61" s="3">
        <f>+F6+F8+F10+F12+F14+F16+F18+F20+F22+F24+F26+F28+F30+F32+F34+F36+F38+F40+F42+F44+F46+F48+F50+F52+F54+F56+F58</f>
        <v>79779.898</v>
      </c>
      <c r="G61" s="3">
        <f aca="true" t="shared" si="5" ref="G61:O61">+G6+G8+G10+G12+G14+G16+G18+G20+G22+G24+G26+G28+G30+G32+G34+G36+G38+G40+G42+G44+G46+G48+G50+G52+G54+G56+G58</f>
        <v>2203</v>
      </c>
      <c r="H61" s="3">
        <f t="shared" si="5"/>
        <v>207.5846</v>
      </c>
      <c r="I61" s="3">
        <f t="shared" si="5"/>
        <v>51548.601</v>
      </c>
      <c r="J61" s="3">
        <f t="shared" si="5"/>
        <v>1526</v>
      </c>
      <c r="K61" s="3">
        <f t="shared" si="5"/>
        <v>1178.529</v>
      </c>
      <c r="L61" s="3">
        <f t="shared" si="5"/>
        <v>85866.40800000001</v>
      </c>
      <c r="M61" s="3">
        <f t="shared" si="5"/>
        <v>1253</v>
      </c>
      <c r="N61" s="3">
        <f t="shared" si="5"/>
        <v>1028.4567</v>
      </c>
      <c r="O61" s="3">
        <f t="shared" si="5"/>
        <v>83181.435</v>
      </c>
      <c r="P61" s="3">
        <f aca="true" t="shared" si="6" ref="P61:AM61">+P6+P8+P10+P12+P14+P16+P18+P20+P22+P24+P26+P28+P30+P32+P34+P36+P38+P40+P42+P44+P46+P48+P50+P52+P54+P56+P58</f>
        <v>1435</v>
      </c>
      <c r="Q61" s="3">
        <f t="shared" si="6"/>
        <v>79.2073</v>
      </c>
      <c r="R61" s="3">
        <f t="shared" si="6"/>
        <v>34511.739</v>
      </c>
      <c r="S61" s="3">
        <f t="shared" si="6"/>
        <v>2333</v>
      </c>
      <c r="T61" s="3">
        <f t="shared" si="6"/>
        <v>205.42079999999999</v>
      </c>
      <c r="U61" s="3">
        <f t="shared" si="6"/>
        <v>79517.117</v>
      </c>
      <c r="V61" s="3">
        <f t="shared" si="6"/>
        <v>2842</v>
      </c>
      <c r="W61" s="3">
        <f t="shared" si="6"/>
        <v>551.2356</v>
      </c>
      <c r="X61" s="4">
        <f t="shared" si="6"/>
        <v>140477.846</v>
      </c>
      <c r="Y61" s="3">
        <f t="shared" si="6"/>
        <v>1873</v>
      </c>
      <c r="Z61" s="3">
        <f t="shared" si="6"/>
        <v>317.6012</v>
      </c>
      <c r="AA61" s="3">
        <f t="shared" si="6"/>
        <v>54459.335</v>
      </c>
      <c r="AB61" s="3">
        <f t="shared" si="6"/>
        <v>1226</v>
      </c>
      <c r="AC61" s="3">
        <f t="shared" si="6"/>
        <v>110.3923</v>
      </c>
      <c r="AD61" s="3">
        <f t="shared" si="6"/>
        <v>28891.307</v>
      </c>
      <c r="AE61" s="3">
        <f t="shared" si="6"/>
        <v>5685</v>
      </c>
      <c r="AF61" s="3">
        <f t="shared" si="6"/>
        <v>901.0584</v>
      </c>
      <c r="AG61" s="3">
        <f t="shared" si="6"/>
        <v>299939.77</v>
      </c>
      <c r="AH61" s="3">
        <f t="shared" si="6"/>
        <v>5010</v>
      </c>
      <c r="AI61" s="3">
        <f t="shared" si="6"/>
        <v>991.6869999999999</v>
      </c>
      <c r="AJ61" s="3">
        <f t="shared" si="6"/>
        <v>403665.255</v>
      </c>
      <c r="AK61" s="3">
        <f t="shared" si="6"/>
        <v>2307</v>
      </c>
      <c r="AL61" s="3">
        <f t="shared" si="6"/>
        <v>305.4399</v>
      </c>
      <c r="AM61" s="3">
        <f t="shared" si="6"/>
        <v>117487.07400000001</v>
      </c>
      <c r="AN61" s="3">
        <f t="shared" si="0"/>
        <v>30269</v>
      </c>
      <c r="AO61" s="3">
        <f t="shared" si="4"/>
        <v>6116.509800000001</v>
      </c>
      <c r="AP61" s="3">
        <f t="shared" si="3"/>
        <v>1459325.7850000001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">
        <f>D59</f>
        <v>0</v>
      </c>
      <c r="E62" s="1">
        <f>E59</f>
        <v>0</v>
      </c>
      <c r="F62" s="1">
        <f>F59</f>
        <v>0</v>
      </c>
      <c r="G62" s="1">
        <f aca="true" t="shared" si="7" ref="G62:O62">G59</f>
        <v>0</v>
      </c>
      <c r="H62" s="1">
        <f t="shared" si="7"/>
        <v>0</v>
      </c>
      <c r="I62" s="1">
        <f t="shared" si="7"/>
        <v>0</v>
      </c>
      <c r="J62" s="1">
        <f t="shared" si="7"/>
        <v>0</v>
      </c>
      <c r="K62" s="1">
        <f t="shared" si="7"/>
        <v>0</v>
      </c>
      <c r="L62" s="1">
        <f t="shared" si="7"/>
        <v>0</v>
      </c>
      <c r="M62" s="1">
        <f t="shared" si="7"/>
        <v>0</v>
      </c>
      <c r="N62" s="1">
        <f t="shared" si="7"/>
        <v>0</v>
      </c>
      <c r="O62" s="1">
        <f t="shared" si="7"/>
        <v>0</v>
      </c>
      <c r="P62" s="1">
        <f aca="true" t="shared" si="8" ref="P62:AM62">P59</f>
        <v>0</v>
      </c>
      <c r="Q62" s="1">
        <f t="shared" si="8"/>
        <v>0</v>
      </c>
      <c r="R62" s="1">
        <f t="shared" si="8"/>
        <v>0</v>
      </c>
      <c r="S62" s="1">
        <f t="shared" si="8"/>
        <v>0</v>
      </c>
      <c r="T62" s="1">
        <f t="shared" si="8"/>
        <v>0</v>
      </c>
      <c r="U62" s="1">
        <f t="shared" si="8"/>
        <v>0</v>
      </c>
      <c r="V62" s="1">
        <f t="shared" si="8"/>
        <v>0</v>
      </c>
      <c r="W62" s="1">
        <f t="shared" si="8"/>
        <v>0</v>
      </c>
      <c r="X62" s="6">
        <f t="shared" si="8"/>
        <v>0</v>
      </c>
      <c r="Y62" s="1">
        <f t="shared" si="8"/>
        <v>0</v>
      </c>
      <c r="Z62" s="1">
        <f t="shared" si="8"/>
        <v>0</v>
      </c>
      <c r="AA62" s="1">
        <f t="shared" si="8"/>
        <v>0</v>
      </c>
      <c r="AB62" s="1">
        <f t="shared" si="8"/>
        <v>0</v>
      </c>
      <c r="AC62" s="1">
        <f t="shared" si="8"/>
        <v>0</v>
      </c>
      <c r="AD62" s="1">
        <f t="shared" si="8"/>
        <v>0</v>
      </c>
      <c r="AE62" s="1">
        <f t="shared" si="8"/>
        <v>0</v>
      </c>
      <c r="AF62" s="1">
        <f t="shared" si="8"/>
        <v>0</v>
      </c>
      <c r="AG62" s="1">
        <f t="shared" si="8"/>
        <v>0</v>
      </c>
      <c r="AH62" s="1">
        <f t="shared" si="8"/>
        <v>0</v>
      </c>
      <c r="AI62" s="1">
        <f t="shared" si="8"/>
        <v>0</v>
      </c>
      <c r="AJ62" s="1">
        <f t="shared" si="8"/>
        <v>0</v>
      </c>
      <c r="AK62" s="1">
        <f t="shared" si="8"/>
        <v>0</v>
      </c>
      <c r="AL62" s="1">
        <f t="shared" si="8"/>
        <v>0</v>
      </c>
      <c r="AM62" s="1">
        <f t="shared" si="8"/>
        <v>0</v>
      </c>
      <c r="AN62" s="1">
        <f t="shared" si="0"/>
        <v>0</v>
      </c>
      <c r="AO62" s="1">
        <f t="shared" si="4"/>
        <v>0</v>
      </c>
      <c r="AP62" s="1">
        <f>+F62+I62+L62+O62+R62+U62+X62+AA62+AD62+AG62+AJ62+AM62</f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+D7+D9+D11+D13+D15+D17+D19+D21+D23+D25+D27+D29+D31+D33+D35+D37+D39+D41+D43+D45+D47+D49+D51+D53+D55+D57+D60</f>
        <v>0</v>
      </c>
      <c r="E63" s="2">
        <f>+E7+E9+E11+E13+E15+E17+E19+E21+E23+E25+E27+E29+E31+E33+E35+E37+E39+E41+E43+E45+E47+E49+E51+E53+E55+E57+E60</f>
        <v>0</v>
      </c>
      <c r="F63" s="2">
        <f>+F7+F9+F11+F13+F15+F17+F19+F21+F23+F25+F27+F29+F31+F33+F35+F37+F39+F41+F43+F45+F47+F49+F51+F53+F55+F57+F60</f>
        <v>0</v>
      </c>
      <c r="G63" s="2">
        <f aca="true" t="shared" si="9" ref="G63:O63">+G7+G9+G11+G13+G15+G17+G19+G21+G23+G25+G27+G29+G31+G33+G35+G37+G39+G41+G43+G45+G47+G49+G51+G53+G55+G57+G60</f>
        <v>0</v>
      </c>
      <c r="H63" s="2">
        <f t="shared" si="9"/>
        <v>0</v>
      </c>
      <c r="I63" s="2">
        <f t="shared" si="9"/>
        <v>0</v>
      </c>
      <c r="J63" s="2">
        <f t="shared" si="9"/>
        <v>0</v>
      </c>
      <c r="K63" s="2">
        <f t="shared" si="9"/>
        <v>0</v>
      </c>
      <c r="L63" s="2">
        <f t="shared" si="9"/>
        <v>0</v>
      </c>
      <c r="M63" s="2">
        <f t="shared" si="9"/>
        <v>0</v>
      </c>
      <c r="N63" s="2">
        <f t="shared" si="9"/>
        <v>0</v>
      </c>
      <c r="O63" s="2">
        <f t="shared" si="9"/>
        <v>0</v>
      </c>
      <c r="P63" s="2">
        <f>+P7+P9+P11+P13+P15+P17+P19+P21+P23+P25+P27+P29+P31+P33+P35+P37+P39+P41+P43+P45+P47+P49+P51+P53+P55+P57+P60</f>
        <v>0</v>
      </c>
      <c r="Q63" s="2">
        <f>+Q7+Q9+Q11+Q13+Q15+Q17+Q19+Q21+Q23+Q25+Q27+Q29+Q31+Q33+Q35+Q37+Q39+Q41+Q43+Q45+Q47+Q49+Q51+Q53+Q55+Q57+Q60</f>
        <v>0</v>
      </c>
      <c r="R63" s="2">
        <f>+R7+R9+R11+R13+R15+R17+R19+R21+R23+R25+R27+R29+R31+R33+R35+R37+R39+R41+R43+R45+R47+R49+R51+R53+R55+R57+R60</f>
        <v>0</v>
      </c>
      <c r="S63" s="2">
        <f>+S7+S9+S11+S13+S15+S17+S19+S21+S23+S25+S27+S29+S31+S33+S35+S37+S39+S41+S43+S45+S47+S49+S51+S53+S55+S57+S60</f>
        <v>0</v>
      </c>
      <c r="T63" s="2">
        <f aca="true" t="shared" si="10" ref="T63:AD63">+T7+T9+T11+T13+T15+T17+T19+T21+T23+T25+T27+T29+T31+T33+T35+T37+T39+T41+T43+T45+T47+T49+T51+T53+T55+T57+T60</f>
        <v>0</v>
      </c>
      <c r="U63" s="2">
        <f t="shared" si="10"/>
        <v>0</v>
      </c>
      <c r="V63" s="2">
        <f t="shared" si="10"/>
        <v>0</v>
      </c>
      <c r="W63" s="2">
        <f t="shared" si="10"/>
        <v>0</v>
      </c>
      <c r="X63" s="7">
        <f t="shared" si="10"/>
        <v>0</v>
      </c>
      <c r="Y63" s="2">
        <f t="shared" si="10"/>
        <v>0</v>
      </c>
      <c r="Z63" s="2">
        <f t="shared" si="10"/>
        <v>0</v>
      </c>
      <c r="AA63" s="2">
        <f t="shared" si="10"/>
        <v>0</v>
      </c>
      <c r="AB63" s="2">
        <f t="shared" si="10"/>
        <v>0</v>
      </c>
      <c r="AC63" s="2">
        <f t="shared" si="10"/>
        <v>0</v>
      </c>
      <c r="AD63" s="2">
        <f t="shared" si="10"/>
        <v>0</v>
      </c>
      <c r="AE63" s="2">
        <f aca="true" t="shared" si="11" ref="AE63:AM63">+AE7+AE9+AE11+AE13+AE15+AE17+AE19+AE21+AE23+AE25+AE27+AE29+AE31+AE33+AE35+AE37+AE39+AE41+AE43+AE45+AE47+AE49+AE51+AE53+AE55+AE57+AE60</f>
        <v>0</v>
      </c>
      <c r="AF63" s="2">
        <f t="shared" si="11"/>
        <v>0</v>
      </c>
      <c r="AG63" s="2">
        <f t="shared" si="11"/>
        <v>0</v>
      </c>
      <c r="AH63" s="2">
        <f t="shared" si="11"/>
        <v>0</v>
      </c>
      <c r="AI63" s="2">
        <f t="shared" si="11"/>
        <v>0</v>
      </c>
      <c r="AJ63" s="2">
        <f t="shared" si="11"/>
        <v>0</v>
      </c>
      <c r="AK63" s="2">
        <f t="shared" si="11"/>
        <v>0</v>
      </c>
      <c r="AL63" s="2">
        <f t="shared" si="11"/>
        <v>0</v>
      </c>
      <c r="AM63" s="2">
        <f t="shared" si="11"/>
        <v>0</v>
      </c>
      <c r="AN63" s="8">
        <f t="shared" si="0"/>
        <v>0</v>
      </c>
      <c r="AO63" s="2">
        <f t="shared" si="4"/>
        <v>0</v>
      </c>
      <c r="AP63" s="2">
        <f t="shared" si="3"/>
        <v>0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">
        <v>81</v>
      </c>
      <c r="E64" s="1">
        <v>11.64592</v>
      </c>
      <c r="F64" s="1">
        <v>5088.002</v>
      </c>
      <c r="G64" s="1">
        <v>87</v>
      </c>
      <c r="H64" s="1">
        <v>6.02951</v>
      </c>
      <c r="I64" s="1">
        <v>3285.072</v>
      </c>
      <c r="J64" s="1">
        <v>96</v>
      </c>
      <c r="K64" s="1">
        <v>6.39851</v>
      </c>
      <c r="L64" s="1">
        <v>4587.767</v>
      </c>
      <c r="M64" s="1">
        <v>115</v>
      </c>
      <c r="N64" s="1">
        <v>8.6141</v>
      </c>
      <c r="O64" s="1">
        <v>5970.189</v>
      </c>
      <c r="P64" s="1">
        <v>97</v>
      </c>
      <c r="Q64" s="1">
        <v>5.96923</v>
      </c>
      <c r="R64" s="1">
        <v>4658.642</v>
      </c>
      <c r="S64" s="1">
        <v>90</v>
      </c>
      <c r="T64" s="1">
        <v>3.2242</v>
      </c>
      <c r="U64" s="1">
        <v>2627.254</v>
      </c>
      <c r="V64" s="1">
        <v>93</v>
      </c>
      <c r="W64" s="1">
        <v>3.3918</v>
      </c>
      <c r="X64" s="6">
        <v>3197.719</v>
      </c>
      <c r="Y64" s="1">
        <v>72</v>
      </c>
      <c r="Z64" s="1">
        <v>6.2656</v>
      </c>
      <c r="AA64" s="1">
        <v>4098.825</v>
      </c>
      <c r="AB64" s="1">
        <v>59</v>
      </c>
      <c r="AC64" s="1">
        <v>5.07464</v>
      </c>
      <c r="AD64" s="1">
        <v>3287.317</v>
      </c>
      <c r="AE64" s="1">
        <v>80</v>
      </c>
      <c r="AF64" s="1">
        <v>6.57645</v>
      </c>
      <c r="AG64" s="1">
        <v>3868.506</v>
      </c>
      <c r="AH64" s="1">
        <v>66</v>
      </c>
      <c r="AI64" s="1">
        <v>5.77645</v>
      </c>
      <c r="AJ64" s="1">
        <v>3441.122</v>
      </c>
      <c r="AK64" s="1">
        <v>70</v>
      </c>
      <c r="AL64" s="1">
        <v>7.83655</v>
      </c>
      <c r="AM64" s="1">
        <v>7775.176</v>
      </c>
      <c r="AN64" s="9">
        <f>+D64+G64+J64+M64+P64+S64+V64+Y64+AB64+AE64+AH64+AK64</f>
        <v>1006</v>
      </c>
      <c r="AO64" s="9">
        <f t="shared" si="4"/>
        <v>76.80296</v>
      </c>
      <c r="AP64" s="1">
        <f t="shared" si="3"/>
        <v>51885.59100000001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>+D65+G65+J65+M65+P65+S65+V65+Y65+AB65+AE65+AH65+AK65</f>
        <v>0</v>
      </c>
      <c r="AO65" s="2">
        <f t="shared" si="4"/>
        <v>0</v>
      </c>
      <c r="AP65" s="2">
        <f t="shared" si="3"/>
        <v>0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>+D66+G66+J66+M66+P66+S66+V66+Y66+AB66+AE66+AH66+AK66</f>
        <v>0</v>
      </c>
      <c r="AO66" s="1">
        <f t="shared" si="4"/>
        <v>0</v>
      </c>
      <c r="AP66" s="1">
        <f t="shared" si="3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>+D67+G67+J67+M67+P67+S67+V67+Y67+AB67+AE67+AH67+AK67</f>
        <v>0</v>
      </c>
      <c r="AO67" s="2">
        <f t="shared" si="4"/>
        <v>0</v>
      </c>
      <c r="AP67" s="2">
        <f t="shared" si="3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109</v>
      </c>
      <c r="B68" s="180"/>
      <c r="C68" s="112" t="s">
        <v>23</v>
      </c>
      <c r="D68" s="1">
        <f>+D61+D64+D66</f>
        <v>2657</v>
      </c>
      <c r="E68" s="1">
        <f>+E61+E64+E66</f>
        <v>251.54292</v>
      </c>
      <c r="F68" s="1">
        <f>+F61+F64+F66</f>
        <v>84867.9</v>
      </c>
      <c r="G68" s="1">
        <f aca="true" t="shared" si="12" ref="G68:O68">+G61+G64+G66</f>
        <v>2290</v>
      </c>
      <c r="H68" s="1">
        <f t="shared" si="12"/>
        <v>213.61410999999998</v>
      </c>
      <c r="I68" s="1">
        <f t="shared" si="12"/>
        <v>54833.673</v>
      </c>
      <c r="J68" s="1">
        <f t="shared" si="12"/>
        <v>1622</v>
      </c>
      <c r="K68" s="1">
        <f t="shared" si="12"/>
        <v>1184.92751</v>
      </c>
      <c r="L68" s="1">
        <f t="shared" si="12"/>
        <v>90454.17500000002</v>
      </c>
      <c r="M68" s="1">
        <f t="shared" si="12"/>
        <v>1368</v>
      </c>
      <c r="N68" s="1">
        <f t="shared" si="12"/>
        <v>1037.0708</v>
      </c>
      <c r="O68" s="1">
        <f t="shared" si="12"/>
        <v>89151.624</v>
      </c>
      <c r="P68" s="1">
        <f aca="true" t="shared" si="13" ref="P68:AN68">+P61+P64+P66</f>
        <v>1532</v>
      </c>
      <c r="Q68" s="1">
        <f t="shared" si="13"/>
        <v>85.17653</v>
      </c>
      <c r="R68" s="1">
        <f t="shared" si="13"/>
        <v>39170.381</v>
      </c>
      <c r="S68" s="1">
        <f t="shared" si="13"/>
        <v>2423</v>
      </c>
      <c r="T68" s="1">
        <f t="shared" si="13"/>
        <v>208.64499999999998</v>
      </c>
      <c r="U68" s="1">
        <f t="shared" si="13"/>
        <v>82144.371</v>
      </c>
      <c r="V68" s="1">
        <f t="shared" si="13"/>
        <v>2935</v>
      </c>
      <c r="W68" s="1">
        <f t="shared" si="13"/>
        <v>554.6274</v>
      </c>
      <c r="X68" s="6">
        <f t="shared" si="13"/>
        <v>143675.565</v>
      </c>
      <c r="Y68" s="1">
        <f t="shared" si="13"/>
        <v>1945</v>
      </c>
      <c r="Z68" s="1">
        <f t="shared" si="13"/>
        <v>323.8668</v>
      </c>
      <c r="AA68" s="1">
        <f t="shared" si="13"/>
        <v>58558.159999999996</v>
      </c>
      <c r="AB68" s="1">
        <f t="shared" si="13"/>
        <v>1285</v>
      </c>
      <c r="AC68" s="1">
        <f t="shared" si="13"/>
        <v>115.46694000000001</v>
      </c>
      <c r="AD68" s="1">
        <f t="shared" si="13"/>
        <v>32178.624</v>
      </c>
      <c r="AE68" s="1">
        <f t="shared" si="13"/>
        <v>5765</v>
      </c>
      <c r="AF68" s="1">
        <f>+AF61+AF64+AF66</f>
        <v>907.63485</v>
      </c>
      <c r="AG68" s="1">
        <f t="shared" si="13"/>
        <v>303808.276</v>
      </c>
      <c r="AH68" s="1">
        <f t="shared" si="13"/>
        <v>5076</v>
      </c>
      <c r="AI68" s="1">
        <f t="shared" si="13"/>
        <v>997.4634499999999</v>
      </c>
      <c r="AJ68" s="1">
        <f t="shared" si="13"/>
        <v>407106.377</v>
      </c>
      <c r="AK68" s="1">
        <f t="shared" si="13"/>
        <v>2377</v>
      </c>
      <c r="AL68" s="1">
        <f t="shared" si="13"/>
        <v>313.27645</v>
      </c>
      <c r="AM68" s="1">
        <f t="shared" si="13"/>
        <v>125262.25000000001</v>
      </c>
      <c r="AN68" s="9">
        <f t="shared" si="13"/>
        <v>31275</v>
      </c>
      <c r="AO68" s="1">
        <f aca="true" t="shared" si="14" ref="AO68:AP70">+E68+H68+K68+N68+Q68+T68+W68+Z68+AC68+AF68+AI68+AL68</f>
        <v>6193.31276</v>
      </c>
      <c r="AP68" s="1">
        <f t="shared" si="14"/>
        <v>1511211.3760000002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f>+D63+D65+D67</f>
        <v>0</v>
      </c>
      <c r="E69" s="2">
        <f>+E63+E65+E67</f>
        <v>0</v>
      </c>
      <c r="F69" s="2">
        <f>+F63+F65+F67</f>
        <v>0</v>
      </c>
      <c r="G69" s="2">
        <f aca="true" t="shared" si="15" ref="G69:O69">+G63+G65+G67</f>
        <v>0</v>
      </c>
      <c r="H69" s="2">
        <f t="shared" si="15"/>
        <v>0</v>
      </c>
      <c r="I69" s="2">
        <f t="shared" si="15"/>
        <v>0</v>
      </c>
      <c r="J69" s="2">
        <f t="shared" si="15"/>
        <v>0</v>
      </c>
      <c r="K69" s="2">
        <f t="shared" si="15"/>
        <v>0</v>
      </c>
      <c r="L69" s="2">
        <f t="shared" si="15"/>
        <v>0</v>
      </c>
      <c r="M69" s="2">
        <f t="shared" si="15"/>
        <v>0</v>
      </c>
      <c r="N69" s="2">
        <f t="shared" si="15"/>
        <v>0</v>
      </c>
      <c r="O69" s="2">
        <f t="shared" si="15"/>
        <v>0</v>
      </c>
      <c r="P69" s="2">
        <f aca="true" t="shared" si="16" ref="P69:AJ69">+P63+P65+P67</f>
        <v>0</v>
      </c>
      <c r="Q69" s="2">
        <f t="shared" si="16"/>
        <v>0</v>
      </c>
      <c r="R69" s="2">
        <f t="shared" si="16"/>
        <v>0</v>
      </c>
      <c r="S69" s="2">
        <f t="shared" si="16"/>
        <v>0</v>
      </c>
      <c r="T69" s="2">
        <f t="shared" si="16"/>
        <v>0</v>
      </c>
      <c r="U69" s="2">
        <f t="shared" si="16"/>
        <v>0</v>
      </c>
      <c r="V69" s="2">
        <f t="shared" si="16"/>
        <v>0</v>
      </c>
      <c r="W69" s="2">
        <f t="shared" si="16"/>
        <v>0</v>
      </c>
      <c r="X69" s="7">
        <f t="shared" si="16"/>
        <v>0</v>
      </c>
      <c r="Y69" s="2">
        <f t="shared" si="16"/>
        <v>0</v>
      </c>
      <c r="Z69" s="2">
        <f t="shared" si="16"/>
        <v>0</v>
      </c>
      <c r="AA69" s="2">
        <f t="shared" si="16"/>
        <v>0</v>
      </c>
      <c r="AB69" s="2">
        <f t="shared" si="16"/>
        <v>0</v>
      </c>
      <c r="AC69" s="2">
        <f t="shared" si="16"/>
        <v>0</v>
      </c>
      <c r="AD69" s="2">
        <f t="shared" si="16"/>
        <v>0</v>
      </c>
      <c r="AE69" s="2">
        <f t="shared" si="16"/>
        <v>0</v>
      </c>
      <c r="AF69" s="2">
        <f t="shared" si="16"/>
        <v>0</v>
      </c>
      <c r="AG69" s="2">
        <f t="shared" si="16"/>
        <v>0</v>
      </c>
      <c r="AH69" s="2">
        <f t="shared" si="16"/>
        <v>0</v>
      </c>
      <c r="AI69" s="2">
        <f t="shared" si="16"/>
        <v>0</v>
      </c>
      <c r="AJ69" s="2">
        <f t="shared" si="16"/>
        <v>0</v>
      </c>
      <c r="AK69" s="2">
        <f>+AK63+AK65+AK67</f>
        <v>0</v>
      </c>
      <c r="AL69" s="2">
        <f>+AL63+AL65+AL67</f>
        <v>0</v>
      </c>
      <c r="AM69" s="2">
        <f>+AM63+AM65+AM67</f>
        <v>0</v>
      </c>
      <c r="AN69" s="8">
        <f>+AN63+AN65+AN67</f>
        <v>0</v>
      </c>
      <c r="AO69" s="2">
        <f t="shared" si="14"/>
        <v>0</v>
      </c>
      <c r="AP69" s="2">
        <f t="shared" si="14"/>
        <v>0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14"/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f>D68+D69</f>
        <v>2657</v>
      </c>
      <c r="E71" s="11">
        <f>E68+E69</f>
        <v>251.54292</v>
      </c>
      <c r="F71" s="11">
        <f>F68+F69</f>
        <v>84867.9</v>
      </c>
      <c r="G71" s="10">
        <f aca="true" t="shared" si="17" ref="G71:O71">G68+G69</f>
        <v>2290</v>
      </c>
      <c r="H71" s="11">
        <f t="shared" si="17"/>
        <v>213.61410999999998</v>
      </c>
      <c r="I71" s="11">
        <f t="shared" si="17"/>
        <v>54833.673</v>
      </c>
      <c r="J71" s="10">
        <f t="shared" si="17"/>
        <v>1622</v>
      </c>
      <c r="K71" s="11">
        <f t="shared" si="17"/>
        <v>1184.92751</v>
      </c>
      <c r="L71" s="11">
        <f t="shared" si="17"/>
        <v>90454.17500000002</v>
      </c>
      <c r="M71" s="10">
        <f t="shared" si="17"/>
        <v>1368</v>
      </c>
      <c r="N71" s="11">
        <f t="shared" si="17"/>
        <v>1037.0708</v>
      </c>
      <c r="O71" s="11">
        <f t="shared" si="17"/>
        <v>89151.624</v>
      </c>
      <c r="P71" s="10">
        <f aca="true" t="shared" si="18" ref="P71:AM71">P68+P69</f>
        <v>1532</v>
      </c>
      <c r="Q71" s="11">
        <f t="shared" si="18"/>
        <v>85.17653</v>
      </c>
      <c r="R71" s="11">
        <f t="shared" si="18"/>
        <v>39170.381</v>
      </c>
      <c r="S71" s="10">
        <f t="shared" si="18"/>
        <v>2423</v>
      </c>
      <c r="T71" s="11">
        <f t="shared" si="18"/>
        <v>208.64499999999998</v>
      </c>
      <c r="U71" s="11">
        <f t="shared" si="18"/>
        <v>82144.371</v>
      </c>
      <c r="V71" s="10">
        <f>V68+V69+V70</f>
        <v>2935</v>
      </c>
      <c r="W71" s="11">
        <f>W68+W69+W70</f>
        <v>554.6274</v>
      </c>
      <c r="X71" s="12">
        <f>X68+X69+X70</f>
        <v>143675.565</v>
      </c>
      <c r="Y71" s="10">
        <f t="shared" si="18"/>
        <v>1945</v>
      </c>
      <c r="Z71" s="11">
        <f t="shared" si="18"/>
        <v>323.8668</v>
      </c>
      <c r="AA71" s="11">
        <f t="shared" si="18"/>
        <v>58558.159999999996</v>
      </c>
      <c r="AB71" s="10">
        <f t="shared" si="18"/>
        <v>1285</v>
      </c>
      <c r="AC71" s="11">
        <f t="shared" si="18"/>
        <v>115.46694000000001</v>
      </c>
      <c r="AD71" s="11">
        <f t="shared" si="18"/>
        <v>32178.624</v>
      </c>
      <c r="AE71" s="10">
        <f t="shared" si="18"/>
        <v>5765</v>
      </c>
      <c r="AF71" s="11">
        <f>AF68+AF69</f>
        <v>907.63485</v>
      </c>
      <c r="AG71" s="11">
        <f t="shared" si="18"/>
        <v>303808.276</v>
      </c>
      <c r="AH71" s="10">
        <f>+AH68+AH69+AH70</f>
        <v>5076</v>
      </c>
      <c r="AI71" s="11">
        <f>+AI68+AI69+AI70</f>
        <v>997.4634499999999</v>
      </c>
      <c r="AJ71" s="11">
        <f>+AJ68+AJ69+AJ70</f>
        <v>407106.377</v>
      </c>
      <c r="AK71" s="10">
        <f t="shared" si="18"/>
        <v>2377</v>
      </c>
      <c r="AL71" s="11">
        <f t="shared" si="18"/>
        <v>313.27645</v>
      </c>
      <c r="AM71" s="11">
        <f t="shared" si="18"/>
        <v>125262.25000000001</v>
      </c>
      <c r="AN71" s="11">
        <f>+D71+G71+J71+M71+P71+S71+V71+Y71+AB71+AE71+AH71+AK71</f>
        <v>31275</v>
      </c>
      <c r="AO71" s="11">
        <f>+E71+H71+K71+N71+Q71+T71+W71+Z71+AC71+AF71+AI71+AL71</f>
        <v>6193.31276</v>
      </c>
      <c r="AP71" s="11">
        <f>+F71+I71+L71+O71+R71+U71+X71+AA71+AD71+AG71+AJ71+AM71</f>
        <v>1511211.3760000002</v>
      </c>
      <c r="AQ71" s="165" t="s">
        <v>104</v>
      </c>
      <c r="AR71" s="166" t="s">
        <v>70</v>
      </c>
      <c r="AS71" s="167" t="s">
        <v>0</v>
      </c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67">
    <mergeCell ref="A1:X1"/>
    <mergeCell ref="AQ71:AS71"/>
    <mergeCell ref="A68:B69"/>
    <mergeCell ref="A70:B70"/>
    <mergeCell ref="A71:B71"/>
    <mergeCell ref="AR62:AS62"/>
    <mergeCell ref="AR64:AR65"/>
    <mergeCell ref="AR66:AR67"/>
    <mergeCell ref="AQ70:AS70"/>
    <mergeCell ref="B64:B65"/>
    <mergeCell ref="AR40:AR41"/>
    <mergeCell ref="AR42:AR43"/>
    <mergeCell ref="B66:B67"/>
    <mergeCell ref="AR68:AS69"/>
    <mergeCell ref="AR48:AR49"/>
    <mergeCell ref="AR50:AR51"/>
    <mergeCell ref="AR52:AR53"/>
    <mergeCell ref="AR54:AR55"/>
    <mergeCell ref="AR56:AS57"/>
    <mergeCell ref="AR59:AS59"/>
    <mergeCell ref="AR44:AR45"/>
    <mergeCell ref="AR46:AR47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6:AR7"/>
    <mergeCell ref="AR8:AR9"/>
    <mergeCell ref="AR10:AR11"/>
    <mergeCell ref="AR12:AR13"/>
    <mergeCell ref="AR20:AR21"/>
    <mergeCell ref="AR22:AR23"/>
    <mergeCell ref="AR14:AR15"/>
    <mergeCell ref="AR16:AR17"/>
    <mergeCell ref="AR18:AR19"/>
    <mergeCell ref="B38:B39"/>
    <mergeCell ref="B40:B41"/>
    <mergeCell ref="B42:B43"/>
    <mergeCell ref="B44:B45"/>
    <mergeCell ref="A62:B62"/>
    <mergeCell ref="B46:B47"/>
    <mergeCell ref="B48:B49"/>
    <mergeCell ref="B50:B51"/>
    <mergeCell ref="B52:B53"/>
    <mergeCell ref="B54:B55"/>
    <mergeCell ref="A56:B57"/>
    <mergeCell ref="A59:B59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  <mergeCell ref="B14:B15"/>
    <mergeCell ref="B16:B17"/>
    <mergeCell ref="B6:B7"/>
    <mergeCell ref="B8:B9"/>
    <mergeCell ref="B10:B11"/>
    <mergeCell ref="B12:B13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pane xSplit="3" ySplit="5" topLeftCell="Q2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Y2" sqref="Y2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3.375" style="45" bestFit="1" customWidth="1"/>
    <col min="5" max="5" width="15.25390625" style="45" customWidth="1"/>
    <col min="6" max="6" width="18.125" style="45" bestFit="1" customWidth="1"/>
    <col min="7" max="7" width="16.625" style="45" bestFit="1" customWidth="1"/>
    <col min="8" max="8" width="15.75390625" style="45" bestFit="1" customWidth="1"/>
    <col min="9" max="9" width="21.1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115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8" t="s">
        <v>115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aca="true" t="shared" si="1" ref="AO7:AO38">+E7+H7+K7+N7+Q7+T7+W7+Z7+AC7+AF7+AI7+AL7</f>
        <v>0</v>
      </c>
      <c r="AP7" s="2">
        <f aca="true" t="shared" si="2" ref="AP7:AP70">+F7+I7+L7+O7+R7+U7+X7+AA7+AD7+AG7+AJ7+AM7</f>
        <v>0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>
        <v>245</v>
      </c>
      <c r="E16" s="1">
        <v>19.35</v>
      </c>
      <c r="F16" s="1">
        <v>7278.472</v>
      </c>
      <c r="G16" s="1">
        <v>282</v>
      </c>
      <c r="H16" s="1">
        <v>20.216</v>
      </c>
      <c r="I16" s="1">
        <v>8539.46</v>
      </c>
      <c r="J16" s="1">
        <v>167</v>
      </c>
      <c r="K16" s="1">
        <v>14.238</v>
      </c>
      <c r="L16" s="1">
        <v>8756.637</v>
      </c>
      <c r="M16" s="1">
        <v>223</v>
      </c>
      <c r="N16" s="1">
        <v>16.645</v>
      </c>
      <c r="O16" s="1">
        <v>10687.712</v>
      </c>
      <c r="P16" s="1">
        <v>211</v>
      </c>
      <c r="Q16" s="1">
        <v>22.674</v>
      </c>
      <c r="R16" s="1">
        <v>11410.226</v>
      </c>
      <c r="S16" s="1">
        <v>225</v>
      </c>
      <c r="T16" s="1">
        <v>13.22</v>
      </c>
      <c r="U16" s="1">
        <v>7904.45</v>
      </c>
      <c r="V16" s="1">
        <v>42</v>
      </c>
      <c r="W16" s="1">
        <v>5.064</v>
      </c>
      <c r="X16" s="6">
        <v>1358.02</v>
      </c>
      <c r="Y16" s="1">
        <v>30</v>
      </c>
      <c r="Z16" s="1">
        <v>2.363</v>
      </c>
      <c r="AA16" s="1">
        <v>300.574</v>
      </c>
      <c r="AB16" s="1">
        <v>294</v>
      </c>
      <c r="AC16" s="1">
        <v>15.561</v>
      </c>
      <c r="AD16" s="1">
        <v>10568.938</v>
      </c>
      <c r="AE16" s="1">
        <v>293</v>
      </c>
      <c r="AF16" s="1">
        <v>17.255</v>
      </c>
      <c r="AG16" s="1">
        <v>11707.964</v>
      </c>
      <c r="AH16" s="1">
        <v>281</v>
      </c>
      <c r="AI16" s="1">
        <v>16.354</v>
      </c>
      <c r="AJ16" s="1">
        <v>11203.395</v>
      </c>
      <c r="AK16" s="1">
        <v>165</v>
      </c>
      <c r="AL16" s="1">
        <v>14.8</v>
      </c>
      <c r="AM16" s="1">
        <v>12362.492</v>
      </c>
      <c r="AN16" s="1">
        <f t="shared" si="0"/>
        <v>2458</v>
      </c>
      <c r="AO16" s="1">
        <f t="shared" si="1"/>
        <v>177.74</v>
      </c>
      <c r="AP16" s="1">
        <f t="shared" si="2"/>
        <v>102078.34000000001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 t="shared" si="0"/>
        <v>0</v>
      </c>
      <c r="AO18" s="1">
        <f t="shared" si="1"/>
        <v>0</v>
      </c>
      <c r="AP18" s="1">
        <f t="shared" si="2"/>
        <v>0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/>
      <c r="E22" s="1"/>
      <c r="F22" s="1"/>
      <c r="G22" s="1"/>
      <c r="H22" s="1"/>
      <c r="I22" s="1"/>
      <c r="J22" s="1">
        <v>4</v>
      </c>
      <c r="K22" s="1">
        <v>1.575</v>
      </c>
      <c r="L22" s="1">
        <v>862.775</v>
      </c>
      <c r="M22" s="1">
        <v>15</v>
      </c>
      <c r="N22" s="1">
        <v>10.439</v>
      </c>
      <c r="O22" s="1">
        <v>4021.741</v>
      </c>
      <c r="P22" s="1">
        <v>7</v>
      </c>
      <c r="Q22" s="1">
        <v>11.482</v>
      </c>
      <c r="R22" s="1">
        <v>1525.782</v>
      </c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26</v>
      </c>
      <c r="AO22" s="1">
        <f t="shared" si="1"/>
        <v>23.496</v>
      </c>
      <c r="AP22" s="1">
        <f t="shared" si="2"/>
        <v>6410.298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>+D28+G28+J28+M28+P28+S28+V28+Y28+AB28+AE28+AH28+AK28</f>
        <v>0</v>
      </c>
      <c r="AO28" s="1">
        <f t="shared" si="1"/>
        <v>0</v>
      </c>
      <c r="AP28" s="1">
        <f>+F28+I28+L28+O28+R28+U28+X28+AA28+AD28+AG28+AJ28+AM28</f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  <c r="Q30" s="1">
        <v>0.004</v>
      </c>
      <c r="R30" s="1">
        <v>2.625</v>
      </c>
      <c r="S30" s="1">
        <v>27</v>
      </c>
      <c r="T30" s="1">
        <v>0.782</v>
      </c>
      <c r="U30" s="1">
        <v>429.873</v>
      </c>
      <c r="V30" s="1">
        <v>41</v>
      </c>
      <c r="W30" s="1">
        <v>1.779</v>
      </c>
      <c r="X30" s="6">
        <v>1000.536</v>
      </c>
      <c r="Y30" s="1">
        <v>36</v>
      </c>
      <c r="Z30" s="1">
        <v>3.074</v>
      </c>
      <c r="AA30" s="1">
        <v>1244.815</v>
      </c>
      <c r="AB30" s="1">
        <v>2</v>
      </c>
      <c r="AC30" s="1">
        <v>0.107</v>
      </c>
      <c r="AD30" s="1">
        <v>38.483</v>
      </c>
      <c r="AE30" s="1">
        <v>9</v>
      </c>
      <c r="AF30" s="1">
        <v>0.356</v>
      </c>
      <c r="AG30" s="1">
        <v>113.033</v>
      </c>
      <c r="AH30" s="1">
        <v>13</v>
      </c>
      <c r="AI30" s="1">
        <v>0.373</v>
      </c>
      <c r="AJ30" s="1">
        <v>112.996</v>
      </c>
      <c r="AK30" s="1"/>
      <c r="AL30" s="1"/>
      <c r="AM30" s="1"/>
      <c r="AN30" s="1">
        <f>+D30+G30+J30+M30+P30+S30+V30+Y30+AB30+AE30+AH30+AK30</f>
        <v>129</v>
      </c>
      <c r="AO30" s="1">
        <f t="shared" si="1"/>
        <v>6.475</v>
      </c>
      <c r="AP30" s="1">
        <f>+F30+I30+L30+O30+R30+U30+X30+AA30+AD30+AG30+AJ30+AM30</f>
        <v>2942.3610000000003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1"/>
        <v>0</v>
      </c>
      <c r="AP32" s="1">
        <f t="shared" si="2"/>
        <v>0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  <c r="Y34" s="1"/>
      <c r="Z34" s="1"/>
      <c r="AA34" s="1"/>
      <c r="AB34" s="1"/>
      <c r="AC34" s="1"/>
      <c r="AD34" s="1"/>
      <c r="AE34" s="1">
        <v>8</v>
      </c>
      <c r="AF34" s="1">
        <v>0.272</v>
      </c>
      <c r="AG34" s="1">
        <v>68.04</v>
      </c>
      <c r="AH34" s="1">
        <v>17</v>
      </c>
      <c r="AI34" s="1">
        <v>0.239</v>
      </c>
      <c r="AJ34" s="1">
        <v>58.959</v>
      </c>
      <c r="AK34" s="1">
        <v>1</v>
      </c>
      <c r="AL34" s="1">
        <v>0.017</v>
      </c>
      <c r="AM34" s="1">
        <v>3.045</v>
      </c>
      <c r="AN34" s="1">
        <f t="shared" si="0"/>
        <v>26</v>
      </c>
      <c r="AO34" s="1">
        <f t="shared" si="1"/>
        <v>0.528</v>
      </c>
      <c r="AP34" s="1">
        <f t="shared" si="2"/>
        <v>130.044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/>
      <c r="E36" s="1"/>
      <c r="F36" s="1"/>
      <c r="G36" s="1"/>
      <c r="H36" s="1"/>
      <c r="I36" s="1"/>
      <c r="J36" s="1"/>
      <c r="K36" s="1"/>
      <c r="L36" s="143"/>
      <c r="M36" s="14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aca="true" t="shared" si="3" ref="AO39:AO68">+E39+H39+K39+N39+Q39+T39+W39+Z39+AC39+AF39+AI39+AL39</f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3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3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3"/>
        <v>0</v>
      </c>
      <c r="AP42" s="1">
        <f t="shared" si="2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3"/>
        <v>0</v>
      </c>
      <c r="AP43" s="2">
        <f t="shared" si="2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3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3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3"/>
        <v>0</v>
      </c>
      <c r="AP46" s="1">
        <f t="shared" si="2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3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3"/>
        <v>0</v>
      </c>
      <c r="AP48" s="1">
        <f t="shared" si="2"/>
        <v>0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3"/>
        <v>0</v>
      </c>
      <c r="AP49" s="2">
        <f t="shared" si="2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3"/>
        <v>0</v>
      </c>
      <c r="AP50" s="1">
        <f t="shared" si="2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3"/>
        <v>0</v>
      </c>
      <c r="AP51" s="2">
        <f t="shared" si="2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3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3"/>
        <v>0</v>
      </c>
      <c r="AP53" s="2">
        <f t="shared" si="2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f t="shared" si="0"/>
        <v>0</v>
      </c>
      <c r="AO54" s="1">
        <f t="shared" si="3"/>
        <v>0</v>
      </c>
      <c r="AP54" s="1">
        <f t="shared" si="2"/>
        <v>0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3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105</v>
      </c>
      <c r="B56" s="162" t="s">
        <v>61</v>
      </c>
      <c r="C56" s="112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3"/>
        <v>0</v>
      </c>
      <c r="AP56" s="1">
        <f t="shared" si="2"/>
        <v>0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3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95"/>
      <c r="Y58" s="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>
        <f t="shared" si="0"/>
        <v>0</v>
      </c>
      <c r="AO58" s="3">
        <f t="shared" si="3"/>
        <v>0</v>
      </c>
      <c r="AP58" s="3">
        <f t="shared" si="2"/>
        <v>0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>
        <v>3</v>
      </c>
      <c r="E59" s="27">
        <v>333.6</v>
      </c>
      <c r="F59" s="1">
        <v>3565.58</v>
      </c>
      <c r="G59" s="3">
        <v>17</v>
      </c>
      <c r="H59" s="3">
        <v>2076</v>
      </c>
      <c r="I59" s="3">
        <v>21706.769</v>
      </c>
      <c r="J59" s="1">
        <v>12</v>
      </c>
      <c r="K59" s="27">
        <v>1068.7</v>
      </c>
      <c r="L59" s="1">
        <v>8268.896</v>
      </c>
      <c r="M59" s="1">
        <v>14</v>
      </c>
      <c r="N59" s="27">
        <v>1872.1</v>
      </c>
      <c r="O59" s="1">
        <v>12547.71</v>
      </c>
      <c r="P59" s="1"/>
      <c r="Q59" s="27"/>
      <c r="R59" s="1"/>
      <c r="S59" s="1"/>
      <c r="T59" s="27"/>
      <c r="U59" s="1"/>
      <c r="V59" s="1"/>
      <c r="W59" s="27"/>
      <c r="X59" s="196"/>
      <c r="Y59" s="141"/>
      <c r="Z59" s="1"/>
      <c r="AA59" s="1"/>
      <c r="AB59" s="1"/>
      <c r="AC59" s="1"/>
      <c r="AD59" s="1"/>
      <c r="AE59" s="1"/>
      <c r="AF59" s="1"/>
      <c r="AG59" s="1"/>
      <c r="AH59" s="1"/>
      <c r="AI59" s="27"/>
      <c r="AJ59" s="1"/>
      <c r="AK59" s="1">
        <v>2</v>
      </c>
      <c r="AL59" s="27">
        <v>0.418</v>
      </c>
      <c r="AM59" s="1">
        <v>548.336</v>
      </c>
      <c r="AN59" s="1">
        <f t="shared" si="0"/>
        <v>48</v>
      </c>
      <c r="AO59" s="1">
        <f t="shared" si="3"/>
        <v>5350.817999999999</v>
      </c>
      <c r="AP59" s="1">
        <f t="shared" si="2"/>
        <v>46637.291000000005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97"/>
      <c r="Y60" s="194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3"/>
        <v>0</v>
      </c>
      <c r="AP60" s="2">
        <f t="shared" si="2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 aca="true" t="shared" si="4" ref="D61:AC61">+D6+D8+D10+D12+D14+D16+D18+D20+D22+D24+D26+D28+D30+D32+D34+D36+D38+D40+D42+D44+D46+D48+D50+D52+D54+D56+D58</f>
        <v>245</v>
      </c>
      <c r="E61" s="3">
        <f t="shared" si="4"/>
        <v>19.35</v>
      </c>
      <c r="F61" s="3">
        <f t="shared" si="4"/>
        <v>7278.472</v>
      </c>
      <c r="G61" s="3">
        <f t="shared" si="4"/>
        <v>282</v>
      </c>
      <c r="H61" s="3">
        <f t="shared" si="4"/>
        <v>20.216</v>
      </c>
      <c r="I61" s="3">
        <f t="shared" si="4"/>
        <v>8539.46</v>
      </c>
      <c r="J61" s="3">
        <f t="shared" si="4"/>
        <v>171</v>
      </c>
      <c r="K61" s="3">
        <f t="shared" si="4"/>
        <v>15.812999999999999</v>
      </c>
      <c r="L61" s="3">
        <f t="shared" si="4"/>
        <v>9619.412</v>
      </c>
      <c r="M61" s="3">
        <f t="shared" si="4"/>
        <v>238</v>
      </c>
      <c r="N61" s="3">
        <f t="shared" si="4"/>
        <v>27.084</v>
      </c>
      <c r="O61" s="3">
        <f t="shared" si="4"/>
        <v>14709.453</v>
      </c>
      <c r="P61" s="3">
        <f t="shared" si="4"/>
        <v>219</v>
      </c>
      <c r="Q61" s="3">
        <f t="shared" si="4"/>
        <v>34.16</v>
      </c>
      <c r="R61" s="3">
        <f t="shared" si="4"/>
        <v>12938.633</v>
      </c>
      <c r="S61" s="3">
        <f t="shared" si="4"/>
        <v>252</v>
      </c>
      <c r="T61" s="3">
        <f t="shared" si="4"/>
        <v>14.002</v>
      </c>
      <c r="U61" s="3">
        <f t="shared" si="4"/>
        <v>8334.323</v>
      </c>
      <c r="V61" s="3">
        <f t="shared" si="4"/>
        <v>83</v>
      </c>
      <c r="W61" s="3">
        <f t="shared" si="4"/>
        <v>6.843</v>
      </c>
      <c r="X61" s="198">
        <f t="shared" si="4"/>
        <v>2358.556</v>
      </c>
      <c r="Y61" s="5">
        <f t="shared" si="4"/>
        <v>66</v>
      </c>
      <c r="Z61" s="3">
        <f t="shared" si="4"/>
        <v>5.436999999999999</v>
      </c>
      <c r="AA61" s="3">
        <f t="shared" si="4"/>
        <v>1545.3890000000001</v>
      </c>
      <c r="AB61" s="3">
        <f t="shared" si="4"/>
        <v>296</v>
      </c>
      <c r="AC61" s="3">
        <f t="shared" si="4"/>
        <v>15.668</v>
      </c>
      <c r="AD61" s="3">
        <f>+AD6+AD8+AD10+AD12+AD14+AD16+AD18+AD20+AD22+AD24+AD26+AD28+AD30+AD32+AD34+AD36+AD38+AD40+AD42+AD44+AD46+AD48+AD50+AD52+AD54+AD56</f>
        <v>10607.421</v>
      </c>
      <c r="AE61" s="3">
        <f aca="true" t="shared" si="5" ref="AE61:AM61">+AE6+AE8+AE10+AE12+AE14+AE16+AE18+AE20+AE22+AE24+AE26+AE28+AE30+AE32+AE34+AE36+AE38+AE40+AE42+AE44+AE46+AE48+AE50+AE52+AE54+AE56+AE58</f>
        <v>310</v>
      </c>
      <c r="AF61" s="3">
        <f t="shared" si="5"/>
        <v>17.883</v>
      </c>
      <c r="AG61" s="3">
        <f t="shared" si="5"/>
        <v>11889.037</v>
      </c>
      <c r="AH61" s="3">
        <f t="shared" si="5"/>
        <v>311</v>
      </c>
      <c r="AI61" s="3">
        <f t="shared" si="5"/>
        <v>16.966</v>
      </c>
      <c r="AJ61" s="3">
        <f t="shared" si="5"/>
        <v>11375.35</v>
      </c>
      <c r="AK61" s="3">
        <f t="shared" si="5"/>
        <v>166</v>
      </c>
      <c r="AL61" s="3">
        <f t="shared" si="5"/>
        <v>14.817</v>
      </c>
      <c r="AM61" s="3">
        <f t="shared" si="5"/>
        <v>12365.537</v>
      </c>
      <c r="AN61" s="3">
        <f t="shared" si="0"/>
        <v>2639</v>
      </c>
      <c r="AO61" s="3">
        <f t="shared" si="3"/>
        <v>208.23900000000003</v>
      </c>
      <c r="AP61" s="3">
        <f t="shared" si="2"/>
        <v>111561.04299999999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">
        <f>D59</f>
        <v>3</v>
      </c>
      <c r="E62" s="1">
        <f>+E59</f>
        <v>333.6</v>
      </c>
      <c r="F62" s="1">
        <f>F59</f>
        <v>3565.58</v>
      </c>
      <c r="G62" s="1">
        <f>G59</f>
        <v>17</v>
      </c>
      <c r="H62" s="1">
        <f aca="true" t="shared" si="6" ref="H62:O62">+H59</f>
        <v>2076</v>
      </c>
      <c r="I62" s="1">
        <f t="shared" si="6"/>
        <v>21706.769</v>
      </c>
      <c r="J62" s="1">
        <f t="shared" si="6"/>
        <v>12</v>
      </c>
      <c r="K62" s="1">
        <f t="shared" si="6"/>
        <v>1068.7</v>
      </c>
      <c r="L62" s="1">
        <f t="shared" si="6"/>
        <v>8268.896</v>
      </c>
      <c r="M62" s="1">
        <f t="shared" si="6"/>
        <v>14</v>
      </c>
      <c r="N62" s="1">
        <f t="shared" si="6"/>
        <v>1872.1</v>
      </c>
      <c r="O62" s="1">
        <f t="shared" si="6"/>
        <v>12547.71</v>
      </c>
      <c r="P62" s="1">
        <f aca="true" t="shared" si="7" ref="P62:AM62">+P59</f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  <c r="W62" s="1">
        <f t="shared" si="7"/>
        <v>0</v>
      </c>
      <c r="X62" s="196">
        <f t="shared" si="7"/>
        <v>0</v>
      </c>
      <c r="Y62" s="141">
        <f t="shared" si="7"/>
        <v>0</v>
      </c>
      <c r="Z62" s="1">
        <f t="shared" si="7"/>
        <v>0</v>
      </c>
      <c r="AA62" s="1">
        <f t="shared" si="7"/>
        <v>0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7"/>
        <v>0</v>
      </c>
      <c r="AG62" s="1">
        <f t="shared" si="7"/>
        <v>0</v>
      </c>
      <c r="AH62" s="1">
        <f t="shared" si="7"/>
        <v>0</v>
      </c>
      <c r="AI62" s="1">
        <f t="shared" si="7"/>
        <v>0</v>
      </c>
      <c r="AJ62" s="1">
        <f t="shared" si="7"/>
        <v>0</v>
      </c>
      <c r="AK62" s="1">
        <f t="shared" si="7"/>
        <v>2</v>
      </c>
      <c r="AL62" s="1">
        <f t="shared" si="7"/>
        <v>0.418</v>
      </c>
      <c r="AM62" s="1">
        <f t="shared" si="7"/>
        <v>548.336</v>
      </c>
      <c r="AN62" s="1">
        <f t="shared" si="0"/>
        <v>48</v>
      </c>
      <c r="AO62" s="1">
        <f t="shared" si="3"/>
        <v>5350.817999999999</v>
      </c>
      <c r="AP62" s="1">
        <f>+F62+I62+L62+O62+R62+U62+X62+AA62+AD62+AG62+AJ62+AM62</f>
        <v>46637.291000000005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D7+D9+D11+D13+D15+D17+D19+D21+D23+D25+D27+D29+D31+D33+D35+D37+D39+D41+D43+D45+D47+D49+D51+D53+D55+D57+D60</f>
        <v>0</v>
      </c>
      <c r="E63" s="2">
        <f>E7+E9+E11+E13+E15+E17+E19+E21+E23+E25+E27+E29+E31+E33+E35+E37+E39+E41+E43+E45+E47+E49+E51+E53+E55+E57+E60</f>
        <v>0</v>
      </c>
      <c r="F63" s="2">
        <f aca="true" t="shared" si="8" ref="F63:O63">F7+F9+F11+F13+F15+F17+F19+F21+F23+F25+F27+F29+F31+F33+F35+F37+F39+F41+F43+F45+F47+F49+F51+F53+F55+F57+F60</f>
        <v>0</v>
      </c>
      <c r="G63" s="2">
        <f t="shared" si="8"/>
        <v>0</v>
      </c>
      <c r="H63" s="2">
        <f t="shared" si="8"/>
        <v>0</v>
      </c>
      <c r="I63" s="2">
        <f t="shared" si="8"/>
        <v>0</v>
      </c>
      <c r="J63" s="2">
        <f t="shared" si="8"/>
        <v>0</v>
      </c>
      <c r="K63" s="2">
        <f t="shared" si="8"/>
        <v>0</v>
      </c>
      <c r="L63" s="2">
        <f t="shared" si="8"/>
        <v>0</v>
      </c>
      <c r="M63" s="2">
        <f t="shared" si="8"/>
        <v>0</v>
      </c>
      <c r="N63" s="2">
        <f t="shared" si="8"/>
        <v>0</v>
      </c>
      <c r="O63" s="2">
        <f t="shared" si="8"/>
        <v>0</v>
      </c>
      <c r="P63" s="2">
        <f aca="true" t="shared" si="9" ref="P63:AM63">P7+P9+P11+P13+P15+P17+P19+P21+P23+P25+P27+P29+P31+P33+P35+P37+P39+P41+P43+P45+P47+P49+P51+P53+P55+P57+P60</f>
        <v>0</v>
      </c>
      <c r="Q63" s="2">
        <f t="shared" si="9"/>
        <v>0</v>
      </c>
      <c r="R63" s="2">
        <f t="shared" si="9"/>
        <v>0</v>
      </c>
      <c r="S63" s="2">
        <f t="shared" si="9"/>
        <v>0</v>
      </c>
      <c r="T63" s="2">
        <f t="shared" si="9"/>
        <v>0</v>
      </c>
      <c r="U63" s="2">
        <f t="shared" si="9"/>
        <v>0</v>
      </c>
      <c r="V63" s="2">
        <f t="shared" si="9"/>
        <v>0</v>
      </c>
      <c r="W63" s="2">
        <f t="shared" si="9"/>
        <v>0</v>
      </c>
      <c r="X63" s="197">
        <f t="shared" si="9"/>
        <v>0</v>
      </c>
      <c r="Y63" s="194">
        <f t="shared" si="9"/>
        <v>0</v>
      </c>
      <c r="Z63" s="2">
        <f t="shared" si="9"/>
        <v>0</v>
      </c>
      <c r="AA63" s="2">
        <f t="shared" si="9"/>
        <v>0</v>
      </c>
      <c r="AB63" s="2">
        <f t="shared" si="9"/>
        <v>0</v>
      </c>
      <c r="AC63" s="2">
        <f t="shared" si="9"/>
        <v>0</v>
      </c>
      <c r="AD63" s="2">
        <f t="shared" si="9"/>
        <v>0</v>
      </c>
      <c r="AE63" s="2">
        <f t="shared" si="9"/>
        <v>0</v>
      </c>
      <c r="AF63" s="2">
        <f t="shared" si="9"/>
        <v>0</v>
      </c>
      <c r="AG63" s="2">
        <f t="shared" si="9"/>
        <v>0</v>
      </c>
      <c r="AH63" s="2">
        <f t="shared" si="9"/>
        <v>0</v>
      </c>
      <c r="AI63" s="2">
        <f t="shared" si="9"/>
        <v>0</v>
      </c>
      <c r="AJ63" s="2">
        <f t="shared" si="9"/>
        <v>0</v>
      </c>
      <c r="AK63" s="2">
        <f t="shared" si="9"/>
        <v>0</v>
      </c>
      <c r="AL63" s="2">
        <f t="shared" si="9"/>
        <v>0</v>
      </c>
      <c r="AM63" s="2">
        <f t="shared" si="9"/>
        <v>0</v>
      </c>
      <c r="AN63" s="8">
        <f t="shared" si="0"/>
        <v>0</v>
      </c>
      <c r="AO63" s="2">
        <f t="shared" si="3"/>
        <v>0</v>
      </c>
      <c r="AP63" s="2">
        <f t="shared" si="2"/>
        <v>0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">
        <v>13</v>
      </c>
      <c r="E64" s="1">
        <v>2.526</v>
      </c>
      <c r="F64" s="1">
        <v>519.01</v>
      </c>
      <c r="G64" s="1">
        <v>17</v>
      </c>
      <c r="H64" s="1">
        <v>2.711</v>
      </c>
      <c r="I64" s="1">
        <v>632.684</v>
      </c>
      <c r="J64" s="1">
        <v>19</v>
      </c>
      <c r="K64" s="1">
        <v>3.495</v>
      </c>
      <c r="L64" s="1">
        <v>951.154</v>
      </c>
      <c r="M64" s="1">
        <v>18</v>
      </c>
      <c r="N64" s="1">
        <v>3.463</v>
      </c>
      <c r="O64" s="1">
        <v>1026.907</v>
      </c>
      <c r="P64" s="1">
        <v>17</v>
      </c>
      <c r="Q64" s="27">
        <v>3.057</v>
      </c>
      <c r="R64" s="1">
        <v>679.253</v>
      </c>
      <c r="S64" s="1">
        <v>19</v>
      </c>
      <c r="T64" s="1">
        <v>3.035</v>
      </c>
      <c r="U64" s="1">
        <v>545.803</v>
      </c>
      <c r="V64" s="1"/>
      <c r="W64" s="1"/>
      <c r="X64" s="196"/>
      <c r="Y64" s="141"/>
      <c r="Z64" s="1"/>
      <c r="AA64" s="1"/>
      <c r="AB64" s="1">
        <v>17</v>
      </c>
      <c r="AC64" s="1">
        <v>3.474</v>
      </c>
      <c r="AD64" s="1">
        <v>625.657</v>
      </c>
      <c r="AE64" s="1">
        <v>18</v>
      </c>
      <c r="AF64" s="1">
        <v>3.954</v>
      </c>
      <c r="AG64" s="1">
        <v>681.459</v>
      </c>
      <c r="AH64" s="1">
        <v>19</v>
      </c>
      <c r="AI64" s="1">
        <v>3.484</v>
      </c>
      <c r="AJ64" s="1">
        <v>743.465</v>
      </c>
      <c r="AK64" s="1">
        <v>21</v>
      </c>
      <c r="AL64" s="1">
        <v>4.548</v>
      </c>
      <c r="AM64" s="1">
        <v>1496.892</v>
      </c>
      <c r="AN64" s="9">
        <f t="shared" si="0"/>
        <v>178</v>
      </c>
      <c r="AO64" s="9">
        <f t="shared" si="3"/>
        <v>33.747</v>
      </c>
      <c r="AP64" s="1">
        <f t="shared" si="2"/>
        <v>7902.284000000001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97"/>
      <c r="Y65" s="19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0"/>
        <v>0</v>
      </c>
      <c r="AO65" s="2">
        <f t="shared" si="3"/>
        <v>0</v>
      </c>
      <c r="AP65" s="2">
        <f t="shared" si="2"/>
        <v>0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96"/>
      <c r="Y66" s="14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3"/>
        <v>0</v>
      </c>
      <c r="AP66" s="1">
        <f t="shared" si="2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97"/>
      <c r="Y67" s="19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0"/>
        <v>0</v>
      </c>
      <c r="AO67" s="2">
        <f t="shared" si="3"/>
        <v>0</v>
      </c>
      <c r="AP67" s="2">
        <f t="shared" si="2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99</v>
      </c>
      <c r="B68" s="180"/>
      <c r="C68" s="112" t="s">
        <v>23</v>
      </c>
      <c r="D68" s="1">
        <f>D61+D62+D64+D66</f>
        <v>261</v>
      </c>
      <c r="E68" s="1">
        <f>+E61+E64+E66</f>
        <v>21.876</v>
      </c>
      <c r="F68" s="1">
        <f>F61+F62+F64+F66</f>
        <v>11363.062</v>
      </c>
      <c r="G68" s="1">
        <f>G61+G62+G64+G66</f>
        <v>316</v>
      </c>
      <c r="H68" s="1">
        <f>+H61+H64+H66</f>
        <v>22.927</v>
      </c>
      <c r="I68" s="1">
        <f>I61+I62+I64+I66</f>
        <v>30878.913</v>
      </c>
      <c r="J68" s="1">
        <f>J61+J62+J64+J66</f>
        <v>202</v>
      </c>
      <c r="K68" s="1">
        <f>+K61+K64+K66</f>
        <v>19.308</v>
      </c>
      <c r="L68" s="1">
        <f>L61+L62+L64+L66</f>
        <v>18839.462</v>
      </c>
      <c r="M68" s="1">
        <f>M61+M62+M64+M66</f>
        <v>270</v>
      </c>
      <c r="N68" s="1">
        <f>+N61+N64+N66</f>
        <v>30.547</v>
      </c>
      <c r="O68" s="1">
        <f>O61+O62+O64+O66</f>
        <v>28284.07</v>
      </c>
      <c r="P68" s="1">
        <f>P61+P62+P64+P66</f>
        <v>236</v>
      </c>
      <c r="Q68" s="1">
        <f>+Q61+Q64+Q66</f>
        <v>37.217</v>
      </c>
      <c r="R68" s="1">
        <f>R61+R62+R64+R66</f>
        <v>13617.886</v>
      </c>
      <c r="S68" s="1">
        <f>S61+S62+S64+S66</f>
        <v>271</v>
      </c>
      <c r="T68" s="1">
        <f>+T61+T64+T66</f>
        <v>17.037</v>
      </c>
      <c r="U68" s="1">
        <f>U61+U62+U64+U66</f>
        <v>8880.126</v>
      </c>
      <c r="V68" s="1">
        <f>V61+V62+V64+V66</f>
        <v>83</v>
      </c>
      <c r="W68" s="1">
        <f>+W61+W64+W66</f>
        <v>6.843</v>
      </c>
      <c r="X68" s="196">
        <f>X61+X62+X64+X66</f>
        <v>2358.556</v>
      </c>
      <c r="Y68" s="141">
        <f>Y61+Y62+Y64+Y66</f>
        <v>66</v>
      </c>
      <c r="Z68" s="1">
        <f>+Z61+Z64+Z66</f>
        <v>5.436999999999999</v>
      </c>
      <c r="AA68" s="1">
        <f>AA61+AA62+AA64+AA66</f>
        <v>1545.3890000000001</v>
      </c>
      <c r="AB68" s="1">
        <f>AB61+AB62+AB64+AB66</f>
        <v>313</v>
      </c>
      <c r="AC68" s="1">
        <f>+AC61+AC64+AC66</f>
        <v>19.142</v>
      </c>
      <c r="AD68" s="1">
        <f>AD61+AD62+AD64+AD66</f>
        <v>11233.078</v>
      </c>
      <c r="AE68" s="1">
        <f>AE61+AE62+AE64+AE66</f>
        <v>328</v>
      </c>
      <c r="AF68" s="1">
        <f>+AF61+AF64+AF66</f>
        <v>21.837</v>
      </c>
      <c r="AG68" s="1">
        <f>AG61+AG62+AG64+AG66</f>
        <v>12570.496000000001</v>
      </c>
      <c r="AH68" s="1">
        <f>AH61+AH62+AH64+AH66</f>
        <v>330</v>
      </c>
      <c r="AI68" s="1">
        <f>+AI61+AI64+AI66</f>
        <v>20.450000000000003</v>
      </c>
      <c r="AJ68" s="1">
        <f>AJ61+AJ62+AJ64+AJ66</f>
        <v>12118.815</v>
      </c>
      <c r="AK68" s="1">
        <f>AK61+AK62+AK64+AK66</f>
        <v>189</v>
      </c>
      <c r="AL68" s="1">
        <f>+AL61+AL64+AL66</f>
        <v>19.365000000000002</v>
      </c>
      <c r="AM68" s="1">
        <f>AM61+AM62+AM64+AM66</f>
        <v>14410.765</v>
      </c>
      <c r="AN68" s="9">
        <f>+AN61+AN64+AN66+AN62</f>
        <v>2865</v>
      </c>
      <c r="AO68" s="1">
        <f t="shared" si="3"/>
        <v>241.986</v>
      </c>
      <c r="AP68" s="1">
        <f t="shared" si="2"/>
        <v>166100.61800000002</v>
      </c>
      <c r="AQ68" s="94" t="s">
        <v>23</v>
      </c>
      <c r="AR68" s="168" t="s">
        <v>100</v>
      </c>
      <c r="AS68" s="169"/>
      <c r="AT68" s="52"/>
    </row>
    <row r="69" spans="1:46" ht="18.75">
      <c r="A69" s="181"/>
      <c r="B69" s="182"/>
      <c r="C69" s="116" t="s">
        <v>24</v>
      </c>
      <c r="D69" s="2">
        <f>+D63+D65+D67</f>
        <v>0</v>
      </c>
      <c r="E69" s="2">
        <f>+E63+E65+E67</f>
        <v>0</v>
      </c>
      <c r="F69" s="2">
        <f>+F63+F65+F67</f>
        <v>0</v>
      </c>
      <c r="G69" s="2">
        <f>+G63+G65+G67</f>
        <v>0</v>
      </c>
      <c r="H69" s="2">
        <f aca="true" t="shared" si="10" ref="H69:O69">+H63+H65+H67</f>
        <v>0</v>
      </c>
      <c r="I69" s="2">
        <f t="shared" si="10"/>
        <v>0</v>
      </c>
      <c r="J69" s="2">
        <f t="shared" si="10"/>
        <v>0</v>
      </c>
      <c r="K69" s="2">
        <f t="shared" si="10"/>
        <v>0</v>
      </c>
      <c r="L69" s="2">
        <f t="shared" si="10"/>
        <v>0</v>
      </c>
      <c r="M69" s="2">
        <f t="shared" si="10"/>
        <v>0</v>
      </c>
      <c r="N69" s="2">
        <f t="shared" si="10"/>
        <v>0</v>
      </c>
      <c r="O69" s="2">
        <f t="shared" si="10"/>
        <v>0</v>
      </c>
      <c r="P69" s="2">
        <f aca="true" t="shared" si="11" ref="P69:AP69">+P63+P65+P67</f>
        <v>0</v>
      </c>
      <c r="Q69" s="2">
        <f t="shared" si="11"/>
        <v>0</v>
      </c>
      <c r="R69" s="2">
        <f t="shared" si="11"/>
        <v>0</v>
      </c>
      <c r="S69" s="2">
        <f t="shared" si="11"/>
        <v>0</v>
      </c>
      <c r="T69" s="2">
        <f t="shared" si="11"/>
        <v>0</v>
      </c>
      <c r="U69" s="2">
        <f t="shared" si="11"/>
        <v>0</v>
      </c>
      <c r="V69" s="2">
        <f t="shared" si="11"/>
        <v>0</v>
      </c>
      <c r="W69" s="2">
        <f t="shared" si="11"/>
        <v>0</v>
      </c>
      <c r="X69" s="197">
        <f t="shared" si="11"/>
        <v>0</v>
      </c>
      <c r="Y69" s="194">
        <f t="shared" si="11"/>
        <v>0</v>
      </c>
      <c r="Z69" s="2">
        <f t="shared" si="11"/>
        <v>0</v>
      </c>
      <c r="AA69" s="2">
        <f t="shared" si="11"/>
        <v>0</v>
      </c>
      <c r="AB69" s="2">
        <f t="shared" si="11"/>
        <v>0</v>
      </c>
      <c r="AC69" s="2">
        <f t="shared" si="11"/>
        <v>0</v>
      </c>
      <c r="AD69" s="2">
        <f t="shared" si="11"/>
        <v>0</v>
      </c>
      <c r="AE69" s="2">
        <f t="shared" si="11"/>
        <v>0</v>
      </c>
      <c r="AF69" s="2">
        <f t="shared" si="11"/>
        <v>0</v>
      </c>
      <c r="AG69" s="2">
        <f t="shared" si="11"/>
        <v>0</v>
      </c>
      <c r="AH69" s="2">
        <f t="shared" si="11"/>
        <v>0</v>
      </c>
      <c r="AI69" s="2">
        <f t="shared" si="11"/>
        <v>0</v>
      </c>
      <c r="AJ69" s="2">
        <f t="shared" si="11"/>
        <v>0</v>
      </c>
      <c r="AK69" s="2">
        <f t="shared" si="11"/>
        <v>0</v>
      </c>
      <c r="AL69" s="2">
        <f t="shared" si="11"/>
        <v>0</v>
      </c>
      <c r="AM69" s="2">
        <f t="shared" si="11"/>
        <v>0</v>
      </c>
      <c r="AN69" s="8">
        <f t="shared" si="11"/>
        <v>0</v>
      </c>
      <c r="AO69" s="2">
        <f t="shared" si="11"/>
        <v>0</v>
      </c>
      <c r="AP69" s="2">
        <f t="shared" si="11"/>
        <v>0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>+D70+G70+J70+M70+P70+S70+V70+Y70+AB70+AE70+AH70+AK70</f>
        <v>0</v>
      </c>
      <c r="AO70" s="11">
        <f>+E70+H70+K70+N70+Q70+T70+W70+Z70+AC70+AF70+AI70+AL70</f>
        <v>0</v>
      </c>
      <c r="AP70" s="11">
        <f t="shared" si="2"/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f aca="true" t="shared" si="12" ref="D71:N71">D68+D69</f>
        <v>261</v>
      </c>
      <c r="E71" s="11">
        <f>E68+E69</f>
        <v>21.876</v>
      </c>
      <c r="F71" s="11">
        <f t="shared" si="12"/>
        <v>11363.062</v>
      </c>
      <c r="G71" s="10">
        <f t="shared" si="12"/>
        <v>316</v>
      </c>
      <c r="H71" s="11">
        <f t="shared" si="12"/>
        <v>22.927</v>
      </c>
      <c r="I71" s="11">
        <f t="shared" si="12"/>
        <v>30878.913</v>
      </c>
      <c r="J71" s="10">
        <f t="shared" si="12"/>
        <v>202</v>
      </c>
      <c r="K71" s="11">
        <f t="shared" si="12"/>
        <v>19.308</v>
      </c>
      <c r="L71" s="11">
        <f t="shared" si="12"/>
        <v>18839.462</v>
      </c>
      <c r="M71" s="10">
        <f t="shared" si="12"/>
        <v>270</v>
      </c>
      <c r="N71" s="11">
        <f t="shared" si="12"/>
        <v>30.547</v>
      </c>
      <c r="O71" s="11">
        <f>O68+O69</f>
        <v>28284.07</v>
      </c>
      <c r="P71" s="10">
        <f aca="true" t="shared" si="13" ref="P71:AM71">P68+P69</f>
        <v>236</v>
      </c>
      <c r="Q71" s="11">
        <f t="shared" si="13"/>
        <v>37.217</v>
      </c>
      <c r="R71" s="11">
        <f t="shared" si="13"/>
        <v>13617.886</v>
      </c>
      <c r="S71" s="10">
        <f t="shared" si="13"/>
        <v>271</v>
      </c>
      <c r="T71" s="11">
        <f t="shared" si="13"/>
        <v>17.037</v>
      </c>
      <c r="U71" s="11">
        <f t="shared" si="13"/>
        <v>8880.126</v>
      </c>
      <c r="V71" s="10">
        <f>V68+V69+V70</f>
        <v>83</v>
      </c>
      <c r="W71" s="11">
        <f>W68+W69+W70</f>
        <v>6.843</v>
      </c>
      <c r="X71" s="12">
        <f>X68+X69+X70</f>
        <v>2358.556</v>
      </c>
      <c r="Y71" s="10">
        <f t="shared" si="13"/>
        <v>66</v>
      </c>
      <c r="Z71" s="11">
        <f t="shared" si="13"/>
        <v>5.436999999999999</v>
      </c>
      <c r="AA71" s="11">
        <f t="shared" si="13"/>
        <v>1545.3890000000001</v>
      </c>
      <c r="AB71" s="10">
        <f t="shared" si="13"/>
        <v>313</v>
      </c>
      <c r="AC71" s="11">
        <f t="shared" si="13"/>
        <v>19.142</v>
      </c>
      <c r="AD71" s="11">
        <f t="shared" si="13"/>
        <v>11233.078</v>
      </c>
      <c r="AE71" s="10">
        <f t="shared" si="13"/>
        <v>328</v>
      </c>
      <c r="AF71" s="11">
        <f t="shared" si="13"/>
        <v>21.837</v>
      </c>
      <c r="AG71" s="11">
        <f t="shared" si="13"/>
        <v>12570.496000000001</v>
      </c>
      <c r="AH71" s="10">
        <f t="shared" si="13"/>
        <v>330</v>
      </c>
      <c r="AI71" s="11">
        <f t="shared" si="13"/>
        <v>20.450000000000003</v>
      </c>
      <c r="AJ71" s="11">
        <f t="shared" si="13"/>
        <v>12118.815</v>
      </c>
      <c r="AK71" s="10">
        <f t="shared" si="13"/>
        <v>189</v>
      </c>
      <c r="AL71" s="11">
        <f t="shared" si="13"/>
        <v>19.365000000000002</v>
      </c>
      <c r="AM71" s="11">
        <f t="shared" si="13"/>
        <v>14410.765</v>
      </c>
      <c r="AN71" s="11">
        <f>+D71+G71+J71+M71+P71+S71+V71+Y71+AB71+AE71+AH71+AK71</f>
        <v>2865</v>
      </c>
      <c r="AO71" s="11">
        <f>+E71+H71+K71+N71+Q71+T71+W71+Z71+AC71+AF71+AI71+AL71</f>
        <v>241.986</v>
      </c>
      <c r="AP71" s="11">
        <f>+F71+I71+L71+O71+R71+U71+X71+AA71+AD71+AG71+AJ71+AM71</f>
        <v>166100.61800000002</v>
      </c>
      <c r="AQ71" s="165" t="s">
        <v>104</v>
      </c>
      <c r="AR71" s="166" t="s">
        <v>70</v>
      </c>
      <c r="AS71" s="167" t="s">
        <v>0</v>
      </c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67">
    <mergeCell ref="AR52:AR53"/>
    <mergeCell ref="AR40:AR41"/>
    <mergeCell ref="A1:X1"/>
    <mergeCell ref="AR54:AR55"/>
    <mergeCell ref="AR56:AS57"/>
    <mergeCell ref="AR59:AS59"/>
    <mergeCell ref="AR42:AR43"/>
    <mergeCell ref="AR44:AR45"/>
    <mergeCell ref="AR46:AR47"/>
    <mergeCell ref="AR48:AR49"/>
    <mergeCell ref="AR50:AR51"/>
    <mergeCell ref="AR28:AR29"/>
    <mergeCell ref="AR34:AR35"/>
    <mergeCell ref="AR36:AR37"/>
    <mergeCell ref="AQ71:AS71"/>
    <mergeCell ref="AR62:AS62"/>
    <mergeCell ref="AR64:AR65"/>
    <mergeCell ref="AR66:AR67"/>
    <mergeCell ref="AQ70:AS70"/>
    <mergeCell ref="AR68:AS69"/>
    <mergeCell ref="AR38:AR39"/>
    <mergeCell ref="AR16:AR17"/>
    <mergeCell ref="AR18:AR19"/>
    <mergeCell ref="AR20:AR21"/>
    <mergeCell ref="AR22:AR23"/>
    <mergeCell ref="AR24:AR25"/>
    <mergeCell ref="AR26:AR27"/>
    <mergeCell ref="B50:B51"/>
    <mergeCell ref="B52:B53"/>
    <mergeCell ref="B54:B55"/>
    <mergeCell ref="AR30:AR31"/>
    <mergeCell ref="AR32:AR33"/>
    <mergeCell ref="AR6:AR7"/>
    <mergeCell ref="AR8:AR9"/>
    <mergeCell ref="AR10:AR11"/>
    <mergeCell ref="AR12:AR13"/>
    <mergeCell ref="AR14:AR15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56:B57"/>
    <mergeCell ref="B22:B23"/>
    <mergeCell ref="B24:B25"/>
    <mergeCell ref="B26:B27"/>
    <mergeCell ref="B28:B29"/>
    <mergeCell ref="B30:B31"/>
    <mergeCell ref="A70:B70"/>
    <mergeCell ref="A59:B59"/>
    <mergeCell ref="B44:B45"/>
    <mergeCell ref="B46:B47"/>
    <mergeCell ref="B48:B49"/>
    <mergeCell ref="B32:B33"/>
    <mergeCell ref="B34:B35"/>
    <mergeCell ref="B14:B15"/>
    <mergeCell ref="B16:B17"/>
    <mergeCell ref="B18:B19"/>
    <mergeCell ref="B6:B7"/>
    <mergeCell ref="B8:B9"/>
    <mergeCell ref="B10:B11"/>
    <mergeCell ref="B12:B13"/>
    <mergeCell ref="B20:B2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H67:AP67 W68:AF68 N62:N63 F62:F63 G62:G63 H62:H63 J68:K68 I62:I63 J62:J63 K62:K63 L62:L63 M62:M63 O69 O62:O63 N68:N69 P68:T69 P62:P63 Q62:Q63 R62:R63 S62:S63 T62:T63 V62:AP63 U62:U63 AN65:AP65 AN64:AP64 AH69:AP69 AH68:AL68 AN68:AP68 AN61:AP61 AB61:AD61 H6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2"/>
  <sheetViews>
    <sheetView zoomScale="50" zoomScaleNormal="50" zoomScalePageLayoutView="0" workbookViewId="0" topLeftCell="A1">
      <pane xSplit="3" ySplit="5" topLeftCell="O39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Y2" sqref="Y2"/>
    </sheetView>
  </sheetViews>
  <sheetFormatPr defaultColWidth="10.625" defaultRowHeight="13.5"/>
  <cols>
    <col min="1" max="1" width="5.75390625" style="46" customWidth="1"/>
    <col min="2" max="2" width="20.625" style="46" customWidth="1"/>
    <col min="3" max="3" width="9.625" style="46" customWidth="1"/>
    <col min="4" max="4" width="16.00390625" style="45" bestFit="1" customWidth="1"/>
    <col min="5" max="5" width="15.25390625" style="45" customWidth="1"/>
    <col min="6" max="6" width="18.375" style="45" bestFit="1" customWidth="1"/>
    <col min="7" max="7" width="16.00390625" style="45" bestFit="1" customWidth="1"/>
    <col min="8" max="8" width="15.375" style="45" bestFit="1" customWidth="1"/>
    <col min="9" max="9" width="20.00390625" style="45" bestFit="1" customWidth="1"/>
    <col min="10" max="10" width="15.25390625" style="45" bestFit="1" customWidth="1"/>
    <col min="11" max="11" width="16.625" style="45" customWidth="1"/>
    <col min="12" max="12" width="18.125" style="45" bestFit="1" customWidth="1"/>
    <col min="13" max="13" width="15.25390625" style="45" bestFit="1" customWidth="1"/>
    <col min="14" max="14" width="16.625" style="45" customWidth="1"/>
    <col min="15" max="15" width="18.125" style="45" bestFit="1" customWidth="1"/>
    <col min="16" max="16" width="15.50390625" style="45" customWidth="1"/>
    <col min="17" max="17" width="16.625" style="45" customWidth="1"/>
    <col min="18" max="18" width="17.375" style="45" customWidth="1"/>
    <col min="19" max="19" width="13.375" style="45" bestFit="1" customWidth="1"/>
    <col min="20" max="20" width="16.625" style="45" customWidth="1"/>
    <col min="21" max="21" width="18.125" style="45" bestFit="1" customWidth="1"/>
    <col min="22" max="22" width="15.25390625" style="45" bestFit="1" customWidth="1"/>
    <col min="23" max="23" width="16.625" style="45" customWidth="1"/>
    <col min="24" max="24" width="18.125" style="45" bestFit="1" customWidth="1"/>
    <col min="25" max="25" width="13.375" style="45" bestFit="1" customWidth="1"/>
    <col min="26" max="26" width="16.625" style="45" customWidth="1"/>
    <col min="27" max="27" width="18.125" style="45" bestFit="1" customWidth="1"/>
    <col min="28" max="28" width="15.25390625" style="45" bestFit="1" customWidth="1"/>
    <col min="29" max="29" width="16.625" style="45" customWidth="1"/>
    <col min="30" max="30" width="18.625" style="45" bestFit="1" customWidth="1"/>
    <col min="31" max="31" width="13.50390625" style="45" bestFit="1" customWidth="1"/>
    <col min="32" max="32" width="16.625" style="45" customWidth="1"/>
    <col min="33" max="33" width="18.125" style="45" bestFit="1" customWidth="1"/>
    <col min="34" max="34" width="13.375" style="45" bestFit="1" customWidth="1"/>
    <col min="35" max="35" width="16.625" style="45" customWidth="1"/>
    <col min="36" max="36" width="17.375" style="45" customWidth="1"/>
    <col min="37" max="37" width="16.25390625" style="45" customWidth="1"/>
    <col min="38" max="38" width="16.625" style="45" customWidth="1"/>
    <col min="39" max="39" width="18.125" style="45" bestFit="1" customWidth="1"/>
    <col min="40" max="40" width="15.50390625" style="45" customWidth="1"/>
    <col min="41" max="41" width="18.625" style="45" customWidth="1"/>
    <col min="42" max="42" width="19.25390625" style="45" customWidth="1"/>
    <col min="43" max="43" width="9.50390625" style="46" customWidth="1"/>
    <col min="44" max="44" width="22.625" style="46" customWidth="1"/>
    <col min="45" max="45" width="5.875" style="46" customWidth="1"/>
    <col min="46" max="16384" width="10.625" style="46" customWidth="1"/>
  </cols>
  <sheetData>
    <row r="1" spans="1:24" ht="32.25">
      <c r="A1" s="144"/>
      <c r="B1" s="144"/>
      <c r="C1" s="144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45" ht="19.5" thickBot="1">
      <c r="A2" s="48" t="s">
        <v>116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8" t="s">
        <v>116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1"/>
      <c r="AR2" s="52"/>
      <c r="AS2" s="52"/>
    </row>
    <row r="3" spans="1:46" ht="18.75">
      <c r="A3" s="53"/>
      <c r="D3" s="54" t="s">
        <v>2</v>
      </c>
      <c r="E3" s="55"/>
      <c r="F3" s="55"/>
      <c r="G3" s="54" t="s">
        <v>3</v>
      </c>
      <c r="H3" s="55"/>
      <c r="I3" s="55"/>
      <c r="J3" s="54" t="s">
        <v>4</v>
      </c>
      <c r="K3" s="55"/>
      <c r="L3" s="55"/>
      <c r="M3" s="54" t="s">
        <v>5</v>
      </c>
      <c r="N3" s="55"/>
      <c r="O3" s="55"/>
      <c r="P3" s="54" t="s">
        <v>6</v>
      </c>
      <c r="Q3" s="55"/>
      <c r="R3" s="55"/>
      <c r="S3" s="54" t="s">
        <v>7</v>
      </c>
      <c r="T3" s="55"/>
      <c r="U3" s="55"/>
      <c r="V3" s="56" t="s">
        <v>8</v>
      </c>
      <c r="W3" s="108"/>
      <c r="X3" s="109"/>
      <c r="Y3" s="56" t="s">
        <v>9</v>
      </c>
      <c r="Z3" s="55"/>
      <c r="AA3" s="55"/>
      <c r="AB3" s="54" t="s">
        <v>10</v>
      </c>
      <c r="AC3" s="55"/>
      <c r="AD3" s="55"/>
      <c r="AE3" s="54" t="s">
        <v>11</v>
      </c>
      <c r="AF3" s="55"/>
      <c r="AG3" s="55"/>
      <c r="AH3" s="54" t="s">
        <v>12</v>
      </c>
      <c r="AI3" s="55"/>
      <c r="AJ3" s="55"/>
      <c r="AK3" s="54" t="s">
        <v>13</v>
      </c>
      <c r="AL3" s="55"/>
      <c r="AM3" s="55"/>
      <c r="AN3" s="54" t="s">
        <v>14</v>
      </c>
      <c r="AO3" s="55"/>
      <c r="AP3" s="55"/>
      <c r="AQ3" s="57"/>
      <c r="AR3" s="58"/>
      <c r="AS3" s="59"/>
      <c r="AT3" s="52"/>
    </row>
    <row r="4" spans="1:46" ht="18.75">
      <c r="A4" s="53"/>
      <c r="D4" s="61" t="s">
        <v>15</v>
      </c>
      <c r="E4" s="61" t="s">
        <v>16</v>
      </c>
      <c r="F4" s="61" t="s">
        <v>17</v>
      </c>
      <c r="G4" s="61" t="s">
        <v>15</v>
      </c>
      <c r="H4" s="61" t="s">
        <v>16</v>
      </c>
      <c r="I4" s="61" t="s">
        <v>17</v>
      </c>
      <c r="J4" s="61" t="s">
        <v>15</v>
      </c>
      <c r="K4" s="61" t="s">
        <v>16</v>
      </c>
      <c r="L4" s="61" t="s">
        <v>17</v>
      </c>
      <c r="M4" s="61" t="s">
        <v>15</v>
      </c>
      <c r="N4" s="61" t="s">
        <v>16</v>
      </c>
      <c r="O4" s="61" t="s">
        <v>17</v>
      </c>
      <c r="P4" s="61" t="s">
        <v>15</v>
      </c>
      <c r="Q4" s="61" t="s">
        <v>16</v>
      </c>
      <c r="R4" s="61" t="s">
        <v>17</v>
      </c>
      <c r="S4" s="61" t="s">
        <v>15</v>
      </c>
      <c r="T4" s="61" t="s">
        <v>16</v>
      </c>
      <c r="U4" s="61" t="s">
        <v>17</v>
      </c>
      <c r="V4" s="61" t="s">
        <v>15</v>
      </c>
      <c r="W4" s="61" t="s">
        <v>16</v>
      </c>
      <c r="X4" s="110" t="s">
        <v>17</v>
      </c>
      <c r="Y4" s="61" t="s">
        <v>15</v>
      </c>
      <c r="Z4" s="61" t="s">
        <v>16</v>
      </c>
      <c r="AA4" s="61" t="s">
        <v>17</v>
      </c>
      <c r="AB4" s="61" t="s">
        <v>15</v>
      </c>
      <c r="AC4" s="61" t="s">
        <v>16</v>
      </c>
      <c r="AD4" s="61" t="s">
        <v>17</v>
      </c>
      <c r="AE4" s="61" t="s">
        <v>15</v>
      </c>
      <c r="AF4" s="61" t="s">
        <v>16</v>
      </c>
      <c r="AG4" s="61" t="s">
        <v>17</v>
      </c>
      <c r="AH4" s="61" t="s">
        <v>15</v>
      </c>
      <c r="AI4" s="61" t="s">
        <v>16</v>
      </c>
      <c r="AJ4" s="61" t="s">
        <v>17</v>
      </c>
      <c r="AK4" s="61" t="s">
        <v>15</v>
      </c>
      <c r="AL4" s="61" t="s">
        <v>16</v>
      </c>
      <c r="AM4" s="61" t="s">
        <v>17</v>
      </c>
      <c r="AN4" s="61" t="s">
        <v>15</v>
      </c>
      <c r="AO4" s="61" t="s">
        <v>16</v>
      </c>
      <c r="AP4" s="61" t="s">
        <v>17</v>
      </c>
      <c r="AQ4" s="65"/>
      <c r="AR4" s="52"/>
      <c r="AS4" s="66"/>
      <c r="AT4" s="52"/>
    </row>
    <row r="5" spans="1:46" ht="18.75">
      <c r="A5" s="67"/>
      <c r="B5" s="68"/>
      <c r="C5" s="68"/>
      <c r="D5" s="69" t="s">
        <v>18</v>
      </c>
      <c r="E5" s="69" t="s">
        <v>19</v>
      </c>
      <c r="F5" s="69" t="s">
        <v>20</v>
      </c>
      <c r="G5" s="69" t="s">
        <v>18</v>
      </c>
      <c r="H5" s="69" t="s">
        <v>19</v>
      </c>
      <c r="I5" s="69" t="s">
        <v>20</v>
      </c>
      <c r="J5" s="69" t="s">
        <v>18</v>
      </c>
      <c r="K5" s="69" t="s">
        <v>19</v>
      </c>
      <c r="L5" s="69" t="s">
        <v>20</v>
      </c>
      <c r="M5" s="69" t="s">
        <v>18</v>
      </c>
      <c r="N5" s="69" t="s">
        <v>19</v>
      </c>
      <c r="O5" s="69" t="s">
        <v>20</v>
      </c>
      <c r="P5" s="69" t="s">
        <v>18</v>
      </c>
      <c r="Q5" s="69" t="s">
        <v>19</v>
      </c>
      <c r="R5" s="69" t="s">
        <v>20</v>
      </c>
      <c r="S5" s="69" t="s">
        <v>18</v>
      </c>
      <c r="T5" s="69" t="s">
        <v>19</v>
      </c>
      <c r="U5" s="69" t="s">
        <v>20</v>
      </c>
      <c r="V5" s="69" t="s">
        <v>18</v>
      </c>
      <c r="W5" s="69" t="s">
        <v>19</v>
      </c>
      <c r="X5" s="111" t="s">
        <v>20</v>
      </c>
      <c r="Y5" s="69" t="s">
        <v>18</v>
      </c>
      <c r="Z5" s="69" t="s">
        <v>19</v>
      </c>
      <c r="AA5" s="69" t="s">
        <v>20</v>
      </c>
      <c r="AB5" s="69" t="s">
        <v>18</v>
      </c>
      <c r="AC5" s="69" t="s">
        <v>19</v>
      </c>
      <c r="AD5" s="69" t="s">
        <v>20</v>
      </c>
      <c r="AE5" s="69" t="s">
        <v>18</v>
      </c>
      <c r="AF5" s="69" t="s">
        <v>19</v>
      </c>
      <c r="AG5" s="69" t="s">
        <v>20</v>
      </c>
      <c r="AH5" s="69" t="s">
        <v>18</v>
      </c>
      <c r="AI5" s="69" t="s">
        <v>19</v>
      </c>
      <c r="AJ5" s="69" t="s">
        <v>20</v>
      </c>
      <c r="AK5" s="69" t="s">
        <v>18</v>
      </c>
      <c r="AL5" s="69" t="s">
        <v>19</v>
      </c>
      <c r="AM5" s="69" t="s">
        <v>20</v>
      </c>
      <c r="AN5" s="69" t="s">
        <v>18</v>
      </c>
      <c r="AO5" s="69" t="s">
        <v>19</v>
      </c>
      <c r="AP5" s="69" t="s">
        <v>20</v>
      </c>
      <c r="AQ5" s="73"/>
      <c r="AR5" s="68"/>
      <c r="AS5" s="74"/>
      <c r="AT5" s="52"/>
    </row>
    <row r="6" spans="1:46" ht="18.75">
      <c r="A6" s="81" t="s">
        <v>21</v>
      </c>
      <c r="B6" s="145" t="s">
        <v>22</v>
      </c>
      <c r="C6" s="112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N67">+D6+G6+J6+M6+P6+S6+V6+Y6+AB6+AE6+AH6+AK6</f>
        <v>0</v>
      </c>
      <c r="AO6" s="1">
        <f>+E6+H6+K6+N6+Q6+T6+W6+Z6+AC6+AF6+AI6+AL6</f>
        <v>0</v>
      </c>
      <c r="AP6" s="1">
        <f>+F6+I6+L6+O6+R6+U6+X6+AA6+AD6+AG6+AJ6+AM6</f>
        <v>0</v>
      </c>
      <c r="AQ6" s="79" t="s">
        <v>23</v>
      </c>
      <c r="AR6" s="145" t="s">
        <v>22</v>
      </c>
      <c r="AS6" s="80" t="s">
        <v>21</v>
      </c>
      <c r="AT6" s="52"/>
    </row>
    <row r="7" spans="1:46" ht="18.75">
      <c r="A7" s="81"/>
      <c r="B7" s="146"/>
      <c r="C7" s="116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0</v>
      </c>
      <c r="AO7" s="2">
        <f aca="true" t="shared" si="1" ref="AN7:AO70">+E7+H7+K7+N7+Q7+T7+W7+Z7+AC7+AF7+AI7+AL7</f>
        <v>0</v>
      </c>
      <c r="AP7" s="2">
        <f aca="true" t="shared" si="2" ref="AP7:AP70">+F7+I7+L7+O7+R7+U7+X7+AA7+AD7+AG7+AJ7+AM7</f>
        <v>0</v>
      </c>
      <c r="AQ7" s="85" t="s">
        <v>24</v>
      </c>
      <c r="AR7" s="146"/>
      <c r="AS7" s="80"/>
      <c r="AT7" s="52"/>
    </row>
    <row r="8" spans="1:46" ht="18.75">
      <c r="A8" s="81" t="s">
        <v>25</v>
      </c>
      <c r="B8" s="145" t="s">
        <v>26</v>
      </c>
      <c r="C8" s="112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f t="shared" si="0"/>
        <v>0</v>
      </c>
      <c r="AO8" s="1">
        <f t="shared" si="1"/>
        <v>0</v>
      </c>
      <c r="AP8" s="1">
        <f t="shared" si="2"/>
        <v>0</v>
      </c>
      <c r="AQ8" s="79" t="s">
        <v>23</v>
      </c>
      <c r="AR8" s="145" t="s">
        <v>26</v>
      </c>
      <c r="AS8" s="80" t="s">
        <v>25</v>
      </c>
      <c r="AT8" s="52"/>
    </row>
    <row r="9" spans="1:46" ht="18.75">
      <c r="A9" s="81"/>
      <c r="B9" s="146"/>
      <c r="C9" s="116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 t="shared" si="0"/>
        <v>0</v>
      </c>
      <c r="AO9" s="2">
        <f t="shared" si="1"/>
        <v>0</v>
      </c>
      <c r="AP9" s="2">
        <f t="shared" si="2"/>
        <v>0</v>
      </c>
      <c r="AQ9" s="85" t="s">
        <v>24</v>
      </c>
      <c r="AR9" s="146"/>
      <c r="AS9" s="80"/>
      <c r="AT9" s="52"/>
    </row>
    <row r="10" spans="1:46" ht="18.75">
      <c r="A10" s="81" t="s">
        <v>27</v>
      </c>
      <c r="B10" s="145" t="s">
        <v>28</v>
      </c>
      <c r="C10" s="112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f t="shared" si="0"/>
        <v>0</v>
      </c>
      <c r="AO10" s="1">
        <f t="shared" si="1"/>
        <v>0</v>
      </c>
      <c r="AP10" s="1">
        <f t="shared" si="2"/>
        <v>0</v>
      </c>
      <c r="AQ10" s="79" t="s">
        <v>23</v>
      </c>
      <c r="AR10" s="145" t="s">
        <v>28</v>
      </c>
      <c r="AS10" s="80" t="s">
        <v>27</v>
      </c>
      <c r="AT10" s="52"/>
    </row>
    <row r="11" spans="1:46" ht="18.75">
      <c r="A11" s="87"/>
      <c r="B11" s="146"/>
      <c r="C11" s="116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f t="shared" si="0"/>
        <v>0</v>
      </c>
      <c r="AO11" s="2">
        <f t="shared" si="1"/>
        <v>0</v>
      </c>
      <c r="AP11" s="2">
        <f t="shared" si="2"/>
        <v>0</v>
      </c>
      <c r="AQ11" s="88" t="s">
        <v>24</v>
      </c>
      <c r="AR11" s="146"/>
      <c r="AS11" s="89"/>
      <c r="AT11" s="52"/>
    </row>
    <row r="12" spans="1:46" ht="18.75">
      <c r="A12" s="81"/>
      <c r="B12" s="145" t="s">
        <v>29</v>
      </c>
      <c r="C12" s="112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 t="shared" si="0"/>
        <v>0</v>
      </c>
      <c r="AO12" s="1">
        <f t="shared" si="1"/>
        <v>0</v>
      </c>
      <c r="AP12" s="1">
        <f t="shared" si="2"/>
        <v>0</v>
      </c>
      <c r="AQ12" s="79" t="s">
        <v>23</v>
      </c>
      <c r="AR12" s="145" t="s">
        <v>29</v>
      </c>
      <c r="AS12" s="80"/>
      <c r="AT12" s="52"/>
    </row>
    <row r="13" spans="1:46" ht="18.75">
      <c r="A13" s="81" t="s">
        <v>30</v>
      </c>
      <c r="B13" s="146"/>
      <c r="C13" s="116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f t="shared" si="0"/>
        <v>0</v>
      </c>
      <c r="AO13" s="2">
        <f t="shared" si="1"/>
        <v>0</v>
      </c>
      <c r="AP13" s="2">
        <f t="shared" si="2"/>
        <v>0</v>
      </c>
      <c r="AQ13" s="85" t="s">
        <v>24</v>
      </c>
      <c r="AR13" s="146"/>
      <c r="AS13" s="80" t="s">
        <v>30</v>
      </c>
      <c r="AT13" s="52"/>
    </row>
    <row r="14" spans="1:46" ht="18.75">
      <c r="A14" s="81"/>
      <c r="B14" s="145" t="s">
        <v>31</v>
      </c>
      <c r="C14" s="112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f t="shared" si="0"/>
        <v>0</v>
      </c>
      <c r="AO14" s="1">
        <f t="shared" si="1"/>
        <v>0</v>
      </c>
      <c r="AP14" s="1">
        <f t="shared" si="2"/>
        <v>0</v>
      </c>
      <c r="AQ14" s="79" t="s">
        <v>23</v>
      </c>
      <c r="AR14" s="145" t="s">
        <v>31</v>
      </c>
      <c r="AS14" s="80"/>
      <c r="AT14" s="52"/>
    </row>
    <row r="15" spans="1:46" ht="18.75">
      <c r="A15" s="81" t="s">
        <v>25</v>
      </c>
      <c r="B15" s="146"/>
      <c r="C15" s="116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f t="shared" si="0"/>
        <v>0</v>
      </c>
      <c r="AO15" s="2">
        <f t="shared" si="1"/>
        <v>0</v>
      </c>
      <c r="AP15" s="2">
        <f t="shared" si="2"/>
        <v>0</v>
      </c>
      <c r="AQ15" s="85" t="s">
        <v>24</v>
      </c>
      <c r="AR15" s="146"/>
      <c r="AS15" s="80" t="s">
        <v>25</v>
      </c>
      <c r="AT15" s="52"/>
    </row>
    <row r="16" spans="1:46" ht="18.75">
      <c r="A16" s="81"/>
      <c r="B16" s="145" t="s">
        <v>32</v>
      </c>
      <c r="C16" s="112" t="s">
        <v>23</v>
      </c>
      <c r="D16" s="1">
        <v>48</v>
      </c>
      <c r="E16" s="1">
        <v>12.71551</v>
      </c>
      <c r="F16" s="1">
        <v>5025.471</v>
      </c>
      <c r="G16" s="1">
        <v>76</v>
      </c>
      <c r="H16" s="1">
        <v>21.0208</v>
      </c>
      <c r="I16" s="1">
        <v>11706.151</v>
      </c>
      <c r="J16" s="1">
        <v>2</v>
      </c>
      <c r="K16" s="1">
        <v>0.5079</v>
      </c>
      <c r="L16" s="1">
        <v>232.777</v>
      </c>
      <c r="M16" s="1">
        <v>64</v>
      </c>
      <c r="N16" s="1">
        <v>4.0995</v>
      </c>
      <c r="O16" s="1">
        <v>1200.324</v>
      </c>
      <c r="P16" s="1">
        <v>97</v>
      </c>
      <c r="Q16" s="1">
        <v>26.5056</v>
      </c>
      <c r="R16" s="1">
        <v>13742.139</v>
      </c>
      <c r="S16" s="1">
        <v>113</v>
      </c>
      <c r="T16" s="1">
        <v>30.0408</v>
      </c>
      <c r="U16" s="1">
        <v>11759.495</v>
      </c>
      <c r="V16" s="1">
        <v>138</v>
      </c>
      <c r="W16" s="1">
        <v>38.6076</v>
      </c>
      <c r="X16" s="6">
        <v>19474.975</v>
      </c>
      <c r="Y16" s="1">
        <v>119</v>
      </c>
      <c r="Z16" s="1">
        <v>35.1279</v>
      </c>
      <c r="AA16" s="1">
        <v>23133.777</v>
      </c>
      <c r="AB16" s="1">
        <v>51</v>
      </c>
      <c r="AC16" s="1">
        <v>10.9381</v>
      </c>
      <c r="AD16" s="1">
        <v>8008.568</v>
      </c>
      <c r="AE16" s="1">
        <v>78</v>
      </c>
      <c r="AF16" s="1">
        <v>15.913</v>
      </c>
      <c r="AG16" s="1">
        <v>9946.33</v>
      </c>
      <c r="AH16" s="1">
        <v>48</v>
      </c>
      <c r="AI16" s="1">
        <v>13.5862</v>
      </c>
      <c r="AJ16" s="1">
        <v>7328.698</v>
      </c>
      <c r="AK16" s="1">
        <v>50</v>
      </c>
      <c r="AL16" s="1">
        <v>16.6047</v>
      </c>
      <c r="AM16" s="1">
        <v>7660.119</v>
      </c>
      <c r="AN16" s="1">
        <f t="shared" si="0"/>
        <v>884</v>
      </c>
      <c r="AO16" s="1">
        <f t="shared" si="1"/>
        <v>225.66761</v>
      </c>
      <c r="AP16" s="1">
        <f t="shared" si="2"/>
        <v>119218.82400000001</v>
      </c>
      <c r="AQ16" s="79" t="s">
        <v>23</v>
      </c>
      <c r="AR16" s="145" t="s">
        <v>32</v>
      </c>
      <c r="AS16" s="80"/>
      <c r="AT16" s="52"/>
    </row>
    <row r="17" spans="1:46" ht="18.75">
      <c r="A17" s="81" t="s">
        <v>27</v>
      </c>
      <c r="B17" s="146"/>
      <c r="C17" s="11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f t="shared" si="0"/>
        <v>0</v>
      </c>
      <c r="AO17" s="2">
        <f t="shared" si="1"/>
        <v>0</v>
      </c>
      <c r="AP17" s="2">
        <f t="shared" si="2"/>
        <v>0</v>
      </c>
      <c r="AQ17" s="85" t="s">
        <v>24</v>
      </c>
      <c r="AR17" s="146"/>
      <c r="AS17" s="80" t="s">
        <v>27</v>
      </c>
      <c r="AT17" s="52"/>
    </row>
    <row r="18" spans="1:46" ht="18.75">
      <c r="A18" s="81"/>
      <c r="B18" s="145" t="s">
        <v>33</v>
      </c>
      <c r="C18" s="112" t="s">
        <v>23</v>
      </c>
      <c r="D18" s="1">
        <v>33</v>
      </c>
      <c r="E18" s="1">
        <v>2.5799</v>
      </c>
      <c r="F18" s="1">
        <v>1091.89</v>
      </c>
      <c r="G18" s="1">
        <v>100</v>
      </c>
      <c r="H18" s="1">
        <v>6.8766</v>
      </c>
      <c r="I18" s="1">
        <v>1837.064</v>
      </c>
      <c r="J18" s="1">
        <v>144</v>
      </c>
      <c r="K18" s="1">
        <v>12.4956</v>
      </c>
      <c r="L18" s="1">
        <v>3341.343</v>
      </c>
      <c r="M18" s="1"/>
      <c r="N18" s="1"/>
      <c r="O18" s="1"/>
      <c r="P18" s="1">
        <v>9</v>
      </c>
      <c r="Q18" s="1">
        <v>0.2417</v>
      </c>
      <c r="R18" s="1">
        <v>387.679</v>
      </c>
      <c r="S18" s="1">
        <v>7</v>
      </c>
      <c r="T18" s="1">
        <v>0.2207</v>
      </c>
      <c r="U18" s="1">
        <v>284.235</v>
      </c>
      <c r="V18" s="1"/>
      <c r="W18" s="1"/>
      <c r="X18" s="6"/>
      <c r="Y18" s="1"/>
      <c r="Z18" s="1"/>
      <c r="AA18" s="1"/>
      <c r="AB18" s="1">
        <v>5</v>
      </c>
      <c r="AC18" s="1">
        <v>0.1408</v>
      </c>
      <c r="AD18" s="1">
        <v>253.007</v>
      </c>
      <c r="AE18" s="1">
        <v>9</v>
      </c>
      <c r="AF18" s="1">
        <v>0.3174</v>
      </c>
      <c r="AG18" s="1">
        <v>594.386</v>
      </c>
      <c r="AH18" s="1">
        <v>6</v>
      </c>
      <c r="AI18" s="1">
        <v>0.2364</v>
      </c>
      <c r="AJ18" s="1">
        <v>333.886</v>
      </c>
      <c r="AK18" s="1">
        <v>19</v>
      </c>
      <c r="AL18" s="1">
        <v>0.9429</v>
      </c>
      <c r="AM18" s="1">
        <v>739.617</v>
      </c>
      <c r="AN18" s="1">
        <f t="shared" si="0"/>
        <v>332</v>
      </c>
      <c r="AO18" s="1">
        <f t="shared" si="1"/>
        <v>24.052000000000003</v>
      </c>
      <c r="AP18" s="1">
        <f t="shared" si="2"/>
        <v>8863.107</v>
      </c>
      <c r="AQ18" s="79" t="s">
        <v>23</v>
      </c>
      <c r="AR18" s="145" t="s">
        <v>33</v>
      </c>
      <c r="AS18" s="80"/>
      <c r="AT18" s="52"/>
    </row>
    <row r="19" spans="1:46" ht="18.75">
      <c r="A19" s="87"/>
      <c r="B19" s="146"/>
      <c r="C19" s="116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f t="shared" si="0"/>
        <v>0</v>
      </c>
      <c r="AO19" s="2">
        <f t="shared" si="1"/>
        <v>0</v>
      </c>
      <c r="AP19" s="2">
        <f t="shared" si="2"/>
        <v>0</v>
      </c>
      <c r="AQ19" s="88" t="s">
        <v>24</v>
      </c>
      <c r="AR19" s="146"/>
      <c r="AS19" s="89"/>
      <c r="AT19" s="52"/>
    </row>
    <row r="20" spans="1:46" ht="18.75">
      <c r="A20" s="81" t="s">
        <v>34</v>
      </c>
      <c r="B20" s="145" t="s">
        <v>35</v>
      </c>
      <c r="C20" s="112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f t="shared" si="0"/>
        <v>0</v>
      </c>
      <c r="AO20" s="1">
        <f t="shared" si="1"/>
        <v>0</v>
      </c>
      <c r="AP20" s="1">
        <f t="shared" si="2"/>
        <v>0</v>
      </c>
      <c r="AQ20" s="79" t="s">
        <v>23</v>
      </c>
      <c r="AR20" s="145" t="s">
        <v>35</v>
      </c>
      <c r="AS20" s="80" t="s">
        <v>34</v>
      </c>
      <c r="AT20" s="52"/>
    </row>
    <row r="21" spans="1:46" ht="18.75">
      <c r="A21" s="81" t="s">
        <v>25</v>
      </c>
      <c r="B21" s="146"/>
      <c r="C21" s="116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f t="shared" si="0"/>
        <v>0</v>
      </c>
      <c r="AO21" s="2">
        <f t="shared" si="1"/>
        <v>0</v>
      </c>
      <c r="AP21" s="2">
        <f t="shared" si="2"/>
        <v>0</v>
      </c>
      <c r="AQ21" s="85" t="s">
        <v>24</v>
      </c>
      <c r="AR21" s="146"/>
      <c r="AS21" s="80" t="s">
        <v>25</v>
      </c>
      <c r="AT21" s="52"/>
    </row>
    <row r="22" spans="1:46" ht="18.75">
      <c r="A22" s="81" t="s">
        <v>27</v>
      </c>
      <c r="B22" s="145" t="s">
        <v>36</v>
      </c>
      <c r="C22" s="112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0"/>
        <v>0</v>
      </c>
      <c r="AO22" s="1">
        <f t="shared" si="1"/>
        <v>0</v>
      </c>
      <c r="AP22" s="1">
        <f t="shared" si="2"/>
        <v>0</v>
      </c>
      <c r="AQ22" s="79" t="s">
        <v>23</v>
      </c>
      <c r="AR22" s="145" t="s">
        <v>36</v>
      </c>
      <c r="AS22" s="80" t="s">
        <v>27</v>
      </c>
      <c r="AT22" s="52"/>
    </row>
    <row r="23" spans="1:46" ht="18.75">
      <c r="A23" s="87"/>
      <c r="B23" s="146"/>
      <c r="C23" s="116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0"/>
        <v>0</v>
      </c>
      <c r="AO23" s="2">
        <f t="shared" si="1"/>
        <v>0</v>
      </c>
      <c r="AP23" s="2">
        <f t="shared" si="2"/>
        <v>0</v>
      </c>
      <c r="AQ23" s="88" t="s">
        <v>24</v>
      </c>
      <c r="AR23" s="146"/>
      <c r="AS23" s="89"/>
      <c r="AT23" s="52"/>
    </row>
    <row r="24" spans="1:46" ht="18.75">
      <c r="A24" s="81"/>
      <c r="B24" s="145" t="s">
        <v>37</v>
      </c>
      <c r="C24" s="112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f t="shared" si="0"/>
        <v>0</v>
      </c>
      <c r="AO24" s="1">
        <f t="shared" si="1"/>
        <v>0</v>
      </c>
      <c r="AP24" s="1">
        <f t="shared" si="2"/>
        <v>0</v>
      </c>
      <c r="AQ24" s="79" t="s">
        <v>23</v>
      </c>
      <c r="AR24" s="145" t="s">
        <v>37</v>
      </c>
      <c r="AS24" s="80"/>
      <c r="AT24" s="52"/>
    </row>
    <row r="25" spans="1:46" ht="18.75">
      <c r="A25" s="81" t="s">
        <v>38</v>
      </c>
      <c r="B25" s="146"/>
      <c r="C25" s="116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f t="shared" si="0"/>
        <v>0</v>
      </c>
      <c r="AO25" s="2">
        <f t="shared" si="1"/>
        <v>0</v>
      </c>
      <c r="AP25" s="2">
        <f t="shared" si="2"/>
        <v>0</v>
      </c>
      <c r="AQ25" s="85" t="s">
        <v>24</v>
      </c>
      <c r="AR25" s="146"/>
      <c r="AS25" s="80" t="s">
        <v>38</v>
      </c>
      <c r="AT25" s="52"/>
    </row>
    <row r="26" spans="1:46" ht="18.75">
      <c r="A26" s="81"/>
      <c r="B26" s="145" t="s">
        <v>39</v>
      </c>
      <c r="C26" s="112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f t="shared" si="0"/>
        <v>0</v>
      </c>
      <c r="AO26" s="1">
        <f t="shared" si="1"/>
        <v>0</v>
      </c>
      <c r="AP26" s="1">
        <f t="shared" si="2"/>
        <v>0</v>
      </c>
      <c r="AQ26" s="79" t="s">
        <v>23</v>
      </c>
      <c r="AR26" s="145" t="s">
        <v>39</v>
      </c>
      <c r="AS26" s="80"/>
      <c r="AT26" s="52"/>
    </row>
    <row r="27" spans="1:46" ht="18.75">
      <c r="A27" s="81" t="s">
        <v>25</v>
      </c>
      <c r="B27" s="146"/>
      <c r="C27" s="116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f t="shared" si="0"/>
        <v>0</v>
      </c>
      <c r="AO27" s="2">
        <f t="shared" si="1"/>
        <v>0</v>
      </c>
      <c r="AP27" s="2">
        <f t="shared" si="2"/>
        <v>0</v>
      </c>
      <c r="AQ27" s="85" t="s">
        <v>24</v>
      </c>
      <c r="AR27" s="146"/>
      <c r="AS27" s="80" t="s">
        <v>25</v>
      </c>
      <c r="AT27" s="52"/>
    </row>
    <row r="28" spans="1:46" ht="18.75">
      <c r="A28" s="81"/>
      <c r="B28" s="145" t="s">
        <v>40</v>
      </c>
      <c r="C28" s="112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 t="shared" si="0"/>
        <v>0</v>
      </c>
      <c r="AO28" s="1">
        <f t="shared" si="1"/>
        <v>0</v>
      </c>
      <c r="AP28" s="1">
        <f t="shared" si="2"/>
        <v>0</v>
      </c>
      <c r="AQ28" s="79" t="s">
        <v>23</v>
      </c>
      <c r="AR28" s="145" t="s">
        <v>40</v>
      </c>
      <c r="AS28" s="80"/>
      <c r="AT28" s="52"/>
    </row>
    <row r="29" spans="1:46" ht="18.75">
      <c r="A29" s="81" t="s">
        <v>27</v>
      </c>
      <c r="B29" s="146"/>
      <c r="C29" s="116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f t="shared" si="0"/>
        <v>0</v>
      </c>
      <c r="AO29" s="2">
        <f t="shared" si="1"/>
        <v>0</v>
      </c>
      <c r="AP29" s="2">
        <f t="shared" si="2"/>
        <v>0</v>
      </c>
      <c r="AQ29" s="85" t="s">
        <v>24</v>
      </c>
      <c r="AR29" s="146"/>
      <c r="AS29" s="80" t="s">
        <v>27</v>
      </c>
      <c r="AT29" s="52"/>
    </row>
    <row r="30" spans="1:46" ht="18.75">
      <c r="A30" s="81"/>
      <c r="B30" s="145" t="s">
        <v>41</v>
      </c>
      <c r="C30" s="112" t="s">
        <v>23</v>
      </c>
      <c r="D30" s="1">
        <v>40</v>
      </c>
      <c r="E30" s="1">
        <v>4.068</v>
      </c>
      <c r="F30" s="1">
        <v>2038.12</v>
      </c>
      <c r="G30" s="1">
        <v>26</v>
      </c>
      <c r="H30" s="1">
        <v>0.1673</v>
      </c>
      <c r="I30" s="1">
        <v>292.231</v>
      </c>
      <c r="J30" s="1">
        <v>96</v>
      </c>
      <c r="K30" s="1">
        <v>3.8492</v>
      </c>
      <c r="L30" s="1">
        <v>2316.547</v>
      </c>
      <c r="M30" s="1">
        <v>152</v>
      </c>
      <c r="N30" s="1">
        <v>6.6378</v>
      </c>
      <c r="O30" s="1">
        <v>4315.915</v>
      </c>
      <c r="P30" s="1">
        <v>172</v>
      </c>
      <c r="Q30" s="1">
        <v>6.5721</v>
      </c>
      <c r="R30" s="1">
        <v>4627.451</v>
      </c>
      <c r="S30" s="1">
        <v>256</v>
      </c>
      <c r="T30" s="1">
        <v>10.35239</v>
      </c>
      <c r="U30" s="1">
        <v>9146.7</v>
      </c>
      <c r="V30" s="1">
        <v>165</v>
      </c>
      <c r="W30" s="1">
        <v>9.4378</v>
      </c>
      <c r="X30" s="6">
        <v>5087.294</v>
      </c>
      <c r="Y30" s="1">
        <v>141</v>
      </c>
      <c r="Z30" s="1">
        <v>7.5563</v>
      </c>
      <c r="AA30" s="1">
        <v>5889.468</v>
      </c>
      <c r="AB30" s="1">
        <v>79</v>
      </c>
      <c r="AC30" s="1">
        <v>2.7373</v>
      </c>
      <c r="AD30" s="1">
        <v>3781.016</v>
      </c>
      <c r="AE30" s="1">
        <v>128</v>
      </c>
      <c r="AF30" s="1">
        <v>4.727</v>
      </c>
      <c r="AG30" s="1">
        <v>4880.095</v>
      </c>
      <c r="AH30" s="1">
        <v>86</v>
      </c>
      <c r="AI30" s="1">
        <v>6.5411</v>
      </c>
      <c r="AJ30" s="1">
        <v>4172.235</v>
      </c>
      <c r="AK30" s="1">
        <v>113</v>
      </c>
      <c r="AL30" s="1">
        <v>8.2301</v>
      </c>
      <c r="AM30" s="1">
        <v>7570.756</v>
      </c>
      <c r="AN30" s="1">
        <f t="shared" si="0"/>
        <v>1454</v>
      </c>
      <c r="AO30" s="1">
        <f t="shared" si="1"/>
        <v>70.87638999999999</v>
      </c>
      <c r="AP30" s="1">
        <f t="shared" si="2"/>
        <v>54117.82800000001</v>
      </c>
      <c r="AQ30" s="79" t="s">
        <v>23</v>
      </c>
      <c r="AR30" s="145" t="s">
        <v>41</v>
      </c>
      <c r="AS30" s="90"/>
      <c r="AT30" s="52"/>
    </row>
    <row r="31" spans="1:46" ht="18.75">
      <c r="A31" s="87"/>
      <c r="B31" s="146"/>
      <c r="C31" s="116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f t="shared" si="0"/>
        <v>0</v>
      </c>
      <c r="AO31" s="2">
        <f t="shared" si="1"/>
        <v>0</v>
      </c>
      <c r="AP31" s="2">
        <f t="shared" si="2"/>
        <v>0</v>
      </c>
      <c r="AQ31" s="88" t="s">
        <v>24</v>
      </c>
      <c r="AR31" s="146"/>
      <c r="AS31" s="89"/>
      <c r="AT31" s="52"/>
    </row>
    <row r="32" spans="1:46" ht="18.75">
      <c r="A32" s="81" t="s">
        <v>42</v>
      </c>
      <c r="B32" s="145" t="s">
        <v>43</v>
      </c>
      <c r="C32" s="112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 t="shared" si="0"/>
        <v>0</v>
      </c>
      <c r="AO32" s="1">
        <f t="shared" si="1"/>
        <v>0</v>
      </c>
      <c r="AP32" s="1">
        <f t="shared" si="2"/>
        <v>0</v>
      </c>
      <c r="AQ32" s="79" t="s">
        <v>23</v>
      </c>
      <c r="AR32" s="145" t="s">
        <v>43</v>
      </c>
      <c r="AS32" s="80" t="s">
        <v>42</v>
      </c>
      <c r="AT32" s="52"/>
    </row>
    <row r="33" spans="1:46" ht="18.75">
      <c r="A33" s="81" t="s">
        <v>44</v>
      </c>
      <c r="B33" s="146"/>
      <c r="C33" s="116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0"/>
        <v>0</v>
      </c>
      <c r="AO33" s="2">
        <f t="shared" si="1"/>
        <v>0</v>
      </c>
      <c r="AP33" s="2">
        <f t="shared" si="2"/>
        <v>0</v>
      </c>
      <c r="AQ33" s="85" t="s">
        <v>24</v>
      </c>
      <c r="AR33" s="146"/>
      <c r="AS33" s="80" t="s">
        <v>44</v>
      </c>
      <c r="AT33" s="52"/>
    </row>
    <row r="34" spans="1:46" ht="18.75">
      <c r="A34" s="81" t="s">
        <v>25</v>
      </c>
      <c r="B34" s="145" t="s">
        <v>45</v>
      </c>
      <c r="C34" s="112" t="s">
        <v>23</v>
      </c>
      <c r="D34" s="1"/>
      <c r="E34" s="1"/>
      <c r="F34" s="1"/>
      <c r="G34" s="1"/>
      <c r="H34" s="1"/>
      <c r="I34" s="1"/>
      <c r="J34" s="1">
        <v>10</v>
      </c>
      <c r="K34" s="1">
        <v>1.6851</v>
      </c>
      <c r="L34" s="1">
        <v>723.055</v>
      </c>
      <c r="M34" s="1">
        <v>49</v>
      </c>
      <c r="N34" s="1">
        <v>9.1438</v>
      </c>
      <c r="O34" s="1">
        <v>3529.725</v>
      </c>
      <c r="P34" s="1">
        <v>61</v>
      </c>
      <c r="Q34" s="1">
        <v>12.6302</v>
      </c>
      <c r="R34" s="1">
        <v>6054.547</v>
      </c>
      <c r="S34" s="1">
        <v>47</v>
      </c>
      <c r="T34" s="1">
        <v>5.6434</v>
      </c>
      <c r="U34" s="1">
        <v>3108.998</v>
      </c>
      <c r="V34" s="1">
        <v>44</v>
      </c>
      <c r="W34" s="1">
        <v>5.2874</v>
      </c>
      <c r="X34" s="6">
        <v>4693.839</v>
      </c>
      <c r="Y34" s="1">
        <v>41</v>
      </c>
      <c r="Z34" s="1">
        <v>7.7165</v>
      </c>
      <c r="AA34" s="1">
        <v>2359.722</v>
      </c>
      <c r="AB34" s="1">
        <v>27</v>
      </c>
      <c r="AC34" s="1">
        <v>1.5752</v>
      </c>
      <c r="AD34" s="1">
        <v>1243.901</v>
      </c>
      <c r="AE34" s="1">
        <v>101</v>
      </c>
      <c r="AF34" s="1">
        <v>92.2492</v>
      </c>
      <c r="AG34" s="1">
        <v>32094.439</v>
      </c>
      <c r="AH34" s="1">
        <v>96</v>
      </c>
      <c r="AI34" s="1">
        <v>58.559</v>
      </c>
      <c r="AJ34" s="1">
        <v>22587.551</v>
      </c>
      <c r="AK34" s="1">
        <v>21</v>
      </c>
      <c r="AL34" s="1">
        <v>1.7357</v>
      </c>
      <c r="AM34" s="1">
        <v>670.064</v>
      </c>
      <c r="AN34" s="1">
        <f t="shared" si="0"/>
        <v>497</v>
      </c>
      <c r="AO34" s="1">
        <f t="shared" si="1"/>
        <v>196.2255</v>
      </c>
      <c r="AP34" s="1">
        <f t="shared" si="2"/>
        <v>77065.841</v>
      </c>
      <c r="AQ34" s="79" t="s">
        <v>23</v>
      </c>
      <c r="AR34" s="145" t="s">
        <v>45</v>
      </c>
      <c r="AS34" s="80" t="s">
        <v>25</v>
      </c>
      <c r="AT34" s="52"/>
    </row>
    <row r="35" spans="1:46" ht="18.75">
      <c r="A35" s="87" t="s">
        <v>27</v>
      </c>
      <c r="B35" s="146"/>
      <c r="C35" s="116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 t="shared" si="0"/>
        <v>0</v>
      </c>
      <c r="AO35" s="2">
        <f t="shared" si="1"/>
        <v>0</v>
      </c>
      <c r="AP35" s="2">
        <f t="shared" si="2"/>
        <v>0</v>
      </c>
      <c r="AQ35" s="88" t="s">
        <v>24</v>
      </c>
      <c r="AR35" s="146"/>
      <c r="AS35" s="89" t="s">
        <v>27</v>
      </c>
      <c r="AT35" s="52"/>
    </row>
    <row r="36" spans="1:46" ht="18.75">
      <c r="A36" s="81" t="s">
        <v>46</v>
      </c>
      <c r="B36" s="145" t="s">
        <v>47</v>
      </c>
      <c r="C36" s="112" t="s">
        <v>23</v>
      </c>
      <c r="D36" s="1"/>
      <c r="E36" s="1"/>
      <c r="F36" s="1"/>
      <c r="G36" s="1"/>
      <c r="H36" s="1"/>
      <c r="I36" s="1"/>
      <c r="J36" s="1"/>
      <c r="K36" s="1"/>
      <c r="L36" s="143"/>
      <c r="M36" s="14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 t="shared" si="0"/>
        <v>0</v>
      </c>
      <c r="AO36" s="1">
        <f t="shared" si="1"/>
        <v>0</v>
      </c>
      <c r="AP36" s="1">
        <f t="shared" si="2"/>
        <v>0</v>
      </c>
      <c r="AQ36" s="79" t="s">
        <v>23</v>
      </c>
      <c r="AR36" s="145" t="s">
        <v>47</v>
      </c>
      <c r="AS36" s="80" t="s">
        <v>46</v>
      </c>
      <c r="AT36" s="52"/>
    </row>
    <row r="37" spans="1:46" ht="18.75">
      <c r="A37" s="81" t="s">
        <v>25</v>
      </c>
      <c r="B37" s="146"/>
      <c r="C37" s="116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f t="shared" si="0"/>
        <v>0</v>
      </c>
      <c r="AO37" s="2">
        <f t="shared" si="1"/>
        <v>0</v>
      </c>
      <c r="AP37" s="2">
        <f t="shared" si="2"/>
        <v>0</v>
      </c>
      <c r="AQ37" s="85" t="s">
        <v>24</v>
      </c>
      <c r="AR37" s="146"/>
      <c r="AS37" s="80" t="s">
        <v>25</v>
      </c>
      <c r="AT37" s="52"/>
    </row>
    <row r="38" spans="1:46" ht="18.75">
      <c r="A38" s="81" t="s">
        <v>27</v>
      </c>
      <c r="B38" s="145" t="s">
        <v>48</v>
      </c>
      <c r="C38" s="112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 t="shared" si="0"/>
        <v>0</v>
      </c>
      <c r="AO38" s="1">
        <f t="shared" si="1"/>
        <v>0</v>
      </c>
      <c r="AP38" s="1">
        <f t="shared" si="2"/>
        <v>0</v>
      </c>
      <c r="AQ38" s="79" t="s">
        <v>23</v>
      </c>
      <c r="AR38" s="145" t="s">
        <v>48</v>
      </c>
      <c r="AS38" s="80" t="s">
        <v>27</v>
      </c>
      <c r="AT38" s="52"/>
    </row>
    <row r="39" spans="1:46" ht="18.75">
      <c r="A39" s="87" t="s">
        <v>49</v>
      </c>
      <c r="B39" s="146"/>
      <c r="C39" s="116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f t="shared" si="0"/>
        <v>0</v>
      </c>
      <c r="AO39" s="2">
        <f t="shared" si="1"/>
        <v>0</v>
      </c>
      <c r="AP39" s="2">
        <f t="shared" si="2"/>
        <v>0</v>
      </c>
      <c r="AQ39" s="88" t="s">
        <v>24</v>
      </c>
      <c r="AR39" s="146"/>
      <c r="AS39" s="89" t="s">
        <v>49</v>
      </c>
      <c r="AT39" s="52"/>
    </row>
    <row r="40" spans="1:46" ht="18.75">
      <c r="A40" s="81"/>
      <c r="B40" s="145" t="s">
        <v>50</v>
      </c>
      <c r="C40" s="112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f t="shared" si="0"/>
        <v>0</v>
      </c>
      <c r="AO40" s="1">
        <f t="shared" si="1"/>
        <v>0</v>
      </c>
      <c r="AP40" s="1">
        <f t="shared" si="2"/>
        <v>0</v>
      </c>
      <c r="AQ40" s="79" t="s">
        <v>23</v>
      </c>
      <c r="AR40" s="145" t="s">
        <v>50</v>
      </c>
      <c r="AS40" s="80"/>
      <c r="AT40" s="52"/>
    </row>
    <row r="41" spans="1:46" ht="18.75">
      <c r="A41" s="81" t="s">
        <v>51</v>
      </c>
      <c r="B41" s="146"/>
      <c r="C41" s="116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f t="shared" si="0"/>
        <v>0</v>
      </c>
      <c r="AO41" s="2">
        <f t="shared" si="1"/>
        <v>0</v>
      </c>
      <c r="AP41" s="2">
        <f t="shared" si="2"/>
        <v>0</v>
      </c>
      <c r="AQ41" s="85" t="s">
        <v>24</v>
      </c>
      <c r="AR41" s="146"/>
      <c r="AS41" s="80" t="s">
        <v>51</v>
      </c>
      <c r="AT41" s="52"/>
    </row>
    <row r="42" spans="1:46" ht="18.75">
      <c r="A42" s="81"/>
      <c r="B42" s="145" t="s">
        <v>52</v>
      </c>
      <c r="C42" s="112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f t="shared" si="0"/>
        <v>0</v>
      </c>
      <c r="AO42" s="1">
        <f t="shared" si="1"/>
        <v>0</v>
      </c>
      <c r="AP42" s="1">
        <f t="shared" si="2"/>
        <v>0</v>
      </c>
      <c r="AQ42" s="79" t="s">
        <v>23</v>
      </c>
      <c r="AR42" s="145" t="s">
        <v>52</v>
      </c>
      <c r="AS42" s="80"/>
      <c r="AT42" s="52"/>
    </row>
    <row r="43" spans="1:46" ht="18.75">
      <c r="A43" s="81" t="s">
        <v>53</v>
      </c>
      <c r="B43" s="146"/>
      <c r="C43" s="116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f t="shared" si="0"/>
        <v>0</v>
      </c>
      <c r="AO43" s="2">
        <f t="shared" si="1"/>
        <v>0</v>
      </c>
      <c r="AP43" s="2">
        <f t="shared" si="2"/>
        <v>0</v>
      </c>
      <c r="AQ43" s="79" t="s">
        <v>24</v>
      </c>
      <c r="AR43" s="146"/>
      <c r="AS43" s="80" t="s">
        <v>53</v>
      </c>
      <c r="AT43" s="52"/>
    </row>
    <row r="44" spans="1:46" ht="18.75">
      <c r="A44" s="81"/>
      <c r="B44" s="145" t="s">
        <v>54</v>
      </c>
      <c r="C44" s="112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f t="shared" si="0"/>
        <v>0</v>
      </c>
      <c r="AO44" s="1">
        <f t="shared" si="1"/>
        <v>0</v>
      </c>
      <c r="AP44" s="1">
        <f t="shared" si="2"/>
        <v>0</v>
      </c>
      <c r="AQ44" s="91" t="s">
        <v>23</v>
      </c>
      <c r="AR44" s="145" t="s">
        <v>54</v>
      </c>
      <c r="AS44" s="80"/>
      <c r="AT44" s="52"/>
    </row>
    <row r="45" spans="1:46" ht="18.75">
      <c r="A45" s="81" t="s">
        <v>27</v>
      </c>
      <c r="B45" s="146"/>
      <c r="C45" s="116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f t="shared" si="0"/>
        <v>0</v>
      </c>
      <c r="AO45" s="2">
        <f t="shared" si="1"/>
        <v>0</v>
      </c>
      <c r="AP45" s="2">
        <f t="shared" si="2"/>
        <v>0</v>
      </c>
      <c r="AQ45" s="85" t="s">
        <v>24</v>
      </c>
      <c r="AR45" s="146"/>
      <c r="AS45" s="92" t="s">
        <v>27</v>
      </c>
      <c r="AT45" s="52"/>
    </row>
    <row r="46" spans="1:46" ht="18.75">
      <c r="A46" s="81"/>
      <c r="B46" s="145" t="s">
        <v>55</v>
      </c>
      <c r="C46" s="112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f t="shared" si="0"/>
        <v>0</v>
      </c>
      <c r="AO46" s="1">
        <f t="shared" si="1"/>
        <v>0</v>
      </c>
      <c r="AP46" s="1">
        <f t="shared" si="2"/>
        <v>0</v>
      </c>
      <c r="AQ46" s="79" t="s">
        <v>23</v>
      </c>
      <c r="AR46" s="145" t="s">
        <v>55</v>
      </c>
      <c r="AS46" s="92"/>
      <c r="AT46" s="52"/>
    </row>
    <row r="47" spans="1:46" ht="18.75">
      <c r="A47" s="87"/>
      <c r="B47" s="146"/>
      <c r="C47" s="116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f t="shared" si="0"/>
        <v>0</v>
      </c>
      <c r="AO47" s="2">
        <f t="shared" si="1"/>
        <v>0</v>
      </c>
      <c r="AP47" s="2">
        <f t="shared" si="2"/>
        <v>0</v>
      </c>
      <c r="AQ47" s="88" t="s">
        <v>24</v>
      </c>
      <c r="AR47" s="146"/>
      <c r="AS47" s="93"/>
      <c r="AT47" s="52"/>
    </row>
    <row r="48" spans="1:46" ht="18.75">
      <c r="A48" s="81"/>
      <c r="B48" s="145" t="s">
        <v>56</v>
      </c>
      <c r="C48" s="112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f t="shared" si="0"/>
        <v>0</v>
      </c>
      <c r="AO48" s="1">
        <f t="shared" si="1"/>
        <v>0</v>
      </c>
      <c r="AP48" s="1">
        <f t="shared" si="2"/>
        <v>0</v>
      </c>
      <c r="AQ48" s="79" t="s">
        <v>23</v>
      </c>
      <c r="AR48" s="145" t="s">
        <v>56</v>
      </c>
      <c r="AS48" s="92"/>
      <c r="AT48" s="52"/>
    </row>
    <row r="49" spans="1:46" ht="18.75">
      <c r="A49" s="81" t="s">
        <v>57</v>
      </c>
      <c r="B49" s="146"/>
      <c r="C49" s="116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 t="shared" si="0"/>
        <v>0</v>
      </c>
      <c r="AO49" s="2">
        <f t="shared" si="1"/>
        <v>0</v>
      </c>
      <c r="AP49" s="2">
        <f t="shared" si="2"/>
        <v>0</v>
      </c>
      <c r="AQ49" s="85" t="s">
        <v>24</v>
      </c>
      <c r="AR49" s="146"/>
      <c r="AS49" s="92" t="s">
        <v>57</v>
      </c>
      <c r="AT49" s="52"/>
    </row>
    <row r="50" spans="1:46" ht="18.75">
      <c r="A50" s="81"/>
      <c r="B50" s="145" t="s">
        <v>58</v>
      </c>
      <c r="C50" s="112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t="shared" si="0"/>
        <v>0</v>
      </c>
      <c r="AO50" s="1">
        <f t="shared" si="1"/>
        <v>0</v>
      </c>
      <c r="AP50" s="1">
        <f t="shared" si="2"/>
        <v>0</v>
      </c>
      <c r="AQ50" s="79" t="s">
        <v>23</v>
      </c>
      <c r="AR50" s="145" t="s">
        <v>58</v>
      </c>
      <c r="AS50" s="90"/>
      <c r="AT50" s="52"/>
    </row>
    <row r="51" spans="1:46" ht="18.75">
      <c r="A51" s="81"/>
      <c r="B51" s="146"/>
      <c r="C51" s="116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0"/>
        <v>0</v>
      </c>
      <c r="AO51" s="2">
        <f t="shared" si="1"/>
        <v>0</v>
      </c>
      <c r="AP51" s="2">
        <f t="shared" si="2"/>
        <v>0</v>
      </c>
      <c r="AQ51" s="85" t="s">
        <v>24</v>
      </c>
      <c r="AR51" s="146"/>
      <c r="AS51" s="92"/>
      <c r="AT51" s="52"/>
    </row>
    <row r="52" spans="1:46" ht="18.75">
      <c r="A52" s="81"/>
      <c r="B52" s="145" t="s">
        <v>59</v>
      </c>
      <c r="C52" s="112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f t="shared" si="0"/>
        <v>0</v>
      </c>
      <c r="AO52" s="1">
        <f t="shared" si="1"/>
        <v>0</v>
      </c>
      <c r="AP52" s="1">
        <f t="shared" si="2"/>
        <v>0</v>
      </c>
      <c r="AQ52" s="79" t="s">
        <v>23</v>
      </c>
      <c r="AR52" s="145" t="s">
        <v>59</v>
      </c>
      <c r="AS52" s="92"/>
      <c r="AT52" s="52"/>
    </row>
    <row r="53" spans="1:46" ht="18.75">
      <c r="A53" s="81" t="s">
        <v>27</v>
      </c>
      <c r="B53" s="146"/>
      <c r="C53" s="116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 t="shared" si="0"/>
        <v>0</v>
      </c>
      <c r="AO53" s="2">
        <f t="shared" si="1"/>
        <v>0</v>
      </c>
      <c r="AP53" s="2">
        <f t="shared" si="2"/>
        <v>0</v>
      </c>
      <c r="AQ53" s="85" t="s">
        <v>24</v>
      </c>
      <c r="AR53" s="146"/>
      <c r="AS53" s="92" t="s">
        <v>27</v>
      </c>
      <c r="AT53" s="52"/>
    </row>
    <row r="54" spans="1:46" ht="18.75">
      <c r="A54" s="81"/>
      <c r="B54" s="145" t="s">
        <v>60</v>
      </c>
      <c r="C54" s="112" t="s">
        <v>23</v>
      </c>
      <c r="D54" s="1">
        <v>1</v>
      </c>
      <c r="E54" s="1">
        <v>0.0319</v>
      </c>
      <c r="F54" s="1">
        <v>5.272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>
        <v>3</v>
      </c>
      <c r="AF54" s="1">
        <v>0.0106</v>
      </c>
      <c r="AG54" s="1">
        <v>24.971</v>
      </c>
      <c r="AH54" s="1"/>
      <c r="AI54" s="1"/>
      <c r="AJ54" s="1"/>
      <c r="AK54" s="1"/>
      <c r="AL54" s="1"/>
      <c r="AM54" s="1"/>
      <c r="AN54" s="1">
        <f t="shared" si="0"/>
        <v>4</v>
      </c>
      <c r="AO54" s="1">
        <f t="shared" si="1"/>
        <v>0.042499999999999996</v>
      </c>
      <c r="AP54" s="1">
        <f t="shared" si="2"/>
        <v>30.243000000000002</v>
      </c>
      <c r="AQ54" s="79" t="s">
        <v>23</v>
      </c>
      <c r="AR54" s="145" t="s">
        <v>60</v>
      </c>
      <c r="AS54" s="80"/>
      <c r="AT54" s="52"/>
    </row>
    <row r="55" spans="1:46" ht="18.75">
      <c r="A55" s="87"/>
      <c r="B55" s="146"/>
      <c r="C55" s="116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f t="shared" si="0"/>
        <v>0</v>
      </c>
      <c r="AO55" s="2">
        <f t="shared" si="1"/>
        <v>0</v>
      </c>
      <c r="AP55" s="2">
        <f t="shared" si="2"/>
        <v>0</v>
      </c>
      <c r="AQ55" s="88" t="s">
        <v>24</v>
      </c>
      <c r="AR55" s="146"/>
      <c r="AS55" s="89"/>
      <c r="AT55" s="52"/>
    </row>
    <row r="56" spans="1:46" ht="18.75">
      <c r="A56" s="161" t="s">
        <v>107</v>
      </c>
      <c r="B56" s="162" t="s">
        <v>61</v>
      </c>
      <c r="C56" s="112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f t="shared" si="0"/>
        <v>0</v>
      </c>
      <c r="AO56" s="1">
        <f t="shared" si="1"/>
        <v>0</v>
      </c>
      <c r="AP56" s="1">
        <f t="shared" si="2"/>
        <v>0</v>
      </c>
      <c r="AQ56" s="94" t="s">
        <v>23</v>
      </c>
      <c r="AR56" s="155" t="s">
        <v>108</v>
      </c>
      <c r="AS56" s="156" t="s">
        <v>0</v>
      </c>
      <c r="AT56" s="52"/>
    </row>
    <row r="57" spans="1:46" ht="18.75">
      <c r="A57" s="163"/>
      <c r="B57" s="164"/>
      <c r="C57" s="116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00"/>
      <c r="Y57" s="194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f t="shared" si="0"/>
        <v>0</v>
      </c>
      <c r="AO57" s="2">
        <f t="shared" si="1"/>
        <v>0</v>
      </c>
      <c r="AP57" s="2">
        <f t="shared" si="2"/>
        <v>0</v>
      </c>
      <c r="AQ57" s="95" t="s">
        <v>24</v>
      </c>
      <c r="AR57" s="157"/>
      <c r="AS57" s="158"/>
      <c r="AT57" s="52"/>
    </row>
    <row r="58" spans="1:46" ht="18.75">
      <c r="A58" s="53" t="s">
        <v>0</v>
      </c>
      <c r="C58" s="121" t="s">
        <v>23</v>
      </c>
      <c r="D58" s="1">
        <v>4</v>
      </c>
      <c r="E58" s="27">
        <v>0.1016</v>
      </c>
      <c r="F58" s="1">
        <v>32.004</v>
      </c>
      <c r="G58" s="1">
        <v>6</v>
      </c>
      <c r="H58" s="27">
        <v>0.148</v>
      </c>
      <c r="I58" s="1">
        <v>46.62</v>
      </c>
      <c r="J58" s="1">
        <v>8</v>
      </c>
      <c r="K58" s="27">
        <v>0.123</v>
      </c>
      <c r="L58" s="1">
        <v>1508.745</v>
      </c>
      <c r="M58" s="40">
        <v>5</v>
      </c>
      <c r="N58" s="40">
        <v>0.0463</v>
      </c>
      <c r="O58" s="40">
        <v>29.285</v>
      </c>
      <c r="P58" s="40">
        <v>15</v>
      </c>
      <c r="Q58" s="40">
        <v>0.1912</v>
      </c>
      <c r="R58" s="40">
        <v>235.628</v>
      </c>
      <c r="S58" s="40">
        <v>8</v>
      </c>
      <c r="T58" s="40">
        <v>0.0987</v>
      </c>
      <c r="U58" s="40">
        <v>89.073</v>
      </c>
      <c r="V58" s="40"/>
      <c r="W58" s="40"/>
      <c r="X58" s="201"/>
      <c r="Y58" s="199">
        <v>1</v>
      </c>
      <c r="Z58" s="40">
        <v>0.0214</v>
      </c>
      <c r="AA58" s="40">
        <v>14.663</v>
      </c>
      <c r="AB58" s="40"/>
      <c r="AC58" s="40"/>
      <c r="AD58" s="40"/>
      <c r="AE58" s="40">
        <v>254</v>
      </c>
      <c r="AF58" s="40">
        <v>14.3901</v>
      </c>
      <c r="AG58" s="40">
        <v>3631.537</v>
      </c>
      <c r="AH58" s="40">
        <v>134</v>
      </c>
      <c r="AI58" s="40">
        <v>11.2357</v>
      </c>
      <c r="AJ58" s="40">
        <v>3160.248</v>
      </c>
      <c r="AK58" s="40">
        <v>11</v>
      </c>
      <c r="AL58" s="40">
        <v>0.7575</v>
      </c>
      <c r="AM58" s="40">
        <v>213.893</v>
      </c>
      <c r="AN58" s="3">
        <f t="shared" si="0"/>
        <v>446</v>
      </c>
      <c r="AO58" s="3">
        <f t="shared" si="1"/>
        <v>27.113500000000002</v>
      </c>
      <c r="AP58" s="3">
        <f>+F58+I58+L58+O58+R58+U58+X58+AA58+AD58+AG58+AJ58+AM58</f>
        <v>8961.696</v>
      </c>
      <c r="AQ58" s="99" t="s">
        <v>23</v>
      </c>
      <c r="AR58" s="100"/>
      <c r="AS58" s="80" t="s">
        <v>0</v>
      </c>
      <c r="AT58" s="52"/>
    </row>
    <row r="59" spans="1:46" ht="18.75">
      <c r="A59" s="159" t="s">
        <v>62</v>
      </c>
      <c r="B59" s="160"/>
      <c r="C59" s="112" t="s">
        <v>63</v>
      </c>
      <c r="D59" s="1"/>
      <c r="E59" s="27"/>
      <c r="F59" s="1"/>
      <c r="G59" s="1"/>
      <c r="H59" s="27"/>
      <c r="I59" s="1"/>
      <c r="J59" s="1"/>
      <c r="K59" s="27"/>
      <c r="L59" s="1"/>
      <c r="M59" s="1"/>
      <c r="N59" s="27"/>
      <c r="O59" s="1"/>
      <c r="P59" s="1"/>
      <c r="Q59" s="27"/>
      <c r="R59" s="1"/>
      <c r="S59" s="1"/>
      <c r="T59" s="27"/>
      <c r="U59" s="1"/>
      <c r="V59" s="1"/>
      <c r="W59" s="27"/>
      <c r="X59" s="196"/>
      <c r="Y59" s="141"/>
      <c r="Z59" s="1"/>
      <c r="AA59" s="1"/>
      <c r="AB59" s="1"/>
      <c r="AC59" s="1"/>
      <c r="AD59" s="1"/>
      <c r="AE59" s="1"/>
      <c r="AF59" s="1"/>
      <c r="AG59" s="1"/>
      <c r="AH59" s="1"/>
      <c r="AI59" s="27"/>
      <c r="AJ59" s="1"/>
      <c r="AK59" s="1"/>
      <c r="AL59" s="27"/>
      <c r="AM59" s="1"/>
      <c r="AN59" s="1">
        <f t="shared" si="0"/>
        <v>0</v>
      </c>
      <c r="AO59" s="1">
        <f t="shared" si="1"/>
        <v>0</v>
      </c>
      <c r="AP59" s="1">
        <f>+F59+I59+L59+O59+R59+U59+X59+AA59+AD59+AG59+AJ59+AM59</f>
        <v>0</v>
      </c>
      <c r="AQ59" s="99" t="s">
        <v>63</v>
      </c>
      <c r="AR59" s="153" t="s">
        <v>62</v>
      </c>
      <c r="AS59" s="154"/>
      <c r="AT59" s="52"/>
    </row>
    <row r="60" spans="1:46" ht="18.75">
      <c r="A60" s="67"/>
      <c r="B60" s="68"/>
      <c r="C60" s="116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97"/>
      <c r="Y60" s="194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0"/>
        <v>0</v>
      </c>
      <c r="AO60" s="2">
        <f t="shared" si="1"/>
        <v>0</v>
      </c>
      <c r="AP60" s="2">
        <f t="shared" si="2"/>
        <v>0</v>
      </c>
      <c r="AQ60" s="95" t="s">
        <v>24</v>
      </c>
      <c r="AR60" s="68"/>
      <c r="AS60" s="89"/>
      <c r="AT60" s="52"/>
    </row>
    <row r="61" spans="1:46" ht="18.75">
      <c r="A61" s="53" t="s">
        <v>0</v>
      </c>
      <c r="C61" s="121" t="s">
        <v>23</v>
      </c>
      <c r="D61" s="3">
        <f>+D6+D8+D10+D12+D14+D16+D18+D20+D22+D24+D26+D28+D30+D32+D34+D36+D38+D40+D42+D44+D46+D48+D50+D52+D54+D56+D58</f>
        <v>126</v>
      </c>
      <c r="E61" s="3">
        <f>+E6+E8+E10+E12+E14+E16+E18+E20+E22+E24+E26+E28+E30+E32+E34+E36+E38+E40+E42+E44+E46+E48+E50+E52+E54+E56+E58</f>
        <v>19.496910000000003</v>
      </c>
      <c r="F61" s="3">
        <f>+F6+F8+F10+F12+F14+F16+F18+F20+F22+F24+F26+F28+F30+F32+F34+F36+F38+F40+F42+F44+F46+F48+F50+F52+F54+F56+F58</f>
        <v>8192.757</v>
      </c>
      <c r="G61" s="3">
        <f aca="true" t="shared" si="3" ref="G61:AL61">+G6+G8+G10+G12+G14+G16+G18+G20+G22+G24+G26+G28+G30+G32+G34+G36+G38+G40+G42+G44+G46+G48+G50+G52+G54+G56+G58</f>
        <v>208</v>
      </c>
      <c r="H61" s="3">
        <f t="shared" si="3"/>
        <v>28.2127</v>
      </c>
      <c r="I61" s="3">
        <f t="shared" si="3"/>
        <v>13882.066</v>
      </c>
      <c r="J61" s="3">
        <f t="shared" si="3"/>
        <v>260</v>
      </c>
      <c r="K61" s="3">
        <f t="shared" si="3"/>
        <v>18.6608</v>
      </c>
      <c r="L61" s="3">
        <f>+L6+L8+L10+L12+L14+L16+L18+L20+L22+L24+L26+L28+L30+L32+L34+L36+L38+L40+L42+L44+L46+L48+L50+L52+L54+L56+L58</f>
        <v>8122.467</v>
      </c>
      <c r="M61" s="3">
        <f t="shared" si="3"/>
        <v>270</v>
      </c>
      <c r="N61" s="3">
        <f t="shared" si="3"/>
        <v>19.927400000000002</v>
      </c>
      <c r="O61" s="3">
        <f>+O6+O8+O10+O12+O14+O16+O18+O20+O22+O24+O26+O28+O30+O32+O34+O36+O38+O40+O42+O44+O46+O48+O50+O52+O54+O56+O58</f>
        <v>9075.249</v>
      </c>
      <c r="P61" s="3">
        <f t="shared" si="3"/>
        <v>354</v>
      </c>
      <c r="Q61" s="3">
        <f t="shared" si="3"/>
        <v>46.140800000000006</v>
      </c>
      <c r="R61" s="3">
        <f>+R6+R8+R10+R12+R14+R16+R18+R20+R22+R24+R26+R28+R30+R32+R34+R36+R38+R40+R42+R44+R46+R48+R50+R52+R54+R56+R58</f>
        <v>25047.444</v>
      </c>
      <c r="S61" s="3">
        <f t="shared" si="3"/>
        <v>431</v>
      </c>
      <c r="T61" s="3">
        <f t="shared" si="3"/>
        <v>46.35599</v>
      </c>
      <c r="U61" s="3">
        <f>+U6+U8+U10+U12+U14+U16+U18+U20+U22+U24+U26+U28+U30+U32+U34+U36+U38+U40+U42+U44+U46+U48+U50+U52+U54+U56+U58</f>
        <v>24388.501</v>
      </c>
      <c r="V61" s="3">
        <f t="shared" si="3"/>
        <v>347</v>
      </c>
      <c r="W61" s="3">
        <f t="shared" si="3"/>
        <v>53.3328</v>
      </c>
      <c r="X61" s="198">
        <f>+X6+X8+X10+X12+X14+X16+X18+X20+X22+X24+X26+X28+X30+X32+X34+X36+X38+X40+X42+X44+X46+X48+X50+X52+X54+X56+X58</f>
        <v>29256.108</v>
      </c>
      <c r="Y61" s="5">
        <f t="shared" si="3"/>
        <v>302</v>
      </c>
      <c r="Z61" s="3">
        <f t="shared" si="3"/>
        <v>50.4221</v>
      </c>
      <c r="AA61" s="3">
        <f>+AA6+AA8+AA10+AA12+AA14+AA16+AA18+AA20+AA22+AA24+AA26+AA28+AA30+AA32+AA34+AA36+AA38+AA40+AA42+AA44+AA46+AA48+AA50+AA52+AA54+AA56+AA58</f>
        <v>31397.63</v>
      </c>
      <c r="AB61" s="3">
        <f t="shared" si="3"/>
        <v>162</v>
      </c>
      <c r="AC61" s="3">
        <f t="shared" si="3"/>
        <v>15.3914</v>
      </c>
      <c r="AD61" s="3">
        <f>+AD6+AD8+AD10+AD12+AD14+AD16+AD18+AD20+AD22+AD24+AD26+AD28+AD30+AD32+AD34+AD36+AD38+AD40+AD42+AD44+AD46+AD48+AD50+AD52+AD54+AD56+AD58</f>
        <v>13286.492</v>
      </c>
      <c r="AE61" s="3">
        <f t="shared" si="3"/>
        <v>573</v>
      </c>
      <c r="AF61" s="3">
        <f t="shared" si="3"/>
        <v>127.60730000000001</v>
      </c>
      <c r="AG61" s="3">
        <f>+AG6+AG8+AG10+AG12+AG14+AG16+AG18+AG20+AG22+AG24+AG26+AG28+AG30+AG32+AG34+AG36+AG38+AG40+AG42+AG44+AG46+AG48+AG50+AG52+AG54+AG56+AG58</f>
        <v>51171.757999999994</v>
      </c>
      <c r="AH61" s="3">
        <f t="shared" si="3"/>
        <v>370</v>
      </c>
      <c r="AI61" s="3">
        <f t="shared" si="3"/>
        <v>90.15839999999999</v>
      </c>
      <c r="AJ61" s="3">
        <f>+AJ6+AJ8+AJ10+AJ12+AJ14+AJ16+AJ18+AJ20+AJ22+AJ24+AJ26+AJ28+AJ30+AJ32+AJ34+AJ36+AJ38+AJ40+AJ42+AJ44+AJ46+AJ48+AJ50+AJ52+AJ54+AJ56+AJ58</f>
        <v>37582.617999999995</v>
      </c>
      <c r="AK61" s="3">
        <f t="shared" si="3"/>
        <v>214</v>
      </c>
      <c r="AL61" s="3">
        <f t="shared" si="3"/>
        <v>28.270900000000005</v>
      </c>
      <c r="AM61" s="3">
        <f>+AM6+AM8+AM10+AM12+AM14+AM16+AM18+AM20+AM22+AM24+AM26+AM28+AM30+AM32+AM34+AM36+AM38+AM40+AM42+AM44+AM46+AM48+AM50+AM52+AM54+AM56+AM58</f>
        <v>16854.448999999997</v>
      </c>
      <c r="AN61" s="3">
        <f t="shared" si="0"/>
        <v>3617</v>
      </c>
      <c r="AO61" s="3">
        <f t="shared" si="1"/>
        <v>543.9775</v>
      </c>
      <c r="AP61" s="3">
        <f t="shared" si="2"/>
        <v>268257.539</v>
      </c>
      <c r="AQ61" s="99" t="s">
        <v>23</v>
      </c>
      <c r="AR61" s="101"/>
      <c r="AS61" s="80" t="s">
        <v>0</v>
      </c>
      <c r="AT61" s="52"/>
    </row>
    <row r="62" spans="1:46" ht="18.75">
      <c r="A62" s="177" t="s">
        <v>93</v>
      </c>
      <c r="B62" s="178" t="s">
        <v>64</v>
      </c>
      <c r="C62" s="112" t="s">
        <v>63</v>
      </c>
      <c r="D62" s="1">
        <f>D59</f>
        <v>0</v>
      </c>
      <c r="E62" s="1">
        <f aca="true" t="shared" si="4" ref="E62:O62">E59</f>
        <v>0</v>
      </c>
      <c r="F62" s="1">
        <f t="shared" si="4"/>
        <v>0</v>
      </c>
      <c r="G62" s="1">
        <f t="shared" si="4"/>
        <v>0</v>
      </c>
      <c r="H62" s="1">
        <f t="shared" si="4"/>
        <v>0</v>
      </c>
      <c r="I62" s="1">
        <f t="shared" si="4"/>
        <v>0</v>
      </c>
      <c r="J62" s="1">
        <f t="shared" si="4"/>
        <v>0</v>
      </c>
      <c r="K62" s="1">
        <f t="shared" si="4"/>
        <v>0</v>
      </c>
      <c r="L62" s="1">
        <f t="shared" si="4"/>
        <v>0</v>
      </c>
      <c r="M62" s="1">
        <f t="shared" si="4"/>
        <v>0</v>
      </c>
      <c r="N62" s="1">
        <f t="shared" si="4"/>
        <v>0</v>
      </c>
      <c r="O62" s="1">
        <f t="shared" si="4"/>
        <v>0</v>
      </c>
      <c r="P62" s="1">
        <f aca="true" t="shared" si="5" ref="P62:AM62">P59</f>
        <v>0</v>
      </c>
      <c r="Q62" s="1">
        <f t="shared" si="5"/>
        <v>0</v>
      </c>
      <c r="R62" s="1">
        <f t="shared" si="5"/>
        <v>0</v>
      </c>
      <c r="S62" s="1">
        <f t="shared" si="5"/>
        <v>0</v>
      </c>
      <c r="T62" s="1">
        <f t="shared" si="5"/>
        <v>0</v>
      </c>
      <c r="U62" s="1">
        <f t="shared" si="5"/>
        <v>0</v>
      </c>
      <c r="V62" s="1">
        <f t="shared" si="5"/>
        <v>0</v>
      </c>
      <c r="W62" s="1">
        <f t="shared" si="5"/>
        <v>0</v>
      </c>
      <c r="X62" s="196">
        <f t="shared" si="5"/>
        <v>0</v>
      </c>
      <c r="Y62" s="141">
        <f t="shared" si="5"/>
        <v>0</v>
      </c>
      <c r="Z62" s="1">
        <f t="shared" si="5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G62" s="1">
        <f t="shared" si="5"/>
        <v>0</v>
      </c>
      <c r="AH62" s="1">
        <f t="shared" si="5"/>
        <v>0</v>
      </c>
      <c r="AI62" s="1">
        <f t="shared" si="5"/>
        <v>0</v>
      </c>
      <c r="AJ62" s="1">
        <f>AJ59</f>
        <v>0</v>
      </c>
      <c r="AK62" s="1">
        <f t="shared" si="5"/>
        <v>0</v>
      </c>
      <c r="AL62" s="1">
        <f t="shared" si="5"/>
        <v>0</v>
      </c>
      <c r="AM62" s="1">
        <f t="shared" si="5"/>
        <v>0</v>
      </c>
      <c r="AN62" s="1">
        <f t="shared" si="0"/>
        <v>0</v>
      </c>
      <c r="AO62" s="1">
        <f>+E62+H62+K62+N62+Q62+T62+W62+Z62+AC62+AF62+AI62+AL62</f>
        <v>0</v>
      </c>
      <c r="AP62" s="1">
        <f t="shared" si="2"/>
        <v>0</v>
      </c>
      <c r="AQ62" s="99" t="s">
        <v>63</v>
      </c>
      <c r="AR62" s="184" t="s">
        <v>106</v>
      </c>
      <c r="AS62" s="185"/>
      <c r="AT62" s="52"/>
    </row>
    <row r="63" spans="1:46" ht="18.75">
      <c r="A63" s="67"/>
      <c r="B63" s="68"/>
      <c r="C63" s="116" t="s">
        <v>24</v>
      </c>
      <c r="D63" s="2">
        <f>D7+D9+D11+D13+D15+D17+D19+D21+D23+D25+D27+D29+D31+D33+D35+D37+D39+D41+D43+D45+D47+D49+D51+D53+D55+D57+D60</f>
        <v>0</v>
      </c>
      <c r="E63" s="2">
        <f aca="true" t="shared" si="6" ref="E63:O63">E7+E9+E11+E13+E15+E17+E19+E21+E23+E25+E27+E29+E31+E33+E35+E37+E39+E41+E43+E45+E47+E49+E51+E53+E55+E57+E60</f>
        <v>0</v>
      </c>
      <c r="F63" s="2">
        <f t="shared" si="6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2">
        <f t="shared" si="6"/>
        <v>0</v>
      </c>
      <c r="P63" s="2">
        <f aca="true" t="shared" si="7" ref="P63:AM63">P7+P9+P11+P13+P15+P17+P19+P21+P23+P25+P27+P29+P31+P33+P35+P37+P39+P41+P43+P45+P47+P49+P51+P53+P55+P57+P60</f>
        <v>0</v>
      </c>
      <c r="Q63" s="2">
        <f t="shared" si="7"/>
        <v>0</v>
      </c>
      <c r="R63" s="2">
        <f t="shared" si="7"/>
        <v>0</v>
      </c>
      <c r="S63" s="2">
        <f t="shared" si="7"/>
        <v>0</v>
      </c>
      <c r="T63" s="2">
        <f t="shared" si="7"/>
        <v>0</v>
      </c>
      <c r="U63" s="2">
        <f t="shared" si="7"/>
        <v>0</v>
      </c>
      <c r="V63" s="2">
        <f t="shared" si="7"/>
        <v>0</v>
      </c>
      <c r="W63" s="2">
        <f t="shared" si="7"/>
        <v>0</v>
      </c>
      <c r="X63" s="197">
        <f t="shared" si="7"/>
        <v>0</v>
      </c>
      <c r="Y63" s="194">
        <f t="shared" si="7"/>
        <v>0</v>
      </c>
      <c r="Z63" s="2">
        <f t="shared" si="7"/>
        <v>0</v>
      </c>
      <c r="AA63" s="2">
        <f t="shared" si="7"/>
        <v>0</v>
      </c>
      <c r="AB63" s="2">
        <f t="shared" si="7"/>
        <v>0</v>
      </c>
      <c r="AC63" s="2">
        <f t="shared" si="7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7"/>
        <v>0</v>
      </c>
      <c r="AJ63" s="2">
        <f t="shared" si="7"/>
        <v>0</v>
      </c>
      <c r="AK63" s="2">
        <f t="shared" si="7"/>
        <v>0</v>
      </c>
      <c r="AL63" s="2">
        <f t="shared" si="7"/>
        <v>0</v>
      </c>
      <c r="AM63" s="2">
        <f t="shared" si="7"/>
        <v>0</v>
      </c>
      <c r="AN63" s="8">
        <f t="shared" si="0"/>
        <v>0</v>
      </c>
      <c r="AO63" s="2">
        <f t="shared" si="1"/>
        <v>0</v>
      </c>
      <c r="AP63" s="2">
        <f t="shared" si="2"/>
        <v>0</v>
      </c>
      <c r="AQ63" s="95" t="s">
        <v>24</v>
      </c>
      <c r="AR63" s="73"/>
      <c r="AS63" s="89"/>
      <c r="AT63" s="52"/>
    </row>
    <row r="64" spans="1:46" ht="18.75">
      <c r="A64" s="81" t="s">
        <v>65</v>
      </c>
      <c r="B64" s="145" t="s">
        <v>66</v>
      </c>
      <c r="C64" s="112" t="s">
        <v>23</v>
      </c>
      <c r="D64" s="1"/>
      <c r="E64" s="1"/>
      <c r="F64" s="1"/>
      <c r="G64" s="1">
        <v>5</v>
      </c>
      <c r="H64" s="1">
        <v>0.113</v>
      </c>
      <c r="I64" s="1">
        <v>28.928</v>
      </c>
      <c r="J64" s="1">
        <v>12</v>
      </c>
      <c r="K64" s="1">
        <v>0.5143</v>
      </c>
      <c r="L64" s="1">
        <v>162.378</v>
      </c>
      <c r="M64" s="1">
        <v>3</v>
      </c>
      <c r="N64" s="1">
        <v>0.225</v>
      </c>
      <c r="O64" s="1">
        <v>86.574</v>
      </c>
      <c r="P64" s="1">
        <v>1</v>
      </c>
      <c r="Q64" s="1">
        <v>0.0216</v>
      </c>
      <c r="R64" s="1">
        <v>11.918</v>
      </c>
      <c r="S64" s="1">
        <v>1</v>
      </c>
      <c r="T64" s="1">
        <v>0.0065</v>
      </c>
      <c r="U64" s="1">
        <v>1.365</v>
      </c>
      <c r="V64" s="1">
        <v>1</v>
      </c>
      <c r="W64" s="1">
        <v>0.0084</v>
      </c>
      <c r="X64" s="196">
        <v>3.969</v>
      </c>
      <c r="Y64" s="141"/>
      <c r="Z64" s="1"/>
      <c r="AA64" s="1"/>
      <c r="AB64" s="1"/>
      <c r="AC64" s="1"/>
      <c r="AD64" s="1"/>
      <c r="AE64" s="1">
        <v>2</v>
      </c>
      <c r="AF64" s="1">
        <v>0.1274</v>
      </c>
      <c r="AG64" s="1">
        <v>28.704</v>
      </c>
      <c r="AH64" s="1">
        <v>4</v>
      </c>
      <c r="AI64" s="1">
        <v>0.0779</v>
      </c>
      <c r="AJ64" s="1">
        <v>23.289</v>
      </c>
      <c r="AK64" s="1">
        <v>2</v>
      </c>
      <c r="AL64" s="1">
        <v>0.0483</v>
      </c>
      <c r="AM64" s="1">
        <v>14.075</v>
      </c>
      <c r="AN64" s="9">
        <f t="shared" si="0"/>
        <v>31</v>
      </c>
      <c r="AO64" s="9">
        <f t="shared" si="1"/>
        <v>1.1423999999999999</v>
      </c>
      <c r="AP64" s="1">
        <f t="shared" si="2"/>
        <v>361.2</v>
      </c>
      <c r="AQ64" s="79" t="s">
        <v>23</v>
      </c>
      <c r="AR64" s="145" t="s">
        <v>66</v>
      </c>
      <c r="AS64" s="102" t="s">
        <v>65</v>
      </c>
      <c r="AT64" s="52"/>
    </row>
    <row r="65" spans="1:46" ht="18.75">
      <c r="A65" s="81"/>
      <c r="B65" s="146"/>
      <c r="C65" s="116" t="s">
        <v>24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97"/>
      <c r="Y65" s="19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f t="shared" si="0"/>
        <v>0</v>
      </c>
      <c r="AO65" s="2">
        <f t="shared" si="1"/>
        <v>0</v>
      </c>
      <c r="AP65" s="2">
        <f t="shared" si="2"/>
        <v>0</v>
      </c>
      <c r="AQ65" s="85" t="s">
        <v>24</v>
      </c>
      <c r="AR65" s="146"/>
      <c r="AS65" s="80"/>
      <c r="AT65" s="52"/>
    </row>
    <row r="66" spans="1:46" ht="18.75">
      <c r="A66" s="81" t="s">
        <v>67</v>
      </c>
      <c r="B66" s="145" t="s">
        <v>68</v>
      </c>
      <c r="C66" s="112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96"/>
      <c r="Y66" s="14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f t="shared" si="0"/>
        <v>0</v>
      </c>
      <c r="AO66" s="1">
        <f t="shared" si="1"/>
        <v>0</v>
      </c>
      <c r="AP66" s="1">
        <f t="shared" si="2"/>
        <v>0</v>
      </c>
      <c r="AQ66" s="79" t="s">
        <v>23</v>
      </c>
      <c r="AR66" s="145" t="s">
        <v>68</v>
      </c>
      <c r="AS66" s="80" t="s">
        <v>67</v>
      </c>
      <c r="AT66" s="52"/>
    </row>
    <row r="67" spans="1:46" ht="18.75">
      <c r="A67" s="87" t="s">
        <v>49</v>
      </c>
      <c r="B67" s="146"/>
      <c r="C67" s="116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97"/>
      <c r="Y67" s="19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f t="shared" si="0"/>
        <v>0</v>
      </c>
      <c r="AO67" s="2">
        <f t="shared" si="1"/>
        <v>0</v>
      </c>
      <c r="AP67" s="2">
        <f t="shared" si="2"/>
        <v>0</v>
      </c>
      <c r="AQ67" s="88" t="s">
        <v>24</v>
      </c>
      <c r="AR67" s="146"/>
      <c r="AS67" s="89" t="s">
        <v>49</v>
      </c>
      <c r="AT67" s="52"/>
    </row>
    <row r="68" spans="1:46" ht="18.75">
      <c r="A68" s="179" t="s">
        <v>109</v>
      </c>
      <c r="B68" s="180"/>
      <c r="C68" s="112" t="s">
        <v>23</v>
      </c>
      <c r="D68" s="1">
        <f>D61+D62+D64+D66</f>
        <v>126</v>
      </c>
      <c r="E68" s="1">
        <f>+E61+E64+E66</f>
        <v>19.496910000000003</v>
      </c>
      <c r="F68" s="1">
        <f>F61+F62+F64+F66</f>
        <v>8192.757</v>
      </c>
      <c r="G68" s="1">
        <f>G61+G62+G64+G66</f>
        <v>213</v>
      </c>
      <c r="H68" s="1">
        <f>+H61+H64+H66</f>
        <v>28.3257</v>
      </c>
      <c r="I68" s="1">
        <f>I61+I62+I64+I66</f>
        <v>13910.994</v>
      </c>
      <c r="J68" s="1">
        <f>J61+J62+J64+J66</f>
        <v>272</v>
      </c>
      <c r="K68" s="1">
        <f>+K61+K64+K66</f>
        <v>19.175099999999997</v>
      </c>
      <c r="L68" s="1">
        <f aca="true" t="shared" si="8" ref="L68:AM68">L61+L62+L64+L66</f>
        <v>8284.845</v>
      </c>
      <c r="M68" s="1">
        <f t="shared" si="8"/>
        <v>273</v>
      </c>
      <c r="N68" s="1">
        <f>+N61+N64+N66</f>
        <v>20.152400000000004</v>
      </c>
      <c r="O68" s="1">
        <f t="shared" si="8"/>
        <v>9161.823</v>
      </c>
      <c r="P68" s="1">
        <f t="shared" si="8"/>
        <v>355</v>
      </c>
      <c r="Q68" s="1">
        <f>+Q61+Q64+Q66</f>
        <v>46.162400000000005</v>
      </c>
      <c r="R68" s="1">
        <f t="shared" si="8"/>
        <v>25059.362</v>
      </c>
      <c r="S68" s="1">
        <f t="shared" si="8"/>
        <v>432</v>
      </c>
      <c r="T68" s="1">
        <f>+T61+T64+T66</f>
        <v>46.36249</v>
      </c>
      <c r="U68" s="1">
        <f t="shared" si="8"/>
        <v>24389.866</v>
      </c>
      <c r="V68" s="1">
        <f t="shared" si="8"/>
        <v>348</v>
      </c>
      <c r="W68" s="1">
        <f>+W61+W64+W66</f>
        <v>53.3412</v>
      </c>
      <c r="X68" s="196">
        <f t="shared" si="8"/>
        <v>29260.077</v>
      </c>
      <c r="Y68" s="141">
        <f t="shared" si="8"/>
        <v>302</v>
      </c>
      <c r="Z68" s="1">
        <f>+Z61+Z64+Z66</f>
        <v>50.4221</v>
      </c>
      <c r="AA68" s="1">
        <f t="shared" si="8"/>
        <v>31397.63</v>
      </c>
      <c r="AB68" s="1">
        <f t="shared" si="8"/>
        <v>162</v>
      </c>
      <c r="AC68" s="1">
        <f>+AC61+AC64+AC66</f>
        <v>15.3914</v>
      </c>
      <c r="AD68" s="1">
        <f t="shared" si="8"/>
        <v>13286.492</v>
      </c>
      <c r="AE68" s="1">
        <f t="shared" si="8"/>
        <v>575</v>
      </c>
      <c r="AF68" s="1">
        <f>+AF61+AF64+AF66</f>
        <v>127.7347</v>
      </c>
      <c r="AG68" s="1">
        <f t="shared" si="8"/>
        <v>51200.46199999999</v>
      </c>
      <c r="AH68" s="1">
        <f t="shared" si="8"/>
        <v>374</v>
      </c>
      <c r="AI68" s="1">
        <f>+AI61+AI64+AI66</f>
        <v>90.23629999999999</v>
      </c>
      <c r="AJ68" s="1">
        <f t="shared" si="8"/>
        <v>37605.90699999999</v>
      </c>
      <c r="AK68" s="1">
        <f t="shared" si="8"/>
        <v>216</v>
      </c>
      <c r="AL68" s="1">
        <f>+AL61+AL64+AL66</f>
        <v>28.319200000000006</v>
      </c>
      <c r="AM68" s="1">
        <f t="shared" si="8"/>
        <v>16868.523999999998</v>
      </c>
      <c r="AN68" s="9">
        <f>+AN61+AN64+AN66+AN62</f>
        <v>3648</v>
      </c>
      <c r="AO68" s="1">
        <f t="shared" si="1"/>
        <v>545.1199</v>
      </c>
      <c r="AP68" s="1">
        <f t="shared" si="2"/>
        <v>268618.73899999994</v>
      </c>
      <c r="AQ68" s="94" t="s">
        <v>23</v>
      </c>
      <c r="AR68" s="168" t="s">
        <v>77</v>
      </c>
      <c r="AS68" s="169"/>
      <c r="AT68" s="52"/>
    </row>
    <row r="69" spans="1:46" ht="18.75">
      <c r="A69" s="181"/>
      <c r="B69" s="182"/>
      <c r="C69" s="116" t="s">
        <v>24</v>
      </c>
      <c r="D69" s="2">
        <f>+D63+D65+D67</f>
        <v>0</v>
      </c>
      <c r="E69" s="2">
        <f>+E63+E65+E67</f>
        <v>0</v>
      </c>
      <c r="F69" s="2">
        <f>+F63+F65+F67</f>
        <v>0</v>
      </c>
      <c r="G69" s="2">
        <f>+G63+G65+G67</f>
        <v>0</v>
      </c>
      <c r="H69" s="2">
        <f aca="true" t="shared" si="9" ref="H69:O69">+H63+H65+H67</f>
        <v>0</v>
      </c>
      <c r="I69" s="2">
        <f t="shared" si="9"/>
        <v>0</v>
      </c>
      <c r="J69" s="2">
        <f t="shared" si="9"/>
        <v>0</v>
      </c>
      <c r="K69" s="2">
        <f t="shared" si="9"/>
        <v>0</v>
      </c>
      <c r="L69" s="2">
        <f t="shared" si="9"/>
        <v>0</v>
      </c>
      <c r="M69" s="2">
        <f t="shared" si="9"/>
        <v>0</v>
      </c>
      <c r="N69" s="2">
        <f t="shared" si="9"/>
        <v>0</v>
      </c>
      <c r="O69" s="2">
        <f t="shared" si="9"/>
        <v>0</v>
      </c>
      <c r="P69" s="2">
        <f aca="true" t="shared" si="10" ref="P69:AN69">+P63+P65+P67</f>
        <v>0</v>
      </c>
      <c r="Q69" s="2">
        <f t="shared" si="10"/>
        <v>0</v>
      </c>
      <c r="R69" s="2">
        <f t="shared" si="10"/>
        <v>0</v>
      </c>
      <c r="S69" s="2">
        <f t="shared" si="10"/>
        <v>0</v>
      </c>
      <c r="T69" s="2">
        <f t="shared" si="10"/>
        <v>0</v>
      </c>
      <c r="U69" s="2">
        <f t="shared" si="10"/>
        <v>0</v>
      </c>
      <c r="V69" s="2">
        <f t="shared" si="10"/>
        <v>0</v>
      </c>
      <c r="W69" s="2">
        <f t="shared" si="10"/>
        <v>0</v>
      </c>
      <c r="X69" s="7">
        <f t="shared" si="10"/>
        <v>0</v>
      </c>
      <c r="Y69" s="2">
        <f t="shared" si="10"/>
        <v>0</v>
      </c>
      <c r="Z69" s="2">
        <f t="shared" si="10"/>
        <v>0</v>
      </c>
      <c r="AA69" s="2">
        <f t="shared" si="10"/>
        <v>0</v>
      </c>
      <c r="AB69" s="2">
        <f t="shared" si="10"/>
        <v>0</v>
      </c>
      <c r="AC69" s="2">
        <f t="shared" si="10"/>
        <v>0</v>
      </c>
      <c r="AD69" s="2">
        <f t="shared" si="10"/>
        <v>0</v>
      </c>
      <c r="AE69" s="2">
        <f t="shared" si="10"/>
        <v>0</v>
      </c>
      <c r="AF69" s="2">
        <f t="shared" si="10"/>
        <v>0</v>
      </c>
      <c r="AG69" s="2">
        <f t="shared" si="10"/>
        <v>0</v>
      </c>
      <c r="AH69" s="2">
        <f t="shared" si="10"/>
        <v>0</v>
      </c>
      <c r="AI69" s="2">
        <f t="shared" si="10"/>
        <v>0</v>
      </c>
      <c r="AJ69" s="2">
        <f t="shared" si="10"/>
        <v>0</v>
      </c>
      <c r="AK69" s="2">
        <f t="shared" si="10"/>
        <v>0</v>
      </c>
      <c r="AL69" s="2">
        <f t="shared" si="10"/>
        <v>0</v>
      </c>
      <c r="AM69" s="2">
        <f t="shared" si="10"/>
        <v>0</v>
      </c>
      <c r="AN69" s="8">
        <f t="shared" si="10"/>
        <v>0</v>
      </c>
      <c r="AO69" s="2">
        <f t="shared" si="1"/>
        <v>0</v>
      </c>
      <c r="AP69" s="2">
        <f t="shared" si="2"/>
        <v>0</v>
      </c>
      <c r="AQ69" s="95" t="s">
        <v>24</v>
      </c>
      <c r="AR69" s="170"/>
      <c r="AS69" s="171"/>
      <c r="AT69" s="52"/>
    </row>
    <row r="70" spans="1:46" ht="19.5" thickBot="1">
      <c r="A70" s="150" t="s">
        <v>101</v>
      </c>
      <c r="B70" s="152" t="s">
        <v>69</v>
      </c>
      <c r="C70" s="48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>
        <f t="shared" si="1"/>
        <v>0</v>
      </c>
      <c r="AO70" s="11">
        <f t="shared" si="1"/>
        <v>0</v>
      </c>
      <c r="AP70" s="11">
        <f t="shared" si="2"/>
        <v>0</v>
      </c>
      <c r="AQ70" s="175" t="s">
        <v>101</v>
      </c>
      <c r="AR70" s="151" t="s">
        <v>69</v>
      </c>
      <c r="AS70" s="176"/>
      <c r="AT70" s="52"/>
    </row>
    <row r="71" spans="1:46" ht="19.5" thickBot="1">
      <c r="A71" s="172" t="s">
        <v>104</v>
      </c>
      <c r="B71" s="183" t="s">
        <v>70</v>
      </c>
      <c r="C71" s="48"/>
      <c r="D71" s="10">
        <f aca="true" t="shared" si="11" ref="D71:O71">D68+D69</f>
        <v>126</v>
      </c>
      <c r="E71" s="11">
        <f t="shared" si="11"/>
        <v>19.496910000000003</v>
      </c>
      <c r="F71" s="11">
        <f t="shared" si="11"/>
        <v>8192.757</v>
      </c>
      <c r="G71" s="10">
        <f t="shared" si="11"/>
        <v>213</v>
      </c>
      <c r="H71" s="11">
        <f t="shared" si="11"/>
        <v>28.3257</v>
      </c>
      <c r="I71" s="11">
        <f t="shared" si="11"/>
        <v>13910.994</v>
      </c>
      <c r="J71" s="10">
        <f t="shared" si="11"/>
        <v>272</v>
      </c>
      <c r="K71" s="11">
        <f t="shared" si="11"/>
        <v>19.175099999999997</v>
      </c>
      <c r="L71" s="11">
        <f t="shared" si="11"/>
        <v>8284.845</v>
      </c>
      <c r="M71" s="10">
        <f t="shared" si="11"/>
        <v>273</v>
      </c>
      <c r="N71" s="11">
        <f t="shared" si="11"/>
        <v>20.152400000000004</v>
      </c>
      <c r="O71" s="11">
        <f t="shared" si="11"/>
        <v>9161.823</v>
      </c>
      <c r="P71" s="10">
        <f aca="true" t="shared" si="12" ref="P71:AM71">P68+P69</f>
        <v>355</v>
      </c>
      <c r="Q71" s="11">
        <f t="shared" si="12"/>
        <v>46.162400000000005</v>
      </c>
      <c r="R71" s="11">
        <f t="shared" si="12"/>
        <v>25059.362</v>
      </c>
      <c r="S71" s="10">
        <f t="shared" si="12"/>
        <v>432</v>
      </c>
      <c r="T71" s="11">
        <f t="shared" si="12"/>
        <v>46.36249</v>
      </c>
      <c r="U71" s="11">
        <f t="shared" si="12"/>
        <v>24389.866</v>
      </c>
      <c r="V71" s="10">
        <f>V68+V69+V70</f>
        <v>348</v>
      </c>
      <c r="W71" s="11">
        <f>W68+W69+W70</f>
        <v>53.3412</v>
      </c>
      <c r="X71" s="12">
        <f>X68+X69+X70</f>
        <v>29260.077</v>
      </c>
      <c r="Y71" s="10">
        <f t="shared" si="12"/>
        <v>302</v>
      </c>
      <c r="Z71" s="11">
        <f t="shared" si="12"/>
        <v>50.4221</v>
      </c>
      <c r="AA71" s="11">
        <f t="shared" si="12"/>
        <v>31397.63</v>
      </c>
      <c r="AB71" s="10">
        <f t="shared" si="12"/>
        <v>162</v>
      </c>
      <c r="AC71" s="11">
        <f t="shared" si="12"/>
        <v>15.3914</v>
      </c>
      <c r="AD71" s="11">
        <f t="shared" si="12"/>
        <v>13286.492</v>
      </c>
      <c r="AE71" s="10">
        <f t="shared" si="12"/>
        <v>575</v>
      </c>
      <c r="AF71" s="11">
        <f t="shared" si="12"/>
        <v>127.7347</v>
      </c>
      <c r="AG71" s="11">
        <f t="shared" si="12"/>
        <v>51200.46199999999</v>
      </c>
      <c r="AH71" s="10">
        <f t="shared" si="12"/>
        <v>374</v>
      </c>
      <c r="AI71" s="11">
        <f t="shared" si="12"/>
        <v>90.23629999999999</v>
      </c>
      <c r="AJ71" s="11">
        <f t="shared" si="12"/>
        <v>37605.90699999999</v>
      </c>
      <c r="AK71" s="10">
        <f t="shared" si="12"/>
        <v>216</v>
      </c>
      <c r="AL71" s="11">
        <f t="shared" si="12"/>
        <v>28.319200000000006</v>
      </c>
      <c r="AM71" s="11">
        <f t="shared" si="12"/>
        <v>16868.523999999998</v>
      </c>
      <c r="AN71" s="11">
        <f>+D71+G71+J71+M71+P71+S71+V71+Y71+AB71+AE71+AH71+AK71</f>
        <v>3648</v>
      </c>
      <c r="AO71" s="11">
        <f>+E71+H71+K71+N71+Q71+T71+W71+Z71+AC71+AF71+AI71+AL71</f>
        <v>545.1199</v>
      </c>
      <c r="AP71" s="11">
        <f>+F71+I71+L71+O71+R71+U71+X71+AA71+AD71+AG71+AJ71+AM71</f>
        <v>268618.73899999994</v>
      </c>
      <c r="AQ71" s="165" t="s">
        <v>104</v>
      </c>
      <c r="AR71" s="166" t="s">
        <v>70</v>
      </c>
      <c r="AS71" s="167" t="s">
        <v>0</v>
      </c>
      <c r="AT71" s="52"/>
    </row>
    <row r="72" spans="24:44" ht="18.75">
      <c r="X72" s="106" t="s">
        <v>88</v>
      </c>
      <c r="AN72" s="107"/>
      <c r="AR72" s="106" t="s">
        <v>88</v>
      </c>
    </row>
  </sheetData>
  <sheetProtection/>
  <mergeCells count="67">
    <mergeCell ref="A1:X1"/>
    <mergeCell ref="AR52:AR53"/>
    <mergeCell ref="AR54:AR55"/>
    <mergeCell ref="AR56:AS57"/>
    <mergeCell ref="AR40:AR41"/>
    <mergeCell ref="AR42:AR43"/>
    <mergeCell ref="AR44:AR45"/>
    <mergeCell ref="AR46:AR47"/>
    <mergeCell ref="AR48:AR49"/>
    <mergeCell ref="AR50:AR51"/>
    <mergeCell ref="AR32:AR33"/>
    <mergeCell ref="AR34:AR35"/>
    <mergeCell ref="AR59:AS59"/>
    <mergeCell ref="AQ71:AS71"/>
    <mergeCell ref="AR62:AS62"/>
    <mergeCell ref="AR64:AR65"/>
    <mergeCell ref="AR66:AR67"/>
    <mergeCell ref="AQ70:AS70"/>
    <mergeCell ref="AR68:AS69"/>
    <mergeCell ref="AR24:AR25"/>
    <mergeCell ref="AR26:AR27"/>
    <mergeCell ref="AR28:AR29"/>
    <mergeCell ref="AR30:AR31"/>
    <mergeCell ref="AR16:AR17"/>
    <mergeCell ref="AR18:AR19"/>
    <mergeCell ref="AR20:AR21"/>
    <mergeCell ref="AR22:AR23"/>
    <mergeCell ref="A68:B69"/>
    <mergeCell ref="A70:B70"/>
    <mergeCell ref="AR36:AR37"/>
    <mergeCell ref="AR38:AR39"/>
    <mergeCell ref="B50:B51"/>
    <mergeCell ref="B52:B53"/>
    <mergeCell ref="A59:B59"/>
    <mergeCell ref="A62:B62"/>
    <mergeCell ref="B42:B43"/>
    <mergeCell ref="B44:B45"/>
    <mergeCell ref="A71:B71"/>
    <mergeCell ref="AR6:AR7"/>
    <mergeCell ref="AR8:AR9"/>
    <mergeCell ref="AR10:AR11"/>
    <mergeCell ref="AR12:AR13"/>
    <mergeCell ref="AR14:AR15"/>
    <mergeCell ref="B46:B47"/>
    <mergeCell ref="B48:B49"/>
    <mergeCell ref="B22:B23"/>
    <mergeCell ref="B24:B25"/>
    <mergeCell ref="B26:B27"/>
    <mergeCell ref="B28:B29"/>
    <mergeCell ref="B30:B31"/>
    <mergeCell ref="B32:B33"/>
    <mergeCell ref="B66:B67"/>
    <mergeCell ref="B64:B65"/>
    <mergeCell ref="B54:B55"/>
    <mergeCell ref="A56:B57"/>
    <mergeCell ref="B34:B35"/>
    <mergeCell ref="B36:B37"/>
    <mergeCell ref="B38:B39"/>
    <mergeCell ref="B40:B41"/>
    <mergeCell ref="B6:B7"/>
    <mergeCell ref="B8:B9"/>
    <mergeCell ref="B10:B11"/>
    <mergeCell ref="B12:B13"/>
    <mergeCell ref="B14:B15"/>
    <mergeCell ref="B16:B17"/>
    <mergeCell ref="B18:B19"/>
    <mergeCell ref="B20:B2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9:E70 G69:AL70 F69:F70 D68 I68:J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2011-11-18T10:15:11Z</cp:lastPrinted>
  <dcterms:created xsi:type="dcterms:W3CDTF">1999-07-23T00:11:42Z</dcterms:created>
  <dcterms:modified xsi:type="dcterms:W3CDTF">2011-11-18T10:25:59Z</dcterms:modified>
  <cp:category/>
  <cp:version/>
  <cp:contentType/>
  <cp:contentStatus/>
</cp:coreProperties>
</file>